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1365" windowWidth="14940" windowHeight="9000" activeTab="0"/>
  </bookViews>
  <sheets>
    <sheet name="Sheet1" sheetId="1" r:id="rId1"/>
  </sheets>
  <definedNames>
    <definedName name="_xlnm.Print_Area" localSheetId="0">'Sheet1'!$A$2:$K$294</definedName>
  </definedNames>
  <calcPr fullCalcOnLoad="1"/>
</workbook>
</file>

<file path=xl/sharedStrings.xml><?xml version="1.0" encoding="utf-8"?>
<sst xmlns="http://schemas.openxmlformats.org/spreadsheetml/2006/main" count="387" uniqueCount="246">
  <si>
    <t>補助項目表①</t>
  </si>
  <si>
    <t>本表は工事成績採点の考査項目別運用記録のうち検査職員が「３、出来形及び出来栄え　Ⅱ．品質　土木工事」の記入を行う際に用いる</t>
  </si>
  <si>
    <t>本表の使い方</t>
  </si>
  <si>
    <t>イ）　①品質管理項目　②使用材用　③配合試験・試験施行　④施工中の措置　⑤品質を損なうクラック等それぞれについて内訳となる項目の80％以上を満足し、かつ満足</t>
  </si>
  <si>
    <t>しなかった項目に重要な事項が含まれない場合考査項目運用記録の該当するチェック欄に記入する</t>
  </si>
  <si>
    <t>ロ）　複数の工事内容を含む場合は主要なもの（工事費に占める割合が20％程度以上）から工事費に占める割合が大きい順に3工種を抽出し、全ての工種がイ）の要件を</t>
  </si>
  <si>
    <t>満たした場合に考査項目運用記録の該当するチェック欄に記入する</t>
  </si>
  <si>
    <t>ハ）　複数の工種を含む場合に工事費に占める割合が小さいものの中に、目的物の機能を発揮するために主要な役割を果たす工種がある場合は上記ロ）によらず評価の対象</t>
  </si>
  <si>
    <t>工種とすることができる</t>
  </si>
  <si>
    <t>工種</t>
  </si>
  <si>
    <t>③配合試験・試験施行</t>
  </si>
  <si>
    <t>④施行上の措置</t>
  </si>
  <si>
    <t>⑤品質を損なうクラック等</t>
  </si>
  <si>
    <t>舗装工事</t>
  </si>
  <si>
    <t>温度管理記録（Ａｓ）</t>
  </si>
  <si>
    <t>粒状路盤材及び粒度調整</t>
  </si>
  <si>
    <t>気象条件に対する適切な対応</t>
  </si>
  <si>
    <t>現場密度試験（Ａｓ・路盤）</t>
  </si>
  <si>
    <t>路盤材</t>
  </si>
  <si>
    <t>適切な養生の実施</t>
  </si>
  <si>
    <t>コンクリート曲強度試験</t>
  </si>
  <si>
    <t>　（Ｃｏ）</t>
  </si>
  <si>
    <t>アスファルト</t>
  </si>
  <si>
    <t>プルフローリング</t>
  </si>
  <si>
    <t>再生用添加剤</t>
  </si>
  <si>
    <t>コンクリート工事</t>
  </si>
  <si>
    <t>塩化物総量</t>
  </si>
  <si>
    <t>スランプ試験</t>
  </si>
  <si>
    <t>配合試験結果</t>
  </si>
  <si>
    <t>圧縮強度試験</t>
  </si>
  <si>
    <t>鉄筋</t>
  </si>
  <si>
    <t>鉄筋の加工組立が適正である</t>
  </si>
  <si>
    <t>空気量測定</t>
  </si>
  <si>
    <t>（加工形状・取合い・ラップ長）</t>
  </si>
  <si>
    <t>曲げ強度試験（舗装）</t>
  </si>
  <si>
    <t>スペーサー</t>
  </si>
  <si>
    <t>鉄筋の保管が適切である</t>
  </si>
  <si>
    <t>補助項目表②</t>
  </si>
  <si>
    <t>土工事</t>
  </si>
  <si>
    <t>現場密度試験</t>
  </si>
  <si>
    <t>盛土試験</t>
  </si>
  <si>
    <t>土の締め固め試験</t>
  </si>
  <si>
    <t>施工中の雨水排水が適切に</t>
  </si>
  <si>
    <t>盛土のひび割れ・沈下が確認</t>
  </si>
  <si>
    <t>行われている</t>
  </si>
  <si>
    <t>されない</t>
  </si>
  <si>
    <t>盛土補強材料</t>
  </si>
  <si>
    <t>端部及び構造物接合部の締固め</t>
  </si>
  <si>
    <t>が入念に行われている</t>
  </si>
  <si>
    <t>基礎の処理・整正が適切に行わ</t>
  </si>
  <si>
    <t>れている</t>
  </si>
  <si>
    <t>用いられている</t>
  </si>
  <si>
    <t>巻き出し厚が適切である</t>
  </si>
  <si>
    <t>法面の仕上げ・湧水の処理が適切</t>
  </si>
  <si>
    <t>である</t>
  </si>
  <si>
    <t>プレビーム桁のプレフレク</t>
  </si>
  <si>
    <t>グラウト材　（PC)</t>
  </si>
  <si>
    <t>ション管理</t>
  </si>
  <si>
    <t>プレストレッシング時のコンク</t>
  </si>
  <si>
    <t>PC鋼材・シース・定着具</t>
  </si>
  <si>
    <t>リート圧縮強度の管理（最大</t>
  </si>
  <si>
    <t>接続具　（PC)</t>
  </si>
  <si>
    <t>圧縮応力度の1.7倍（PC))</t>
  </si>
  <si>
    <t>プレストレッシング時のキャリ</t>
  </si>
  <si>
    <t>プレストレッシングの管理</t>
  </si>
  <si>
    <t>グラウト注入管理</t>
  </si>
  <si>
    <t>塗装工事</t>
  </si>
  <si>
    <t>塗料・プライマー</t>
  </si>
  <si>
    <t>調合試験（必要に応じて）</t>
  </si>
  <si>
    <t>ケレンが適切に実施されている</t>
  </si>
  <si>
    <t>塗膜に有害な付着物・傷・ワレ・</t>
  </si>
  <si>
    <t>ピンホールがない</t>
  </si>
  <si>
    <t>塗装する面が乾燥状態にある</t>
  </si>
  <si>
    <t>施工事の天候・気温・湿度等の</t>
  </si>
  <si>
    <t>条件が記録されている</t>
  </si>
  <si>
    <t>塗料を使用前に攪拌し、容器底部</t>
  </si>
  <si>
    <t>に顔料沈着がない</t>
  </si>
  <si>
    <t>補助項目表③</t>
  </si>
  <si>
    <t>トンネル工事</t>
  </si>
  <si>
    <t>ロックボルトの引き抜き試験</t>
  </si>
  <si>
    <t>ロックボルト</t>
  </si>
  <si>
    <t>鉄鋼・鉄筋等の保管が適切である</t>
  </si>
  <si>
    <t>防水材料</t>
  </si>
  <si>
    <t>護岸・根固</t>
  </si>
  <si>
    <t>コンクリートについてはコンク</t>
  </si>
  <si>
    <t>・水制工事</t>
  </si>
  <si>
    <t>されない</t>
  </si>
  <si>
    <t>石・ブロック</t>
  </si>
  <si>
    <t>護岸の倒れが確認されない</t>
  </si>
  <si>
    <t>遮水シート及び補強マット</t>
  </si>
  <si>
    <t>植生の養生が適切になされている</t>
  </si>
  <si>
    <t>目地の開きが確認されない</t>
  </si>
  <si>
    <t>材料の連結・かみ合わせが適切</t>
  </si>
  <si>
    <t>吸出し防止材</t>
  </si>
  <si>
    <t>裏込・胴込が充実している</t>
  </si>
  <si>
    <t>植生材（苗・肥料等）</t>
  </si>
  <si>
    <t>補助項目表④</t>
  </si>
  <si>
    <t>法面工事</t>
  </si>
  <si>
    <t>モルタルの圧縮強度試験</t>
  </si>
  <si>
    <t>種子・肥料等（種子・客土吹付）</t>
  </si>
  <si>
    <t>モルタルの配合試験（吹付け）</t>
  </si>
  <si>
    <t>湧水の処理が適切に行われている</t>
  </si>
  <si>
    <t>（アンカー）</t>
  </si>
  <si>
    <t>アンカー材料（アンカー工）</t>
  </si>
  <si>
    <t>モルタルのフロー値試験</t>
  </si>
  <si>
    <t>（アンカー）</t>
  </si>
  <si>
    <t>目地等の開きが確認されない</t>
  </si>
  <si>
    <t>引抜強度試験（アンカー）</t>
  </si>
  <si>
    <t>削孔長（アンカー）</t>
  </si>
  <si>
    <t>（法枠工）</t>
  </si>
  <si>
    <t>跳ね返り材の除去が確認できる</t>
  </si>
  <si>
    <t>適切な養生が確認できる</t>
  </si>
  <si>
    <t>基礎工事</t>
  </si>
  <si>
    <t>位置・深さ</t>
  </si>
  <si>
    <t>杭（既製杭）</t>
  </si>
  <si>
    <t>試験杭</t>
  </si>
  <si>
    <t>資格保有者による溶接</t>
  </si>
  <si>
    <t>セメントミルク</t>
  </si>
  <si>
    <t>リート工事による</t>
  </si>
  <si>
    <t>継手溶接品質管理記録</t>
  </si>
  <si>
    <t>ライナープレート</t>
  </si>
  <si>
    <t>（目違い・欠陥）</t>
  </si>
  <si>
    <t>（既製杭）</t>
  </si>
  <si>
    <t>支持層の確認が行われているか</t>
  </si>
  <si>
    <t>（場所打杭・深基礎）</t>
  </si>
  <si>
    <t>真円度（深基礎）</t>
  </si>
  <si>
    <t>植栽工事</t>
  </si>
  <si>
    <t>土壌硬度試験及び土壌試験</t>
  </si>
  <si>
    <t>苗・種・樹木</t>
  </si>
  <si>
    <t>土・肥料</t>
  </si>
  <si>
    <t>補助項目表⑤</t>
  </si>
  <si>
    <t>防護柵・標識</t>
  </si>
  <si>
    <t>張力管理（ガードケーブル</t>
  </si>
  <si>
    <t>支柱のぐらつきがない</t>
  </si>
  <si>
    <t>・区画線工事</t>
  </si>
  <si>
    <t>溶解炉温度（区画線工）</t>
  </si>
  <si>
    <t>下水道工事</t>
  </si>
  <si>
    <t>管材・マンホール</t>
  </si>
  <si>
    <t>漏水が確認されない</t>
  </si>
  <si>
    <t>舗装については舗装工事に</t>
  </si>
  <si>
    <t>よる</t>
  </si>
  <si>
    <t>上水道工事</t>
  </si>
  <si>
    <t>管材・鉄蓋・室工材・塗料</t>
  </si>
  <si>
    <t>有資格者による溶接</t>
  </si>
  <si>
    <t>塗膜に有害な付着物・傷・われ</t>
  </si>
  <si>
    <t>・ピンホールがない</t>
  </si>
  <si>
    <t>その他工事</t>
  </si>
  <si>
    <t>（</t>
  </si>
  <si>
    <t>工事）</t>
  </si>
  <si>
    <t>○</t>
  </si>
  <si>
    <t>×</t>
  </si>
  <si>
    <t>　</t>
  </si>
  <si>
    <t>　</t>
  </si>
  <si>
    <t>材料の保管状況が適切であることが確認できる</t>
  </si>
  <si>
    <t>管の接合が確実に施工されていることが確認できる</t>
  </si>
  <si>
    <t>②使用材料の品質確認</t>
  </si>
  <si>
    <t>①品質管理項目
　試験基準値</t>
  </si>
  <si>
    <t>施行条件に応じた適切な機械が</t>
  </si>
  <si>
    <t>塗料の空缶管理</t>
  </si>
  <si>
    <t>施工基面が平滑に仕上げられている</t>
  </si>
  <si>
    <t>土壌試験</t>
  </si>
  <si>
    <t>アスファルトの配合設計及び試験練</t>
  </si>
  <si>
    <t>水セメント比</t>
  </si>
  <si>
    <t>鉄筋　(規格、引っ張り強度、曲げ強度）</t>
  </si>
  <si>
    <t>各層の継目が仕様書の数値以上ずらしている</t>
  </si>
  <si>
    <t>目地の処理が仕様書に定められた通りである</t>
  </si>
  <si>
    <t>ＣＢＲ試験</t>
  </si>
  <si>
    <t>土羽土の土質</t>
  </si>
  <si>
    <t>段切り、伐開除根等が施工前に適切に行われている</t>
  </si>
  <si>
    <t>ブレーションの実施</t>
  </si>
  <si>
    <t>構造物と同様な養生条件におかれた供試体を用いての圧縮強度試験</t>
  </si>
  <si>
    <t>レイタンスを取り除き、新旧コンクリートの密着が確認できる</t>
  </si>
  <si>
    <t>護岸工の端部や曲線部の処理、強度、水密性が適切</t>
  </si>
  <si>
    <t>コンクリートについてはコンクリート工事による</t>
  </si>
  <si>
    <t>施工基面の浮石・土等の除去がなされ平滑に仕上げられている</t>
  </si>
  <si>
    <t>吹付け厚さが均等である</t>
  </si>
  <si>
    <t>吹付け厚さにより必要な場合2層以上に分けて施工している</t>
  </si>
  <si>
    <t>補強金網・ネット等の被り・法面への固定・継手の重ね（10ｃｍ以上）が確認できる</t>
  </si>
  <si>
    <t>層間にはく離がないことが確認できる</t>
  </si>
  <si>
    <t>コンクリートに関する事項はコンクリート工による</t>
  </si>
  <si>
    <t>コンクリートについてはコンクリート工による</t>
  </si>
  <si>
    <t>杭の損傷及び補修痕が確認されない</t>
  </si>
  <si>
    <t>水平度・安全度・鉛直度</t>
  </si>
  <si>
    <t>場所打杭についてトレミー管をコンクリート内に２ｍ以上入れて施工していることが確認できる</t>
  </si>
  <si>
    <t>（地盤改良等を含む）</t>
  </si>
  <si>
    <t>掘削深度、排出土砂、孔内水位の変動及び孔内の安定液濃度、比重等</t>
  </si>
  <si>
    <t>ライナープレートの組立にあたり、偏心と歪が少なくなるような配慮がされている</t>
  </si>
  <si>
    <t>活着管理</t>
  </si>
  <si>
    <t>樹木等に損傷、はちくずれ等がなく保護養生が適切に行われている</t>
  </si>
  <si>
    <t>芝工等の現場養生が仕様書に従い実施されている</t>
  </si>
  <si>
    <t>ペイント式(常温式)区画線に使用するシンナーの使用量が10％程度以下である</t>
  </si>
  <si>
    <t>舗装については舗装工事による</t>
  </si>
  <si>
    <t>推進工事における水平、鉛直方向の変位</t>
  </si>
  <si>
    <t>補助工法材料</t>
  </si>
  <si>
    <t>鋼管、ケーシング等</t>
  </si>
  <si>
    <t>有害な管の蛇行・勾配の不良・管の変形が確認されない</t>
  </si>
  <si>
    <t>通水試験の結果、通水不良箇所がない</t>
  </si>
  <si>
    <t>塩ビ管を番線、木材当で固定していないことが確認できる</t>
  </si>
  <si>
    <t>各種安定処理・基層及び表層に使用する骨材</t>
  </si>
  <si>
    <t>安定処理に用いるセメント･石灰</t>
  </si>
  <si>
    <t>瀝青材料（プライム・タック、製造60日以内の使用）</t>
  </si>
  <si>
    <t>使用する材料の保管状況が良好</t>
  </si>
  <si>
    <t>品質を損なうクラックが確認されない、若しくは軽微であり適切な補修がされている</t>
  </si>
  <si>
    <t>判定</t>
  </si>
  <si>
    <t>○：該当する</t>
  </si>
  <si>
    <t>×：該当しない</t>
  </si>
  <si>
    <t>コンクリート各種材料試験結果</t>
  </si>
  <si>
    <t>試験練（JIS規格以外・特殊条件下での施工など必要に応じて）</t>
  </si>
  <si>
    <t>打継ぎ目の適切な処理が確認できる</t>
  </si>
  <si>
    <t>スペーサーの配置が適切で所定のかぶりが確保されている</t>
  </si>
  <si>
    <t>型枠・支保の取外し時のコンクリート強度は確認されているか</t>
  </si>
  <si>
    <t>施行条件及び気候条件を考慮し適切な運搬・打設・養生方法が取られている</t>
  </si>
  <si>
    <t>テストピースが当該現場のものであることが確認できる</t>
  </si>
  <si>
    <t>コンクリート橋工事（PC及びRC)</t>
  </si>
  <si>
    <t>日々の計測管理が行われており、それに基づいた施工が行われている</t>
  </si>
  <si>
    <t>金網の継目を15cm（一目）以上重ね合わせている</t>
  </si>
  <si>
    <t>吹き付けコンクリートは浮石等を除去した後に15cm以上の厚さで地山と密着するように施工されている</t>
  </si>
  <si>
    <t>吹付けコンクリートの打継ぎ部分の施工で清掃及び湿潤状態が確認できる</t>
  </si>
  <si>
    <t>ロックボルトの挿入前にくり粉除去の清掃が行われている</t>
  </si>
  <si>
    <t>逆巻きの場合、側壁とアーチの打継目が同一線上にない</t>
  </si>
  <si>
    <t>（品質証明書及び公的機関による品質試験照明の活用）</t>
  </si>
  <si>
    <t>土工については土工事による</t>
  </si>
  <si>
    <t>土工については土工事による</t>
  </si>
  <si>
    <t>遮水シートの重ね合わせ及び端部の処理が適切</t>
  </si>
  <si>
    <t>プレキャスト材（プレキャスト法枠工）</t>
  </si>
  <si>
    <t>枠内栗石等詰はクラッシャラン等により目詰がなされ充実している</t>
  </si>
  <si>
    <t>プレキャスト法枠の噛み合わせが良好（プレキャスト法枠工）</t>
  </si>
  <si>
    <t>吹付け面の浮き・はがれが確認されない。若しくは軽微であり適切な補修がなされている</t>
  </si>
  <si>
    <t>打ち止め管理（打込み・建て込み杭）</t>
  </si>
  <si>
    <t>土留材の裏込め注入材料・注入量･注入圧(深基礎）</t>
  </si>
  <si>
    <t>高止まりや設計深さで支持層が確認できない場合の対応方法が施工計画書に記載されているか</t>
  </si>
  <si>
    <t>余剰枝の剪定・整形その他必要な手入れが行われている</t>
  </si>
  <si>
    <t>肥料が直接木根に触れないよう均一に施肥されている</t>
  </si>
  <si>
    <t>病害虫の発生や部分的な枯死・損傷・発育の不全等が確認されない</t>
  </si>
  <si>
    <t>A20kＮ・BC9．8kＮ）</t>
  </si>
  <si>
    <t>標識（基盤・シート）・支柱・防護柵等</t>
  </si>
  <si>
    <t>支柱建て込み穴の底部の締固めが確認できる</t>
  </si>
  <si>
    <t>標識・ガードレール等が支柱に確実に取り付けられている</t>
  </si>
  <si>
    <t>メッキ・塗装・シートのはがれや損傷がない</t>
  </si>
  <si>
    <t>施工に先立ち試験掘りを実施し、適切な施工計画を立てている</t>
  </si>
  <si>
    <t>ボルトの締め付け記録（トルク値）</t>
  </si>
  <si>
    <t>敷設基面に不陸が無く管接合部の会所掘りが適切に施工されている</t>
  </si>
  <si>
    <t>全体の敷設状況が確認でき、規定の土被りが確保されている</t>
  </si>
  <si>
    <t>曲管部、分岐点の施工状況が確認出来、適切な処理がされている</t>
  </si>
  <si>
    <t>締固めを適切な条件で施工していることが確認できる</t>
  </si>
  <si>
    <t>埋め戻し材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</si>
</sst>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6"/>
      <name val="ＭＳ Ｐゴシック"/>
      <family val="3"/>
    </font>
    <font>
      <sz val="11"/>
      <color indexed="10"/>
      <name val="ＭＳ Ｐゴシック"/>
      <family val="3"/>
    </font>
    <font>
      <sz val="11"/>
      <color indexed="12"/>
      <name val="ＭＳ Ｐゴシック"/>
      <family val="3"/>
    </font>
    <font>
      <b/>
      <sz val="11"/>
      <color indexed="10"/>
      <name val="ＭＳ Ｐゴシック"/>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3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thin"/>
    </border>
    <border>
      <left style="medium"/>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style="thin"/>
      <bottom>
        <color indexed="63"/>
      </bottom>
    </border>
    <border>
      <left>
        <color indexed="63"/>
      </left>
      <right style="medium"/>
      <top style="thin"/>
      <bottom>
        <color indexed="63"/>
      </bottom>
    </border>
    <border>
      <left style="thin"/>
      <right style="thin"/>
      <top style="medium"/>
      <bottom>
        <color indexed="63"/>
      </bottom>
    </border>
    <border>
      <left style="thin"/>
      <right>
        <color indexed="63"/>
      </right>
      <top>
        <color indexed="63"/>
      </top>
      <bottom>
        <color indexed="63"/>
      </bottom>
    </border>
    <border>
      <left style="thin"/>
      <right style="thin"/>
      <top style="thin"/>
      <bottom style="medium"/>
    </border>
    <border>
      <left style="thin"/>
      <right style="medium"/>
      <top>
        <color indexed="63"/>
      </top>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24">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0" fillId="0" borderId="1" xfId="0" applyFill="1" applyBorder="1" applyAlignment="1">
      <alignment/>
    </xf>
    <xf numFmtId="0" fontId="0" fillId="0" borderId="2" xfId="0" applyFill="1" applyBorder="1" applyAlignment="1">
      <alignment/>
    </xf>
    <xf numFmtId="0" fontId="0" fillId="0" borderId="3" xfId="0" applyBorder="1" applyAlignment="1">
      <alignment horizontal="center"/>
    </xf>
    <xf numFmtId="0" fontId="0" fillId="2" borderId="4" xfId="0" applyFill="1" applyBorder="1" applyAlignment="1">
      <alignment horizontal="center"/>
    </xf>
    <xf numFmtId="0" fontId="0" fillId="0" borderId="3" xfId="0" applyFill="1"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0" xfId="0" applyBorder="1" applyAlignment="1">
      <alignment/>
    </xf>
    <xf numFmtId="0" fontId="0" fillId="0" borderId="5" xfId="0" applyFill="1" applyBorder="1" applyAlignment="1">
      <alignment horizontal="center"/>
    </xf>
    <xf numFmtId="0" fontId="0" fillId="0" borderId="1" xfId="0" applyBorder="1" applyAlignment="1">
      <alignment horizontal="left" vertical="top" wrapText="1"/>
    </xf>
    <xf numFmtId="0" fontId="0" fillId="0" borderId="3" xfId="0" applyBorder="1" applyAlignment="1">
      <alignment horizontal="left" vertical="top"/>
    </xf>
    <xf numFmtId="0" fontId="0" fillId="0" borderId="1" xfId="0" applyBorder="1" applyAlignment="1">
      <alignment vertical="top" wrapText="1"/>
    </xf>
    <xf numFmtId="0" fontId="0" fillId="0" borderId="1" xfId="0" applyFill="1" applyBorder="1" applyAlignment="1">
      <alignment horizontal="left" vertical="top" wrapText="1"/>
    </xf>
    <xf numFmtId="0" fontId="0" fillId="0" borderId="1" xfId="0" applyBorder="1" applyAlignment="1">
      <alignment wrapText="1"/>
    </xf>
    <xf numFmtId="0" fontId="2" fillId="0" borderId="0" xfId="0" applyFont="1" applyBorder="1" applyAlignment="1">
      <alignment/>
    </xf>
    <xf numFmtId="9" fontId="2" fillId="0" borderId="3" xfId="0" applyNumberFormat="1" applyFont="1" applyBorder="1" applyAlignment="1">
      <alignment horizontal="center" shrinkToFit="1"/>
    </xf>
    <xf numFmtId="0" fontId="2" fillId="0" borderId="1" xfId="0" applyFont="1" applyBorder="1" applyAlignment="1">
      <alignment/>
    </xf>
    <xf numFmtId="9" fontId="0" fillId="0" borderId="6" xfId="0" applyNumberFormat="1" applyFont="1" applyBorder="1" applyAlignment="1">
      <alignment horizontal="center" shrinkToFit="1"/>
    </xf>
    <xf numFmtId="9" fontId="4" fillId="0" borderId="4" xfId="0" applyNumberFormat="1" applyFont="1" applyBorder="1" applyAlignment="1">
      <alignment horizontal="center" shrinkToFit="1"/>
    </xf>
    <xf numFmtId="9" fontId="0" fillId="0" borderId="4" xfId="0" applyNumberFormat="1" applyFont="1" applyBorder="1" applyAlignment="1">
      <alignment horizontal="center" shrinkToFit="1"/>
    </xf>
    <xf numFmtId="0" fontId="0" fillId="2" borderId="6"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3" xfId="0" applyBorder="1" applyAlignment="1">
      <alignment horizontal="right"/>
    </xf>
    <xf numFmtId="0" fontId="0" fillId="0" borderId="14" xfId="0" applyBorder="1" applyAlignment="1">
      <alignment/>
    </xf>
    <xf numFmtId="9" fontId="2" fillId="0" borderId="15" xfId="0" applyNumberFormat="1" applyFont="1" applyBorder="1" applyAlignment="1">
      <alignment horizontal="center" shrinkToFit="1"/>
    </xf>
    <xf numFmtId="0" fontId="2" fillId="0" borderId="16" xfId="0" applyFont="1" applyBorder="1" applyAlignment="1">
      <alignment/>
    </xf>
    <xf numFmtId="0" fontId="2" fillId="0" borderId="17" xfId="0" applyFont="1" applyBorder="1" applyAlignment="1">
      <alignment/>
    </xf>
    <xf numFmtId="0" fontId="2" fillId="0" borderId="15" xfId="0" applyFont="1" applyBorder="1" applyAlignment="1">
      <alignment/>
    </xf>
    <xf numFmtId="0" fontId="2" fillId="0" borderId="18" xfId="0" applyFont="1" applyBorder="1" applyAlignment="1">
      <alignment/>
    </xf>
    <xf numFmtId="0" fontId="0" fillId="2" borderId="19" xfId="0" applyFill="1" applyBorder="1" applyAlignment="1">
      <alignment horizontal="center"/>
    </xf>
    <xf numFmtId="9" fontId="0" fillId="3" borderId="4" xfId="0" applyNumberFormat="1" applyFill="1" applyBorder="1" applyAlignment="1">
      <alignment horizontal="center"/>
    </xf>
    <xf numFmtId="9" fontId="0" fillId="3" borderId="5" xfId="0" applyNumberFormat="1" applyFill="1" applyBorder="1" applyAlignment="1">
      <alignment horizontal="center"/>
    </xf>
    <xf numFmtId="9" fontId="0" fillId="3" borderId="6" xfId="0" applyNumberFormat="1" applyFill="1" applyBorder="1" applyAlignment="1">
      <alignment horizontal="center"/>
    </xf>
    <xf numFmtId="0" fontId="3"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5" xfId="0" applyBorder="1" applyAlignment="1">
      <alignment horizontal="center"/>
    </xf>
    <xf numFmtId="0" fontId="0" fillId="0" borderId="17" xfId="0" applyBorder="1" applyAlignment="1">
      <alignment/>
    </xf>
    <xf numFmtId="0" fontId="0" fillId="0" borderId="18" xfId="0" applyBorder="1" applyAlignment="1">
      <alignment/>
    </xf>
    <xf numFmtId="0" fontId="0" fillId="0" borderId="24" xfId="0" applyBorder="1" applyAlignment="1">
      <alignment/>
    </xf>
    <xf numFmtId="0" fontId="0" fillId="0" borderId="21" xfId="0" applyBorder="1" applyAlignment="1">
      <alignment horizontal="left"/>
    </xf>
    <xf numFmtId="0" fontId="3" fillId="0" borderId="25" xfId="0" applyFont="1" applyBorder="1" applyAlignment="1">
      <alignment/>
    </xf>
    <xf numFmtId="9" fontId="0" fillId="3" borderId="19" xfId="0" applyNumberFormat="1" applyFill="1" applyBorder="1" applyAlignment="1">
      <alignment horizontal="center"/>
    </xf>
    <xf numFmtId="0" fontId="0" fillId="0" borderId="4" xfId="0" applyFill="1" applyBorder="1" applyAlignment="1">
      <alignment horizontal="center"/>
    </xf>
    <xf numFmtId="0" fontId="0" fillId="0" borderId="22" xfId="0" applyBorder="1" applyAlignment="1">
      <alignment horizontal="right"/>
    </xf>
    <xf numFmtId="0" fontId="0" fillId="0" borderId="23" xfId="0" applyBorder="1" applyAlignment="1">
      <alignment horizontal="left" vertical="top" wrapText="1"/>
    </xf>
    <xf numFmtId="9" fontId="4" fillId="0" borderId="15" xfId="0" applyNumberFormat="1" applyFont="1" applyBorder="1" applyAlignment="1">
      <alignment horizontal="center" shrinkToFit="1"/>
    </xf>
    <xf numFmtId="0" fontId="0" fillId="0" borderId="26" xfId="0" applyBorder="1" applyAlignment="1">
      <alignment horizontal="right"/>
    </xf>
    <xf numFmtId="9" fontId="4" fillId="0" borderId="27" xfId="0" applyNumberFormat="1" applyFont="1" applyBorder="1" applyAlignment="1">
      <alignment horizontal="center" shrinkToFit="1"/>
    </xf>
    <xf numFmtId="0" fontId="0" fillId="0" borderId="28" xfId="0" applyBorder="1" applyAlignment="1">
      <alignment horizontal="right"/>
    </xf>
    <xf numFmtId="9" fontId="4" fillId="0" borderId="0" xfId="0" applyNumberFormat="1" applyFont="1" applyBorder="1" applyAlignment="1">
      <alignment horizontal="center" shrinkToFit="1"/>
    </xf>
    <xf numFmtId="0" fontId="0" fillId="0" borderId="28" xfId="0" applyBorder="1" applyAlignment="1">
      <alignment horizontal="left" vertical="top" wrapText="1"/>
    </xf>
    <xf numFmtId="0" fontId="0" fillId="0" borderId="28" xfId="0" applyBorder="1" applyAlignment="1">
      <alignment/>
    </xf>
    <xf numFmtId="0" fontId="0" fillId="0" borderId="0" xfId="0" applyBorder="1" applyAlignment="1">
      <alignment horizontal="right"/>
    </xf>
    <xf numFmtId="0" fontId="0" fillId="0" borderId="0" xfId="0" applyBorder="1" applyAlignment="1">
      <alignment horizontal="left" vertical="top" wrapText="1"/>
    </xf>
    <xf numFmtId="0" fontId="0" fillId="0" borderId="23" xfId="0" applyBorder="1" applyAlignment="1">
      <alignment horizontal="right"/>
    </xf>
    <xf numFmtId="0" fontId="0" fillId="0" borderId="17" xfId="0" applyFill="1" applyBorder="1" applyAlignment="1">
      <alignment horizontal="left" vertical="top" wrapText="1"/>
    </xf>
    <xf numFmtId="9" fontId="4" fillId="0" borderId="28" xfId="0" applyNumberFormat="1" applyFont="1" applyBorder="1" applyAlignment="1">
      <alignment horizontal="center" shrinkToFit="1"/>
    </xf>
    <xf numFmtId="0" fontId="0" fillId="0" borderId="0" xfId="0" applyFill="1" applyBorder="1" applyAlignment="1">
      <alignment horizontal="lef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12" xfId="0" applyBorder="1" applyAlignment="1">
      <alignment wrapText="1"/>
    </xf>
    <xf numFmtId="0" fontId="0" fillId="0" borderId="12" xfId="0" applyBorder="1" applyAlignment="1">
      <alignment vertical="top" wrapText="1"/>
    </xf>
    <xf numFmtId="0" fontId="3" fillId="0" borderId="29" xfId="0" applyFont="1" applyBorder="1" applyAlignment="1">
      <alignment/>
    </xf>
    <xf numFmtId="0" fontId="0" fillId="0" borderId="30" xfId="0" applyFill="1" applyBorder="1" applyAlignment="1">
      <alignment/>
    </xf>
    <xf numFmtId="0" fontId="3" fillId="0" borderId="22" xfId="0" applyFont="1" applyBorder="1" applyAlignment="1">
      <alignment/>
    </xf>
    <xf numFmtId="0" fontId="0" fillId="0" borderId="21" xfId="0" applyFill="1" applyBorder="1" applyAlignment="1">
      <alignment/>
    </xf>
    <xf numFmtId="0" fontId="0" fillId="0" borderId="31" xfId="0" applyBorder="1" applyAlignment="1">
      <alignment horizontal="center"/>
    </xf>
    <xf numFmtId="0" fontId="0" fillId="0" borderId="32" xfId="0" applyBorder="1" applyAlignment="1">
      <alignment/>
    </xf>
    <xf numFmtId="0" fontId="0" fillId="0" borderId="0" xfId="0" applyBorder="1" applyAlignment="1">
      <alignment horizontal="center"/>
    </xf>
    <xf numFmtId="0" fontId="0" fillId="0" borderId="30" xfId="0" applyBorder="1" applyAlignment="1">
      <alignment/>
    </xf>
    <xf numFmtId="0" fontId="0" fillId="0" borderId="24" xfId="0" applyFill="1" applyBorder="1" applyAlignment="1">
      <alignment/>
    </xf>
    <xf numFmtId="0" fontId="0" fillId="0" borderId="12" xfId="0" applyFill="1" applyBorder="1" applyAlignment="1">
      <alignment/>
    </xf>
    <xf numFmtId="0" fontId="0" fillId="0" borderId="33" xfId="0" applyBorder="1" applyAlignment="1">
      <alignment horizontal="center"/>
    </xf>
    <xf numFmtId="0" fontId="0" fillId="0" borderId="9" xfId="0" applyBorder="1" applyAlignment="1">
      <alignment horizontal="center" vertical="center" wrapText="1"/>
    </xf>
    <xf numFmtId="0" fontId="0" fillId="0" borderId="21" xfId="0" applyBorder="1" applyAlignment="1">
      <alignment vertical="top" wrapText="1"/>
    </xf>
    <xf numFmtId="0" fontId="0" fillId="0" borderId="1" xfId="0" applyFill="1" applyBorder="1" applyAlignment="1">
      <alignment horizontal="left" vertical="top" wrapText="1"/>
    </xf>
    <xf numFmtId="0" fontId="0" fillId="0" borderId="12" xfId="0" applyBorder="1" applyAlignment="1">
      <alignment horizontal="left" vertical="top" wrapText="1"/>
    </xf>
    <xf numFmtId="0" fontId="0" fillId="0" borderId="24"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vertical="top" wrapText="1"/>
    </xf>
    <xf numFmtId="0" fontId="0" fillId="0" borderId="31" xfId="0" applyBorder="1" applyAlignment="1">
      <alignment horizontal="left" vertical="top" wrapText="1"/>
    </xf>
    <xf numFmtId="0" fontId="0" fillId="0" borderId="21" xfId="0" applyBorder="1" applyAlignment="1">
      <alignment horizontal="left" vertical="top" wrapText="1"/>
    </xf>
    <xf numFmtId="0" fontId="0" fillId="0" borderId="1" xfId="0" applyBorder="1" applyAlignment="1">
      <alignment wrapText="1"/>
    </xf>
    <xf numFmtId="0" fontId="0" fillId="0" borderId="24" xfId="0" applyFill="1" applyBorder="1" applyAlignment="1">
      <alignment vertical="top" wrapText="1"/>
    </xf>
    <xf numFmtId="0" fontId="0" fillId="0" borderId="12" xfId="0" applyBorder="1" applyAlignment="1">
      <alignment vertical="top" wrapText="1"/>
    </xf>
    <xf numFmtId="0" fontId="0" fillId="0" borderId="2" xfId="0" applyBorder="1" applyAlignment="1">
      <alignment vertical="top" wrapText="1"/>
    </xf>
    <xf numFmtId="0" fontId="0" fillId="0" borderId="2" xfId="0" applyBorder="1" applyAlignment="1">
      <alignment wrapText="1"/>
    </xf>
    <xf numFmtId="0" fontId="0" fillId="0" borderId="12" xfId="0" applyBorder="1" applyAlignment="1">
      <alignment wrapText="1"/>
    </xf>
    <xf numFmtId="0" fontId="0" fillId="0" borderId="34" xfId="0" applyBorder="1" applyAlignment="1">
      <alignment vertical="top" wrapText="1"/>
    </xf>
    <xf numFmtId="0" fontId="0" fillId="0" borderId="24" xfId="0" applyBorder="1" applyAlignment="1">
      <alignment wrapText="1"/>
    </xf>
    <xf numFmtId="0" fontId="0" fillId="0" borderId="21" xfId="0" applyBorder="1" applyAlignment="1">
      <alignment wrapText="1"/>
    </xf>
    <xf numFmtId="0" fontId="0" fillId="0" borderId="3" xfId="0" applyBorder="1" applyAlignment="1">
      <alignment vertical="top" wrapText="1"/>
    </xf>
    <xf numFmtId="0" fontId="0" fillId="0" borderId="3" xfId="0" applyBorder="1" applyAlignment="1">
      <alignment wrapText="1"/>
    </xf>
    <xf numFmtId="0" fontId="0" fillId="0" borderId="1" xfId="0" applyBorder="1" applyAlignment="1">
      <alignment horizontal="center" vertical="top" wrapText="1"/>
    </xf>
    <xf numFmtId="0" fontId="0" fillId="0" borderId="2" xfId="0" applyBorder="1" applyAlignment="1">
      <alignment horizontal="left" vertical="top" wrapText="1"/>
    </xf>
    <xf numFmtId="0" fontId="0" fillId="0" borderId="1" xfId="0" applyFill="1" applyBorder="1" applyAlignment="1">
      <alignment vertical="top" wrapText="1"/>
    </xf>
    <xf numFmtId="0" fontId="0" fillId="0" borderId="30" xfId="0" applyFill="1" applyBorder="1" applyAlignment="1">
      <alignment vertical="top" wrapText="1"/>
    </xf>
    <xf numFmtId="0" fontId="0" fillId="0" borderId="21" xfId="0" applyFill="1" applyBorder="1" applyAlignment="1">
      <alignment wrapText="1"/>
    </xf>
    <xf numFmtId="0" fontId="3" fillId="0" borderId="22" xfId="0" applyFont="1" applyBorder="1" applyAlignment="1">
      <alignment wrapText="1"/>
    </xf>
    <xf numFmtId="0" fontId="0" fillId="0" borderId="1" xfId="0" applyBorder="1" applyAlignment="1">
      <alignment horizontal="left" wrapText="1"/>
    </xf>
    <xf numFmtId="0" fontId="0" fillId="0" borderId="31" xfId="0" applyBorder="1" applyAlignment="1">
      <alignment wrapText="1"/>
    </xf>
    <xf numFmtId="0" fontId="0" fillId="0" borderId="3" xfId="0" applyFill="1" applyBorder="1" applyAlignment="1">
      <alignment wrapText="1"/>
    </xf>
    <xf numFmtId="0" fontId="0" fillId="0" borderId="3" xfId="0" applyFill="1" applyBorder="1" applyAlignment="1">
      <alignment vertical="top" wrapText="1"/>
    </xf>
    <xf numFmtId="0" fontId="0" fillId="0" borderId="31" xfId="0" applyBorder="1" applyAlignment="1">
      <alignment vertical="top" wrapText="1"/>
    </xf>
    <xf numFmtId="0" fontId="0" fillId="0" borderId="35" xfId="0" applyBorder="1" applyAlignment="1">
      <alignment vertical="top" wrapText="1"/>
    </xf>
    <xf numFmtId="0" fontId="3" fillId="0" borderId="20" xfId="0" applyFont="1" applyBorder="1" applyAlignment="1">
      <alignment wrapText="1"/>
    </xf>
    <xf numFmtId="0" fontId="0" fillId="0" borderId="35" xfId="0" applyBorder="1" applyAlignment="1">
      <alignment wrapText="1"/>
    </xf>
    <xf numFmtId="0" fontId="0" fillId="0" borderId="34" xfId="0" applyBorder="1"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47625</xdr:rowOff>
    </xdr:from>
    <xdr:to>
      <xdr:col>2</xdr:col>
      <xdr:colOff>1285875</xdr:colOff>
      <xdr:row>0</xdr:row>
      <xdr:rowOff>485775</xdr:rowOff>
    </xdr:to>
    <xdr:pic>
      <xdr:nvPicPr>
        <xdr:cNvPr id="1" name="CommandButton1"/>
        <xdr:cNvPicPr preferRelativeResize="1">
          <a:picLocks noChangeAspect="1"/>
        </xdr:cNvPicPr>
      </xdr:nvPicPr>
      <xdr:blipFill>
        <a:blip r:embed="rId1"/>
        <a:stretch>
          <a:fillRect/>
        </a:stretch>
      </xdr:blipFill>
      <xdr:spPr>
        <a:xfrm>
          <a:off x="1647825" y="47625"/>
          <a:ext cx="11430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L299"/>
  <sheetViews>
    <sheetView tabSelected="1" zoomScale="75" zoomScaleNormal="75" workbookViewId="0" topLeftCell="A4">
      <selection activeCell="C27" sqref="C27"/>
    </sheetView>
  </sheetViews>
  <sheetFormatPr defaultColWidth="9.00390625" defaultRowHeight="13.5"/>
  <cols>
    <col min="1" max="1" width="15.75390625" style="0" customWidth="1"/>
    <col min="2" max="2" width="4.00390625" style="1" customWidth="1"/>
    <col min="3" max="3" width="24.75390625" style="0" customWidth="1"/>
    <col min="4" max="4" width="4.00390625" style="1" customWidth="1"/>
    <col min="5" max="5" width="26.75390625" style="0" customWidth="1"/>
    <col min="6" max="6" width="4.00390625" style="1" customWidth="1"/>
    <col min="7" max="7" width="26.25390625" style="0" customWidth="1"/>
    <col min="8" max="8" width="4.00390625" style="1" customWidth="1"/>
    <col min="9" max="9" width="29.50390625" style="0" customWidth="1"/>
    <col min="10" max="10" width="4.00390625" style="1" customWidth="1"/>
    <col min="11" max="11" width="28.50390625" style="0" customWidth="1"/>
  </cols>
  <sheetData>
    <row r="1" ht="41.25" customHeight="1"/>
    <row r="2" ht="13.5">
      <c r="A2" t="s">
        <v>0</v>
      </c>
    </row>
    <row r="3" ht="13.5">
      <c r="A3" t="s">
        <v>1</v>
      </c>
    </row>
    <row r="4" ht="13.5">
      <c r="A4" t="s">
        <v>2</v>
      </c>
    </row>
    <row r="5" ht="13.5">
      <c r="A5" t="s">
        <v>3</v>
      </c>
    </row>
    <row r="6" ht="13.5">
      <c r="A6" t="s">
        <v>4</v>
      </c>
    </row>
    <row r="7" ht="13.5">
      <c r="A7" t="s">
        <v>5</v>
      </c>
    </row>
    <row r="8" ht="13.5">
      <c r="A8" t="s">
        <v>6</v>
      </c>
    </row>
    <row r="9" ht="13.5">
      <c r="A9" t="s">
        <v>7</v>
      </c>
    </row>
    <row r="10" ht="13.5">
      <c r="A10" t="s">
        <v>8</v>
      </c>
    </row>
    <row r="11" ht="14.25" thickBot="1"/>
    <row r="12" spans="1:11" ht="25.5" customHeight="1" thickBot="1">
      <c r="A12" s="25" t="s">
        <v>9</v>
      </c>
      <c r="B12" s="26"/>
      <c r="C12" s="27" t="s">
        <v>156</v>
      </c>
      <c r="D12" s="26"/>
      <c r="E12" s="28" t="s">
        <v>155</v>
      </c>
      <c r="F12" s="26"/>
      <c r="G12" s="28" t="s">
        <v>10</v>
      </c>
      <c r="H12" s="26"/>
      <c r="I12" s="28" t="s">
        <v>11</v>
      </c>
      <c r="J12" s="26"/>
      <c r="K12" s="29" t="s">
        <v>12</v>
      </c>
    </row>
    <row r="13" spans="1:11" ht="13.5">
      <c r="A13" s="30" t="s">
        <v>13</v>
      </c>
      <c r="B13" s="24"/>
      <c r="C13" s="2" t="s">
        <v>14</v>
      </c>
      <c r="D13" s="24"/>
      <c r="E13" s="2" t="s">
        <v>15</v>
      </c>
      <c r="F13" s="45">
        <f>F48</f>
      </c>
      <c r="G13" s="108" t="s">
        <v>179</v>
      </c>
      <c r="H13" s="24"/>
      <c r="I13" s="2" t="s">
        <v>16</v>
      </c>
      <c r="J13" s="24"/>
      <c r="K13" s="104" t="s">
        <v>202</v>
      </c>
    </row>
    <row r="14" spans="1:11" ht="13.5">
      <c r="A14" s="31"/>
      <c r="B14" s="7"/>
      <c r="C14" s="2" t="s">
        <v>17</v>
      </c>
      <c r="D14" s="6"/>
      <c r="E14" s="2" t="s">
        <v>18</v>
      </c>
      <c r="F14" s="6"/>
      <c r="G14" s="108"/>
      <c r="H14" s="7"/>
      <c r="I14" s="2" t="s">
        <v>19</v>
      </c>
      <c r="J14" s="6"/>
      <c r="K14" s="104"/>
    </row>
    <row r="15" spans="1:11" ht="13.5">
      <c r="A15" s="31"/>
      <c r="B15" s="7"/>
      <c r="C15" s="2" t="s">
        <v>20</v>
      </c>
      <c r="D15" s="7"/>
      <c r="E15" s="108" t="s">
        <v>198</v>
      </c>
      <c r="F15" s="7"/>
      <c r="G15" s="94" t="s">
        <v>161</v>
      </c>
      <c r="H15" s="7"/>
      <c r="I15" s="107" t="s">
        <v>201</v>
      </c>
      <c r="J15" s="6"/>
      <c r="K15" s="104"/>
    </row>
    <row r="16" spans="1:11" ht="13.5" customHeight="1">
      <c r="A16" s="31"/>
      <c r="B16" s="8"/>
      <c r="C16" s="2" t="s">
        <v>21</v>
      </c>
      <c r="D16" s="6"/>
      <c r="E16" s="108"/>
      <c r="F16" s="6"/>
      <c r="G16" s="94"/>
      <c r="H16" s="6"/>
      <c r="I16" s="107"/>
      <c r="J16" s="6"/>
      <c r="K16" s="32"/>
    </row>
    <row r="17" spans="1:11" ht="13.5" customHeight="1">
      <c r="A17" s="31"/>
      <c r="B17" s="43">
        <f>B48</f>
      </c>
      <c r="C17" s="108" t="s">
        <v>179</v>
      </c>
      <c r="D17" s="7"/>
      <c r="E17" s="107" t="s">
        <v>199</v>
      </c>
      <c r="F17" s="6"/>
      <c r="G17" s="14"/>
      <c r="H17" s="43">
        <f>H48</f>
      </c>
      <c r="I17" s="108" t="s">
        <v>179</v>
      </c>
      <c r="J17" s="6"/>
      <c r="K17" s="32"/>
    </row>
    <row r="18" spans="1:11" ht="13.5">
      <c r="A18" s="31"/>
      <c r="B18" s="6"/>
      <c r="C18" s="108"/>
      <c r="D18" s="6"/>
      <c r="E18" s="107"/>
      <c r="F18" s="6"/>
      <c r="G18" s="2"/>
      <c r="H18" s="6"/>
      <c r="I18" s="108"/>
      <c r="J18" s="6"/>
      <c r="K18" s="32"/>
    </row>
    <row r="19" spans="1:11" ht="13.5">
      <c r="A19" s="31"/>
      <c r="B19" s="7"/>
      <c r="C19" s="2" t="s">
        <v>23</v>
      </c>
      <c r="D19" s="7"/>
      <c r="E19" s="2" t="s">
        <v>22</v>
      </c>
      <c r="F19" s="6"/>
      <c r="G19" s="2"/>
      <c r="H19" s="7"/>
      <c r="I19" s="94" t="s">
        <v>164</v>
      </c>
      <c r="J19" s="6"/>
      <c r="K19" s="32"/>
    </row>
    <row r="20" spans="1:11" ht="13.5">
      <c r="A20" s="31"/>
      <c r="B20" s="7"/>
      <c r="C20" s="2"/>
      <c r="D20" s="7"/>
      <c r="E20" s="2" t="s">
        <v>24</v>
      </c>
      <c r="F20" s="6"/>
      <c r="G20" s="2"/>
      <c r="H20" s="6"/>
      <c r="I20" s="94"/>
      <c r="J20" s="6"/>
      <c r="K20" s="32"/>
    </row>
    <row r="21" spans="1:11" ht="13.5">
      <c r="A21" s="31"/>
      <c r="B21" s="12" t="s">
        <v>151</v>
      </c>
      <c r="C21" s="2"/>
      <c r="D21" s="7"/>
      <c r="E21" s="107" t="s">
        <v>200</v>
      </c>
      <c r="F21" s="6"/>
      <c r="G21" s="2"/>
      <c r="H21" s="7"/>
      <c r="I21" s="94" t="s">
        <v>165</v>
      </c>
      <c r="J21" s="6"/>
      <c r="K21" s="32"/>
    </row>
    <row r="22" spans="1:11" ht="13.5">
      <c r="A22" s="31"/>
      <c r="B22" s="6"/>
      <c r="C22" s="2"/>
      <c r="D22" s="6"/>
      <c r="E22" s="107"/>
      <c r="F22" s="6"/>
      <c r="G22" s="2"/>
      <c r="H22" s="6"/>
      <c r="I22" s="94"/>
      <c r="J22" s="6"/>
      <c r="K22" s="32"/>
    </row>
    <row r="23" spans="1:11" ht="13.5">
      <c r="A23" s="31"/>
      <c r="B23" s="6"/>
      <c r="C23" s="2"/>
      <c r="D23" s="44">
        <f>D48</f>
      </c>
      <c r="E23" s="108" t="s">
        <v>179</v>
      </c>
      <c r="F23" s="6"/>
      <c r="G23" s="2"/>
      <c r="H23" s="6"/>
      <c r="I23" s="2"/>
      <c r="J23" s="6"/>
      <c r="K23" s="32"/>
    </row>
    <row r="24" spans="1:11" ht="13.5">
      <c r="A24" s="31"/>
      <c r="B24" s="6"/>
      <c r="C24" s="11"/>
      <c r="D24" s="12"/>
      <c r="E24" s="108"/>
      <c r="F24" s="6"/>
      <c r="G24" s="2"/>
      <c r="H24" s="6"/>
      <c r="I24" s="2"/>
      <c r="J24" s="6"/>
      <c r="K24" s="32"/>
    </row>
    <row r="25" spans="1:11" ht="13.5">
      <c r="A25" s="33" t="s">
        <v>204</v>
      </c>
      <c r="B25" s="9">
        <f>COUNTIF(B13:B20,"○")</f>
        <v>0</v>
      </c>
      <c r="C25" s="11"/>
      <c r="D25" s="10">
        <f>COUNTIF(D13:D23,"○")</f>
        <v>0</v>
      </c>
      <c r="E25" s="2"/>
      <c r="F25" s="10">
        <f>COUNTIF(F13:F20,"○")</f>
        <v>0</v>
      </c>
      <c r="G25" s="2"/>
      <c r="H25" s="10">
        <f>COUNTIF(H13:H21,"○")</f>
        <v>0</v>
      </c>
      <c r="I25" s="2"/>
      <c r="J25" s="10">
        <f>COUNTIF(J13:J20,"○")</f>
        <v>0</v>
      </c>
      <c r="K25" s="32"/>
    </row>
    <row r="26" spans="1:11" ht="13.5">
      <c r="A26" s="33" t="s">
        <v>205</v>
      </c>
      <c r="B26" s="10">
        <f>COUNTIF(B13:B20,"×")</f>
        <v>0</v>
      </c>
      <c r="C26" s="11"/>
      <c r="D26" s="10">
        <f>COUNTIF(D13:D23,"×")</f>
        <v>0</v>
      </c>
      <c r="E26" s="2"/>
      <c r="F26" s="10">
        <f>COUNTIF(F13:F20,"×")</f>
        <v>0</v>
      </c>
      <c r="G26" s="2"/>
      <c r="H26" s="10">
        <f>COUNTIF(H13:H21,"×")</f>
        <v>0</v>
      </c>
      <c r="I26" s="2"/>
      <c r="J26" s="10">
        <f>COUNTIF(J13:J20,"×")</f>
        <v>0</v>
      </c>
      <c r="K26" s="32"/>
    </row>
    <row r="27" spans="1:11" ht="13.5">
      <c r="A27" s="31"/>
      <c r="B27" s="21">
        <f>IF(B25+B26=0,"",B25/(B25+B26))</f>
      </c>
      <c r="C27" s="18"/>
      <c r="D27" s="23">
        <f>IF(D25+D26=0,"",D25/(D25+D26))</f>
      </c>
      <c r="E27" s="20"/>
      <c r="F27" s="23">
        <f>IF(F25+F26=0,"",F25/(F25+F26))</f>
      </c>
      <c r="G27" s="20"/>
      <c r="H27" s="23">
        <f>IF(H25+H26=0,"",H25/(H25+H26))</f>
      </c>
      <c r="I27" s="20"/>
      <c r="J27" s="23">
        <f>IF(J25+J26=0,"",J25/(J25+J26))</f>
      </c>
      <c r="K27" s="34"/>
    </row>
    <row r="28" spans="1:11" ht="13.5">
      <c r="A28" s="35" t="s">
        <v>203</v>
      </c>
      <c r="B28" s="22">
        <f>IF(B27="","",IF(B27&gt;=0.8,"○","×"))</f>
      </c>
      <c r="C28" s="18">
        <f>IF(B28="","",IF(B28="○","ａ・ｂ・ｃ","ｄ"))</f>
      </c>
      <c r="D28" s="22">
        <f>IF(D27="","",IF(D27&gt;=0.8,"○","×"))</f>
      </c>
      <c r="E28" s="20"/>
      <c r="F28" s="22">
        <f>IF(F27="","",IF(F27&gt;=0.8,"○","×"))</f>
      </c>
      <c r="G28" s="20"/>
      <c r="H28" s="22">
        <f>IF(H27="","",IF(H27&gt;=0.8,"○","×"))</f>
      </c>
      <c r="I28" s="20"/>
      <c r="J28" s="22">
        <f>IF(J27="","",IF(J27&gt;=0.8,"○","×"))</f>
      </c>
      <c r="K28" s="34"/>
    </row>
    <row r="29" spans="1:11" s="11" customFormat="1" ht="14.25" thickBot="1">
      <c r="A29" s="36"/>
      <c r="B29" s="37"/>
      <c r="C29" s="38"/>
      <c r="D29" s="37"/>
      <c r="E29" s="39"/>
      <c r="F29" s="37"/>
      <c r="G29" s="39"/>
      <c r="H29" s="19"/>
      <c r="I29" s="40"/>
      <c r="J29" s="19"/>
      <c r="K29" s="41"/>
    </row>
    <row r="30" spans="1:11" ht="13.5">
      <c r="A30" s="46" t="s">
        <v>25</v>
      </c>
      <c r="B30" s="42"/>
      <c r="C30" s="47" t="s">
        <v>26</v>
      </c>
      <c r="D30" s="42"/>
      <c r="E30" s="119" t="s">
        <v>206</v>
      </c>
      <c r="F30" s="42"/>
      <c r="G30" s="119" t="s">
        <v>207</v>
      </c>
      <c r="H30" s="42"/>
      <c r="I30" s="119" t="s">
        <v>208</v>
      </c>
      <c r="J30" s="42"/>
      <c r="K30" s="120" t="s">
        <v>202</v>
      </c>
    </row>
    <row r="31" spans="1:11" ht="13.5">
      <c r="A31" s="48"/>
      <c r="B31" s="6"/>
      <c r="C31" s="2"/>
      <c r="D31" s="6"/>
      <c r="E31" s="107"/>
      <c r="F31" s="6"/>
      <c r="G31" s="107"/>
      <c r="H31" s="6"/>
      <c r="I31" s="107"/>
      <c r="J31" s="6"/>
      <c r="K31" s="104"/>
    </row>
    <row r="32" spans="1:11" ht="13.5">
      <c r="A32" s="48"/>
      <c r="B32" s="7"/>
      <c r="C32" s="2" t="s">
        <v>27</v>
      </c>
      <c r="D32" s="7"/>
      <c r="E32" s="2" t="s">
        <v>28</v>
      </c>
      <c r="F32" s="6"/>
      <c r="G32" s="107"/>
      <c r="H32" s="7"/>
      <c r="I32" s="107" t="s">
        <v>209</v>
      </c>
      <c r="J32" s="6"/>
      <c r="K32" s="104"/>
    </row>
    <row r="33" spans="1:11" ht="13.5">
      <c r="A33" s="48"/>
      <c r="B33" s="6"/>
      <c r="C33" s="2"/>
      <c r="D33" s="6"/>
      <c r="E33" s="2"/>
      <c r="F33" s="6"/>
      <c r="G33" s="2"/>
      <c r="H33" s="6"/>
      <c r="I33" s="107"/>
      <c r="J33" s="6"/>
      <c r="K33" s="32"/>
    </row>
    <row r="34" spans="1:11" ht="13.5">
      <c r="A34" s="48"/>
      <c r="B34" s="7"/>
      <c r="C34" s="2" t="s">
        <v>29</v>
      </c>
      <c r="D34" s="7"/>
      <c r="E34" s="94" t="s">
        <v>163</v>
      </c>
      <c r="F34" s="6"/>
      <c r="G34" s="2"/>
      <c r="H34" s="7"/>
      <c r="I34" s="2" t="s">
        <v>31</v>
      </c>
      <c r="J34" s="6"/>
      <c r="K34" s="32"/>
    </row>
    <row r="35" spans="1:11" ht="13.5">
      <c r="A35" s="48"/>
      <c r="B35" s="7"/>
      <c r="C35" s="2" t="s">
        <v>32</v>
      </c>
      <c r="D35" s="6"/>
      <c r="E35" s="94"/>
      <c r="F35" s="6"/>
      <c r="G35" s="2"/>
      <c r="H35" s="6"/>
      <c r="I35" s="2" t="s">
        <v>33</v>
      </c>
      <c r="J35" s="6"/>
      <c r="K35" s="32"/>
    </row>
    <row r="36" spans="1:11" ht="13.5">
      <c r="A36" s="48"/>
      <c r="B36" s="7"/>
      <c r="C36" s="2" t="s">
        <v>34</v>
      </c>
      <c r="D36" s="7"/>
      <c r="E36" s="2" t="s">
        <v>35</v>
      </c>
      <c r="F36" s="6"/>
      <c r="G36" s="2"/>
      <c r="H36" s="7"/>
      <c r="I36" s="2" t="s">
        <v>36</v>
      </c>
      <c r="J36" s="6"/>
      <c r="K36" s="32"/>
    </row>
    <row r="37" spans="1:11" ht="13.5">
      <c r="A37" s="48"/>
      <c r="B37" s="7"/>
      <c r="C37" s="2" t="s">
        <v>162</v>
      </c>
      <c r="D37" s="6"/>
      <c r="E37" s="2"/>
      <c r="F37" s="6"/>
      <c r="G37" s="2"/>
      <c r="H37" s="7"/>
      <c r="I37" s="107" t="s">
        <v>210</v>
      </c>
      <c r="J37" s="6"/>
      <c r="K37" s="32"/>
    </row>
    <row r="38" spans="1:11" ht="13.5">
      <c r="A38" s="48"/>
      <c r="B38" s="6"/>
      <c r="C38" s="2"/>
      <c r="D38" s="6"/>
      <c r="E38" s="2"/>
      <c r="F38" s="6"/>
      <c r="G38" s="2"/>
      <c r="H38" s="6"/>
      <c r="I38" s="107"/>
      <c r="J38" s="6"/>
      <c r="K38" s="32"/>
    </row>
    <row r="39" spans="1:11" ht="13.5">
      <c r="A39" s="48"/>
      <c r="B39" s="6"/>
      <c r="C39" s="2"/>
      <c r="D39" s="6"/>
      <c r="E39" s="2"/>
      <c r="F39" s="6"/>
      <c r="G39" s="2"/>
      <c r="H39" s="7"/>
      <c r="I39" s="107" t="s">
        <v>211</v>
      </c>
      <c r="J39" s="6"/>
      <c r="K39" s="32"/>
    </row>
    <row r="40" spans="1:11" ht="13.5">
      <c r="A40" s="48"/>
      <c r="B40" s="6"/>
      <c r="C40" s="2"/>
      <c r="D40" s="6"/>
      <c r="E40" s="2"/>
      <c r="F40" s="6"/>
      <c r="G40" s="2"/>
      <c r="H40" s="6"/>
      <c r="I40" s="107"/>
      <c r="J40" s="6"/>
      <c r="K40" s="32"/>
    </row>
    <row r="41" spans="1:11" ht="13.5">
      <c r="A41" s="48"/>
      <c r="B41" s="6"/>
      <c r="C41" s="2"/>
      <c r="D41" s="6"/>
      <c r="E41" s="2"/>
      <c r="F41" s="6"/>
      <c r="G41" s="2"/>
      <c r="H41" s="6"/>
      <c r="I41" s="107"/>
      <c r="J41" s="6"/>
      <c r="K41" s="32"/>
    </row>
    <row r="42" spans="1:11" ht="13.5">
      <c r="A42" s="48"/>
      <c r="B42" s="6"/>
      <c r="C42" s="2"/>
      <c r="D42" s="6"/>
      <c r="E42" s="2"/>
      <c r="F42" s="6"/>
      <c r="G42" s="2"/>
      <c r="H42" s="7"/>
      <c r="I42" s="107" t="s">
        <v>212</v>
      </c>
      <c r="J42" s="6"/>
      <c r="K42" s="32"/>
    </row>
    <row r="43" spans="1:11" ht="13.5">
      <c r="A43" s="48"/>
      <c r="B43" s="6"/>
      <c r="C43" s="2"/>
      <c r="D43" s="6"/>
      <c r="E43" s="2"/>
      <c r="F43" s="6"/>
      <c r="G43" s="2"/>
      <c r="H43" s="6"/>
      <c r="I43" s="107"/>
      <c r="J43" s="6"/>
      <c r="K43" s="32"/>
    </row>
    <row r="44" spans="1:11" ht="13.5">
      <c r="A44" s="48"/>
      <c r="B44" s="6"/>
      <c r="C44" s="2"/>
      <c r="D44" s="6"/>
      <c r="E44" s="2"/>
      <c r="F44" s="6"/>
      <c r="G44" s="2"/>
      <c r="H44" s="6"/>
      <c r="I44" s="15"/>
      <c r="J44" s="6"/>
      <c r="K44" s="32"/>
    </row>
    <row r="45" spans="1:11" ht="13.5">
      <c r="A45" s="33" t="s">
        <v>204</v>
      </c>
      <c r="B45" s="10">
        <f>COUNTIF(B30:B37,"○")</f>
        <v>0</v>
      </c>
      <c r="C45" s="2"/>
      <c r="D45" s="10">
        <f>COUNTIF(D30:D37,"○")</f>
        <v>0</v>
      </c>
      <c r="E45" s="2"/>
      <c r="F45" s="10">
        <f>COUNTIF(F30:F37,"○")</f>
        <v>0</v>
      </c>
      <c r="G45" s="2"/>
      <c r="H45" s="10">
        <f>COUNTIF(H30:H42,"○")</f>
        <v>0</v>
      </c>
      <c r="I45" s="15"/>
      <c r="J45" s="10">
        <f>COUNTIF(J30:J37,"○")</f>
        <v>0</v>
      </c>
      <c r="K45" s="32"/>
    </row>
    <row r="46" spans="1:11" ht="13.5">
      <c r="A46" s="33" t="s">
        <v>205</v>
      </c>
      <c r="B46" s="10">
        <f>COUNTIF(B30:B37,"×")</f>
        <v>0</v>
      </c>
      <c r="C46" s="2"/>
      <c r="D46" s="10">
        <f>COUNTIF(D30:D37,"×")</f>
        <v>0</v>
      </c>
      <c r="E46" s="2"/>
      <c r="F46" s="10">
        <f>COUNTIF(F30:F37,"×")</f>
        <v>0</v>
      </c>
      <c r="G46" s="2"/>
      <c r="H46" s="10">
        <f>COUNTIF(H30:H42,"×")</f>
        <v>0</v>
      </c>
      <c r="I46" s="15"/>
      <c r="J46" s="10">
        <f>COUNTIF(J30:J37,"×")</f>
        <v>0</v>
      </c>
      <c r="K46" s="32"/>
    </row>
    <row r="47" spans="1:11" ht="13.5">
      <c r="A47" s="48"/>
      <c r="B47" s="23">
        <f>IF(B45+B46=0,"",B45/(B45+B46))</f>
      </c>
      <c r="C47" s="2"/>
      <c r="D47" s="23">
        <f>IF(D45+D46=0,"",D45/(D45+D46))</f>
      </c>
      <c r="E47" s="2"/>
      <c r="F47" s="23">
        <f>IF(F45+F46=0,"",F45/(F45+F46))</f>
      </c>
      <c r="G47" s="2"/>
      <c r="H47" s="23">
        <f>IF(H45+H46=0,"",H45/(H45+H46))</f>
      </c>
      <c r="I47" s="15"/>
      <c r="J47" s="23">
        <f>IF(J45+J46=0,"",J45/(J45+J46))</f>
      </c>
      <c r="K47" s="32"/>
    </row>
    <row r="48" spans="1:11" ht="13.5">
      <c r="A48" s="35" t="s">
        <v>203</v>
      </c>
      <c r="B48" s="22">
        <f>IF(B47="","",IF(B47&gt;=0.8,"○","×"))</f>
      </c>
      <c r="C48" s="18">
        <f>IF(B48="","",IF(B48="○","ａ・ｂ・ｃ","ｄ"))</f>
      </c>
      <c r="D48" s="22">
        <f>IF(D47="","",IF(D47&gt;=0.8,"○","×"))</f>
      </c>
      <c r="E48" s="2"/>
      <c r="F48" s="22">
        <f>IF(F47="","",IF(F47&gt;=0.8,"○","×"))</f>
      </c>
      <c r="G48" s="2"/>
      <c r="H48" s="22">
        <f>IF(H47="","",IF(H47&gt;=0.8,"○","×"))</f>
      </c>
      <c r="I48" s="15"/>
      <c r="J48" s="22">
        <f>IF(J47="","",IF(J47&gt;=0.8,"○","×"))</f>
      </c>
      <c r="K48" s="32"/>
    </row>
    <row r="49" spans="1:11" ht="14.25" thickBot="1">
      <c r="A49" s="49"/>
      <c r="B49" s="50"/>
      <c r="C49" s="51"/>
      <c r="D49" s="50"/>
      <c r="E49" s="51"/>
      <c r="F49" s="50"/>
      <c r="G49" s="51"/>
      <c r="H49" s="50"/>
      <c r="I49" s="51"/>
      <c r="J49" s="50"/>
      <c r="K49" s="52"/>
    </row>
    <row r="51" ht="14.25" thickBot="1">
      <c r="A51" t="s">
        <v>37</v>
      </c>
    </row>
    <row r="52" spans="1:11" ht="25.5" customHeight="1" thickBot="1">
      <c r="A52" s="25" t="s">
        <v>9</v>
      </c>
      <c r="B52" s="26"/>
      <c r="C52" s="27" t="s">
        <v>156</v>
      </c>
      <c r="D52" s="26"/>
      <c r="E52" s="28" t="s">
        <v>155</v>
      </c>
      <c r="F52" s="26"/>
      <c r="G52" s="28" t="s">
        <v>10</v>
      </c>
      <c r="H52" s="26"/>
      <c r="I52" s="28" t="s">
        <v>11</v>
      </c>
      <c r="J52" s="26"/>
      <c r="K52" s="29" t="s">
        <v>12</v>
      </c>
    </row>
    <row r="53" spans="1:11" ht="13.5">
      <c r="A53" s="46" t="s">
        <v>38</v>
      </c>
      <c r="B53" s="42"/>
      <c r="C53" s="47" t="s">
        <v>39</v>
      </c>
      <c r="D53" s="42"/>
      <c r="E53" s="47" t="s">
        <v>40</v>
      </c>
      <c r="F53" s="42"/>
      <c r="G53" s="47" t="s">
        <v>41</v>
      </c>
      <c r="H53" s="42"/>
      <c r="I53" s="47" t="s">
        <v>42</v>
      </c>
      <c r="J53" s="42"/>
      <c r="K53" s="53" t="s">
        <v>43</v>
      </c>
    </row>
    <row r="54" spans="1:11" ht="13.5">
      <c r="A54" s="48"/>
      <c r="B54" s="6"/>
      <c r="C54" s="2"/>
      <c r="D54" s="9"/>
      <c r="E54" s="2"/>
      <c r="F54" s="9"/>
      <c r="G54" s="2"/>
      <c r="H54" s="9"/>
      <c r="I54" s="2" t="s">
        <v>44</v>
      </c>
      <c r="J54" s="9"/>
      <c r="K54" s="32" t="s">
        <v>45</v>
      </c>
    </row>
    <row r="55" spans="1:11" ht="13.5">
      <c r="A55" s="48"/>
      <c r="B55" s="7"/>
      <c r="C55" s="2" t="s">
        <v>166</v>
      </c>
      <c r="D55" s="7"/>
      <c r="E55" s="2" t="s">
        <v>46</v>
      </c>
      <c r="F55" s="6"/>
      <c r="G55" s="2"/>
      <c r="H55" s="7"/>
      <c r="I55" s="2" t="s">
        <v>47</v>
      </c>
      <c r="J55" s="6"/>
      <c r="K55" s="32"/>
    </row>
    <row r="56" spans="1:11" ht="13.5">
      <c r="A56" s="48"/>
      <c r="B56" s="6"/>
      <c r="C56" s="2"/>
      <c r="D56" s="6"/>
      <c r="E56" s="2"/>
      <c r="F56" s="6"/>
      <c r="G56" s="2"/>
      <c r="H56" s="6"/>
      <c r="I56" s="2" t="s">
        <v>48</v>
      </c>
      <c r="J56" s="6"/>
      <c r="K56" s="32"/>
    </row>
    <row r="57" spans="1:11" ht="13.5">
      <c r="A57" s="48"/>
      <c r="B57" s="6"/>
      <c r="C57" s="2"/>
      <c r="D57" s="7"/>
      <c r="E57" s="2" t="s">
        <v>167</v>
      </c>
      <c r="F57" s="6"/>
      <c r="G57" s="2"/>
      <c r="H57" s="7"/>
      <c r="I57" s="2" t="s">
        <v>49</v>
      </c>
      <c r="J57" s="6"/>
      <c r="K57" s="32"/>
    </row>
    <row r="58" spans="1:11" ht="13.5">
      <c r="A58" s="48"/>
      <c r="B58" s="6"/>
      <c r="C58" s="2"/>
      <c r="D58" s="6"/>
      <c r="E58" s="2"/>
      <c r="F58" s="6"/>
      <c r="G58" s="2"/>
      <c r="H58" s="6"/>
      <c r="I58" s="2" t="s">
        <v>50</v>
      </c>
      <c r="J58" s="6"/>
      <c r="K58" s="32"/>
    </row>
    <row r="59" spans="1:11" ht="13.5">
      <c r="A59" s="48"/>
      <c r="B59" s="6"/>
      <c r="C59" s="2"/>
      <c r="D59" s="6"/>
      <c r="E59" s="2"/>
      <c r="F59" s="6"/>
      <c r="G59" s="2"/>
      <c r="H59" s="7"/>
      <c r="I59" s="2" t="s">
        <v>157</v>
      </c>
      <c r="J59" s="6"/>
      <c r="K59" s="32"/>
    </row>
    <row r="60" spans="1:11" ht="13.5">
      <c r="A60" s="48"/>
      <c r="B60" s="6"/>
      <c r="C60" s="2"/>
      <c r="D60" s="6"/>
      <c r="E60" s="2"/>
      <c r="F60" s="6"/>
      <c r="G60" s="2"/>
      <c r="H60" s="6"/>
      <c r="I60" s="2" t="s">
        <v>51</v>
      </c>
      <c r="J60" s="6"/>
      <c r="K60" s="32"/>
    </row>
    <row r="61" spans="1:11" ht="13.5">
      <c r="A61" s="48"/>
      <c r="B61" s="6"/>
      <c r="C61" s="2"/>
      <c r="D61" s="6"/>
      <c r="E61" s="2"/>
      <c r="F61" s="6"/>
      <c r="G61" s="2"/>
      <c r="H61" s="7"/>
      <c r="I61" s="2" t="s">
        <v>52</v>
      </c>
      <c r="J61" s="6"/>
      <c r="K61" s="32"/>
    </row>
    <row r="62" spans="1:11" ht="13.5">
      <c r="A62" s="48"/>
      <c r="B62" s="6"/>
      <c r="C62" s="2"/>
      <c r="D62" s="6"/>
      <c r="E62" s="2"/>
      <c r="F62" s="6"/>
      <c r="G62" s="2"/>
      <c r="H62" s="7"/>
      <c r="I62" s="2" t="s">
        <v>53</v>
      </c>
      <c r="J62" s="6"/>
      <c r="K62" s="32"/>
    </row>
    <row r="63" spans="1:11" ht="13.5">
      <c r="A63" s="48"/>
      <c r="B63" s="6"/>
      <c r="C63" s="2"/>
      <c r="D63" s="6"/>
      <c r="E63" s="2"/>
      <c r="F63" s="6"/>
      <c r="G63" s="2"/>
      <c r="H63" s="6"/>
      <c r="I63" s="2" t="s">
        <v>54</v>
      </c>
      <c r="J63" s="6"/>
      <c r="K63" s="32"/>
    </row>
    <row r="64" spans="1:11" ht="13.5">
      <c r="A64" s="48"/>
      <c r="B64" s="6"/>
      <c r="C64" s="2"/>
      <c r="D64" s="6"/>
      <c r="E64" s="2"/>
      <c r="F64" s="6"/>
      <c r="G64" s="2"/>
      <c r="H64" s="7"/>
      <c r="I64" s="93" t="s">
        <v>168</v>
      </c>
      <c r="J64" s="6"/>
      <c r="K64" s="32"/>
    </row>
    <row r="65" spans="1:11" ht="13.5">
      <c r="A65" s="48"/>
      <c r="B65" s="6"/>
      <c r="C65" s="2"/>
      <c r="D65" s="6"/>
      <c r="E65" s="2"/>
      <c r="F65" s="6"/>
      <c r="G65" s="2"/>
      <c r="H65" s="6"/>
      <c r="I65" s="93"/>
      <c r="J65" s="6"/>
      <c r="K65" s="32"/>
    </row>
    <row r="66" spans="1:11" ht="13.5">
      <c r="A66" s="48"/>
      <c r="B66" s="6"/>
      <c r="C66" s="2"/>
      <c r="D66" s="6"/>
      <c r="E66" s="2"/>
      <c r="F66" s="6"/>
      <c r="G66" s="2"/>
      <c r="H66" s="6"/>
      <c r="I66" s="13"/>
      <c r="J66" s="6"/>
      <c r="K66" s="32"/>
    </row>
    <row r="67" spans="1:11" ht="13.5">
      <c r="A67" s="33" t="s">
        <v>204</v>
      </c>
      <c r="B67" s="10">
        <f>COUNTIF(B53:B55,"○")</f>
        <v>0</v>
      </c>
      <c r="C67" s="2"/>
      <c r="D67" s="10">
        <f>COUNTIF(D53:D57,"○")</f>
        <v>0</v>
      </c>
      <c r="E67" s="2"/>
      <c r="F67" s="10">
        <f>COUNTIF(F53:F55,"○")</f>
        <v>0</v>
      </c>
      <c r="G67" s="2"/>
      <c r="H67" s="10">
        <f>COUNTIF(H53:H64,"○")</f>
        <v>0</v>
      </c>
      <c r="I67" s="13"/>
      <c r="J67" s="10">
        <f>COUNTIF(J53:J55,"○")</f>
        <v>0</v>
      </c>
      <c r="K67" s="32"/>
    </row>
    <row r="68" spans="1:11" ht="13.5">
      <c r="A68" s="33" t="s">
        <v>205</v>
      </c>
      <c r="B68" s="10">
        <f>COUNTIF(B53:B55,"×")</f>
        <v>0</v>
      </c>
      <c r="C68" s="2"/>
      <c r="D68" s="10">
        <f>COUNTIF(D53:D57,"×")</f>
        <v>0</v>
      </c>
      <c r="E68" s="2"/>
      <c r="F68" s="10">
        <f>COUNTIF(F53:F55,"×")</f>
        <v>0</v>
      </c>
      <c r="G68" s="2"/>
      <c r="H68" s="10">
        <f>COUNTIF(H53:H64,"×")</f>
        <v>0</v>
      </c>
      <c r="I68" s="13"/>
      <c r="J68" s="10">
        <f>COUNTIF(J53:J55,"×")</f>
        <v>0</v>
      </c>
      <c r="K68" s="32"/>
    </row>
    <row r="69" spans="1:11" ht="13.5">
      <c r="A69" s="48"/>
      <c r="B69" s="23">
        <f>IF(B67+B68=0,"",B67/(B67+B68))</f>
      </c>
      <c r="C69" s="2"/>
      <c r="D69" s="23">
        <f>IF(D67+D68=0,"",D67/(D67+D68))</f>
      </c>
      <c r="E69" s="2"/>
      <c r="F69" s="23">
        <f>IF(F67+F68=0,"",F67/(F67+F68))</f>
      </c>
      <c r="G69" s="2"/>
      <c r="H69" s="23">
        <f>IF(H67+H68=0,"",H67/(H67+H68))</f>
      </c>
      <c r="I69" s="13"/>
      <c r="J69" s="23">
        <f>IF(J67+J68=0,"",J67/(J67+J68))</f>
      </c>
      <c r="K69" s="32"/>
    </row>
    <row r="70" spans="1:11" ht="13.5">
      <c r="A70" s="35" t="s">
        <v>203</v>
      </c>
      <c r="B70" s="22">
        <f>IF(B69="","",IF(B69&gt;=0.8,"○","×"))</f>
      </c>
      <c r="C70" s="18">
        <f>IF(B70="","",IF(B70="○","ａ・ｂ・ｃ","ｄ"))</f>
      </c>
      <c r="D70" s="22">
        <f>IF(D69="","",IF(D69&gt;=0.8,"○","×"))</f>
      </c>
      <c r="E70" s="2"/>
      <c r="F70" s="22">
        <f>IF(F69="","",IF(F69&gt;=0.8,"○","×"))</f>
      </c>
      <c r="G70" s="2"/>
      <c r="H70" s="22">
        <f>IF(H69="","",IF(H69&gt;=0.8,"○","×"))</f>
      </c>
      <c r="I70" s="13"/>
      <c r="J70" s="22">
        <f>IF(J69="","",IF(J69&gt;=0.8,"○","×"))</f>
      </c>
      <c r="K70" s="32"/>
    </row>
    <row r="71" spans="1:11" ht="14.25" thickBot="1">
      <c r="A71" s="49"/>
      <c r="B71" s="50"/>
      <c r="C71" s="51"/>
      <c r="D71" s="50"/>
      <c r="E71" s="51"/>
      <c r="F71" s="50"/>
      <c r="G71" s="51"/>
      <c r="H71" s="50"/>
      <c r="I71" s="51"/>
      <c r="J71" s="50"/>
      <c r="K71" s="52"/>
    </row>
    <row r="72" spans="1:11" ht="13.5">
      <c r="A72" s="121" t="s">
        <v>213</v>
      </c>
      <c r="B72" s="56">
        <f>B48</f>
      </c>
      <c r="C72" s="116" t="s">
        <v>180</v>
      </c>
      <c r="D72" s="56">
        <f>D48</f>
      </c>
      <c r="E72" s="116" t="s">
        <v>180</v>
      </c>
      <c r="F72" s="56">
        <f>F48</f>
      </c>
      <c r="G72" s="116" t="s">
        <v>180</v>
      </c>
      <c r="H72" s="56">
        <f>H48</f>
      </c>
      <c r="I72" s="116" t="s">
        <v>180</v>
      </c>
      <c r="J72" s="56">
        <f>J48</f>
      </c>
      <c r="K72" s="122" t="s">
        <v>180</v>
      </c>
    </row>
    <row r="73" spans="1:11" ht="13.5">
      <c r="A73" s="114"/>
      <c r="B73" s="6"/>
      <c r="C73" s="108"/>
      <c r="D73" s="9"/>
      <c r="E73" s="108"/>
      <c r="F73" s="9"/>
      <c r="G73" s="108"/>
      <c r="H73" s="9"/>
      <c r="I73" s="108"/>
      <c r="J73" s="9"/>
      <c r="K73" s="123"/>
    </row>
    <row r="74" spans="1:11" ht="13.5">
      <c r="A74" s="48"/>
      <c r="B74" s="7"/>
      <c r="C74" s="2" t="s">
        <v>55</v>
      </c>
      <c r="D74" s="7"/>
      <c r="E74" s="2" t="s">
        <v>56</v>
      </c>
      <c r="F74" s="6"/>
      <c r="G74" s="2"/>
      <c r="H74" s="6"/>
      <c r="I74" s="2"/>
      <c r="J74" s="6"/>
      <c r="K74" s="32"/>
    </row>
    <row r="75" spans="1:11" ht="13.5">
      <c r="A75" s="48"/>
      <c r="B75" s="6"/>
      <c r="C75" s="2" t="s">
        <v>57</v>
      </c>
      <c r="D75" s="6"/>
      <c r="E75" s="2"/>
      <c r="F75" s="6"/>
      <c r="G75" s="2"/>
      <c r="H75" s="6"/>
      <c r="I75" s="2"/>
      <c r="J75" s="6"/>
      <c r="K75" s="32"/>
    </row>
    <row r="76" spans="1:11" ht="13.5">
      <c r="A76" s="48"/>
      <c r="B76" s="7"/>
      <c r="C76" s="2" t="s">
        <v>58</v>
      </c>
      <c r="D76" s="7"/>
      <c r="E76" s="2" t="s">
        <v>59</v>
      </c>
      <c r="F76" s="6"/>
      <c r="G76" s="2"/>
      <c r="H76" s="6"/>
      <c r="I76" s="2"/>
      <c r="J76" s="6"/>
      <c r="K76" s="32"/>
    </row>
    <row r="77" spans="1:11" ht="13.5">
      <c r="A77" s="48"/>
      <c r="B77" s="6"/>
      <c r="C77" s="2" t="s">
        <v>60</v>
      </c>
      <c r="D77" s="6"/>
      <c r="E77" s="2" t="s">
        <v>61</v>
      </c>
      <c r="F77" s="6"/>
      <c r="G77" s="2"/>
      <c r="H77" s="6"/>
      <c r="I77" s="2"/>
      <c r="J77" s="6"/>
      <c r="K77" s="32"/>
    </row>
    <row r="78" spans="1:11" ht="13.5">
      <c r="A78" s="48"/>
      <c r="B78" s="6"/>
      <c r="C78" s="2" t="s">
        <v>62</v>
      </c>
      <c r="D78" s="6"/>
      <c r="E78" s="2"/>
      <c r="F78" s="6"/>
      <c r="G78" s="2"/>
      <c r="H78" s="6"/>
      <c r="I78" s="2"/>
      <c r="J78" s="6"/>
      <c r="K78" s="32"/>
    </row>
    <row r="79" spans="1:11" ht="13.5">
      <c r="A79" s="48"/>
      <c r="B79" s="7"/>
      <c r="C79" s="2" t="s">
        <v>63</v>
      </c>
      <c r="D79" s="6"/>
      <c r="E79" s="2"/>
      <c r="F79" s="6"/>
      <c r="G79" s="2"/>
      <c r="H79" s="6"/>
      <c r="I79" s="2"/>
      <c r="J79" s="6"/>
      <c r="K79" s="32"/>
    </row>
    <row r="80" spans="1:11" ht="13.5">
      <c r="A80" s="48"/>
      <c r="B80" s="6"/>
      <c r="C80" s="2" t="s">
        <v>169</v>
      </c>
      <c r="D80" s="6"/>
      <c r="E80" s="2"/>
      <c r="F80" s="6"/>
      <c r="G80" s="2"/>
      <c r="H80" s="6"/>
      <c r="I80" s="2"/>
      <c r="J80" s="6"/>
      <c r="K80" s="32"/>
    </row>
    <row r="81" spans="1:11" ht="13.5">
      <c r="A81" s="48"/>
      <c r="B81" s="7"/>
      <c r="C81" s="2" t="s">
        <v>64</v>
      </c>
      <c r="D81" s="6"/>
      <c r="E81" s="2"/>
      <c r="F81" s="6"/>
      <c r="G81" s="2"/>
      <c r="H81" s="6"/>
      <c r="I81" s="2"/>
      <c r="J81" s="6"/>
      <c r="K81" s="32"/>
    </row>
    <row r="82" spans="1:11" ht="13.5">
      <c r="A82" s="48"/>
      <c r="B82" s="7"/>
      <c r="C82" s="2" t="s">
        <v>65</v>
      </c>
      <c r="D82" s="6"/>
      <c r="E82" s="2"/>
      <c r="F82" s="6"/>
      <c r="G82" s="2"/>
      <c r="H82" s="6"/>
      <c r="I82" s="2"/>
      <c r="J82" s="6"/>
      <c r="K82" s="32"/>
    </row>
    <row r="83" spans="1:11" ht="13.5">
      <c r="A83" s="48"/>
      <c r="B83" s="7"/>
      <c r="C83" s="93" t="s">
        <v>170</v>
      </c>
      <c r="D83" s="6"/>
      <c r="E83" s="2"/>
      <c r="F83" s="6"/>
      <c r="G83" s="2"/>
      <c r="H83" s="6"/>
      <c r="I83" s="2"/>
      <c r="J83" s="6"/>
      <c r="K83" s="32"/>
    </row>
    <row r="84" spans="1:11" ht="13.5">
      <c r="A84" s="48"/>
      <c r="B84" s="6"/>
      <c r="C84" s="93"/>
      <c r="D84" s="6"/>
      <c r="E84" s="2"/>
      <c r="F84" s="6"/>
      <c r="G84" s="2"/>
      <c r="H84" s="6"/>
      <c r="I84" s="2"/>
      <c r="J84" s="6"/>
      <c r="K84" s="32"/>
    </row>
    <row r="85" spans="1:11" ht="13.5">
      <c r="A85" s="48"/>
      <c r="B85" s="6"/>
      <c r="C85" s="93"/>
      <c r="D85" s="6"/>
      <c r="E85" s="2"/>
      <c r="F85" s="6"/>
      <c r="G85" s="2"/>
      <c r="H85" s="6"/>
      <c r="I85" s="2"/>
      <c r="J85" s="6"/>
      <c r="K85" s="32"/>
    </row>
    <row r="86" spans="1:11" ht="13.5">
      <c r="A86" s="48"/>
      <c r="B86" s="6"/>
      <c r="C86" s="13"/>
      <c r="D86" s="6"/>
      <c r="E86" s="2"/>
      <c r="F86" s="6"/>
      <c r="G86" s="2"/>
      <c r="H86" s="6"/>
      <c r="I86" s="2"/>
      <c r="J86" s="6"/>
      <c r="K86" s="32"/>
    </row>
    <row r="87" spans="1:11" ht="13.5">
      <c r="A87" s="33" t="s">
        <v>204</v>
      </c>
      <c r="B87" s="10">
        <f>COUNTIF(B72:B83,"○")</f>
        <v>0</v>
      </c>
      <c r="C87" s="13"/>
      <c r="D87" s="10">
        <f>COUNTIF(D72:D76,"○")</f>
        <v>0</v>
      </c>
      <c r="E87" s="2"/>
      <c r="F87" s="10">
        <f>COUNTIF(F72:F83,"○")</f>
        <v>0</v>
      </c>
      <c r="G87" s="2"/>
      <c r="H87" s="10">
        <f>COUNTIF(H72:H83,"○")</f>
        <v>0</v>
      </c>
      <c r="I87" s="2"/>
      <c r="J87" s="10">
        <f>COUNTIF(J72:J83,"○")</f>
        <v>0</v>
      </c>
      <c r="K87" s="32"/>
    </row>
    <row r="88" spans="1:11" ht="13.5">
      <c r="A88" s="33" t="s">
        <v>205</v>
      </c>
      <c r="B88" s="10">
        <f>COUNTIF(B72:B83,"×")</f>
        <v>0</v>
      </c>
      <c r="C88" s="13"/>
      <c r="D88" s="10">
        <f>COUNTIF(D72:D76,"×")</f>
        <v>0</v>
      </c>
      <c r="E88" s="2"/>
      <c r="F88" s="10">
        <f>COUNTIF(F72:F83,"×")</f>
        <v>0</v>
      </c>
      <c r="G88" s="2"/>
      <c r="H88" s="10">
        <f>COUNTIF(H72:H83,"×")</f>
        <v>0</v>
      </c>
      <c r="I88" s="2"/>
      <c r="J88" s="10">
        <f>COUNTIF(J72:J83,"×")</f>
        <v>0</v>
      </c>
      <c r="K88" s="32"/>
    </row>
    <row r="89" spans="1:11" ht="13.5">
      <c r="A89" s="48"/>
      <c r="B89" s="23">
        <f>IF(B87+B88=0,"",B87/(B87+B88))</f>
      </c>
      <c r="C89" s="13"/>
      <c r="D89" s="23">
        <f>IF(D87+D88=0,"",D87/(D87+D88))</f>
      </c>
      <c r="E89" s="2"/>
      <c r="F89" s="23">
        <f>IF(F87+F88=0,"",F87/(F87+F88))</f>
      </c>
      <c r="G89" s="2"/>
      <c r="H89" s="23">
        <f>IF(H87+H88=0,"",H87/(H87+H88))</f>
      </c>
      <c r="I89" s="2"/>
      <c r="J89" s="23">
        <f>IF(J87+J88=0,"",J87/(J87+J88))</f>
      </c>
      <c r="K89" s="32"/>
    </row>
    <row r="90" spans="1:11" ht="13.5">
      <c r="A90" s="35" t="s">
        <v>203</v>
      </c>
      <c r="B90" s="22">
        <f>IF(B89="","",IF(B89&gt;=0.8,"○","×"))</f>
      </c>
      <c r="C90" s="18">
        <f>IF(B90="","",IF(B90="○","ａ・ｂ・ｃ","ｄ"))</f>
      </c>
      <c r="D90" s="22">
        <f>IF(D89="","",IF(D89&gt;=0.8,"○","×"))</f>
      </c>
      <c r="E90" s="2"/>
      <c r="F90" s="22">
        <f>IF(F89="","",IF(F89&gt;=0.8,"○","×"))</f>
      </c>
      <c r="G90" s="2"/>
      <c r="H90" s="22">
        <f>IF(H89="","",IF(H89&gt;=0.8,"○","×"))</f>
      </c>
      <c r="I90" s="2"/>
      <c r="J90" s="22">
        <f>IF(J89="","",IF(J89&gt;=0.8,"○","×"))</f>
      </c>
      <c r="K90" s="32"/>
    </row>
    <row r="91" spans="1:11" ht="14.25" thickBot="1">
      <c r="A91" s="61"/>
      <c r="B91" s="62"/>
      <c r="C91" s="59"/>
      <c r="D91" s="60"/>
      <c r="E91" s="51"/>
      <c r="F91" s="60"/>
      <c r="G91" s="51"/>
      <c r="H91" s="60"/>
      <c r="I91" s="51"/>
      <c r="J91" s="60"/>
      <c r="K91" s="52"/>
    </row>
    <row r="92" spans="1:11" ht="13.5">
      <c r="A92" s="63"/>
      <c r="B92" s="64"/>
      <c r="C92" s="65"/>
      <c r="D92" s="64"/>
      <c r="E92" s="66"/>
      <c r="F92" s="64"/>
      <c r="G92" s="66"/>
      <c r="H92" s="64"/>
      <c r="I92" s="66"/>
      <c r="J92" s="64"/>
      <c r="K92" s="66"/>
    </row>
    <row r="93" spans="1:11" ht="14.25" thickBot="1">
      <c r="A93" t="s">
        <v>77</v>
      </c>
      <c r="B93" s="64"/>
      <c r="C93" s="68"/>
      <c r="D93" s="64"/>
      <c r="E93" s="11"/>
      <c r="F93" s="64"/>
      <c r="G93" s="11"/>
      <c r="H93" s="64"/>
      <c r="I93" s="11"/>
      <c r="J93" s="64"/>
      <c r="K93" s="11"/>
    </row>
    <row r="94" spans="1:11" ht="25.5" customHeight="1" thickBot="1">
      <c r="A94" s="25" t="s">
        <v>9</v>
      </c>
      <c r="B94" s="26"/>
      <c r="C94" s="27" t="s">
        <v>156</v>
      </c>
      <c r="D94" s="26"/>
      <c r="E94" s="28" t="s">
        <v>155</v>
      </c>
      <c r="F94" s="26"/>
      <c r="G94" s="28" t="s">
        <v>10</v>
      </c>
      <c r="H94" s="26"/>
      <c r="I94" s="28" t="s">
        <v>11</v>
      </c>
      <c r="J94" s="26"/>
      <c r="K94" s="29" t="s">
        <v>12</v>
      </c>
    </row>
    <row r="95" spans="1:11" ht="13.5">
      <c r="A95" s="55" t="s">
        <v>66</v>
      </c>
      <c r="B95" s="42"/>
      <c r="C95" s="47" t="s">
        <v>158</v>
      </c>
      <c r="D95" s="42"/>
      <c r="E95" s="47" t="s">
        <v>67</v>
      </c>
      <c r="F95" s="42"/>
      <c r="G95" s="47" t="s">
        <v>68</v>
      </c>
      <c r="H95" s="42"/>
      <c r="I95" s="54" t="s">
        <v>69</v>
      </c>
      <c r="J95" s="42"/>
      <c r="K95" s="53" t="s">
        <v>70</v>
      </c>
    </row>
    <row r="96" spans="1:11" ht="13.5">
      <c r="A96" s="48"/>
      <c r="B96" s="9"/>
      <c r="C96" s="2"/>
      <c r="D96" s="9"/>
      <c r="E96" s="2"/>
      <c r="F96" s="9"/>
      <c r="G96" s="2"/>
      <c r="H96" s="9"/>
      <c r="I96" s="2"/>
      <c r="J96" s="9"/>
      <c r="K96" s="32" t="s">
        <v>71</v>
      </c>
    </row>
    <row r="97" spans="1:11" ht="13.5">
      <c r="A97" s="48"/>
      <c r="B97" s="6"/>
      <c r="C97" s="2"/>
      <c r="D97" s="6"/>
      <c r="E97" s="2"/>
      <c r="F97" s="6"/>
      <c r="G97" s="2"/>
      <c r="H97" s="7"/>
      <c r="I97" s="2" t="s">
        <v>72</v>
      </c>
      <c r="J97" s="6"/>
      <c r="K97" s="32"/>
    </row>
    <row r="98" spans="1:11" ht="13.5">
      <c r="A98" s="48"/>
      <c r="B98" s="6"/>
      <c r="C98" s="2"/>
      <c r="D98" s="6"/>
      <c r="E98" s="2"/>
      <c r="F98" s="6"/>
      <c r="G98" s="2"/>
      <c r="H98" s="6"/>
      <c r="I98" s="2"/>
      <c r="J98" s="6"/>
      <c r="K98" s="32"/>
    </row>
    <row r="99" spans="1:11" ht="13.5">
      <c r="A99" s="48"/>
      <c r="B99" s="6"/>
      <c r="C99" s="2"/>
      <c r="D99" s="6"/>
      <c r="E99" s="2"/>
      <c r="F99" s="6"/>
      <c r="G99" s="2"/>
      <c r="H99" s="7"/>
      <c r="I99" s="2" t="s">
        <v>73</v>
      </c>
      <c r="J99" s="6"/>
      <c r="K99" s="32"/>
    </row>
    <row r="100" spans="1:11" ht="13.5">
      <c r="A100" s="48"/>
      <c r="B100" s="6"/>
      <c r="C100" s="2"/>
      <c r="D100" s="6"/>
      <c r="E100" s="2"/>
      <c r="F100" s="6"/>
      <c r="G100" s="2"/>
      <c r="H100" s="6"/>
      <c r="I100" s="2" t="s">
        <v>74</v>
      </c>
      <c r="J100" s="6"/>
      <c r="K100" s="32"/>
    </row>
    <row r="101" spans="1:11" ht="13.5">
      <c r="A101" s="48"/>
      <c r="B101" s="6"/>
      <c r="C101" s="2"/>
      <c r="D101" s="6"/>
      <c r="E101" s="2"/>
      <c r="F101" s="6"/>
      <c r="G101" s="2"/>
      <c r="H101" s="7"/>
      <c r="I101" s="2" t="s">
        <v>75</v>
      </c>
      <c r="J101" s="6"/>
      <c r="K101" s="32"/>
    </row>
    <row r="102" spans="1:11" ht="13.5">
      <c r="A102" s="48"/>
      <c r="B102" s="6"/>
      <c r="C102" s="2"/>
      <c r="D102" s="6"/>
      <c r="E102" s="2"/>
      <c r="F102" s="6"/>
      <c r="G102" s="2"/>
      <c r="H102" s="6"/>
      <c r="I102" s="2" t="s">
        <v>76</v>
      </c>
      <c r="J102" s="6"/>
      <c r="K102" s="32"/>
    </row>
    <row r="103" spans="1:11" ht="13.5">
      <c r="A103" s="48"/>
      <c r="B103" s="6"/>
      <c r="C103" s="2"/>
      <c r="D103" s="6"/>
      <c r="E103" s="2"/>
      <c r="F103" s="6"/>
      <c r="G103" s="2"/>
      <c r="H103" s="6"/>
      <c r="I103" s="2"/>
      <c r="J103" s="6"/>
      <c r="K103" s="32"/>
    </row>
    <row r="104" spans="1:11" ht="13.5">
      <c r="A104" s="33" t="s">
        <v>204</v>
      </c>
      <c r="B104" s="10">
        <f>COUNTIF(B95:B101,"○")</f>
        <v>0</v>
      </c>
      <c r="C104" s="2"/>
      <c r="D104" s="10">
        <f>COUNTIF(D95:D101,"○")</f>
        <v>0</v>
      </c>
      <c r="E104" s="2"/>
      <c r="F104" s="10">
        <f>COUNTIF(F95:F101,"○")</f>
        <v>0</v>
      </c>
      <c r="G104" s="2"/>
      <c r="H104" s="10">
        <f>COUNTIF(H95:H101,"○")</f>
        <v>0</v>
      </c>
      <c r="I104" s="2"/>
      <c r="J104" s="10">
        <f>COUNTIF(J95:J101,"○")</f>
        <v>0</v>
      </c>
      <c r="K104" s="32"/>
    </row>
    <row r="105" spans="1:11" ht="13.5">
      <c r="A105" s="33" t="s">
        <v>205</v>
      </c>
      <c r="B105" s="10">
        <f>COUNTIF(B95:B101,"×")</f>
        <v>0</v>
      </c>
      <c r="C105" s="2"/>
      <c r="D105" s="10">
        <f>COUNTIF(D95:D101,"×")</f>
        <v>0</v>
      </c>
      <c r="E105" s="2"/>
      <c r="F105" s="10">
        <f>COUNTIF(F95:F101,"×")</f>
        <v>0</v>
      </c>
      <c r="G105" s="2"/>
      <c r="H105" s="10">
        <f>COUNTIF(H95:H101,"×")</f>
        <v>0</v>
      </c>
      <c r="I105" s="2"/>
      <c r="J105" s="10">
        <f>COUNTIF(J95:J101,"×")</f>
        <v>0</v>
      </c>
      <c r="K105" s="32"/>
    </row>
    <row r="106" spans="1:11" ht="13.5">
      <c r="A106" s="48"/>
      <c r="B106" s="23">
        <f>IF(B104+B105=0,"",B104/(B104+B105))</f>
      </c>
      <c r="C106" s="2"/>
      <c r="D106" s="23">
        <f>IF(D104+D105=0,"",D104/(D104+D105))</f>
      </c>
      <c r="E106" s="2"/>
      <c r="F106" s="23">
        <f>IF(F104+F105=0,"",F104/(F104+F105))</f>
      </c>
      <c r="G106" s="2"/>
      <c r="H106" s="23">
        <f>IF(H104+H105=0,"",H104/(H104+H105))</f>
      </c>
      <c r="I106" s="2"/>
      <c r="J106" s="23">
        <f>IF(J104+J105=0,"",J104/(J104+J105))</f>
      </c>
      <c r="K106" s="32"/>
    </row>
    <row r="107" spans="1:11" ht="13.5">
      <c r="A107" s="35" t="s">
        <v>203</v>
      </c>
      <c r="B107" s="22">
        <f>IF(B106="","",IF(B106&gt;=0.8,"○","×"))</f>
      </c>
      <c r="C107" s="18">
        <f>IF(B107="","",IF(B107="○","ａ・ｂ・ｃ","ｄ"))</f>
      </c>
      <c r="D107" s="22">
        <f>IF(D106="","",IF(D106&gt;=0.8,"○","×"))</f>
      </c>
      <c r="E107" s="2"/>
      <c r="F107" s="22">
        <f>IF(F106="","",IF(F106&gt;=0.8,"○","×"))</f>
      </c>
      <c r="G107" s="2"/>
      <c r="H107" s="22">
        <f>IF(H106="","",IF(H106&gt;=0.8,"○","×"))</f>
      </c>
      <c r="I107" s="2"/>
      <c r="J107" s="22">
        <f>IF(J106="","",IF(J106&gt;=0.8,"○","×"))</f>
      </c>
      <c r="K107" s="32"/>
    </row>
    <row r="108" spans="1:11" ht="14.25" thickBot="1">
      <c r="A108" s="49"/>
      <c r="B108" s="50"/>
      <c r="C108" s="51"/>
      <c r="D108" s="50"/>
      <c r="E108" s="51"/>
      <c r="F108" s="50"/>
      <c r="G108" s="51"/>
      <c r="H108" s="50"/>
      <c r="I108" s="51"/>
      <c r="J108" s="50"/>
      <c r="K108" s="52"/>
    </row>
    <row r="109" spans="1:11" ht="13.5">
      <c r="A109" s="46" t="s">
        <v>78</v>
      </c>
      <c r="B109" s="56">
        <f>B48</f>
      </c>
      <c r="C109" s="116" t="s">
        <v>180</v>
      </c>
      <c r="D109" s="56">
        <f>D48</f>
      </c>
      <c r="E109" s="116" t="s">
        <v>180</v>
      </c>
      <c r="F109" s="56">
        <f>F48</f>
      </c>
      <c r="G109" s="116" t="s">
        <v>180</v>
      </c>
      <c r="H109" s="56">
        <f>H48</f>
      </c>
      <c r="I109" s="116" t="s">
        <v>180</v>
      </c>
      <c r="J109" s="56">
        <f>J48</f>
      </c>
      <c r="K109" s="122" t="s">
        <v>180</v>
      </c>
    </row>
    <row r="110" spans="1:11" ht="13.5">
      <c r="A110" s="48"/>
      <c r="B110" s="9"/>
      <c r="C110" s="108"/>
      <c r="D110" s="9"/>
      <c r="E110" s="108"/>
      <c r="F110" s="9"/>
      <c r="G110" s="108"/>
      <c r="H110" s="9"/>
      <c r="I110" s="108"/>
      <c r="J110" s="9"/>
      <c r="K110" s="123"/>
    </row>
    <row r="111" spans="1:11" ht="13.5">
      <c r="A111" s="48"/>
      <c r="B111" s="7"/>
      <c r="C111" s="2" t="s">
        <v>79</v>
      </c>
      <c r="D111" s="7"/>
      <c r="E111" s="4" t="s">
        <v>80</v>
      </c>
      <c r="F111" s="6"/>
      <c r="G111" s="2"/>
      <c r="H111" s="7"/>
      <c r="I111" s="4" t="s">
        <v>81</v>
      </c>
      <c r="J111" s="6"/>
      <c r="K111" s="32"/>
    </row>
    <row r="112" spans="1:11" ht="13.5">
      <c r="A112" s="48"/>
      <c r="B112" s="6"/>
      <c r="C112" s="2"/>
      <c r="D112" s="7"/>
      <c r="E112" s="4" t="s">
        <v>82</v>
      </c>
      <c r="F112" s="6"/>
      <c r="G112" s="2"/>
      <c r="H112" s="7"/>
      <c r="I112" s="118" t="s">
        <v>214</v>
      </c>
      <c r="J112" s="6"/>
      <c r="K112" s="32"/>
    </row>
    <row r="113" spans="1:11" ht="13.5">
      <c r="A113" s="48"/>
      <c r="B113" s="6"/>
      <c r="C113" s="2"/>
      <c r="D113" s="6"/>
      <c r="E113" s="2"/>
      <c r="F113" s="6"/>
      <c r="G113" s="2"/>
      <c r="H113" s="6"/>
      <c r="I113" s="118"/>
      <c r="J113" s="6"/>
      <c r="K113" s="32"/>
    </row>
    <row r="114" spans="1:11" ht="13.5">
      <c r="A114" s="48"/>
      <c r="B114" s="6"/>
      <c r="C114" s="2"/>
      <c r="D114" s="6"/>
      <c r="E114" s="2"/>
      <c r="F114" s="6"/>
      <c r="G114" s="2"/>
      <c r="H114" s="6"/>
      <c r="I114" s="118"/>
      <c r="J114" s="6"/>
      <c r="K114" s="32"/>
    </row>
    <row r="115" spans="1:11" ht="13.5">
      <c r="A115" s="48"/>
      <c r="B115" s="6"/>
      <c r="C115" s="2"/>
      <c r="D115" s="6"/>
      <c r="E115" s="2"/>
      <c r="F115" s="6"/>
      <c r="G115" s="2"/>
      <c r="H115" s="7"/>
      <c r="I115" s="118" t="s">
        <v>215</v>
      </c>
      <c r="J115" s="6"/>
      <c r="K115" s="32"/>
    </row>
    <row r="116" spans="1:11" ht="13.5">
      <c r="A116" s="48"/>
      <c r="B116" s="6"/>
      <c r="C116" s="2"/>
      <c r="D116" s="6"/>
      <c r="E116" s="2"/>
      <c r="F116" s="6"/>
      <c r="G116" s="2"/>
      <c r="H116" s="6"/>
      <c r="I116" s="118"/>
      <c r="J116" s="6"/>
      <c r="K116" s="32"/>
    </row>
    <row r="117" spans="1:11" ht="13.5">
      <c r="A117" s="48"/>
      <c r="B117" s="6"/>
      <c r="C117" s="2"/>
      <c r="D117" s="6"/>
      <c r="E117" s="2"/>
      <c r="F117" s="6"/>
      <c r="G117" s="2"/>
      <c r="H117" s="7"/>
      <c r="I117" s="118" t="s">
        <v>216</v>
      </c>
      <c r="J117" s="6"/>
      <c r="K117" s="32"/>
    </row>
    <row r="118" spans="1:11" ht="13.5">
      <c r="A118" s="48"/>
      <c r="B118" s="6"/>
      <c r="C118" s="2"/>
      <c r="D118" s="6"/>
      <c r="E118" s="2"/>
      <c r="F118" s="6"/>
      <c r="G118" s="2"/>
      <c r="H118" s="6"/>
      <c r="I118" s="118"/>
      <c r="J118" s="6"/>
      <c r="K118" s="32"/>
    </row>
    <row r="119" spans="1:11" ht="13.5">
      <c r="A119" s="48"/>
      <c r="B119" s="6"/>
      <c r="C119" s="2"/>
      <c r="D119" s="6"/>
      <c r="E119" s="2"/>
      <c r="F119" s="6"/>
      <c r="G119" s="2"/>
      <c r="H119" s="6"/>
      <c r="I119" s="118"/>
      <c r="J119" s="6"/>
      <c r="K119" s="32"/>
    </row>
    <row r="120" spans="1:11" ht="13.5">
      <c r="A120" s="48"/>
      <c r="B120" s="6"/>
      <c r="C120" s="2"/>
      <c r="D120" s="6"/>
      <c r="E120" s="2"/>
      <c r="F120" s="6"/>
      <c r="G120" s="2"/>
      <c r="H120" s="6"/>
      <c r="I120" s="118"/>
      <c r="J120" s="6"/>
      <c r="K120" s="32"/>
    </row>
    <row r="121" spans="1:11" ht="13.5">
      <c r="A121" s="48"/>
      <c r="B121" s="6"/>
      <c r="C121" s="2"/>
      <c r="D121" s="6"/>
      <c r="E121" s="2"/>
      <c r="F121" s="6"/>
      <c r="G121" s="2"/>
      <c r="H121" s="7"/>
      <c r="I121" s="118" t="s">
        <v>217</v>
      </c>
      <c r="J121" s="6"/>
      <c r="K121" s="32"/>
    </row>
    <row r="122" spans="1:11" ht="13.5">
      <c r="A122" s="48"/>
      <c r="B122" s="6"/>
      <c r="C122" s="2"/>
      <c r="D122" s="6"/>
      <c r="E122" s="2"/>
      <c r="F122" s="6"/>
      <c r="G122" s="2"/>
      <c r="H122" s="6"/>
      <c r="I122" s="118"/>
      <c r="J122" s="6"/>
      <c r="K122" s="32"/>
    </row>
    <row r="123" spans="1:11" ht="13.5">
      <c r="A123" s="48"/>
      <c r="B123" s="6"/>
      <c r="C123" s="2"/>
      <c r="D123" s="6"/>
      <c r="E123" s="2"/>
      <c r="F123" s="6"/>
      <c r="G123" s="2"/>
      <c r="H123" s="6"/>
      <c r="I123" s="118"/>
      <c r="J123" s="6"/>
      <c r="K123" s="32"/>
    </row>
    <row r="124" spans="1:11" ht="13.5">
      <c r="A124" s="48"/>
      <c r="B124" s="6"/>
      <c r="C124" s="2"/>
      <c r="D124" s="6"/>
      <c r="E124" s="2"/>
      <c r="F124" s="6"/>
      <c r="G124" s="2"/>
      <c r="H124" s="7"/>
      <c r="I124" s="117" t="s">
        <v>218</v>
      </c>
      <c r="J124" s="6"/>
      <c r="K124" s="32"/>
    </row>
    <row r="125" spans="1:11" ht="13.5">
      <c r="A125" s="48"/>
      <c r="B125" s="6"/>
      <c r="C125" s="2"/>
      <c r="D125" s="6"/>
      <c r="E125" s="2"/>
      <c r="F125" s="6"/>
      <c r="G125" s="2"/>
      <c r="H125" s="6"/>
      <c r="I125" s="117"/>
      <c r="J125" s="6"/>
      <c r="K125" s="32"/>
    </row>
    <row r="126" spans="1:11" ht="13.5">
      <c r="A126" s="48"/>
      <c r="B126" s="6"/>
      <c r="C126" s="2"/>
      <c r="D126" s="6"/>
      <c r="E126" s="2"/>
      <c r="F126" s="6"/>
      <c r="G126" s="2"/>
      <c r="H126" s="7"/>
      <c r="I126" s="117" t="s">
        <v>219</v>
      </c>
      <c r="J126" s="6"/>
      <c r="K126" s="32"/>
    </row>
    <row r="127" spans="1:11" ht="13.5">
      <c r="A127" s="48"/>
      <c r="B127" s="6"/>
      <c r="C127" s="2"/>
      <c r="D127" s="6"/>
      <c r="E127" s="2"/>
      <c r="F127" s="6"/>
      <c r="G127" s="2"/>
      <c r="H127" s="6"/>
      <c r="I127" s="117"/>
      <c r="J127" s="6"/>
      <c r="K127" s="32"/>
    </row>
    <row r="128" spans="1:11" ht="13.5">
      <c r="A128" s="48"/>
      <c r="B128" s="6"/>
      <c r="C128" s="2"/>
      <c r="D128" s="6"/>
      <c r="E128" s="2"/>
      <c r="F128" s="6"/>
      <c r="G128" s="2"/>
      <c r="H128" s="7"/>
      <c r="I128" s="90" t="s">
        <v>171</v>
      </c>
      <c r="J128" s="6"/>
      <c r="K128" s="32"/>
    </row>
    <row r="129" spans="1:11" ht="13.5">
      <c r="A129" s="48"/>
      <c r="B129" s="6"/>
      <c r="C129" s="2"/>
      <c r="D129" s="6"/>
      <c r="E129" s="2"/>
      <c r="F129" s="6"/>
      <c r="G129" s="2"/>
      <c r="H129" s="6"/>
      <c r="I129" s="90"/>
      <c r="J129" s="6"/>
      <c r="K129" s="32"/>
    </row>
    <row r="130" spans="1:11" ht="13.5">
      <c r="A130" s="48"/>
      <c r="B130" s="6"/>
      <c r="C130" s="2"/>
      <c r="D130" s="6"/>
      <c r="E130" s="2"/>
      <c r="F130" s="6"/>
      <c r="G130" s="2"/>
      <c r="H130" s="6"/>
      <c r="I130" s="16"/>
      <c r="J130" s="6"/>
      <c r="K130" s="32"/>
    </row>
    <row r="131" spans="1:11" ht="13.5">
      <c r="A131" s="33" t="s">
        <v>204</v>
      </c>
      <c r="B131" s="10">
        <f>COUNTIF(B109:B111,"○")</f>
        <v>0</v>
      </c>
      <c r="C131" s="2"/>
      <c r="D131" s="10">
        <f>COUNTIF(D109:D112,"○")</f>
        <v>0</v>
      </c>
      <c r="E131" s="2"/>
      <c r="F131" s="10">
        <f>COUNTIF(F109:F111,"○")</f>
        <v>0</v>
      </c>
      <c r="G131" s="2"/>
      <c r="H131" s="10">
        <f>COUNTIF(H109:H128,"○")</f>
        <v>0</v>
      </c>
      <c r="I131" s="16"/>
      <c r="J131" s="10">
        <f>COUNTIF(J109:J111,"○")</f>
        <v>0</v>
      </c>
      <c r="K131" s="32"/>
    </row>
    <row r="132" spans="1:11" ht="13.5">
      <c r="A132" s="33" t="s">
        <v>205</v>
      </c>
      <c r="B132" s="10">
        <f>COUNTIF(B109:B111,"×")</f>
        <v>0</v>
      </c>
      <c r="C132" s="2"/>
      <c r="D132" s="10">
        <f>COUNTIF(D109:D112,"×")</f>
        <v>0</v>
      </c>
      <c r="E132" s="2"/>
      <c r="F132" s="10">
        <f>COUNTIF(F109:F111,"×")</f>
        <v>0</v>
      </c>
      <c r="G132" s="2"/>
      <c r="H132" s="10">
        <f>COUNTIF(H109:H128,"×")</f>
        <v>0</v>
      </c>
      <c r="I132" s="16"/>
      <c r="J132" s="10">
        <f>COUNTIF(J109:J111,"×")</f>
        <v>0</v>
      </c>
      <c r="K132" s="32"/>
    </row>
    <row r="133" spans="1:11" ht="13.5">
      <c r="A133" s="48"/>
      <c r="B133" s="23">
        <f>IF(B131+B132=0,"",B131/(B131+B132))</f>
      </c>
      <c r="C133" s="2"/>
      <c r="D133" s="23">
        <f>IF(D131+D132=0,"",D131/(D131+D132))</f>
      </c>
      <c r="E133" s="2"/>
      <c r="F133" s="23">
        <f>IF(F131+F132=0,"",F131/(F131+F132))</f>
      </c>
      <c r="G133" s="2"/>
      <c r="H133" s="23">
        <f>IF(H131+H132=0,"",H131/(H131+H132))</f>
      </c>
      <c r="I133" s="16"/>
      <c r="J133" s="23">
        <f>IF(J131+J132=0,"",J131/(J131+J132))</f>
      </c>
      <c r="K133" s="32"/>
    </row>
    <row r="134" spans="1:11" ht="13.5">
      <c r="A134" s="35" t="s">
        <v>203</v>
      </c>
      <c r="B134" s="22">
        <f>IF(B133="","",IF(B133&gt;=0.8,"○","×"))</f>
      </c>
      <c r="C134" s="18">
        <f>IF(B134="","",IF(B134="○","ａ・ｂ・ｃ","ｄ"))</f>
      </c>
      <c r="D134" s="22">
        <f>IF(D133="","",IF(D133&gt;=0.8,"○","×"))</f>
      </c>
      <c r="E134" s="2"/>
      <c r="F134" s="22">
        <f>IF(F133="","",IF(F133&gt;=0.8,"○","×"))</f>
      </c>
      <c r="G134" s="2"/>
      <c r="H134" s="22">
        <f>IF(H133="","",IF(H133&gt;=0.8,"○","×"))</f>
      </c>
      <c r="I134" s="16"/>
      <c r="J134" s="22">
        <f>IF(J133="","",IF(J133&gt;=0.8,"○","×"))</f>
      </c>
      <c r="K134" s="32"/>
    </row>
    <row r="135" spans="1:11" ht="14.25" thickBot="1">
      <c r="A135" s="69"/>
      <c r="B135" s="60"/>
      <c r="C135" s="51"/>
      <c r="D135" s="60"/>
      <c r="E135" s="51"/>
      <c r="F135" s="60"/>
      <c r="G135" s="51"/>
      <c r="H135" s="60"/>
      <c r="I135" s="70"/>
      <c r="J135" s="60"/>
      <c r="K135" s="52"/>
    </row>
    <row r="136" spans="1:12" ht="13.5">
      <c r="A136" s="67"/>
      <c r="B136" s="64"/>
      <c r="C136" s="11"/>
      <c r="D136" s="71"/>
      <c r="E136" s="11"/>
      <c r="F136" s="71"/>
      <c r="G136" s="11"/>
      <c r="H136" s="71"/>
      <c r="I136" s="72"/>
      <c r="J136" s="71"/>
      <c r="K136" s="11"/>
      <c r="L136" s="11"/>
    </row>
    <row r="137" spans="1:12" ht="14.25" thickBot="1">
      <c r="A137" t="s">
        <v>96</v>
      </c>
      <c r="B137" s="64"/>
      <c r="C137" s="11"/>
      <c r="D137" s="64"/>
      <c r="E137" s="11"/>
      <c r="F137" s="64"/>
      <c r="G137" s="11"/>
      <c r="H137" s="64"/>
      <c r="I137" s="72"/>
      <c r="J137" s="64"/>
      <c r="K137" s="11"/>
      <c r="L137" s="11"/>
    </row>
    <row r="138" spans="1:11" ht="25.5" customHeight="1" thickBot="1">
      <c r="A138" s="25" t="s">
        <v>9</v>
      </c>
      <c r="B138" s="26"/>
      <c r="C138" s="27" t="s">
        <v>156</v>
      </c>
      <c r="D138" s="26"/>
      <c r="E138" s="28" t="s">
        <v>155</v>
      </c>
      <c r="F138" s="26"/>
      <c r="G138" s="28" t="s">
        <v>10</v>
      </c>
      <c r="H138" s="26"/>
      <c r="I138" s="28" t="s">
        <v>11</v>
      </c>
      <c r="J138" s="26"/>
      <c r="K138" s="29" t="s">
        <v>12</v>
      </c>
    </row>
    <row r="139" spans="1:11" ht="13.5">
      <c r="A139" s="77" t="s">
        <v>83</v>
      </c>
      <c r="B139" s="43">
        <f>B70</f>
      </c>
      <c r="C139" s="110" t="s">
        <v>221</v>
      </c>
      <c r="D139" s="43">
        <f>D48</f>
      </c>
      <c r="E139" s="110" t="s">
        <v>173</v>
      </c>
      <c r="F139" s="43">
        <f>F70</f>
      </c>
      <c r="G139" s="5" t="s">
        <v>222</v>
      </c>
      <c r="H139" s="43">
        <f>H70</f>
      </c>
      <c r="I139" s="5" t="s">
        <v>222</v>
      </c>
      <c r="J139" s="7"/>
      <c r="K139" s="78" t="s">
        <v>43</v>
      </c>
    </row>
    <row r="140" spans="1:11" ht="13.5">
      <c r="A140" s="79" t="s">
        <v>85</v>
      </c>
      <c r="B140" s="9"/>
      <c r="C140" s="93"/>
      <c r="D140" s="9"/>
      <c r="E140" s="93"/>
      <c r="F140" s="43">
        <f>F48</f>
      </c>
      <c r="G140" s="107" t="s">
        <v>173</v>
      </c>
      <c r="H140" s="43">
        <f>H48</f>
      </c>
      <c r="I140" s="108" t="s">
        <v>173</v>
      </c>
      <c r="J140" s="9"/>
      <c r="K140" s="32" t="s">
        <v>86</v>
      </c>
    </row>
    <row r="141" spans="1:11" ht="13.5">
      <c r="A141" s="48"/>
      <c r="B141" s="43">
        <f>B48</f>
      </c>
      <c r="C141" s="93" t="s">
        <v>173</v>
      </c>
      <c r="D141" s="43">
        <f>D70</f>
      </c>
      <c r="E141" s="2" t="s">
        <v>221</v>
      </c>
      <c r="F141" s="9"/>
      <c r="G141" s="107"/>
      <c r="H141" s="57" t="s">
        <v>151</v>
      </c>
      <c r="I141" s="108"/>
      <c r="J141" s="7"/>
      <c r="K141" s="32" t="s">
        <v>88</v>
      </c>
    </row>
    <row r="142" spans="1:11" ht="13.5">
      <c r="A142" s="48"/>
      <c r="B142" s="6"/>
      <c r="C142" s="93"/>
      <c r="D142" s="7"/>
      <c r="E142" s="2" t="s">
        <v>87</v>
      </c>
      <c r="F142" s="6"/>
      <c r="G142" s="2"/>
      <c r="H142" s="7"/>
      <c r="I142" s="108" t="s">
        <v>223</v>
      </c>
      <c r="J142" s="6"/>
      <c r="K142" s="32"/>
    </row>
    <row r="143" spans="1:11" ht="13.5">
      <c r="A143" s="48"/>
      <c r="B143" s="6"/>
      <c r="C143" s="2"/>
      <c r="D143" s="7"/>
      <c r="E143" s="2" t="s">
        <v>89</v>
      </c>
      <c r="F143" s="6"/>
      <c r="G143" s="2"/>
      <c r="H143" s="57" t="s">
        <v>151</v>
      </c>
      <c r="I143" s="108"/>
      <c r="J143" s="7"/>
      <c r="K143" s="32" t="s">
        <v>91</v>
      </c>
    </row>
    <row r="144" spans="1:11" ht="13.5">
      <c r="A144" s="48"/>
      <c r="B144" s="6"/>
      <c r="C144" s="2"/>
      <c r="D144" s="6"/>
      <c r="E144" s="107" t="s">
        <v>220</v>
      </c>
      <c r="F144" s="6"/>
      <c r="G144" s="2"/>
      <c r="H144" s="7"/>
      <c r="I144" s="2" t="s">
        <v>90</v>
      </c>
      <c r="J144" s="6"/>
      <c r="K144" s="32"/>
    </row>
    <row r="145" spans="1:11" ht="13.5">
      <c r="A145" s="48"/>
      <c r="B145" s="6"/>
      <c r="C145" s="2"/>
      <c r="D145" s="6"/>
      <c r="E145" s="107"/>
      <c r="F145" s="6"/>
      <c r="G145" s="2"/>
      <c r="H145" s="7"/>
      <c r="I145" s="2" t="s">
        <v>92</v>
      </c>
      <c r="J145" s="7"/>
      <c r="K145" s="104" t="s">
        <v>202</v>
      </c>
    </row>
    <row r="146" spans="1:11" ht="13.5">
      <c r="A146" s="48"/>
      <c r="B146" s="6"/>
      <c r="C146" s="2"/>
      <c r="D146" s="7"/>
      <c r="E146" s="2" t="s">
        <v>93</v>
      </c>
      <c r="F146" s="6"/>
      <c r="G146" s="2"/>
      <c r="H146" s="7"/>
      <c r="I146" s="2" t="s">
        <v>94</v>
      </c>
      <c r="J146" s="6"/>
      <c r="K146" s="104"/>
    </row>
    <row r="147" spans="1:11" ht="13.5">
      <c r="A147" s="48"/>
      <c r="B147" s="6"/>
      <c r="C147" s="2"/>
      <c r="D147" s="7"/>
      <c r="E147" s="2" t="s">
        <v>95</v>
      </c>
      <c r="F147" s="6"/>
      <c r="G147" s="2"/>
      <c r="H147" s="7"/>
      <c r="I147" s="109" t="s">
        <v>159</v>
      </c>
      <c r="J147" s="6"/>
      <c r="K147" s="104"/>
    </row>
    <row r="148" spans="1:11" ht="13.5">
      <c r="A148" s="48"/>
      <c r="B148" s="6"/>
      <c r="C148" s="2"/>
      <c r="D148" s="6"/>
      <c r="E148" s="2"/>
      <c r="F148" s="6"/>
      <c r="G148" s="2"/>
      <c r="H148" s="6"/>
      <c r="I148" s="109"/>
      <c r="J148" s="6"/>
      <c r="K148" s="32"/>
    </row>
    <row r="149" spans="1:11" ht="13.5" customHeight="1">
      <c r="A149" s="48"/>
      <c r="B149" s="6"/>
      <c r="C149" s="2"/>
      <c r="D149" s="6"/>
      <c r="E149" s="2"/>
      <c r="F149" s="6"/>
      <c r="G149" s="2"/>
      <c r="H149" s="7"/>
      <c r="I149" s="93" t="s">
        <v>172</v>
      </c>
      <c r="J149" s="6"/>
      <c r="K149" s="32"/>
    </row>
    <row r="150" spans="1:11" ht="13.5" customHeight="1">
      <c r="A150" s="48"/>
      <c r="B150" s="6"/>
      <c r="C150" s="2"/>
      <c r="D150" s="6"/>
      <c r="E150" s="2"/>
      <c r="F150" s="6"/>
      <c r="G150" s="2"/>
      <c r="H150" s="6"/>
      <c r="I150" s="93"/>
      <c r="J150" s="6"/>
      <c r="K150" s="32"/>
    </row>
    <row r="151" spans="1:11" ht="13.5" customHeight="1">
      <c r="A151" s="48"/>
      <c r="B151" s="6"/>
      <c r="C151" s="2"/>
      <c r="D151" s="6"/>
      <c r="E151" s="2"/>
      <c r="F151" s="6"/>
      <c r="G151" s="2"/>
      <c r="H151" s="6"/>
      <c r="I151" s="13"/>
      <c r="J151" s="6"/>
      <c r="K151" s="32"/>
    </row>
    <row r="152" spans="1:11" ht="13.5" customHeight="1">
      <c r="A152" s="33" t="s">
        <v>204</v>
      </c>
      <c r="B152" s="10">
        <f>COUNTIF(B139:B141,"○")</f>
        <v>0</v>
      </c>
      <c r="C152" s="2"/>
      <c r="D152" s="10">
        <f>COUNTIF(D139:D147,"○")</f>
        <v>0</v>
      </c>
      <c r="E152" s="2"/>
      <c r="F152" s="10">
        <f>COUNTIF(F139:F141,"○")</f>
        <v>0</v>
      </c>
      <c r="G152" s="2"/>
      <c r="H152" s="10">
        <f>COUNTIF(H139:H149,"○")</f>
        <v>0</v>
      </c>
      <c r="I152" s="13"/>
      <c r="J152" s="10">
        <f>COUNTIF(J139:J145,"○")</f>
        <v>0</v>
      </c>
      <c r="K152" s="32"/>
    </row>
    <row r="153" spans="1:11" ht="13.5" customHeight="1">
      <c r="A153" s="33" t="s">
        <v>205</v>
      </c>
      <c r="B153" s="10">
        <f>COUNTIF(B139:B141,"×")</f>
        <v>0</v>
      </c>
      <c r="C153" s="2"/>
      <c r="D153" s="10">
        <f>COUNTIF(D139:D147,"×")</f>
        <v>0</v>
      </c>
      <c r="E153" s="2"/>
      <c r="F153" s="10">
        <f>COUNTIF(F139:F141,"×")</f>
        <v>0</v>
      </c>
      <c r="G153" s="2"/>
      <c r="H153" s="10">
        <f>COUNTIF(H139:H149,"×")</f>
        <v>0</v>
      </c>
      <c r="I153" s="13"/>
      <c r="J153" s="10">
        <f>COUNTIF(J139:J145,"×")</f>
        <v>0</v>
      </c>
      <c r="K153" s="32"/>
    </row>
    <row r="154" spans="1:11" ht="13.5" customHeight="1">
      <c r="A154" s="48"/>
      <c r="B154" s="23">
        <f>IF(B152+B153=0,"",B152/(B152+B153))</f>
      </c>
      <c r="C154" s="2"/>
      <c r="D154" s="23">
        <f>IF(D152+D153=0,"",D152/(D152+D153))</f>
      </c>
      <c r="E154" s="2"/>
      <c r="F154" s="23">
        <f>IF(F152+F153=0,"",F152/(F152+F153))</f>
      </c>
      <c r="G154" s="2"/>
      <c r="H154" s="23">
        <f>IF(H152+H153=0,"",H152/(H152+H153))</f>
      </c>
      <c r="I154" s="13"/>
      <c r="J154" s="23">
        <f>IF(J152+J153=0,"",J152/(J152+J153))</f>
      </c>
      <c r="K154" s="32"/>
    </row>
    <row r="155" spans="1:11" ht="13.5" customHeight="1">
      <c r="A155" s="35" t="s">
        <v>203</v>
      </c>
      <c r="B155" s="22">
        <f>IF(B154="","",IF(B154&gt;=0.8,"○","×"))</f>
      </c>
      <c r="C155" s="18">
        <f>IF(B155="","",IF(B155="○","ａ・ｂ・ｃ","ｄ"))</f>
      </c>
      <c r="D155" s="22">
        <f>IF(D154="","",IF(D154&gt;=0.8,"○","×"))</f>
      </c>
      <c r="E155" s="2"/>
      <c r="F155" s="22">
        <f>IF(F154="","",IF(F154&gt;=0.8,"○","×"))</f>
      </c>
      <c r="G155" s="2"/>
      <c r="H155" s="22">
        <f>IF(H154="","",IF(H154&gt;=0.8,"○","×"))</f>
      </c>
      <c r="I155" s="13"/>
      <c r="J155" s="22">
        <f>IF(J154="","",IF(J154&gt;=0.8,"○","×"))</f>
      </c>
      <c r="K155" s="32"/>
    </row>
    <row r="156" spans="1:11" ht="14.25" thickBot="1">
      <c r="A156" s="49"/>
      <c r="B156" s="50"/>
      <c r="C156" s="51"/>
      <c r="D156" s="50"/>
      <c r="E156" s="51"/>
      <c r="F156" s="50"/>
      <c r="G156" s="51"/>
      <c r="H156" s="50"/>
      <c r="I156" s="51"/>
      <c r="J156" s="50"/>
      <c r="K156" s="52"/>
    </row>
    <row r="157" spans="1:11" ht="13.5">
      <c r="A157" s="46" t="s">
        <v>97</v>
      </c>
      <c r="B157" s="56">
        <f>B48</f>
      </c>
      <c r="C157" s="89" t="s">
        <v>179</v>
      </c>
      <c r="D157" s="56">
        <f>D48</f>
      </c>
      <c r="E157" s="89" t="s">
        <v>179</v>
      </c>
      <c r="F157" s="56">
        <f>F48</f>
      </c>
      <c r="G157" s="97" t="s">
        <v>179</v>
      </c>
      <c r="H157" s="56">
        <f>H48</f>
      </c>
      <c r="I157" s="106" t="s">
        <v>179</v>
      </c>
      <c r="J157" s="42"/>
      <c r="K157" s="105" t="s">
        <v>227</v>
      </c>
    </row>
    <row r="158" spans="1:11" ht="13.5">
      <c r="A158" s="48"/>
      <c r="B158" s="6"/>
      <c r="C158" s="95"/>
      <c r="D158" s="9"/>
      <c r="E158" s="95"/>
      <c r="F158" s="9"/>
      <c r="G158" s="93"/>
      <c r="H158" s="6"/>
      <c r="I158" s="98"/>
      <c r="J158" s="9"/>
      <c r="K158" s="103"/>
    </row>
    <row r="159" spans="1:11" ht="13.5">
      <c r="A159" s="48"/>
      <c r="B159" s="7"/>
      <c r="C159" s="2" t="s">
        <v>98</v>
      </c>
      <c r="D159" s="7"/>
      <c r="E159" s="2" t="s">
        <v>99</v>
      </c>
      <c r="F159" s="7"/>
      <c r="G159" s="2" t="s">
        <v>100</v>
      </c>
      <c r="H159" s="7"/>
      <c r="I159" s="2" t="s">
        <v>101</v>
      </c>
      <c r="J159" s="6"/>
      <c r="K159" s="103"/>
    </row>
    <row r="160" spans="1:11" ht="13.5">
      <c r="A160" s="48"/>
      <c r="B160" s="6"/>
      <c r="C160" s="2" t="s">
        <v>102</v>
      </c>
      <c r="D160" s="7"/>
      <c r="E160" s="2" t="s">
        <v>103</v>
      </c>
      <c r="F160" s="6"/>
      <c r="G160" s="2"/>
      <c r="H160" s="7"/>
      <c r="I160" s="2" t="s">
        <v>175</v>
      </c>
      <c r="J160" s="43">
        <f>J48</f>
      </c>
      <c r="K160" s="100" t="s">
        <v>180</v>
      </c>
    </row>
    <row r="161" spans="1:11" ht="13.5">
      <c r="A161" s="48"/>
      <c r="B161" s="7"/>
      <c r="C161" s="2" t="s">
        <v>104</v>
      </c>
      <c r="D161" s="7"/>
      <c r="E161" s="98" t="s">
        <v>224</v>
      </c>
      <c r="F161" s="7"/>
      <c r="G161" s="2" t="s">
        <v>160</v>
      </c>
      <c r="H161" s="7"/>
      <c r="I161" s="93" t="s">
        <v>174</v>
      </c>
      <c r="J161" s="6"/>
      <c r="K161" s="100"/>
    </row>
    <row r="162" spans="1:11" ht="13.5">
      <c r="A162" s="48"/>
      <c r="B162" s="6"/>
      <c r="C162" s="2" t="s">
        <v>105</v>
      </c>
      <c r="D162" s="6"/>
      <c r="E162" s="98"/>
      <c r="F162" s="6"/>
      <c r="G162" s="2"/>
      <c r="H162" s="6"/>
      <c r="I162" s="93"/>
      <c r="J162" s="7"/>
      <c r="K162" s="32" t="s">
        <v>106</v>
      </c>
    </row>
    <row r="163" spans="1:11" ht="13.5">
      <c r="A163" s="48"/>
      <c r="B163" s="7"/>
      <c r="C163" s="2" t="s">
        <v>107</v>
      </c>
      <c r="D163" s="6"/>
      <c r="E163" s="2"/>
      <c r="F163" s="6"/>
      <c r="G163" s="2"/>
      <c r="H163" s="7"/>
      <c r="I163" s="98" t="s">
        <v>225</v>
      </c>
      <c r="J163" s="6"/>
      <c r="K163" s="32"/>
    </row>
    <row r="164" spans="1:11" ht="13.5">
      <c r="A164" s="48"/>
      <c r="B164" s="6"/>
      <c r="C164" s="2"/>
      <c r="D164" s="6"/>
      <c r="E164" s="2"/>
      <c r="F164" s="6"/>
      <c r="G164" s="2"/>
      <c r="H164" s="6"/>
      <c r="I164" s="98"/>
      <c r="J164" s="6"/>
      <c r="K164" s="32"/>
    </row>
    <row r="165" spans="1:11" ht="13.5">
      <c r="A165" s="48"/>
      <c r="B165" s="7"/>
      <c r="C165" s="2" t="s">
        <v>108</v>
      </c>
      <c r="D165" s="6"/>
      <c r="E165" s="2"/>
      <c r="F165" s="6"/>
      <c r="G165" s="2"/>
      <c r="H165" s="6"/>
      <c r="I165" s="2" t="s">
        <v>109</v>
      </c>
      <c r="J165" s="6"/>
      <c r="K165" s="32"/>
    </row>
    <row r="166" spans="1:11" ht="13.5">
      <c r="A166" s="48"/>
      <c r="B166" s="6"/>
      <c r="C166" s="2"/>
      <c r="D166" s="6"/>
      <c r="E166" s="2"/>
      <c r="F166" s="6"/>
      <c r="G166" s="2"/>
      <c r="H166" s="7"/>
      <c r="I166" s="95" t="s">
        <v>177</v>
      </c>
      <c r="J166" s="6"/>
      <c r="K166" s="32"/>
    </row>
    <row r="167" spans="1:11" ht="13.5">
      <c r="A167" s="48"/>
      <c r="B167" s="6"/>
      <c r="C167" s="2"/>
      <c r="D167" s="6"/>
      <c r="E167" s="2"/>
      <c r="F167" s="6"/>
      <c r="G167" s="2"/>
      <c r="H167" s="6"/>
      <c r="I167" s="95"/>
      <c r="J167" s="6"/>
      <c r="K167" s="32"/>
    </row>
    <row r="168" spans="1:11" ht="13.5">
      <c r="A168" s="48"/>
      <c r="B168" s="6"/>
      <c r="C168" s="2"/>
      <c r="D168" s="6"/>
      <c r="E168" s="2"/>
      <c r="F168" s="6"/>
      <c r="G168" s="2"/>
      <c r="H168" s="6"/>
      <c r="I168" s="95"/>
      <c r="J168" s="6"/>
      <c r="K168" s="32"/>
    </row>
    <row r="169" spans="1:11" ht="13.5">
      <c r="A169" s="48"/>
      <c r="B169" s="6"/>
      <c r="C169" s="2"/>
      <c r="D169" s="6"/>
      <c r="E169" s="2"/>
      <c r="F169" s="6"/>
      <c r="G169" s="2"/>
      <c r="H169" s="7"/>
      <c r="I169" s="98" t="s">
        <v>226</v>
      </c>
      <c r="J169" s="6"/>
      <c r="K169" s="32"/>
    </row>
    <row r="170" spans="1:11" ht="13.5">
      <c r="A170" s="48"/>
      <c r="B170" s="6"/>
      <c r="C170" s="2"/>
      <c r="D170" s="6"/>
      <c r="E170" s="2"/>
      <c r="F170" s="6"/>
      <c r="G170" s="2"/>
      <c r="H170" s="6"/>
      <c r="I170" s="98"/>
      <c r="J170" s="6"/>
      <c r="K170" s="32"/>
    </row>
    <row r="171" spans="1:11" ht="13.5">
      <c r="A171" s="48"/>
      <c r="B171" s="6"/>
      <c r="C171" s="2"/>
      <c r="D171" s="6"/>
      <c r="E171" s="2"/>
      <c r="F171" s="6"/>
      <c r="G171" s="2"/>
      <c r="H171" s="7"/>
      <c r="I171" s="2" t="s">
        <v>110</v>
      </c>
      <c r="J171" s="6"/>
      <c r="K171" s="32"/>
    </row>
    <row r="172" spans="1:11" ht="13.5">
      <c r="A172" s="48"/>
      <c r="B172" s="6"/>
      <c r="C172" s="2"/>
      <c r="D172" s="6"/>
      <c r="E172" s="2"/>
      <c r="F172" s="6"/>
      <c r="G172" s="2"/>
      <c r="H172" s="7"/>
      <c r="I172" s="2" t="s">
        <v>111</v>
      </c>
      <c r="J172" s="6"/>
      <c r="K172" s="32"/>
    </row>
    <row r="173" spans="1:11" ht="13.5">
      <c r="A173" s="48"/>
      <c r="B173" s="6"/>
      <c r="C173" s="2"/>
      <c r="D173" s="6"/>
      <c r="E173" s="2"/>
      <c r="F173" s="6"/>
      <c r="G173" s="2"/>
      <c r="H173" s="7"/>
      <c r="I173" s="95" t="s">
        <v>176</v>
      </c>
      <c r="J173" s="6"/>
      <c r="K173" s="32"/>
    </row>
    <row r="174" spans="1:11" ht="13.5">
      <c r="A174" s="48"/>
      <c r="B174" s="6"/>
      <c r="C174" s="2"/>
      <c r="D174" s="6"/>
      <c r="E174" s="2"/>
      <c r="F174" s="6"/>
      <c r="G174" s="2"/>
      <c r="H174" s="6"/>
      <c r="I174" s="95"/>
      <c r="J174" s="6"/>
      <c r="K174" s="32"/>
    </row>
    <row r="175" spans="1:11" ht="13.5" customHeight="1">
      <c r="A175" s="48"/>
      <c r="B175" s="6"/>
      <c r="C175" s="2"/>
      <c r="D175" s="6"/>
      <c r="E175" s="2"/>
      <c r="F175" s="6"/>
      <c r="G175" s="2"/>
      <c r="H175" s="7"/>
      <c r="I175" s="95" t="s">
        <v>178</v>
      </c>
      <c r="J175" s="6"/>
      <c r="K175" s="32"/>
    </row>
    <row r="176" spans="1:11" ht="13.5">
      <c r="A176" s="48"/>
      <c r="B176" s="6"/>
      <c r="C176" s="2"/>
      <c r="D176" s="6"/>
      <c r="E176" s="2"/>
      <c r="F176" s="6"/>
      <c r="G176" s="2"/>
      <c r="H176" s="6"/>
      <c r="I176" s="95"/>
      <c r="J176" s="6"/>
      <c r="K176" s="32"/>
    </row>
    <row r="177" spans="1:11" ht="13.5">
      <c r="A177" s="48"/>
      <c r="B177" s="6"/>
      <c r="C177" s="2"/>
      <c r="D177" s="6"/>
      <c r="E177" s="2"/>
      <c r="F177" s="6"/>
      <c r="G177" s="2"/>
      <c r="H177" s="6"/>
      <c r="I177" s="15"/>
      <c r="J177" s="6"/>
      <c r="K177" s="32"/>
    </row>
    <row r="178" spans="1:11" ht="13.5">
      <c r="A178" s="33" t="s">
        <v>204</v>
      </c>
      <c r="B178" s="10">
        <f>COUNTIF(B157:B165,"○")</f>
        <v>0</v>
      </c>
      <c r="C178" s="2"/>
      <c r="D178" s="10">
        <f>COUNTIF(D157:D165,"○")</f>
        <v>0</v>
      </c>
      <c r="E178" s="2"/>
      <c r="F178" s="10">
        <f>COUNTIF(F157:F165,"○")</f>
        <v>0</v>
      </c>
      <c r="G178" s="2"/>
      <c r="H178" s="10">
        <f>COUNTIF(H157:H175,"○")</f>
        <v>0</v>
      </c>
      <c r="I178" s="15"/>
      <c r="J178" s="10">
        <f>COUNTIF(J157:J165,"○")</f>
        <v>0</v>
      </c>
      <c r="K178" s="32"/>
    </row>
    <row r="179" spans="1:11" ht="13.5">
      <c r="A179" s="33" t="s">
        <v>205</v>
      </c>
      <c r="B179" s="10">
        <f>COUNTIF(B157:B165,"×")</f>
        <v>0</v>
      </c>
      <c r="C179" s="2"/>
      <c r="D179" s="10">
        <f>COUNTIF(D157:D165,"×")</f>
        <v>0</v>
      </c>
      <c r="E179" s="2"/>
      <c r="F179" s="10">
        <f>COUNTIF(F157:F165,"×")</f>
        <v>0</v>
      </c>
      <c r="G179" s="2"/>
      <c r="H179" s="10">
        <f>COUNTIF(H157:H175,"×")</f>
        <v>0</v>
      </c>
      <c r="I179" s="15"/>
      <c r="J179" s="10">
        <f>COUNTIF(J157:J165,"×")</f>
        <v>0</v>
      </c>
      <c r="K179" s="32"/>
    </row>
    <row r="180" spans="1:11" ht="13.5">
      <c r="A180" s="48"/>
      <c r="B180" s="23">
        <f>IF(B178+B179=0,"",B178/(B178+B179))</f>
      </c>
      <c r="C180" s="2"/>
      <c r="D180" s="23">
        <f>IF(D178+D179=0,"",D178/(D178+D179))</f>
      </c>
      <c r="E180" s="2"/>
      <c r="F180" s="23">
        <f>IF(F178+F179=0,"",F178/(F178+F179))</f>
      </c>
      <c r="G180" s="2"/>
      <c r="H180" s="23">
        <f>IF(H178+H179=0,"",H178/(H178+H179))</f>
      </c>
      <c r="I180" s="15"/>
      <c r="J180" s="23">
        <f>IF(J178+J179=0,"",J178/(J178+J179))</f>
      </c>
      <c r="K180" s="32"/>
    </row>
    <row r="181" spans="1:11" ht="13.5">
      <c r="A181" s="35" t="s">
        <v>203</v>
      </c>
      <c r="B181" s="22">
        <f>IF(B180="","",IF(B180&gt;=0.8,"○","×"))</f>
      </c>
      <c r="C181" s="18">
        <f>IF(B181="","",IF(B181="○","ａ・ｂ・ｃ","ｄ"))</f>
      </c>
      <c r="D181" s="22">
        <f>IF(D180="","",IF(D180&gt;=0.8,"○","×"))</f>
      </c>
      <c r="E181" s="2"/>
      <c r="F181" s="22">
        <f>IF(F180="","",IF(F180&gt;=0.8,"○","×"))</f>
      </c>
      <c r="G181" s="2"/>
      <c r="H181" s="22">
        <f>IF(H180="","",IF(H180&gt;=0.8,"○","×"))</f>
      </c>
      <c r="I181" s="15"/>
      <c r="J181" s="22">
        <f>IF(J180="","",IF(J180&gt;=0.8,"○","×"))</f>
      </c>
      <c r="K181" s="32"/>
    </row>
    <row r="182" spans="1:11" ht="14.25" thickBot="1">
      <c r="A182" s="69"/>
      <c r="B182" s="60"/>
      <c r="C182" s="51"/>
      <c r="D182" s="60"/>
      <c r="E182" s="51"/>
      <c r="F182" s="60"/>
      <c r="G182" s="51"/>
      <c r="H182" s="60"/>
      <c r="I182" s="73"/>
      <c r="J182" s="60"/>
      <c r="K182" s="52"/>
    </row>
    <row r="183" spans="1:12" ht="13.5">
      <c r="A183" s="63"/>
      <c r="B183" s="71"/>
      <c r="C183" s="11"/>
      <c r="D183" s="71"/>
      <c r="E183" s="11"/>
      <c r="F183" s="71"/>
      <c r="G183" s="11"/>
      <c r="H183" s="71"/>
      <c r="I183" s="74"/>
      <c r="J183" s="71"/>
      <c r="K183" s="11"/>
      <c r="L183" s="11"/>
    </row>
    <row r="184" spans="1:12" ht="14.25" thickBot="1">
      <c r="A184" t="s">
        <v>130</v>
      </c>
      <c r="B184" s="64"/>
      <c r="C184" s="11"/>
      <c r="D184" s="64"/>
      <c r="E184" s="11"/>
      <c r="F184" s="64"/>
      <c r="G184" s="11"/>
      <c r="H184" s="64"/>
      <c r="I184" s="74"/>
      <c r="J184" s="64"/>
      <c r="K184" s="11"/>
      <c r="L184" s="11"/>
    </row>
    <row r="185" spans="1:11" ht="25.5" customHeight="1" thickBot="1">
      <c r="A185" s="25" t="s">
        <v>9</v>
      </c>
      <c r="B185" s="26"/>
      <c r="C185" s="88" t="s">
        <v>156</v>
      </c>
      <c r="D185" s="26"/>
      <c r="E185" s="28" t="s">
        <v>155</v>
      </c>
      <c r="F185" s="26"/>
      <c r="G185" s="28" t="s">
        <v>10</v>
      </c>
      <c r="H185" s="26"/>
      <c r="I185" s="28" t="s">
        <v>11</v>
      </c>
      <c r="J185" s="26"/>
      <c r="K185" s="29" t="s">
        <v>12</v>
      </c>
    </row>
    <row r="186" spans="1:11" ht="13.5">
      <c r="A186" s="77" t="s">
        <v>112</v>
      </c>
      <c r="B186" s="7"/>
      <c r="C186" s="3" t="s">
        <v>113</v>
      </c>
      <c r="D186" s="7"/>
      <c r="E186" s="3" t="s">
        <v>114</v>
      </c>
      <c r="F186" s="7"/>
      <c r="G186" s="3" t="s">
        <v>115</v>
      </c>
      <c r="H186" s="7"/>
      <c r="I186" s="5" t="s">
        <v>116</v>
      </c>
      <c r="J186" s="7"/>
      <c r="K186" s="112" t="s">
        <v>181</v>
      </c>
    </row>
    <row r="187" spans="1:11" ht="13.5">
      <c r="A187" s="114" t="s">
        <v>184</v>
      </c>
      <c r="B187" s="7"/>
      <c r="C187" s="98" t="s">
        <v>228</v>
      </c>
      <c r="D187" s="7"/>
      <c r="E187" s="2" t="s">
        <v>117</v>
      </c>
      <c r="F187" s="43">
        <f>F48</f>
      </c>
      <c r="G187" s="115" t="s">
        <v>180</v>
      </c>
      <c r="H187" s="7"/>
      <c r="I187" s="111" t="s">
        <v>230</v>
      </c>
      <c r="J187" s="6"/>
      <c r="K187" s="100"/>
    </row>
    <row r="188" spans="1:11" ht="13.5">
      <c r="A188" s="114"/>
      <c r="B188" s="9"/>
      <c r="C188" s="98"/>
      <c r="D188" s="9"/>
      <c r="E188" s="2"/>
      <c r="F188" s="9"/>
      <c r="G188" s="115"/>
      <c r="H188" s="6"/>
      <c r="I188" s="111"/>
      <c r="J188" s="43">
        <f>J48</f>
      </c>
      <c r="K188" s="103" t="s">
        <v>180</v>
      </c>
    </row>
    <row r="189" spans="1:11" ht="13.5">
      <c r="A189" s="48"/>
      <c r="B189" s="7"/>
      <c r="C189" s="2" t="s">
        <v>119</v>
      </c>
      <c r="D189" s="7"/>
      <c r="E189" s="2" t="s">
        <v>120</v>
      </c>
      <c r="F189" s="6"/>
      <c r="G189" s="2"/>
      <c r="H189" s="6"/>
      <c r="I189" s="111"/>
      <c r="J189" s="6"/>
      <c r="K189" s="103"/>
    </row>
    <row r="190" spans="1:11" ht="13.5">
      <c r="A190" s="48"/>
      <c r="B190" s="6"/>
      <c r="C190" s="2" t="s">
        <v>121</v>
      </c>
      <c r="D190" s="6"/>
      <c r="E190" s="2"/>
      <c r="F190" s="6"/>
      <c r="G190" s="2"/>
      <c r="H190" s="6"/>
      <c r="I190" s="4" t="s">
        <v>122</v>
      </c>
      <c r="J190" s="6"/>
      <c r="K190" s="32"/>
    </row>
    <row r="191" spans="1:11" ht="13.5">
      <c r="A191" s="48"/>
      <c r="B191" s="7"/>
      <c r="C191" s="98" t="s">
        <v>229</v>
      </c>
      <c r="D191" s="7"/>
      <c r="E191" s="2" t="s">
        <v>30</v>
      </c>
      <c r="F191" s="6"/>
      <c r="G191" s="2"/>
      <c r="H191" s="7"/>
      <c r="I191" s="4" t="s">
        <v>123</v>
      </c>
      <c r="J191" s="6"/>
      <c r="K191" s="32"/>
    </row>
    <row r="192" spans="1:11" ht="13.5">
      <c r="A192" s="48"/>
      <c r="B192" s="6"/>
      <c r="C192" s="98"/>
      <c r="D192" s="6"/>
      <c r="E192" s="2"/>
      <c r="F192" s="6"/>
      <c r="G192" s="2"/>
      <c r="H192" s="6"/>
      <c r="I192" s="4" t="s">
        <v>124</v>
      </c>
      <c r="J192" s="6"/>
      <c r="K192" s="32"/>
    </row>
    <row r="193" spans="1:11" ht="13.5">
      <c r="A193" s="48"/>
      <c r="B193" s="7"/>
      <c r="C193" s="2" t="s">
        <v>125</v>
      </c>
      <c r="D193" s="43">
        <f>D48</f>
      </c>
      <c r="E193" s="98" t="s">
        <v>180</v>
      </c>
      <c r="F193" s="6"/>
      <c r="G193" s="2"/>
      <c r="H193" s="43">
        <f>H48</f>
      </c>
      <c r="I193" s="98" t="s">
        <v>180</v>
      </c>
      <c r="J193" s="6"/>
      <c r="K193" s="32"/>
    </row>
    <row r="194" spans="1:11" ht="13.5">
      <c r="A194" s="48"/>
      <c r="B194" s="43">
        <f>B48</f>
      </c>
      <c r="C194" s="98" t="s">
        <v>180</v>
      </c>
      <c r="D194" s="6"/>
      <c r="E194" s="98"/>
      <c r="F194" s="6"/>
      <c r="G194" s="2"/>
      <c r="H194" s="6"/>
      <c r="I194" s="98"/>
      <c r="J194" s="6"/>
      <c r="K194" s="32"/>
    </row>
    <row r="195" spans="1:11" ht="13.5">
      <c r="A195" s="48"/>
      <c r="B195" s="6"/>
      <c r="C195" s="98"/>
      <c r="D195" s="6"/>
      <c r="E195" s="2"/>
      <c r="F195" s="6"/>
      <c r="G195" s="2"/>
      <c r="H195" s="7"/>
      <c r="I195" s="95" t="s">
        <v>183</v>
      </c>
      <c r="J195" s="6"/>
      <c r="K195" s="32"/>
    </row>
    <row r="196" spans="1:11" ht="13.5">
      <c r="A196" s="48"/>
      <c r="B196" s="7"/>
      <c r="C196" s="2" t="s">
        <v>182</v>
      </c>
      <c r="D196" s="6"/>
      <c r="E196" s="2"/>
      <c r="F196" s="6"/>
      <c r="G196" s="2"/>
      <c r="H196" s="6"/>
      <c r="I196" s="95"/>
      <c r="J196" s="6"/>
      <c r="K196" s="32"/>
    </row>
    <row r="197" spans="1:11" ht="13.5">
      <c r="A197" s="48"/>
      <c r="B197" s="7"/>
      <c r="C197" s="98" t="s">
        <v>185</v>
      </c>
      <c r="D197" s="6"/>
      <c r="E197" s="2"/>
      <c r="F197" s="6"/>
      <c r="G197" s="2"/>
      <c r="H197" s="6"/>
      <c r="I197" s="95"/>
      <c r="J197" s="6"/>
      <c r="K197" s="32"/>
    </row>
    <row r="198" spans="1:11" ht="13.5" customHeight="1">
      <c r="A198" s="48"/>
      <c r="B198" s="6"/>
      <c r="C198" s="98"/>
      <c r="D198" s="6"/>
      <c r="E198" s="2"/>
      <c r="F198" s="6"/>
      <c r="G198" s="2"/>
      <c r="H198" s="7"/>
      <c r="I198" s="95" t="s">
        <v>186</v>
      </c>
      <c r="J198" s="6"/>
      <c r="K198" s="32"/>
    </row>
    <row r="199" spans="1:11" ht="13.5">
      <c r="A199" s="48"/>
      <c r="B199" s="6"/>
      <c r="C199" s="98"/>
      <c r="D199" s="6"/>
      <c r="E199" s="2"/>
      <c r="F199" s="6"/>
      <c r="G199" s="2"/>
      <c r="H199" s="6"/>
      <c r="I199" s="95"/>
      <c r="J199" s="6"/>
      <c r="K199" s="32"/>
    </row>
    <row r="200" spans="1:11" ht="13.5">
      <c r="A200" s="48"/>
      <c r="B200" s="6"/>
      <c r="C200" s="2"/>
      <c r="D200" s="6"/>
      <c r="E200" s="2"/>
      <c r="F200" s="6"/>
      <c r="G200" s="2"/>
      <c r="H200" s="6"/>
      <c r="I200" s="95"/>
      <c r="J200" s="6"/>
      <c r="K200" s="32"/>
    </row>
    <row r="201" spans="1:11" ht="13.5">
      <c r="A201" s="48"/>
      <c r="B201" s="6"/>
      <c r="C201" s="2"/>
      <c r="D201" s="6"/>
      <c r="E201" s="2"/>
      <c r="F201" s="6"/>
      <c r="G201" s="2"/>
      <c r="H201" s="6"/>
      <c r="I201" s="15"/>
      <c r="J201" s="6"/>
      <c r="K201" s="32"/>
    </row>
    <row r="202" spans="1:11" ht="13.5">
      <c r="A202" s="33" t="s">
        <v>204</v>
      </c>
      <c r="B202" s="10">
        <f>COUNTIF(B186:B197,"○")</f>
        <v>0</v>
      </c>
      <c r="C202" s="2"/>
      <c r="D202" s="10">
        <f>COUNTIF(D186:D193,"○")</f>
        <v>0</v>
      </c>
      <c r="E202" s="2"/>
      <c r="F202" s="10">
        <f>COUNTIF(F186:F187,"○")</f>
        <v>0</v>
      </c>
      <c r="G202" s="2"/>
      <c r="H202" s="10">
        <f>COUNTIF(H186:H198,"○")</f>
        <v>0</v>
      </c>
      <c r="I202" s="15"/>
      <c r="J202" s="10">
        <f>COUNTIF(J186:J188,"○")</f>
        <v>0</v>
      </c>
      <c r="K202" s="32"/>
    </row>
    <row r="203" spans="1:11" ht="13.5">
      <c r="A203" s="33" t="s">
        <v>205</v>
      </c>
      <c r="B203" s="10">
        <f>COUNTIF(B186:B197,"○")</f>
        <v>0</v>
      </c>
      <c r="C203" s="2"/>
      <c r="D203" s="10">
        <f>COUNTIF(D186:D193,"○")</f>
        <v>0</v>
      </c>
      <c r="E203" s="2"/>
      <c r="F203" s="10">
        <f>COUNTIF(F186:F187,"○")</f>
        <v>0</v>
      </c>
      <c r="G203" s="2"/>
      <c r="H203" s="10">
        <f>COUNTIF(H186:H198,"○")</f>
        <v>0</v>
      </c>
      <c r="I203" s="15"/>
      <c r="J203" s="10">
        <f>COUNTIF(J186:J188,"○")</f>
        <v>0</v>
      </c>
      <c r="K203" s="32"/>
    </row>
    <row r="204" spans="1:11" ht="13.5">
      <c r="A204" s="48"/>
      <c r="B204" s="23">
        <f>IF(B202+B203=0,"",B202/(B202+B203))</f>
      </c>
      <c r="C204" s="2"/>
      <c r="D204" s="23">
        <f>IF(D202+D203=0,"",D202/(D202+D203))</f>
      </c>
      <c r="E204" s="2"/>
      <c r="F204" s="23">
        <f>IF(F202+F203=0,"",F202/(F202+F203))</f>
      </c>
      <c r="G204" s="2"/>
      <c r="H204" s="23">
        <f>IF(H202+H203=0,"",H202/(H202+H203))</f>
      </c>
      <c r="I204" s="15"/>
      <c r="J204" s="23">
        <f>IF(J202+J203=0,"",J202/(J202+J203))</f>
      </c>
      <c r="K204" s="32"/>
    </row>
    <row r="205" spans="1:11" ht="13.5">
      <c r="A205" s="35" t="s">
        <v>203</v>
      </c>
      <c r="B205" s="22">
        <f>IF(B204="","",IF(B204&gt;=0.8,"○","×"))</f>
      </c>
      <c r="C205" s="18">
        <f>IF(B205="","",IF(B205="○","ａ・ｂ・ｃ","ｄ"))</f>
      </c>
      <c r="D205" s="22">
        <f>IF(D204="","",IF(D204&gt;=0.8,"○","×"))</f>
      </c>
      <c r="E205" s="2"/>
      <c r="F205" s="22">
        <f>IF(F204="","",IF(F204&gt;=0.8,"○","×"))</f>
      </c>
      <c r="G205" s="2"/>
      <c r="H205" s="22">
        <f>IF(H204="","",IF(H204&gt;=0.8,"○","×"))</f>
      </c>
      <c r="I205" s="15"/>
      <c r="J205" s="22">
        <f>IF(J204="","",IF(J204&gt;=0.8,"○","×"))</f>
      </c>
      <c r="K205" s="32"/>
    </row>
    <row r="206" spans="1:11" ht="14.25" thickBot="1">
      <c r="A206" s="49"/>
      <c r="B206" s="50"/>
      <c r="C206" s="51"/>
      <c r="D206" s="50"/>
      <c r="E206" s="51"/>
      <c r="F206" s="50"/>
      <c r="G206" s="51"/>
      <c r="H206" s="50"/>
      <c r="I206" s="51"/>
      <c r="J206" s="50"/>
      <c r="K206" s="52"/>
    </row>
    <row r="207" spans="1:11" ht="13.5">
      <c r="A207" s="46" t="s">
        <v>126</v>
      </c>
      <c r="B207" s="42"/>
      <c r="C207" s="80" t="s">
        <v>127</v>
      </c>
      <c r="D207" s="42"/>
      <c r="E207" s="47" t="s">
        <v>128</v>
      </c>
      <c r="F207" s="81"/>
      <c r="G207" s="47"/>
      <c r="H207" s="42"/>
      <c r="I207" s="113" t="s">
        <v>231</v>
      </c>
      <c r="J207" s="42"/>
      <c r="K207" s="99" t="s">
        <v>233</v>
      </c>
    </row>
    <row r="208" spans="1:11" ht="13.5">
      <c r="A208" s="48"/>
      <c r="B208" s="6"/>
      <c r="C208" s="2"/>
      <c r="D208" s="6"/>
      <c r="E208" s="2"/>
      <c r="F208" s="6"/>
      <c r="G208" s="2"/>
      <c r="H208" s="6"/>
      <c r="I208" s="98"/>
      <c r="J208" s="6"/>
      <c r="K208" s="100"/>
    </row>
    <row r="209" spans="1:11" ht="13.5">
      <c r="A209" s="48"/>
      <c r="B209" s="7"/>
      <c r="C209" s="2" t="s">
        <v>187</v>
      </c>
      <c r="D209" s="7"/>
      <c r="E209" s="2" t="s">
        <v>129</v>
      </c>
      <c r="F209" s="6"/>
      <c r="G209" s="2"/>
      <c r="H209" s="7"/>
      <c r="I209" s="98" t="s">
        <v>188</v>
      </c>
      <c r="J209" s="6"/>
      <c r="K209" s="100"/>
    </row>
    <row r="210" spans="1:11" ht="13.5">
      <c r="A210" s="48"/>
      <c r="B210" s="6"/>
      <c r="C210" s="2"/>
      <c r="D210" s="6"/>
      <c r="E210" s="2"/>
      <c r="F210" s="6"/>
      <c r="G210" s="2"/>
      <c r="H210" s="6"/>
      <c r="I210" s="98"/>
      <c r="J210" s="6"/>
      <c r="K210" s="32"/>
    </row>
    <row r="211" spans="1:11" ht="13.5">
      <c r="A211" s="48"/>
      <c r="B211" s="6"/>
      <c r="C211" s="2"/>
      <c r="D211" s="6"/>
      <c r="E211" s="2"/>
      <c r="F211" s="6"/>
      <c r="G211" s="2"/>
      <c r="H211" s="7"/>
      <c r="I211" s="98" t="s">
        <v>232</v>
      </c>
      <c r="J211" s="6"/>
      <c r="K211" s="32"/>
    </row>
    <row r="212" spans="1:11" ht="13.5">
      <c r="A212" s="48"/>
      <c r="B212" s="6"/>
      <c r="C212" s="2"/>
      <c r="D212" s="6"/>
      <c r="E212" s="2"/>
      <c r="F212" s="6"/>
      <c r="G212" s="2"/>
      <c r="H212" s="6"/>
      <c r="I212" s="98"/>
      <c r="J212" s="6"/>
      <c r="K212" s="32"/>
    </row>
    <row r="213" spans="1:11" ht="13.5">
      <c r="A213" s="48"/>
      <c r="B213" s="6"/>
      <c r="C213" s="2"/>
      <c r="D213" s="6"/>
      <c r="E213" s="2"/>
      <c r="F213" s="6"/>
      <c r="G213" s="2"/>
      <c r="H213" s="7"/>
      <c r="I213" s="98" t="s">
        <v>189</v>
      </c>
      <c r="J213" s="6"/>
      <c r="K213" s="32"/>
    </row>
    <row r="214" spans="1:11" ht="13.5">
      <c r="A214" s="48"/>
      <c r="B214" s="6"/>
      <c r="C214" s="2"/>
      <c r="D214" s="6"/>
      <c r="E214" s="2"/>
      <c r="F214" s="6"/>
      <c r="G214" s="2"/>
      <c r="H214" s="6"/>
      <c r="I214" s="98"/>
      <c r="J214" s="6"/>
      <c r="K214" s="32"/>
    </row>
    <row r="215" spans="1:11" ht="13.5">
      <c r="A215" s="48"/>
      <c r="B215" s="6"/>
      <c r="C215" s="2"/>
      <c r="D215" s="6"/>
      <c r="E215" s="2"/>
      <c r="F215" s="6"/>
      <c r="G215" s="2"/>
      <c r="H215" s="6"/>
      <c r="I215" s="17"/>
      <c r="J215" s="6"/>
      <c r="K215" s="32"/>
    </row>
    <row r="216" spans="1:11" ht="13.5">
      <c r="A216" s="33" t="s">
        <v>204</v>
      </c>
      <c r="B216" s="10">
        <f>COUNTIF(B207:B209,"○")</f>
        <v>0</v>
      </c>
      <c r="C216" s="2"/>
      <c r="D216" s="10">
        <f>COUNTIF(D207:D209,"○")</f>
        <v>0</v>
      </c>
      <c r="E216" s="2"/>
      <c r="F216" s="6"/>
      <c r="G216" s="2"/>
      <c r="H216" s="10">
        <f>COUNTIF(H207:H213,"○")</f>
        <v>0</v>
      </c>
      <c r="I216" s="17"/>
      <c r="J216" s="10">
        <f>COUNTIF(J207:J209,"○")</f>
        <v>0</v>
      </c>
      <c r="K216" s="32"/>
    </row>
    <row r="217" spans="1:11" ht="13.5">
      <c r="A217" s="33" t="s">
        <v>205</v>
      </c>
      <c r="B217" s="10">
        <f>COUNTIF(B207:B209,"×")</f>
        <v>0</v>
      </c>
      <c r="C217" s="2"/>
      <c r="D217" s="10">
        <f>COUNTIF(D207:D209,"×")</f>
        <v>0</v>
      </c>
      <c r="E217" s="2"/>
      <c r="F217" s="6"/>
      <c r="G217" s="2"/>
      <c r="H217" s="10">
        <f>COUNTIF(H207:H213,"×")</f>
        <v>0</v>
      </c>
      <c r="I217" s="17"/>
      <c r="J217" s="10">
        <f>COUNTIF(J207:J209,"×")</f>
        <v>0</v>
      </c>
      <c r="K217" s="32"/>
    </row>
    <row r="218" spans="1:11" ht="13.5">
      <c r="A218" s="48"/>
      <c r="B218" s="23">
        <f>IF(B216+B217=0,"",B216/(B216+B217))</f>
      </c>
      <c r="C218" s="2"/>
      <c r="D218" s="23">
        <f>IF(D216+D217=0,"",D216/(D216+D217))</f>
      </c>
      <c r="E218" s="2"/>
      <c r="F218" s="6"/>
      <c r="G218" s="2"/>
      <c r="H218" s="23">
        <f>IF(H216+H217=0,"",H216/(H216+H217))</f>
      </c>
      <c r="I218" s="17"/>
      <c r="J218" s="23">
        <f>IF(J216+J217=0,"",J216/(J216+J217))</f>
      </c>
      <c r="K218" s="32"/>
    </row>
    <row r="219" spans="1:11" ht="13.5">
      <c r="A219" s="35" t="s">
        <v>203</v>
      </c>
      <c r="B219" s="22">
        <f>IF(B218="","",IF(B218&gt;=0.8,"○","×"))</f>
      </c>
      <c r="C219" s="18">
        <f>IF(B219="","",IF(B219="○","ａ・ｂ・ｃ","ｄ"))</f>
      </c>
      <c r="D219" s="22">
        <f>IF(D218="","",IF(D218&gt;=0.8,"○","×"))</f>
      </c>
      <c r="E219" s="2"/>
      <c r="F219" s="6"/>
      <c r="G219" s="2"/>
      <c r="H219" s="22">
        <f>IF(H218="","",IF(H218&gt;=0.8,"○","×"))</f>
      </c>
      <c r="I219" s="17"/>
      <c r="J219" s="22">
        <f>IF(J218="","",IF(J218&gt;=0.8,"○","×"))</f>
      </c>
      <c r="K219" s="32"/>
    </row>
    <row r="220" spans="1:11" ht="14.25" thickBot="1">
      <c r="A220" s="49"/>
      <c r="B220" s="50"/>
      <c r="C220" s="51"/>
      <c r="D220" s="50"/>
      <c r="E220" s="51"/>
      <c r="F220" s="50"/>
      <c r="G220" s="51"/>
      <c r="H220" s="50"/>
      <c r="I220" s="51"/>
      <c r="J220" s="50"/>
      <c r="K220" s="52"/>
    </row>
    <row r="222" ht="14.25" thickBot="1">
      <c r="A222" t="s">
        <v>130</v>
      </c>
    </row>
    <row r="223" spans="1:11" ht="25.5" customHeight="1" thickBot="1">
      <c r="A223" s="25" t="s">
        <v>9</v>
      </c>
      <c r="B223" s="26"/>
      <c r="C223" s="27" t="s">
        <v>156</v>
      </c>
      <c r="D223" s="26"/>
      <c r="E223" s="28" t="s">
        <v>155</v>
      </c>
      <c r="F223" s="26"/>
      <c r="G223" s="28" t="s">
        <v>10</v>
      </c>
      <c r="H223" s="26"/>
      <c r="I223" s="28" t="s">
        <v>11</v>
      </c>
      <c r="J223" s="26"/>
      <c r="K223" s="29" t="s">
        <v>12</v>
      </c>
    </row>
    <row r="224" spans="1:11" ht="13.5">
      <c r="A224" s="77" t="s">
        <v>131</v>
      </c>
      <c r="B224" s="7"/>
      <c r="C224" s="3" t="s">
        <v>132</v>
      </c>
      <c r="D224" s="7"/>
      <c r="E224" s="101" t="s">
        <v>235</v>
      </c>
      <c r="F224" s="9"/>
      <c r="G224" s="3"/>
      <c r="H224" s="7"/>
      <c r="I224" s="102" t="s">
        <v>236</v>
      </c>
      <c r="J224" s="7"/>
      <c r="K224" s="84" t="s">
        <v>133</v>
      </c>
    </row>
    <row r="225" spans="1:11" ht="13.5">
      <c r="A225" s="79" t="s">
        <v>134</v>
      </c>
      <c r="B225" s="9"/>
      <c r="C225" s="2" t="s">
        <v>234</v>
      </c>
      <c r="D225" s="9"/>
      <c r="E225" s="95"/>
      <c r="F225" s="6"/>
      <c r="G225" s="2"/>
      <c r="H225" s="9"/>
      <c r="I225" s="98"/>
      <c r="J225" s="9"/>
      <c r="K225" s="32"/>
    </row>
    <row r="226" spans="1:11" ht="13.5">
      <c r="A226" s="48"/>
      <c r="B226" s="7"/>
      <c r="C226" s="2" t="s">
        <v>135</v>
      </c>
      <c r="D226" s="6"/>
      <c r="E226" s="2"/>
      <c r="F226" s="6"/>
      <c r="G226" s="2"/>
      <c r="H226" s="7"/>
      <c r="I226" s="98" t="s">
        <v>190</v>
      </c>
      <c r="J226" s="7"/>
      <c r="K226" s="103" t="s">
        <v>237</v>
      </c>
    </row>
    <row r="227" spans="1:11" ht="13.5">
      <c r="A227" s="48"/>
      <c r="B227" s="7"/>
      <c r="C227" s="2" t="s">
        <v>158</v>
      </c>
      <c r="D227" s="6"/>
      <c r="E227" s="2"/>
      <c r="F227" s="6"/>
      <c r="G227" s="2"/>
      <c r="H227" s="6"/>
      <c r="I227" s="98"/>
      <c r="J227" s="6"/>
      <c r="K227" s="103"/>
    </row>
    <row r="228" spans="1:11" ht="13.5">
      <c r="A228" s="48"/>
      <c r="B228" s="6"/>
      <c r="C228" s="2"/>
      <c r="D228" s="6"/>
      <c r="E228" s="2"/>
      <c r="F228" s="6"/>
      <c r="G228" s="2"/>
      <c r="H228" s="6"/>
      <c r="I228" s="98"/>
      <c r="J228" s="7"/>
      <c r="K228" s="103" t="s">
        <v>238</v>
      </c>
    </row>
    <row r="229" spans="1:11" ht="13.5">
      <c r="A229" s="48"/>
      <c r="B229" s="6"/>
      <c r="C229" s="2"/>
      <c r="D229" s="6"/>
      <c r="E229" s="2"/>
      <c r="F229" s="6"/>
      <c r="G229" s="2"/>
      <c r="H229" s="6"/>
      <c r="I229" s="2"/>
      <c r="J229" s="6"/>
      <c r="K229" s="103"/>
    </row>
    <row r="230" spans="1:11" ht="13.5">
      <c r="A230" s="48"/>
      <c r="B230" s="6"/>
      <c r="C230" s="2"/>
      <c r="D230" s="6"/>
      <c r="E230" s="2"/>
      <c r="F230" s="6"/>
      <c r="G230" s="2"/>
      <c r="H230" s="6"/>
      <c r="I230" s="2"/>
      <c r="J230" s="6"/>
      <c r="K230" s="75"/>
    </row>
    <row r="231" spans="1:11" ht="13.5">
      <c r="A231" s="33" t="s">
        <v>204</v>
      </c>
      <c r="B231" s="10">
        <f>COUNTIF(B224:B227,"○")</f>
        <v>0</v>
      </c>
      <c r="C231" s="2"/>
      <c r="D231" s="10">
        <f>COUNTIF(D224:D227,"○")</f>
        <v>0</v>
      </c>
      <c r="E231" s="2"/>
      <c r="F231" s="6"/>
      <c r="G231" s="2"/>
      <c r="H231" s="10">
        <f>COUNTIF(H224:H227,"○")</f>
        <v>0</v>
      </c>
      <c r="I231" s="2"/>
      <c r="J231" s="10">
        <f>COUNTIF(J224:J228,"○")</f>
        <v>0</v>
      </c>
      <c r="K231" s="75"/>
    </row>
    <row r="232" spans="1:11" ht="13.5">
      <c r="A232" s="33" t="s">
        <v>205</v>
      </c>
      <c r="B232" s="10">
        <f>COUNTIF(B224:B227,"×")</f>
        <v>0</v>
      </c>
      <c r="C232" s="2"/>
      <c r="D232" s="10">
        <f>COUNTIF(D224:D227,"×")</f>
        <v>0</v>
      </c>
      <c r="E232" s="2"/>
      <c r="F232" s="6"/>
      <c r="G232" s="2"/>
      <c r="H232" s="10">
        <f>COUNTIF(H224:H227,"×")</f>
        <v>0</v>
      </c>
      <c r="I232" s="2"/>
      <c r="J232" s="10">
        <f>COUNTIF(J224:J228,"×")</f>
        <v>0</v>
      </c>
      <c r="K232" s="75"/>
    </row>
    <row r="233" spans="1:11" ht="13.5">
      <c r="A233" s="48"/>
      <c r="B233" s="23">
        <f>IF(B231+B232=0,"",B231/(B231+B232))</f>
      </c>
      <c r="C233" s="2"/>
      <c r="D233" s="23">
        <f>IF(D231+D232=0,"",D231/(D231+D232))</f>
      </c>
      <c r="E233" s="2"/>
      <c r="F233" s="6"/>
      <c r="G233" s="2"/>
      <c r="H233" s="23">
        <f>IF(H231+H232=0,"",H231/(H231+H232))</f>
      </c>
      <c r="I233" s="2"/>
      <c r="J233" s="23">
        <f>IF(J231+J232=0,"",J231/(J231+J232))</f>
      </c>
      <c r="K233" s="75"/>
    </row>
    <row r="234" spans="1:11" ht="13.5">
      <c r="A234" s="35" t="s">
        <v>203</v>
      </c>
      <c r="B234" s="22">
        <f>IF(B233="","",IF(B233&gt;=0.8,"○","×"))</f>
      </c>
      <c r="C234" s="18">
        <f>IF(B234="","",IF(B234="○","ａ・ｂ・ｃ","ｄ"))</f>
      </c>
      <c r="D234" s="22">
        <f>IF(D233="","",IF(D233&gt;=0.8,"○","×"))</f>
      </c>
      <c r="E234" s="2"/>
      <c r="F234" s="6"/>
      <c r="G234" s="2"/>
      <c r="H234" s="22">
        <f>IF(H233="","",IF(H233&gt;=0.8,"○","×"))</f>
      </c>
      <c r="I234" s="2"/>
      <c r="J234" s="22">
        <f>IF(J233="","",IF(J233&gt;=0.8,"○","×"))</f>
      </c>
      <c r="K234" s="75"/>
    </row>
    <row r="235" spans="1:11" ht="14.25" thickBot="1">
      <c r="A235" s="49"/>
      <c r="B235" s="50"/>
      <c r="C235" s="51"/>
      <c r="D235" s="50"/>
      <c r="E235" s="51"/>
      <c r="F235" s="50"/>
      <c r="G235" s="51"/>
      <c r="H235" s="50"/>
      <c r="I235" s="51"/>
      <c r="J235" s="50"/>
      <c r="K235" s="52"/>
    </row>
    <row r="236" spans="1:11" ht="13.5">
      <c r="A236" s="46" t="s">
        <v>136</v>
      </c>
      <c r="B236" s="56">
        <f>B48</f>
      </c>
      <c r="C236" s="106" t="s">
        <v>180</v>
      </c>
      <c r="D236" s="42"/>
      <c r="E236" s="47" t="s">
        <v>137</v>
      </c>
      <c r="F236" s="56">
        <f>F48</f>
      </c>
      <c r="G236" s="106" t="s">
        <v>180</v>
      </c>
      <c r="H236" s="56">
        <f>H48</f>
      </c>
      <c r="I236" s="106" t="s">
        <v>180</v>
      </c>
      <c r="J236" s="42"/>
      <c r="K236" s="85" t="s">
        <v>138</v>
      </c>
    </row>
    <row r="237" spans="1:11" ht="13.5">
      <c r="A237" s="48"/>
      <c r="B237" s="9"/>
      <c r="C237" s="98"/>
      <c r="D237" s="7"/>
      <c r="E237" s="2" t="s">
        <v>245</v>
      </c>
      <c r="F237" s="9"/>
      <c r="G237" s="98"/>
      <c r="H237" s="9"/>
      <c r="I237" s="98"/>
      <c r="J237" s="9"/>
      <c r="K237" s="32"/>
    </row>
    <row r="238" spans="1:11" ht="13.5">
      <c r="A238" s="48"/>
      <c r="B238" s="43">
        <f>B28</f>
      </c>
      <c r="C238" s="98" t="s">
        <v>191</v>
      </c>
      <c r="D238" s="43">
        <f>D48</f>
      </c>
      <c r="E238" s="98" t="s">
        <v>180</v>
      </c>
      <c r="F238" s="43">
        <f>F28</f>
      </c>
      <c r="G238" s="95" t="s">
        <v>191</v>
      </c>
      <c r="H238" s="43">
        <f>H28</f>
      </c>
      <c r="I238" s="95" t="s">
        <v>191</v>
      </c>
      <c r="J238" s="7"/>
      <c r="K238" s="103" t="s">
        <v>195</v>
      </c>
    </row>
    <row r="239" spans="1:11" ht="13.5">
      <c r="A239" s="48"/>
      <c r="B239" s="6"/>
      <c r="C239" s="98"/>
      <c r="D239" s="6"/>
      <c r="E239" s="98"/>
      <c r="F239" s="6"/>
      <c r="G239" s="95"/>
      <c r="H239" s="6"/>
      <c r="I239" s="95"/>
      <c r="J239" s="6"/>
      <c r="K239" s="103"/>
    </row>
    <row r="240" spans="1:11" ht="13.5">
      <c r="A240" s="48"/>
      <c r="B240" s="7"/>
      <c r="C240" s="98" t="s">
        <v>192</v>
      </c>
      <c r="D240" s="43">
        <f>D28</f>
      </c>
      <c r="E240" s="95" t="s">
        <v>191</v>
      </c>
      <c r="F240" s="6"/>
      <c r="G240" s="93"/>
      <c r="H240" s="7"/>
      <c r="I240" s="95" t="s">
        <v>153</v>
      </c>
      <c r="J240" s="43">
        <f>J48</f>
      </c>
      <c r="K240" s="103" t="s">
        <v>180</v>
      </c>
    </row>
    <row r="241" spans="1:11" ht="13.5">
      <c r="A241" s="48"/>
      <c r="B241" s="6"/>
      <c r="C241" s="98"/>
      <c r="D241" s="6"/>
      <c r="E241" s="95"/>
      <c r="F241" s="6"/>
      <c r="G241" s="93"/>
      <c r="H241" s="6"/>
      <c r="I241" s="95"/>
      <c r="J241" s="6"/>
      <c r="K241" s="103"/>
    </row>
    <row r="242" spans="1:11" ht="13.5">
      <c r="A242" s="48"/>
      <c r="B242" s="7"/>
      <c r="C242" s="2" t="s">
        <v>39</v>
      </c>
      <c r="D242" s="7"/>
      <c r="E242" s="2" t="s">
        <v>193</v>
      </c>
      <c r="F242" s="6"/>
      <c r="G242" s="93"/>
      <c r="H242" s="7"/>
      <c r="I242" s="95" t="s">
        <v>154</v>
      </c>
      <c r="J242" s="43">
        <f>J28</f>
      </c>
      <c r="K242" s="100" t="s">
        <v>191</v>
      </c>
    </row>
    <row r="243" spans="1:11" ht="13.5">
      <c r="A243" s="48"/>
      <c r="B243" s="6"/>
      <c r="C243" s="2"/>
      <c r="D243" s="7"/>
      <c r="E243" s="2" t="s">
        <v>194</v>
      </c>
      <c r="F243" s="6"/>
      <c r="G243" s="93"/>
      <c r="H243" s="6"/>
      <c r="I243" s="95"/>
      <c r="J243" s="6"/>
      <c r="K243" s="100"/>
    </row>
    <row r="244" spans="1:11" ht="13.5" customHeight="1">
      <c r="A244" s="48"/>
      <c r="B244" s="6"/>
      <c r="C244" s="2"/>
      <c r="D244" s="6"/>
      <c r="E244" s="2"/>
      <c r="F244" s="6"/>
      <c r="G244" s="13"/>
      <c r="H244" s="7"/>
      <c r="I244" s="93" t="s">
        <v>197</v>
      </c>
      <c r="J244" s="7"/>
      <c r="K244" s="100" t="s">
        <v>196</v>
      </c>
    </row>
    <row r="245" spans="1:11" ht="13.5" customHeight="1">
      <c r="A245" s="48"/>
      <c r="B245" s="6"/>
      <c r="C245" s="2"/>
      <c r="D245" s="6"/>
      <c r="E245" s="2"/>
      <c r="F245" s="6"/>
      <c r="G245" s="13"/>
      <c r="H245" s="6"/>
      <c r="I245" s="93"/>
      <c r="J245" s="6"/>
      <c r="K245" s="100"/>
    </row>
    <row r="246" spans="1:11" ht="13.5" customHeight="1">
      <c r="A246" s="48"/>
      <c r="B246" s="6"/>
      <c r="C246" s="2"/>
      <c r="D246" s="6"/>
      <c r="E246" s="2"/>
      <c r="F246" s="6"/>
      <c r="G246" s="13"/>
      <c r="H246" s="7"/>
      <c r="I246" s="94" t="s">
        <v>244</v>
      </c>
      <c r="J246" s="6"/>
      <c r="K246" s="76"/>
    </row>
    <row r="247" spans="1:11" ht="13.5" customHeight="1">
      <c r="A247" s="48"/>
      <c r="B247" s="6"/>
      <c r="C247" s="2"/>
      <c r="D247" s="6"/>
      <c r="E247" s="2"/>
      <c r="F247" s="6"/>
      <c r="G247" s="13"/>
      <c r="H247" s="6"/>
      <c r="I247" s="94"/>
      <c r="J247" s="6"/>
      <c r="K247" s="76"/>
    </row>
    <row r="248" spans="1:11" ht="13.5">
      <c r="A248" s="48"/>
      <c r="B248" s="6"/>
      <c r="C248" s="2"/>
      <c r="D248" s="6"/>
      <c r="E248" s="2"/>
      <c r="F248" s="6"/>
      <c r="G248" s="13"/>
      <c r="H248" s="6"/>
      <c r="I248" s="15"/>
      <c r="J248" s="6"/>
      <c r="K248" s="76"/>
    </row>
    <row r="249" spans="1:11" ht="13.5" customHeight="1">
      <c r="A249" s="33" t="s">
        <v>204</v>
      </c>
      <c r="B249" s="10">
        <f>COUNTIF(B236:B242,"○")</f>
        <v>0</v>
      </c>
      <c r="C249" s="2"/>
      <c r="D249" s="10">
        <f>COUNTIF(D236:D243,"○")</f>
        <v>0</v>
      </c>
      <c r="E249" s="2"/>
      <c r="F249" s="10">
        <f>COUNTIF(F236:F240,"○")</f>
        <v>0</v>
      </c>
      <c r="G249" s="13"/>
      <c r="H249" s="10">
        <f>COUNTIF(H236:H246,"○")</f>
        <v>0</v>
      </c>
      <c r="I249" s="15"/>
      <c r="J249" s="10">
        <f>COUNTIF(J236:J244,"○")</f>
        <v>0</v>
      </c>
      <c r="K249" s="76"/>
    </row>
    <row r="250" spans="1:11" ht="13.5" customHeight="1">
      <c r="A250" s="33" t="s">
        <v>205</v>
      </c>
      <c r="B250" s="10">
        <f>COUNTIF(B236:B242,"×")</f>
        <v>0</v>
      </c>
      <c r="C250" s="2"/>
      <c r="D250" s="10">
        <f>COUNTIF(D236:D243,"×")</f>
        <v>0</v>
      </c>
      <c r="E250" s="2"/>
      <c r="F250" s="10">
        <f>COUNTIF(F236:F240,"×")</f>
        <v>0</v>
      </c>
      <c r="G250" s="13"/>
      <c r="H250" s="10">
        <f>COUNTIF(H236:H246,"×")</f>
        <v>0</v>
      </c>
      <c r="I250" s="15"/>
      <c r="J250" s="10">
        <f>COUNTIF(J236:J244,"×")</f>
        <v>0</v>
      </c>
      <c r="K250" s="76"/>
    </row>
    <row r="251" spans="1:11" ht="13.5" customHeight="1">
      <c r="A251" s="48"/>
      <c r="B251" s="23">
        <f>IF(B249+B250=0,"",B249/(B249+B250))</f>
      </c>
      <c r="C251" s="2"/>
      <c r="D251" s="23">
        <f>IF(D249+D250=0,"",D249/(D249+D250))</f>
      </c>
      <c r="E251" s="2"/>
      <c r="F251" s="23">
        <f>IF(F249+F250=0,"",F249/(F249+F250))</f>
      </c>
      <c r="G251" s="13"/>
      <c r="H251" s="23">
        <f>IF(H249+H250=0,"",H249/(H249+H250))</f>
      </c>
      <c r="I251" s="15"/>
      <c r="J251" s="23">
        <f>IF(J249+J250=0,"",J249/(J249+J250))</f>
      </c>
      <c r="K251" s="76"/>
    </row>
    <row r="252" spans="1:11" ht="13.5">
      <c r="A252" s="35" t="s">
        <v>203</v>
      </c>
      <c r="B252" s="22">
        <f>IF(B251="","",IF(B251&gt;=0.8,"○","×"))</f>
      </c>
      <c r="C252" s="18">
        <f>IF(B252="","",IF(B252="○","ａ・ｂ・ｃ","ｄ"))</f>
      </c>
      <c r="D252" s="22">
        <f>IF(D251="","",IF(D251&gt;=0.8,"○","×"))</f>
      </c>
      <c r="E252" s="2"/>
      <c r="F252" s="22">
        <f>IF(F251="","",IF(F251&gt;=0.8,"○","×"))</f>
      </c>
      <c r="G252" s="13"/>
      <c r="H252" s="22">
        <f>IF(H251="","",IF(H251&gt;=0.8,"○","×"))</f>
      </c>
      <c r="I252" s="15"/>
      <c r="J252" s="22">
        <f>IF(J251="","",IF(J251&gt;=0.8,"○","×"))</f>
      </c>
      <c r="K252" s="76"/>
    </row>
    <row r="253" spans="1:11" ht="14.25" thickBot="1">
      <c r="A253" s="49"/>
      <c r="B253" s="50"/>
      <c r="C253" s="51"/>
      <c r="D253" s="50"/>
      <c r="E253" s="51"/>
      <c r="F253" s="50"/>
      <c r="G253" s="51"/>
      <c r="H253" s="50"/>
      <c r="I253" s="51"/>
      <c r="J253" s="50"/>
      <c r="K253" s="52"/>
    </row>
    <row r="254" spans="1:12" ht="13.5">
      <c r="A254" s="82"/>
      <c r="B254" s="83"/>
      <c r="C254" s="11"/>
      <c r="D254" s="83"/>
      <c r="E254" s="11"/>
      <c r="F254" s="83"/>
      <c r="G254" s="11"/>
      <c r="H254" s="83"/>
      <c r="I254" s="11"/>
      <c r="J254" s="83"/>
      <c r="K254" s="11"/>
      <c r="L254" s="11"/>
    </row>
    <row r="255" spans="1:12" ht="14.25" thickBot="1">
      <c r="A255" t="s">
        <v>130</v>
      </c>
      <c r="B255" s="83"/>
      <c r="C255" s="11"/>
      <c r="D255" s="83"/>
      <c r="E255" s="11"/>
      <c r="F255" s="83"/>
      <c r="G255" s="11"/>
      <c r="H255" s="83"/>
      <c r="I255" s="11"/>
      <c r="J255" s="83"/>
      <c r="K255" s="11"/>
      <c r="L255" s="11"/>
    </row>
    <row r="256" spans="1:11" ht="25.5" customHeight="1" thickBot="1">
      <c r="A256" s="25" t="s">
        <v>9</v>
      </c>
      <c r="B256" s="26"/>
      <c r="C256" s="27" t="s">
        <v>156</v>
      </c>
      <c r="D256" s="26"/>
      <c r="E256" s="28" t="s">
        <v>155</v>
      </c>
      <c r="F256" s="26"/>
      <c r="G256" s="28" t="s">
        <v>10</v>
      </c>
      <c r="H256" s="26"/>
      <c r="I256" s="28" t="s">
        <v>11</v>
      </c>
      <c r="J256" s="26"/>
      <c r="K256" s="29" t="s">
        <v>12</v>
      </c>
    </row>
    <row r="257" spans="1:11" ht="13.5">
      <c r="A257" s="77" t="s">
        <v>141</v>
      </c>
      <c r="B257" s="43">
        <f>B48</f>
      </c>
      <c r="C257" s="3" t="s">
        <v>84</v>
      </c>
      <c r="D257" s="43">
        <f>D48</f>
      </c>
      <c r="E257" s="3" t="s">
        <v>84</v>
      </c>
      <c r="F257" s="43">
        <f>F48</f>
      </c>
      <c r="G257" s="3" t="s">
        <v>84</v>
      </c>
      <c r="H257" s="43">
        <f>H48</f>
      </c>
      <c r="I257" s="3" t="s">
        <v>84</v>
      </c>
      <c r="J257" s="43">
        <f>J48</f>
      </c>
      <c r="K257" s="84" t="s">
        <v>84</v>
      </c>
    </row>
    <row r="258" spans="1:11" ht="13.5">
      <c r="A258" s="48"/>
      <c r="B258" s="6"/>
      <c r="C258" s="2" t="s">
        <v>118</v>
      </c>
      <c r="D258" s="9"/>
      <c r="E258" s="2" t="s">
        <v>118</v>
      </c>
      <c r="F258" s="9"/>
      <c r="G258" s="2" t="s">
        <v>118</v>
      </c>
      <c r="H258" s="9"/>
      <c r="I258" s="2" t="s">
        <v>118</v>
      </c>
      <c r="J258" s="9"/>
      <c r="K258" s="32" t="s">
        <v>118</v>
      </c>
    </row>
    <row r="259" spans="1:11" ht="13.5">
      <c r="A259" s="48"/>
      <c r="B259" s="43">
        <f>B28</f>
      </c>
      <c r="C259" s="2" t="s">
        <v>139</v>
      </c>
      <c r="D259" s="43">
        <f>D28</f>
      </c>
      <c r="E259" s="2" t="s">
        <v>139</v>
      </c>
      <c r="F259" s="43">
        <f>F28</f>
      </c>
      <c r="G259" s="2" t="s">
        <v>139</v>
      </c>
      <c r="H259" s="43">
        <f>H28</f>
      </c>
      <c r="I259" s="2" t="s">
        <v>139</v>
      </c>
      <c r="J259" s="43">
        <f>J28</f>
      </c>
      <c r="K259" s="32" t="s">
        <v>139</v>
      </c>
    </row>
    <row r="260" spans="1:11" ht="13.5">
      <c r="A260" s="48"/>
      <c r="B260" s="6"/>
      <c r="C260" s="2" t="s">
        <v>140</v>
      </c>
      <c r="D260" s="6"/>
      <c r="E260" s="2" t="s">
        <v>140</v>
      </c>
      <c r="F260" s="6"/>
      <c r="G260" s="2" t="s">
        <v>140</v>
      </c>
      <c r="H260" s="6"/>
      <c r="I260" s="2" t="s">
        <v>140</v>
      </c>
      <c r="J260" s="6"/>
      <c r="K260" s="32" t="s">
        <v>140</v>
      </c>
    </row>
    <row r="261" spans="1:11" ht="13.5">
      <c r="A261" s="48"/>
      <c r="B261" s="7"/>
      <c r="C261" s="4" t="s">
        <v>119</v>
      </c>
      <c r="D261" s="7"/>
      <c r="E261" s="4" t="s">
        <v>142</v>
      </c>
      <c r="F261" s="6"/>
      <c r="G261" s="2"/>
      <c r="H261" s="7"/>
      <c r="I261" s="4" t="s">
        <v>143</v>
      </c>
      <c r="J261" s="7"/>
      <c r="K261" s="86" t="s">
        <v>138</v>
      </c>
    </row>
    <row r="262" spans="1:11" ht="13.5">
      <c r="A262" s="48"/>
      <c r="B262" s="6"/>
      <c r="C262" s="4" t="s">
        <v>121</v>
      </c>
      <c r="D262" s="6"/>
      <c r="E262" s="2"/>
      <c r="F262" s="6"/>
      <c r="G262" s="2"/>
      <c r="H262" s="7"/>
      <c r="I262" s="98" t="s">
        <v>239</v>
      </c>
      <c r="J262" s="6"/>
      <c r="K262" s="32"/>
    </row>
    <row r="263" spans="1:11" ht="13.5">
      <c r="A263" s="48"/>
      <c r="B263" s="7"/>
      <c r="C263" s="95" t="s">
        <v>240</v>
      </c>
      <c r="D263" s="6"/>
      <c r="E263" s="2"/>
      <c r="F263" s="6"/>
      <c r="G263" s="2"/>
      <c r="H263" s="6"/>
      <c r="I263" s="98"/>
      <c r="J263" s="7"/>
      <c r="K263" s="32" t="s">
        <v>144</v>
      </c>
    </row>
    <row r="264" spans="1:11" ht="13.5">
      <c r="A264" s="48"/>
      <c r="B264" s="6"/>
      <c r="C264" s="95"/>
      <c r="D264" s="6"/>
      <c r="E264" s="2"/>
      <c r="F264" s="6"/>
      <c r="G264" s="2"/>
      <c r="H264" s="7"/>
      <c r="I264" s="98" t="s">
        <v>153</v>
      </c>
      <c r="J264" s="6"/>
      <c r="K264" s="32" t="s">
        <v>145</v>
      </c>
    </row>
    <row r="265" spans="1:11" ht="13.5">
      <c r="A265" s="48"/>
      <c r="B265" s="7"/>
      <c r="C265" s="2" t="s">
        <v>39</v>
      </c>
      <c r="D265" s="6"/>
      <c r="E265" s="2"/>
      <c r="F265" s="6"/>
      <c r="G265" s="2"/>
      <c r="H265" s="6"/>
      <c r="I265" s="98"/>
      <c r="J265" s="6"/>
      <c r="K265" s="32"/>
    </row>
    <row r="266" spans="1:11" ht="13.5">
      <c r="A266" s="48"/>
      <c r="B266" s="6"/>
      <c r="C266" s="2"/>
      <c r="D266" s="6"/>
      <c r="E266" s="2"/>
      <c r="F266" s="6"/>
      <c r="G266" s="2"/>
      <c r="H266" s="7"/>
      <c r="I266" s="98" t="s">
        <v>241</v>
      </c>
      <c r="J266" s="6"/>
      <c r="K266" s="32"/>
    </row>
    <row r="267" spans="1:11" ht="13.5">
      <c r="A267" s="48"/>
      <c r="B267" s="6"/>
      <c r="C267" s="2"/>
      <c r="D267" s="6"/>
      <c r="E267" s="2"/>
      <c r="F267" s="6"/>
      <c r="G267" s="2"/>
      <c r="H267" s="6"/>
      <c r="I267" s="98"/>
      <c r="J267" s="6"/>
      <c r="K267" s="32"/>
    </row>
    <row r="268" spans="1:11" ht="13.5" customHeight="1">
      <c r="A268" s="48"/>
      <c r="B268" s="6"/>
      <c r="C268" s="2"/>
      <c r="D268" s="6"/>
      <c r="E268" s="2"/>
      <c r="F268" s="6"/>
      <c r="G268" s="2"/>
      <c r="H268" s="7"/>
      <c r="I268" s="98" t="s">
        <v>242</v>
      </c>
      <c r="J268" s="6"/>
      <c r="K268" s="32"/>
    </row>
    <row r="269" spans="1:11" ht="13.5">
      <c r="A269" s="48"/>
      <c r="B269" s="6"/>
      <c r="C269" s="2"/>
      <c r="D269" s="6"/>
      <c r="E269" s="2"/>
      <c r="F269" s="6"/>
      <c r="G269" s="2"/>
      <c r="H269" s="6"/>
      <c r="I269" s="98"/>
      <c r="J269" s="6"/>
      <c r="K269" s="32"/>
    </row>
    <row r="270" spans="1:11" ht="13.5" customHeight="1">
      <c r="A270" s="48"/>
      <c r="B270" s="6"/>
      <c r="C270" s="2"/>
      <c r="D270" s="6"/>
      <c r="E270" s="2"/>
      <c r="F270" s="6"/>
      <c r="G270" s="2"/>
      <c r="H270" s="7"/>
      <c r="I270" s="98" t="s">
        <v>243</v>
      </c>
      <c r="J270" s="6"/>
      <c r="K270" s="32"/>
    </row>
    <row r="271" spans="1:11" ht="13.5">
      <c r="A271" s="48"/>
      <c r="B271" s="6"/>
      <c r="C271" s="2"/>
      <c r="D271" s="6"/>
      <c r="E271" s="2"/>
      <c r="F271" s="6"/>
      <c r="G271" s="2"/>
      <c r="H271" s="6"/>
      <c r="I271" s="98"/>
      <c r="J271" s="6"/>
      <c r="K271" s="32"/>
    </row>
    <row r="272" spans="1:11" ht="13.5">
      <c r="A272" s="48"/>
      <c r="B272" s="6"/>
      <c r="C272" s="2"/>
      <c r="D272" s="6"/>
      <c r="E272" s="2"/>
      <c r="F272" s="6"/>
      <c r="G272" s="2"/>
      <c r="H272" s="6"/>
      <c r="I272" s="17"/>
      <c r="J272" s="6"/>
      <c r="K272" s="32"/>
    </row>
    <row r="273" spans="1:11" ht="13.5">
      <c r="A273" s="33" t="s">
        <v>204</v>
      </c>
      <c r="B273" s="10">
        <f>COUNTIF(B257:B265,"○")</f>
        <v>0</v>
      </c>
      <c r="C273" s="2"/>
      <c r="D273" s="10">
        <f>COUNTIF(D257:D265,"○")</f>
        <v>0</v>
      </c>
      <c r="E273" s="2"/>
      <c r="F273" s="10">
        <f>COUNTIF(F257:F265,"○")</f>
        <v>0</v>
      </c>
      <c r="G273" s="2"/>
      <c r="H273" s="10">
        <f>COUNTIF(H257:H265,"○")</f>
        <v>0</v>
      </c>
      <c r="I273" s="17"/>
      <c r="J273" s="10">
        <f>COUNTIF(J257:J265,"○")</f>
        <v>0</v>
      </c>
      <c r="K273" s="32"/>
    </row>
    <row r="274" spans="1:11" ht="13.5">
      <c r="A274" s="33" t="s">
        <v>205</v>
      </c>
      <c r="B274" s="10">
        <f>COUNTIF(B257:B265,"×")</f>
        <v>0</v>
      </c>
      <c r="C274" s="2"/>
      <c r="D274" s="10">
        <f>COUNTIF(D257:D265,"×")</f>
        <v>0</v>
      </c>
      <c r="E274" s="2"/>
      <c r="F274" s="10">
        <f>COUNTIF(F257:F265,"×")</f>
        <v>0</v>
      </c>
      <c r="G274" s="2"/>
      <c r="H274" s="10">
        <f>COUNTIF(H257:H265,"×")</f>
        <v>0</v>
      </c>
      <c r="I274" s="17"/>
      <c r="J274" s="10">
        <f>COUNTIF(J257:J265,"×")</f>
        <v>0</v>
      </c>
      <c r="K274" s="32"/>
    </row>
    <row r="275" spans="1:11" ht="13.5">
      <c r="A275" s="48"/>
      <c r="B275" s="23">
        <f>IF(B273+B274=0,"",B273/(B273+B274))</f>
      </c>
      <c r="C275" s="2"/>
      <c r="D275" s="23">
        <f>IF(D273+D274=0,"",D273/(D273+D274))</f>
      </c>
      <c r="E275" s="2"/>
      <c r="F275" s="23">
        <f>IF(F273+F274=0,"",F273/(F273+F274))</f>
      </c>
      <c r="G275" s="2"/>
      <c r="H275" s="23">
        <f>IF(H273+H274=0,"",H273/(H273+H274))</f>
      </c>
      <c r="I275" s="17"/>
      <c r="J275" s="23">
        <f>IF(J273+J274=0,"",J273/(J273+J274))</f>
      </c>
      <c r="K275" s="32"/>
    </row>
    <row r="276" spans="1:11" ht="13.5">
      <c r="A276" s="35" t="s">
        <v>203</v>
      </c>
      <c r="B276" s="22">
        <f>IF(B275="","",IF(B275&gt;=0.8,"○","×"))</f>
      </c>
      <c r="C276" s="18">
        <f>IF(B276="","",IF(B276="○","ａ・ｂ・ｃ","ｄ"))</f>
      </c>
      <c r="D276" s="22">
        <f>IF(D275="","",IF(D275&gt;=0.8,"○","×"))</f>
      </c>
      <c r="E276" s="2"/>
      <c r="F276" s="22">
        <f>IF(F275="","",IF(F275&gt;=0.8,"○","×"))</f>
      </c>
      <c r="G276" s="2"/>
      <c r="H276" s="22">
        <f>IF(H275="","",IF(H275&gt;=0.8,"○","×"))</f>
      </c>
      <c r="I276" s="17"/>
      <c r="J276" s="22">
        <f>IF(J275="","",IF(J275&gt;=0.8,"○","×"))</f>
      </c>
      <c r="K276" s="32"/>
    </row>
    <row r="277" spans="1:11" ht="14.25" thickBot="1">
      <c r="A277" s="49"/>
      <c r="B277" s="50"/>
      <c r="C277" s="51"/>
      <c r="D277" s="50"/>
      <c r="E277" s="51"/>
      <c r="F277" s="50"/>
      <c r="G277" s="51"/>
      <c r="H277" s="50"/>
      <c r="I277" s="51"/>
      <c r="J277" s="50"/>
      <c r="K277" s="52"/>
    </row>
    <row r="278" spans="1:11" ht="13.5">
      <c r="A278" s="46" t="s">
        <v>146</v>
      </c>
      <c r="B278" s="42"/>
      <c r="C278" s="96"/>
      <c r="D278" s="42"/>
      <c r="E278" s="97"/>
      <c r="F278" s="42"/>
      <c r="G278" s="97"/>
      <c r="H278" s="42"/>
      <c r="I278" s="97"/>
      <c r="J278" s="42"/>
      <c r="K278" s="92"/>
    </row>
    <row r="279" spans="1:11" ht="13.5">
      <c r="A279" s="48"/>
      <c r="B279" s="10"/>
      <c r="C279" s="94"/>
      <c r="D279" s="10"/>
      <c r="E279" s="93"/>
      <c r="F279" s="10"/>
      <c r="G279" s="93"/>
      <c r="H279" s="10"/>
      <c r="I279" s="93"/>
      <c r="J279" s="10"/>
      <c r="K279" s="91"/>
    </row>
    <row r="280" spans="1:11" ht="13.5">
      <c r="A280" s="48" t="s">
        <v>147</v>
      </c>
      <c r="B280" s="7"/>
      <c r="C280" s="94"/>
      <c r="D280" s="7"/>
      <c r="E280" s="93"/>
      <c r="F280" s="7"/>
      <c r="G280" s="93"/>
      <c r="H280" s="7"/>
      <c r="I280" s="93"/>
      <c r="J280" s="7"/>
      <c r="K280" s="91"/>
    </row>
    <row r="281" spans="1:11" ht="13.5">
      <c r="A281" s="58" t="s">
        <v>148</v>
      </c>
      <c r="B281" s="10"/>
      <c r="C281" s="94"/>
      <c r="D281" s="10"/>
      <c r="E281" s="93"/>
      <c r="F281" s="10"/>
      <c r="G281" s="93"/>
      <c r="H281" s="10"/>
      <c r="I281" s="93"/>
      <c r="J281" s="10"/>
      <c r="K281" s="91"/>
    </row>
    <row r="282" spans="1:11" ht="13.5">
      <c r="A282" s="48"/>
      <c r="B282" s="7"/>
      <c r="C282" s="94"/>
      <c r="D282" s="7"/>
      <c r="E282" s="93"/>
      <c r="F282" s="7"/>
      <c r="G282" s="93"/>
      <c r="H282" s="7"/>
      <c r="I282" s="93"/>
      <c r="J282" s="7"/>
      <c r="K282" s="91"/>
    </row>
    <row r="283" spans="1:11" ht="13.5">
      <c r="A283" s="48"/>
      <c r="B283" s="10"/>
      <c r="C283" s="94"/>
      <c r="D283" s="10"/>
      <c r="E283" s="93"/>
      <c r="F283" s="10"/>
      <c r="G283" s="93"/>
      <c r="H283" s="10"/>
      <c r="I283" s="93"/>
      <c r="J283" s="10"/>
      <c r="K283" s="91"/>
    </row>
    <row r="284" spans="1:11" ht="13.5">
      <c r="A284" s="48"/>
      <c r="B284" s="7"/>
      <c r="C284" s="94"/>
      <c r="D284" s="7"/>
      <c r="E284" s="93"/>
      <c r="F284" s="7"/>
      <c r="G284" s="93"/>
      <c r="H284" s="7"/>
      <c r="I284" s="93"/>
      <c r="J284" s="7"/>
      <c r="K284" s="91"/>
    </row>
    <row r="285" spans="1:11" ht="13.5">
      <c r="A285" s="48"/>
      <c r="B285" s="10"/>
      <c r="C285" s="94"/>
      <c r="D285" s="10"/>
      <c r="E285" s="93"/>
      <c r="F285" s="10"/>
      <c r="G285" s="93"/>
      <c r="H285" s="10"/>
      <c r="I285" s="93"/>
      <c r="J285" s="10"/>
      <c r="K285" s="91"/>
    </row>
    <row r="286" spans="1:11" ht="13.5">
      <c r="A286" s="48"/>
      <c r="B286" s="7"/>
      <c r="C286" s="94"/>
      <c r="D286" s="7"/>
      <c r="E286" s="93"/>
      <c r="F286" s="7"/>
      <c r="G286" s="93"/>
      <c r="H286" s="7"/>
      <c r="I286" s="93"/>
      <c r="J286" s="7"/>
      <c r="K286" s="91"/>
    </row>
    <row r="287" spans="1:11" ht="13.5">
      <c r="A287" s="48"/>
      <c r="B287" s="10"/>
      <c r="C287" s="94"/>
      <c r="D287" s="10"/>
      <c r="E287" s="93"/>
      <c r="F287" s="10"/>
      <c r="G287" s="93"/>
      <c r="H287" s="10"/>
      <c r="I287" s="93"/>
      <c r="J287" s="10"/>
      <c r="K287" s="91"/>
    </row>
    <row r="288" spans="1:11" ht="13.5">
      <c r="A288" s="48"/>
      <c r="B288" s="10"/>
      <c r="C288" s="2"/>
      <c r="D288" s="10"/>
      <c r="E288" s="2"/>
      <c r="F288" s="10"/>
      <c r="G288" s="2"/>
      <c r="H288" s="10"/>
      <c r="I288" s="2"/>
      <c r="J288" s="10"/>
      <c r="K288" s="32"/>
    </row>
    <row r="289" spans="1:11" ht="13.5">
      <c r="A289" s="33" t="s">
        <v>204</v>
      </c>
      <c r="B289" s="10">
        <f>COUNTIF(B278:B286,"○")</f>
        <v>0</v>
      </c>
      <c r="C289" s="2"/>
      <c r="D289" s="10">
        <f>COUNTIF(D278:D286,"○")</f>
        <v>0</v>
      </c>
      <c r="E289" s="2"/>
      <c r="F289" s="10">
        <f>COUNTIF(F278:F286,"○")</f>
        <v>0</v>
      </c>
      <c r="G289" s="2"/>
      <c r="H289" s="10">
        <f>COUNTIF(H278:H286,"○")</f>
        <v>0</v>
      </c>
      <c r="I289" s="2"/>
      <c r="J289" s="10">
        <f>COUNTIF(J278:J286,"○")</f>
        <v>0</v>
      </c>
      <c r="K289" s="32"/>
    </row>
    <row r="290" spans="1:11" ht="13.5">
      <c r="A290" s="33" t="s">
        <v>205</v>
      </c>
      <c r="B290" s="10">
        <f>COUNTIF(B278:B286,"×")</f>
        <v>0</v>
      </c>
      <c r="C290" s="2"/>
      <c r="D290" s="10">
        <f>COUNTIF(D278:D286,"×")</f>
        <v>0</v>
      </c>
      <c r="E290" s="2"/>
      <c r="F290" s="10">
        <f>COUNTIF(F278:F286,"×")</f>
        <v>0</v>
      </c>
      <c r="G290" s="2"/>
      <c r="H290" s="10">
        <f>COUNTIF(H278:H286,"×")</f>
        <v>0</v>
      </c>
      <c r="I290" s="2"/>
      <c r="J290" s="10">
        <f>COUNTIF(J278:J286,"×")</f>
        <v>0</v>
      </c>
      <c r="K290" s="32"/>
    </row>
    <row r="291" spans="1:11" ht="13.5">
      <c r="A291" s="48"/>
      <c r="B291" s="23">
        <f>IF(B289+B290=0,"",B289/(B289+B290))</f>
      </c>
      <c r="C291" s="2"/>
      <c r="D291" s="23">
        <f>IF(D289+D290=0,"",D289/(D289+D290))</f>
      </c>
      <c r="E291" s="2"/>
      <c r="F291" s="23">
        <f>IF(F289+F290=0,"",F289/(F289+F290))</f>
      </c>
      <c r="G291" s="2"/>
      <c r="H291" s="23">
        <f>IF(H289+H290=0,"",H289/(H289+H290))</f>
      </c>
      <c r="I291" s="2"/>
      <c r="J291" s="23">
        <f>IF(J289+J290=0,"",J289/(J289+J290))</f>
      </c>
      <c r="K291" s="32"/>
    </row>
    <row r="292" spans="1:11" ht="13.5">
      <c r="A292" s="35" t="s">
        <v>203</v>
      </c>
      <c r="B292" s="22">
        <f>IF(B291="","",IF(B291&gt;=0.8,"○","×"))</f>
      </c>
      <c r="C292" s="18">
        <f>IF(B292="","",IF(B292="○","ａ・ｂ・ｃ","ｄ"))</f>
      </c>
      <c r="D292" s="22">
        <f>IF(D291="","",IF(D291&gt;=0.8,"○","×"))</f>
      </c>
      <c r="E292" s="2"/>
      <c r="F292" s="22">
        <f>IF(F291="","",IF(F291&gt;=0.8,"○","×"))</f>
      </c>
      <c r="G292" s="2"/>
      <c r="H292" s="22">
        <f>IF(H291="","",IF(H291&gt;=0.8,"○","×"))</f>
      </c>
      <c r="I292" s="2"/>
      <c r="J292" s="22">
        <f>IF(J291="","",IF(J291&gt;=0.8,"○","×"))</f>
      </c>
      <c r="K292" s="32"/>
    </row>
    <row r="293" spans="1:11" ht="14.25" thickBot="1">
      <c r="A293" s="49"/>
      <c r="B293" s="87"/>
      <c r="C293" s="51"/>
      <c r="D293" s="87"/>
      <c r="E293" s="51"/>
      <c r="F293" s="87"/>
      <c r="G293" s="51"/>
      <c r="H293" s="87"/>
      <c r="I293" s="51"/>
      <c r="J293" s="87"/>
      <c r="K293" s="52"/>
    </row>
    <row r="297" ht="13.5">
      <c r="A297" t="s">
        <v>149</v>
      </c>
    </row>
    <row r="298" ht="13.5">
      <c r="A298" t="s">
        <v>150</v>
      </c>
    </row>
    <row r="299" ht="13.5">
      <c r="A299" t="s">
        <v>152</v>
      </c>
    </row>
  </sheetData>
  <mergeCells count="137">
    <mergeCell ref="I121:I123"/>
    <mergeCell ref="K72:K73"/>
    <mergeCell ref="C109:C110"/>
    <mergeCell ref="E109:E110"/>
    <mergeCell ref="G109:G110"/>
    <mergeCell ref="I109:I110"/>
    <mergeCell ref="K109:K110"/>
    <mergeCell ref="A72:A73"/>
    <mergeCell ref="G72:G73"/>
    <mergeCell ref="E72:E73"/>
    <mergeCell ref="C72:C73"/>
    <mergeCell ref="G13:G14"/>
    <mergeCell ref="I17:I18"/>
    <mergeCell ref="K13:K15"/>
    <mergeCell ref="E30:E31"/>
    <mergeCell ref="G30:G32"/>
    <mergeCell ref="I30:I31"/>
    <mergeCell ref="I32:I33"/>
    <mergeCell ref="K30:K32"/>
    <mergeCell ref="E23:E24"/>
    <mergeCell ref="E15:E16"/>
    <mergeCell ref="K244:K245"/>
    <mergeCell ref="K238:K239"/>
    <mergeCell ref="K240:K241"/>
    <mergeCell ref="K242:K243"/>
    <mergeCell ref="E17:E18"/>
    <mergeCell ref="E21:E22"/>
    <mergeCell ref="I15:I16"/>
    <mergeCell ref="I209:I210"/>
    <mergeCell ref="I72:I73"/>
    <mergeCell ref="I124:I125"/>
    <mergeCell ref="I126:I127"/>
    <mergeCell ref="I112:I114"/>
    <mergeCell ref="I115:I116"/>
    <mergeCell ref="I117:I120"/>
    <mergeCell ref="A187:A188"/>
    <mergeCell ref="C197:C199"/>
    <mergeCell ref="I198:I200"/>
    <mergeCell ref="E193:E194"/>
    <mergeCell ref="G187:G188"/>
    <mergeCell ref="I193:I194"/>
    <mergeCell ref="C191:C192"/>
    <mergeCell ref="C187:C188"/>
    <mergeCell ref="C194:C195"/>
    <mergeCell ref="C236:C237"/>
    <mergeCell ref="G236:G237"/>
    <mergeCell ref="I236:I237"/>
    <mergeCell ref="C157:C158"/>
    <mergeCell ref="I207:I208"/>
    <mergeCell ref="I211:I212"/>
    <mergeCell ref="I213:I214"/>
    <mergeCell ref="I226:I228"/>
    <mergeCell ref="I173:I174"/>
    <mergeCell ref="I166:I168"/>
    <mergeCell ref="I175:I176"/>
    <mergeCell ref="I187:I189"/>
    <mergeCell ref="K186:K187"/>
    <mergeCell ref="I195:I197"/>
    <mergeCell ref="K188:K189"/>
    <mergeCell ref="I128:I129"/>
    <mergeCell ref="I147:I148"/>
    <mergeCell ref="I149:I150"/>
    <mergeCell ref="C139:C140"/>
    <mergeCell ref="C141:C142"/>
    <mergeCell ref="E139:E140"/>
    <mergeCell ref="E144:E145"/>
    <mergeCell ref="G140:G141"/>
    <mergeCell ref="I142:I143"/>
    <mergeCell ref="I140:I141"/>
    <mergeCell ref="G15:G16"/>
    <mergeCell ref="C83:C85"/>
    <mergeCell ref="C238:C239"/>
    <mergeCell ref="C240:C241"/>
    <mergeCell ref="E238:E239"/>
    <mergeCell ref="E240:E241"/>
    <mergeCell ref="G238:G239"/>
    <mergeCell ref="C17:C18"/>
    <mergeCell ref="G157:G158"/>
    <mergeCell ref="E157:E158"/>
    <mergeCell ref="I19:I20"/>
    <mergeCell ref="E34:E35"/>
    <mergeCell ref="I21:I22"/>
    <mergeCell ref="I64:I65"/>
    <mergeCell ref="I37:I38"/>
    <mergeCell ref="I39:I41"/>
    <mergeCell ref="I42:I43"/>
    <mergeCell ref="K145:K147"/>
    <mergeCell ref="E161:E162"/>
    <mergeCell ref="I163:I164"/>
    <mergeCell ref="I169:I170"/>
    <mergeCell ref="K157:K159"/>
    <mergeCell ref="I157:I158"/>
    <mergeCell ref="K160:K161"/>
    <mergeCell ref="I161:I162"/>
    <mergeCell ref="K207:K209"/>
    <mergeCell ref="I266:I267"/>
    <mergeCell ref="E224:E225"/>
    <mergeCell ref="I224:I225"/>
    <mergeCell ref="K226:K227"/>
    <mergeCell ref="K228:K229"/>
    <mergeCell ref="G240:G241"/>
    <mergeCell ref="G242:G243"/>
    <mergeCell ref="I238:I239"/>
    <mergeCell ref="I240:I241"/>
    <mergeCell ref="E278:E279"/>
    <mergeCell ref="G278:G279"/>
    <mergeCell ref="I278:I279"/>
    <mergeCell ref="I242:I243"/>
    <mergeCell ref="I268:I269"/>
    <mergeCell ref="I270:I271"/>
    <mergeCell ref="I246:I247"/>
    <mergeCell ref="I262:I263"/>
    <mergeCell ref="I264:I265"/>
    <mergeCell ref="I244:I245"/>
    <mergeCell ref="C263:C264"/>
    <mergeCell ref="C280:C281"/>
    <mergeCell ref="C282:C283"/>
    <mergeCell ref="C284:C285"/>
    <mergeCell ref="C278:C279"/>
    <mergeCell ref="C286:C287"/>
    <mergeCell ref="E280:E281"/>
    <mergeCell ref="E282:E283"/>
    <mergeCell ref="E284:E285"/>
    <mergeCell ref="E286:E287"/>
    <mergeCell ref="G280:G281"/>
    <mergeCell ref="G282:G283"/>
    <mergeCell ref="G284:G285"/>
    <mergeCell ref="G286:G287"/>
    <mergeCell ref="I280:I281"/>
    <mergeCell ref="I282:I283"/>
    <mergeCell ref="I284:I285"/>
    <mergeCell ref="I286:I287"/>
    <mergeCell ref="K286:K287"/>
    <mergeCell ref="K278:K279"/>
    <mergeCell ref="K280:K281"/>
    <mergeCell ref="K282:K283"/>
    <mergeCell ref="K284:K285"/>
  </mergeCells>
  <dataValidations count="2">
    <dataValidation type="list" allowBlank="1" showInputMessage="1" showErrorMessage="1" sqref="B13:B15 J13 J286 D13 D15 D17 D19:D21 H21 H19 H13:H15 F15 B30 B32 B34:B37 D30 D32 D34 D36 F30 H30 H32 H34 H36:H37 H39 H42 J30 B53 B55 D53 F53 H53 J53 D55 D57 H55 H57 H59 H61:H62 H64 B74 B76 B79 B81:B83 D74 D76 B95 D95 F95 H95 H97 H99 H101 J95 B111 D111:D112 H111:H112 H115 H117 H121 H124 H126 H128 J143 J141 D146:D147 D142:D143 J139 H144:H147 H149 H142 J145 B159 B161 B163 B165 D159:D161 F159 F161 H159:H161 H163 H166 H169 H171:H173 H175 J157 J162 B186:B187 B189 B191 B193 B196:B197 D186:D187 D189 D191 F186 H186:H187 H191 H195 H198 J186">
      <formula1>$A$297:$A$299</formula1>
    </dataValidation>
    <dataValidation type="list" allowBlank="1" showInputMessage="1" showErrorMessage="1" sqref="B207 B209 D207 D209 H207 H209 H211 H213 J207 B224 B226:B227 D224 H224 H226 J224 J226 J228 B240 D236:D237 D242:D243 H240 H242 H244 J236 J238 J244 B242 H246 J263 J261 B261 B263 B265 H270 H268 D261 H261:H262 H264 H266 B278 B280 B282 B284 B286 D278 D280 D282 D284 D286 F278 F280 F282 F284 F286 H278 H280 H282 H284 H286 J278 J280 J282 J284 B19:B20">
      <formula1>$A$297:$A$299</formula1>
    </dataValidation>
  </dataValidations>
  <printOptions/>
  <pageMargins left="0.6" right="0.42" top="0.63" bottom="0.57" header="0.512" footer="0.512"/>
  <pageSetup horizontalDpi="600" verticalDpi="600" orientation="landscape" paperSize="9" scale="80" r:id="rId2"/>
  <rowBreaks count="6" manualBreakCount="6">
    <brk id="50" max="10" man="1"/>
    <brk id="92" max="255" man="1"/>
    <brk id="136" max="255" man="1"/>
    <brk id="183" max="255" man="1"/>
    <brk id="221" max="255" man="1"/>
    <brk id="2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佐賀市</cp:lastModifiedBy>
  <cp:lastPrinted>2003-11-17T02:01:29Z</cp:lastPrinted>
  <dcterms:created xsi:type="dcterms:W3CDTF">2003-10-16T07:29:11Z</dcterms:created>
  <dcterms:modified xsi:type="dcterms:W3CDTF">2006-04-06T07:32:11Z</dcterms:modified>
  <cp:category/>
  <cp:version/>
  <cp:contentType/>
  <cp:contentStatus/>
</cp:coreProperties>
</file>