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35" windowWidth="15480" windowHeight="8760" activeTab="0"/>
  </bookViews>
  <sheets>
    <sheet name="報告用集計結果（A3)" sheetId="1" r:id="rId1"/>
  </sheets>
  <definedNames>
    <definedName name="_xlnm.Print_Area" localSheetId="0">'報告用集計結果（A3)'!$A$1:$AD$47</definedName>
  </definedNames>
  <calcPr fullCalcOnLoad="1"/>
</workbook>
</file>

<file path=xl/sharedStrings.xml><?xml version="1.0" encoding="utf-8"?>
<sst xmlns="http://schemas.openxmlformats.org/spreadsheetml/2006/main" count="75" uniqueCount="74">
  <si>
    <t>校区</t>
  </si>
  <si>
    <t>入院中
（人）</t>
  </si>
  <si>
    <t>単身
（人）</t>
  </si>
  <si>
    <t>勧興</t>
  </si>
  <si>
    <t>循誘</t>
  </si>
  <si>
    <t>日新</t>
  </si>
  <si>
    <t>赤松</t>
  </si>
  <si>
    <t>神野</t>
  </si>
  <si>
    <t>西与賀</t>
  </si>
  <si>
    <t>嘉瀬</t>
  </si>
  <si>
    <t>巨勢</t>
  </si>
  <si>
    <t>兵庫</t>
  </si>
  <si>
    <t>高木瀬</t>
  </si>
  <si>
    <t>北川副</t>
  </si>
  <si>
    <t>本庄</t>
  </si>
  <si>
    <t>鍋島</t>
  </si>
  <si>
    <t>金立</t>
  </si>
  <si>
    <t>芙蓉</t>
  </si>
  <si>
    <t>新栄</t>
  </si>
  <si>
    <t>若楠</t>
  </si>
  <si>
    <t>開成</t>
  </si>
  <si>
    <t>諸富北</t>
  </si>
  <si>
    <t>諸富南</t>
  </si>
  <si>
    <t>春日</t>
  </si>
  <si>
    <t>川上</t>
  </si>
  <si>
    <t>松梅</t>
  </si>
  <si>
    <t>春日北</t>
  </si>
  <si>
    <t>富士南</t>
  </si>
  <si>
    <t>富士</t>
  </si>
  <si>
    <t>北山</t>
  </si>
  <si>
    <t>北山東部</t>
  </si>
  <si>
    <t>中川副</t>
  </si>
  <si>
    <t>大詫間</t>
  </si>
  <si>
    <t>南川副</t>
  </si>
  <si>
    <t>西川副</t>
  </si>
  <si>
    <t/>
  </si>
  <si>
    <t>合計</t>
  </si>
  <si>
    <t>高齢者
人口（人）</t>
  </si>
  <si>
    <t>校区別
世帯数
（戸）</t>
  </si>
  <si>
    <t>校区別
人口
（人）</t>
  </si>
  <si>
    <t>高齢化率
（％）</t>
  </si>
  <si>
    <t>世帯状況
(※割合：在宅高齢者数に占める割合)</t>
  </si>
  <si>
    <t>在宅状況 
（*割合：高齢者人口に占める割合）</t>
  </si>
  <si>
    <t>日常生活の状況
(※割合：在宅高齢者数に占める割合)</t>
  </si>
  <si>
    <t>在宅高齢者数
（人）</t>
  </si>
  <si>
    <t>平成21年度　　高齢者実態調査集計結果（「65歳以上の方の実態調査」）　　　　　　</t>
  </si>
  <si>
    <t>在宅
割合</t>
  </si>
  <si>
    <t>施設
入所
（人）</t>
  </si>
  <si>
    <t>高齢者
のみ</t>
  </si>
  <si>
    <t>元気
高齢者
（人）</t>
  </si>
  <si>
    <t>虚弱
高齢者
（人）</t>
  </si>
  <si>
    <t>介護が必
要な高齢
者　(人)</t>
  </si>
  <si>
    <t>単身・高齢者のみ計（人）</t>
  </si>
  <si>
    <t>回答者
合計
（人）</t>
  </si>
  <si>
    <t>施設入所中割合（％）</t>
  </si>
  <si>
    <t>入院中
割合（％）</t>
  </si>
  <si>
    <t>単身
割合（％）</t>
  </si>
  <si>
    <t>高齢者
のみ割合（％）</t>
  </si>
  <si>
    <t>単身・高齢者のみ割合（％）</t>
  </si>
  <si>
    <t>元気高齢者
割合（％）</t>
  </si>
  <si>
    <t>虚弱
高齢者
割合（％）</t>
  </si>
  <si>
    <t>介護が必
要な高齢
者　割合（％）</t>
  </si>
  <si>
    <t>回答者
合計　
割合（％）</t>
  </si>
  <si>
    <t>久保泉</t>
  </si>
  <si>
    <t>旧佐賀市計</t>
  </si>
  <si>
    <t>諸富町　計</t>
  </si>
  <si>
    <t>大和町　計</t>
  </si>
  <si>
    <t>富士町　計</t>
  </si>
  <si>
    <t>三瀬村　計</t>
  </si>
  <si>
    <t>川副町　計</t>
  </si>
  <si>
    <t>久保田町計</t>
  </si>
  <si>
    <t>合    計</t>
  </si>
  <si>
    <t>東与賀　計</t>
  </si>
  <si>
    <t>平成21年7月1日現在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</si>
</sst>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0.00_ "/>
    <numFmt numFmtId="186" formatCode="0.00000_ "/>
    <numFmt numFmtId="187" formatCode="0.0000_ "/>
    <numFmt numFmtId="188" formatCode="0.000_ "/>
  </numFmts>
  <fonts count="43">
    <font>
      <sz val="11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b/>
      <sz val="10"/>
      <name val="ＭＳ 明朝"/>
      <family val="1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>
      <alignment vertical="center"/>
    </xf>
    <xf numFmtId="181" fontId="4" fillId="0" borderId="10" xfId="48" applyFont="1" applyBorder="1" applyAlignment="1">
      <alignment vertical="center"/>
    </xf>
    <xf numFmtId="185" fontId="4" fillId="34" borderId="10" xfId="42" applyNumberFormat="1" applyFont="1" applyFill="1" applyBorder="1" applyAlignment="1" applyProtection="1">
      <alignment horizontal="right" vertical="center" wrapText="1"/>
      <protection locked="0"/>
    </xf>
    <xf numFmtId="3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181" fontId="4" fillId="34" borderId="10" xfId="48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>
      <alignment vertical="center" shrinkToFi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81" fontId="4" fillId="0" borderId="10" xfId="48" applyFont="1" applyBorder="1" applyAlignment="1">
      <alignment vertical="center" shrinkToFit="1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3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181" fontId="4" fillId="0" borderId="10" xfId="48" applyFont="1" applyBorder="1" applyAlignment="1">
      <alignment horizontal="right"/>
    </xf>
    <xf numFmtId="185" fontId="4" fillId="0" borderId="10" xfId="42" applyNumberFormat="1" applyFont="1" applyFill="1" applyBorder="1" applyAlignment="1" applyProtection="1">
      <alignment horizontal="right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Border="1" applyAlignment="1">
      <alignment vertical="center"/>
    </xf>
    <xf numFmtId="181" fontId="4" fillId="0" borderId="11" xfId="48" applyFont="1" applyBorder="1" applyAlignment="1">
      <alignment horizontal="right"/>
    </xf>
    <xf numFmtId="181" fontId="4" fillId="0" borderId="11" xfId="48" applyFont="1" applyBorder="1" applyAlignment="1">
      <alignment vertical="center"/>
    </xf>
    <xf numFmtId="185" fontId="4" fillId="34" borderId="11" xfId="42" applyNumberFormat="1" applyFont="1" applyFill="1" applyBorder="1" applyAlignment="1" applyProtection="1">
      <alignment horizontal="right" vertical="center" wrapText="1"/>
      <protection locked="0"/>
    </xf>
    <xf numFmtId="3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181" fontId="4" fillId="34" borderId="11" xfId="48" applyFont="1" applyFill="1" applyBorder="1" applyAlignment="1" applyProtection="1">
      <alignment horizontal="right" vertical="center" wrapText="1"/>
      <protection locked="0"/>
    </xf>
    <xf numFmtId="185" fontId="4" fillId="0" borderId="11" xfId="42" applyNumberFormat="1" applyFont="1" applyFill="1" applyBorder="1" applyAlignment="1" applyProtection="1">
      <alignment horizontal="right" vertical="center" wrapText="1"/>
      <protection locked="0"/>
    </xf>
    <xf numFmtId="185" fontId="4" fillId="0" borderId="12" xfId="42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Fill="1" applyBorder="1" applyAlignment="1">
      <alignment vertical="center"/>
    </xf>
    <xf numFmtId="181" fontId="4" fillId="0" borderId="12" xfId="48" applyFont="1" applyFill="1" applyBorder="1" applyAlignment="1">
      <alignment horizontal="right"/>
    </xf>
    <xf numFmtId="181" fontId="4" fillId="0" borderId="12" xfId="48" applyFont="1" applyFill="1" applyBorder="1" applyAlignment="1">
      <alignment vertical="center"/>
    </xf>
    <xf numFmtId="3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181" fontId="4" fillId="0" borderId="12" xfId="48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>
      <alignment vertical="center"/>
    </xf>
    <xf numFmtId="181" fontId="4" fillId="0" borderId="11" xfId="48" applyFont="1" applyFill="1" applyBorder="1" applyAlignment="1">
      <alignment horizontal="right"/>
    </xf>
    <xf numFmtId="181" fontId="4" fillId="0" borderId="11" xfId="48" applyFont="1" applyFill="1" applyBorder="1" applyAlignment="1">
      <alignment vertical="center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81" fontId="4" fillId="0" borderId="11" xfId="48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vertical="center"/>
    </xf>
    <xf numFmtId="181" fontId="4" fillId="0" borderId="10" xfId="48" applyFont="1" applyFill="1" applyBorder="1" applyAlignment="1">
      <alignment horizontal="right"/>
    </xf>
    <xf numFmtId="181" fontId="4" fillId="0" borderId="10" xfId="48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81" fontId="4" fillId="0" borderId="10" xfId="48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>
      <alignment vertical="center"/>
    </xf>
    <xf numFmtId="0" fontId="6" fillId="35" borderId="13" xfId="0" applyFont="1" applyFill="1" applyBorder="1" applyAlignment="1" applyProtection="1">
      <alignment horizontal="center" vertical="center" wrapText="1"/>
      <protection locked="0"/>
    </xf>
    <xf numFmtId="3" fontId="7" fillId="35" borderId="14" xfId="0" applyNumberFormat="1" applyFont="1" applyFill="1" applyBorder="1" applyAlignment="1">
      <alignment vertical="center" shrinkToFit="1"/>
    </xf>
    <xf numFmtId="3" fontId="7" fillId="35" borderId="14" xfId="0" applyNumberFormat="1" applyFont="1" applyFill="1" applyBorder="1" applyAlignment="1">
      <alignment horizontal="right" vertical="center" shrinkToFit="1"/>
    </xf>
    <xf numFmtId="185" fontId="7" fillId="35" borderId="14" xfId="42" applyNumberFormat="1" applyFont="1" applyFill="1" applyBorder="1" applyAlignment="1" applyProtection="1">
      <alignment horizontal="right" vertical="center" wrapText="1"/>
      <protection locked="0"/>
    </xf>
    <xf numFmtId="185" fontId="4" fillId="34" borderId="10" xfId="42" applyNumberFormat="1" applyFont="1" applyFill="1" applyBorder="1" applyAlignment="1" applyProtection="1">
      <alignment horizontal="right" vertical="center" shrinkToFit="1"/>
      <protection locked="0"/>
    </xf>
    <xf numFmtId="185" fontId="7" fillId="35" borderId="14" xfId="42" applyNumberFormat="1" applyFont="1" applyFill="1" applyBorder="1" applyAlignment="1" applyProtection="1">
      <alignment horizontal="right" vertical="center" shrinkToFit="1"/>
      <protection locked="0"/>
    </xf>
    <xf numFmtId="185" fontId="7" fillId="0" borderId="15" xfId="42" applyNumberFormat="1" applyFont="1" applyFill="1" applyBorder="1" applyAlignment="1" applyProtection="1">
      <alignment horizontal="right" vertical="center" shrinkToFit="1"/>
      <protection locked="0"/>
    </xf>
    <xf numFmtId="185" fontId="7" fillId="0" borderId="16" xfId="42" applyNumberFormat="1" applyFont="1" applyFill="1" applyBorder="1" applyAlignment="1" applyProtection="1">
      <alignment horizontal="right" vertical="center" shrinkToFit="1"/>
      <protection locked="0"/>
    </xf>
    <xf numFmtId="185" fontId="7" fillId="0" borderId="17" xfId="42" applyNumberFormat="1" applyFont="1" applyFill="1" applyBorder="1" applyAlignment="1" applyProtection="1">
      <alignment horizontal="right" vertical="center" shrinkToFit="1"/>
      <protection locked="0"/>
    </xf>
    <xf numFmtId="185" fontId="7" fillId="35" borderId="16" xfId="42" applyNumberFormat="1" applyFont="1" applyFill="1" applyBorder="1" applyAlignment="1" applyProtection="1">
      <alignment horizontal="right" vertical="center" shrinkToFit="1"/>
      <protection locked="0"/>
    </xf>
    <xf numFmtId="185" fontId="7" fillId="35" borderId="18" xfId="42" applyNumberFormat="1" applyFont="1" applyFill="1" applyBorder="1" applyAlignment="1" applyProtection="1">
      <alignment horizontal="right" vertical="center" shrinkToFit="1"/>
      <protection locked="0"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0" fontId="1" fillId="35" borderId="11" xfId="0" applyFont="1" applyFill="1" applyBorder="1" applyAlignment="1" applyProtection="1">
      <alignment horizontal="center" vertical="center" wrapText="1"/>
      <protection locked="0"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185" fontId="4" fillId="0" borderId="10" xfId="42" applyNumberFormat="1" applyFont="1" applyFill="1" applyBorder="1" applyAlignment="1" applyProtection="1">
      <alignment horizontal="right" vertical="center" wrapText="1"/>
      <protection locked="0"/>
    </xf>
    <xf numFmtId="185" fontId="4" fillId="34" borderId="10" xfId="42" applyNumberFormat="1" applyFont="1" applyFill="1" applyBorder="1" applyAlignment="1" applyProtection="1">
      <alignment horizontal="right" vertical="center" wrapText="1"/>
      <protection locked="0"/>
    </xf>
    <xf numFmtId="185" fontId="4" fillId="34" borderId="10" xfId="42" applyNumberFormat="1" applyFont="1" applyFill="1" applyBorder="1" applyAlignment="1" applyProtection="1">
      <alignment horizontal="right" vertical="center" shrinkToFit="1"/>
      <protection locked="0"/>
    </xf>
    <xf numFmtId="3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185" fontId="4" fillId="34" borderId="11" xfId="42" applyNumberFormat="1" applyFont="1" applyFill="1" applyBorder="1" applyAlignment="1" applyProtection="1">
      <alignment horizontal="right" vertical="center" wrapText="1"/>
      <protection locked="0"/>
    </xf>
    <xf numFmtId="185" fontId="4" fillId="0" borderId="11" xfId="42" applyNumberFormat="1" applyFont="1" applyFill="1" applyBorder="1" applyAlignment="1" applyProtection="1">
      <alignment horizontal="right" vertical="center" wrapText="1"/>
      <protection locked="0"/>
    </xf>
    <xf numFmtId="3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185" fontId="4" fillId="0" borderId="12" xfId="42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85" fontId="4" fillId="0" borderId="11" xfId="42" applyNumberFormat="1" applyFont="1" applyFill="1" applyBorder="1" applyAlignment="1" applyProtection="1">
      <alignment horizontal="right" vertical="center" shrinkToFi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4" fillId="0" borderId="10" xfId="42" applyNumberFormat="1" applyFont="1" applyFill="1" applyBorder="1" applyAlignment="1" applyProtection="1">
      <alignment horizontal="right" vertical="center" shrinkToFit="1"/>
      <protection locked="0"/>
    </xf>
    <xf numFmtId="185" fontId="4" fillId="0" borderId="12" xfId="42" applyNumberFormat="1" applyFont="1" applyFill="1" applyBorder="1" applyAlignment="1" applyProtection="1">
      <alignment horizontal="right" vertical="center" shrinkToFit="1"/>
      <protection locked="0"/>
    </xf>
    <xf numFmtId="3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7" fillId="35" borderId="18" xfId="0" applyNumberFormat="1" applyFont="1" applyFill="1" applyBorder="1" applyAlignment="1">
      <alignment vertical="center" shrinkToFit="1"/>
    </xf>
    <xf numFmtId="0" fontId="7" fillId="35" borderId="16" xfId="0" applyFont="1" applyFill="1" applyBorder="1" applyAlignment="1">
      <alignment vertical="center" shrinkToFit="1"/>
    </xf>
    <xf numFmtId="0" fontId="0" fillId="0" borderId="0" xfId="0" applyAlignment="1">
      <alignment horizontal="right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6" fillId="8" borderId="19" xfId="0" applyFont="1" applyFill="1" applyBorder="1" applyAlignment="1" applyProtection="1">
      <alignment horizontal="center" vertical="center" shrinkToFit="1"/>
      <protection locked="0"/>
    </xf>
    <xf numFmtId="3" fontId="7" fillId="8" borderId="20" xfId="0" applyNumberFormat="1" applyFont="1" applyFill="1" applyBorder="1" applyAlignment="1">
      <alignment vertical="center"/>
    </xf>
    <xf numFmtId="181" fontId="7" fillId="8" borderId="20" xfId="48" applyFont="1" applyFill="1" applyBorder="1" applyAlignment="1">
      <alignment horizontal="right" vertical="center"/>
    </xf>
    <xf numFmtId="181" fontId="7" fillId="8" borderId="20" xfId="48" applyFont="1" applyFill="1" applyBorder="1" applyAlignment="1">
      <alignment vertical="center"/>
    </xf>
    <xf numFmtId="185" fontId="7" fillId="8" borderId="20" xfId="42" applyNumberFormat="1" applyFont="1" applyFill="1" applyBorder="1" applyAlignment="1" applyProtection="1">
      <alignment horizontal="right" vertical="center" wrapText="1"/>
      <protection locked="0"/>
    </xf>
    <xf numFmtId="3" fontId="7" fillId="8" borderId="20" xfId="0" applyNumberFormat="1" applyFont="1" applyFill="1" applyBorder="1" applyAlignment="1" applyProtection="1">
      <alignment horizontal="right" vertical="center" wrapText="1"/>
      <protection locked="0"/>
    </xf>
    <xf numFmtId="181" fontId="7" fillId="8" borderId="20" xfId="48" applyFont="1" applyFill="1" applyBorder="1" applyAlignment="1" applyProtection="1">
      <alignment horizontal="right" vertical="center" wrapText="1"/>
      <protection locked="0"/>
    </xf>
    <xf numFmtId="3" fontId="7" fillId="8" borderId="21" xfId="0" applyNumberFormat="1" applyFont="1" applyFill="1" applyBorder="1" applyAlignment="1" applyProtection="1">
      <alignment horizontal="right" vertical="center" wrapText="1"/>
      <protection locked="0"/>
    </xf>
    <xf numFmtId="3" fontId="7" fillId="8" borderId="15" xfId="0" applyNumberFormat="1" applyFont="1" applyFill="1" applyBorder="1" applyAlignment="1" applyProtection="1">
      <alignment horizontal="right" vertical="center" wrapText="1"/>
      <protection locked="0"/>
    </xf>
    <xf numFmtId="3" fontId="7" fillId="8" borderId="20" xfId="0" applyNumberFormat="1" applyFont="1" applyFill="1" applyBorder="1" applyAlignment="1" applyProtection="1">
      <alignment horizontal="right" vertical="center" wrapText="1"/>
      <protection locked="0"/>
    </xf>
    <xf numFmtId="185" fontId="7" fillId="8" borderId="20" xfId="42" applyNumberFormat="1" applyFont="1" applyFill="1" applyBorder="1" applyAlignment="1" applyProtection="1">
      <alignment horizontal="right" vertical="center" shrinkToFit="1"/>
      <protection locked="0"/>
    </xf>
    <xf numFmtId="185" fontId="7" fillId="8" borderId="21" xfId="42" applyNumberFormat="1" applyFont="1" applyFill="1" applyBorder="1" applyAlignment="1" applyProtection="1">
      <alignment horizontal="right" vertical="center" shrinkToFit="1"/>
      <protection locked="0"/>
    </xf>
    <xf numFmtId="0" fontId="6" fillId="8" borderId="13" xfId="0" applyFont="1" applyFill="1" applyBorder="1" applyAlignment="1" applyProtection="1">
      <alignment horizontal="center" vertical="center" shrinkToFit="1"/>
      <protection locked="0"/>
    </xf>
    <xf numFmtId="3" fontId="7" fillId="8" borderId="14" xfId="0" applyNumberFormat="1" applyFont="1" applyFill="1" applyBorder="1" applyAlignment="1">
      <alignment vertical="center"/>
    </xf>
    <xf numFmtId="181" fontId="7" fillId="8" borderId="14" xfId="48" applyFont="1" applyFill="1" applyBorder="1" applyAlignment="1">
      <alignment horizontal="right"/>
    </xf>
    <xf numFmtId="181" fontId="7" fillId="8" borderId="14" xfId="48" applyFont="1" applyFill="1" applyBorder="1" applyAlignment="1">
      <alignment vertical="center"/>
    </xf>
    <xf numFmtId="185" fontId="7" fillId="8" borderId="14" xfId="42" applyNumberFormat="1" applyFont="1" applyFill="1" applyBorder="1" applyAlignment="1" applyProtection="1">
      <alignment horizontal="right" vertical="center" wrapText="1"/>
      <protection locked="0"/>
    </xf>
    <xf numFmtId="3" fontId="7" fillId="8" borderId="14" xfId="0" applyNumberFormat="1" applyFont="1" applyFill="1" applyBorder="1" applyAlignment="1" applyProtection="1">
      <alignment horizontal="right" vertical="center" wrapText="1"/>
      <protection locked="0"/>
    </xf>
    <xf numFmtId="181" fontId="7" fillId="8" borderId="14" xfId="48" applyFont="1" applyFill="1" applyBorder="1" applyAlignment="1" applyProtection="1">
      <alignment horizontal="right" vertical="center" wrapText="1"/>
      <protection locked="0"/>
    </xf>
    <xf numFmtId="3" fontId="7" fillId="8" borderId="14" xfId="0" applyNumberFormat="1" applyFont="1" applyFill="1" applyBorder="1" applyAlignment="1" applyProtection="1">
      <alignment horizontal="right" vertical="center" wrapText="1"/>
      <protection locked="0"/>
    </xf>
    <xf numFmtId="185" fontId="7" fillId="8" borderId="14" xfId="42" applyNumberFormat="1" applyFont="1" applyFill="1" applyBorder="1" applyAlignment="1" applyProtection="1">
      <alignment horizontal="right" vertical="center" shrinkToFit="1"/>
      <protection locked="0"/>
    </xf>
    <xf numFmtId="185" fontId="7" fillId="8" borderId="18" xfId="42" applyNumberFormat="1" applyFont="1" applyFill="1" applyBorder="1" applyAlignment="1" applyProtection="1">
      <alignment horizontal="right" vertical="center" shrinkToFit="1"/>
      <protection locked="0"/>
    </xf>
    <xf numFmtId="0" fontId="6" fillId="8" borderId="22" xfId="0" applyFont="1" applyFill="1" applyBorder="1" applyAlignment="1" applyProtection="1">
      <alignment horizontal="center" vertical="center" shrinkToFit="1"/>
      <protection locked="0"/>
    </xf>
    <xf numFmtId="3" fontId="7" fillId="8" borderId="23" xfId="0" applyNumberFormat="1" applyFont="1" applyFill="1" applyBorder="1" applyAlignment="1">
      <alignment vertical="center"/>
    </xf>
    <xf numFmtId="181" fontId="7" fillId="8" borderId="23" xfId="48" applyFont="1" applyFill="1" applyBorder="1" applyAlignment="1">
      <alignment horizontal="right"/>
    </xf>
    <xf numFmtId="181" fontId="7" fillId="8" borderId="23" xfId="48" applyFont="1" applyFill="1" applyBorder="1" applyAlignment="1">
      <alignment vertical="center"/>
    </xf>
    <xf numFmtId="185" fontId="7" fillId="8" borderId="23" xfId="42" applyNumberFormat="1" applyFont="1" applyFill="1" applyBorder="1" applyAlignment="1" applyProtection="1">
      <alignment horizontal="right" vertical="center" wrapText="1"/>
      <protection locked="0"/>
    </xf>
    <xf numFmtId="3" fontId="7" fillId="8" borderId="23" xfId="0" applyNumberFormat="1" applyFont="1" applyFill="1" applyBorder="1" applyAlignment="1" applyProtection="1">
      <alignment horizontal="right" vertical="center" wrapText="1"/>
      <protection locked="0"/>
    </xf>
    <xf numFmtId="181" fontId="7" fillId="8" borderId="23" xfId="48" applyFont="1" applyFill="1" applyBorder="1" applyAlignment="1" applyProtection="1">
      <alignment horizontal="right" vertical="center" wrapText="1"/>
      <protection locked="0"/>
    </xf>
    <xf numFmtId="3" fontId="7" fillId="8" borderId="23" xfId="0" applyNumberFormat="1" applyFont="1" applyFill="1" applyBorder="1" applyAlignment="1" applyProtection="1">
      <alignment horizontal="right" vertical="center" wrapText="1"/>
      <protection locked="0"/>
    </xf>
    <xf numFmtId="185" fontId="7" fillId="8" borderId="23" xfId="42" applyNumberFormat="1" applyFont="1" applyFill="1" applyBorder="1" applyAlignment="1" applyProtection="1">
      <alignment horizontal="right" vertical="center" shrinkToFit="1"/>
      <protection locked="0"/>
    </xf>
    <xf numFmtId="185" fontId="7" fillId="8" borderId="24" xfId="42" applyNumberFormat="1" applyFont="1" applyFill="1" applyBorder="1" applyAlignment="1" applyProtection="1">
      <alignment horizontal="right" vertical="center" shrinkToFit="1"/>
      <protection locked="0"/>
    </xf>
    <xf numFmtId="185" fontId="7" fillId="8" borderId="20" xfId="42" applyNumberFormat="1" applyFont="1" applyFill="1" applyBorder="1" applyAlignment="1" applyProtection="1">
      <alignment horizontal="right" vertical="center" shrinkToFit="1"/>
      <protection locked="0"/>
    </xf>
    <xf numFmtId="185" fontId="7" fillId="8" borderId="16" xfId="42" applyNumberFormat="1" applyFont="1" applyFill="1" applyBorder="1" applyAlignment="1" applyProtection="1">
      <alignment horizontal="right" vertical="center" shrinkToFit="1"/>
      <protection locked="0"/>
    </xf>
    <xf numFmtId="181" fontId="7" fillId="8" borderId="14" xfId="48" applyFont="1" applyFill="1" applyBorder="1" applyAlignment="1">
      <alignment horizontal="right" vertical="center"/>
    </xf>
    <xf numFmtId="185" fontId="7" fillId="8" borderId="14" xfId="42" applyNumberFormat="1" applyFont="1" applyFill="1" applyBorder="1" applyAlignment="1" applyProtection="1">
      <alignment horizontal="right" vertical="center" shrinkToFit="1"/>
      <protection locked="0"/>
    </xf>
    <xf numFmtId="3" fontId="7" fillId="8" borderId="14" xfId="0" applyNumberFormat="1" applyFont="1" applyFill="1" applyBorder="1" applyAlignment="1">
      <alignment vertical="center" shrinkToFit="1"/>
    </xf>
    <xf numFmtId="181" fontId="7" fillId="8" borderId="14" xfId="48" applyFont="1" applyFill="1" applyBorder="1" applyAlignment="1">
      <alignment horizontal="right" vertical="center" shrinkToFit="1"/>
    </xf>
    <xf numFmtId="181" fontId="7" fillId="8" borderId="14" xfId="48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69"/>
  <sheetViews>
    <sheetView tabSelected="1" view="pageBreakPreview" zoomScaleSheetLayoutView="100" zoomScalePageLayoutView="0" workbookViewId="0" topLeftCell="A1">
      <selection activeCell="B25" sqref="B25:AD25"/>
    </sheetView>
  </sheetViews>
  <sheetFormatPr defaultColWidth="9.00390625" defaultRowHeight="13.5"/>
  <cols>
    <col min="1" max="1" width="0.875" style="17" customWidth="1"/>
    <col min="2" max="2" width="12.25390625" style="0" customWidth="1"/>
    <col min="3" max="3" width="8.50390625" style="0" bestFit="1" customWidth="1"/>
    <col min="4" max="4" width="8.50390625" style="0" customWidth="1"/>
    <col min="5" max="5" width="8.75390625" style="0" customWidth="1"/>
    <col min="6" max="6" width="6.875" style="0" customWidth="1"/>
    <col min="7" max="7" width="4.875" style="0" customWidth="1"/>
    <col min="8" max="8" width="2.50390625" style="0" customWidth="1"/>
    <col min="9" max="9" width="6.875" style="0" customWidth="1"/>
    <col min="10" max="10" width="7.75390625" style="0" customWidth="1"/>
    <col min="11" max="11" width="6.875" style="0" customWidth="1"/>
    <col min="12" max="12" width="5.00390625" style="0" customWidth="1"/>
    <col min="13" max="13" width="1.875" style="0" customWidth="1"/>
    <col min="14" max="16" width="6.875" style="0" customWidth="1"/>
    <col min="17" max="17" width="5.875" style="0" customWidth="1"/>
    <col min="18" max="18" width="1.875" style="0" customWidth="1"/>
    <col min="19" max="19" width="6.875" style="0" customWidth="1"/>
    <col min="20" max="20" width="7.875" style="0" customWidth="1"/>
    <col min="21" max="21" width="6.875" style="0" customWidth="1"/>
    <col min="22" max="22" width="8.00390625" style="0" customWidth="1"/>
    <col min="23" max="23" width="6.50390625" style="0" customWidth="1"/>
    <col min="24" max="24" width="6.875" style="0" customWidth="1"/>
    <col min="25" max="25" width="6.125" style="0" customWidth="1"/>
    <col min="26" max="26" width="6.875" style="0" customWidth="1"/>
    <col min="27" max="27" width="6.75390625" style="0" customWidth="1"/>
    <col min="28" max="28" width="7.375" style="0" customWidth="1"/>
    <col min="29" max="29" width="6.125" style="0" customWidth="1"/>
    <col min="30" max="30" width="0.37109375" style="0" customWidth="1"/>
  </cols>
  <sheetData>
    <row r="1" ht="34.5" customHeight="1"/>
    <row r="2" spans="3:30" ht="14.25">
      <c r="C2" s="81" t="s">
        <v>45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  <c r="R2" s="85"/>
      <c r="S2" s="86" t="s">
        <v>73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ht="5.25" customHeight="1"/>
    <row r="4" spans="2:30" ht="27" customHeight="1">
      <c r="B4" s="60" t="s">
        <v>0</v>
      </c>
      <c r="C4" s="61" t="s">
        <v>39</v>
      </c>
      <c r="D4" s="61" t="s">
        <v>38</v>
      </c>
      <c r="E4" s="61" t="s">
        <v>37</v>
      </c>
      <c r="F4" s="61" t="s">
        <v>40</v>
      </c>
      <c r="G4" s="60" t="s">
        <v>42</v>
      </c>
      <c r="H4" s="60"/>
      <c r="I4" s="60"/>
      <c r="J4" s="60"/>
      <c r="K4" s="60"/>
      <c r="L4" s="60"/>
      <c r="M4" s="60"/>
      <c r="N4" s="60"/>
      <c r="O4" s="60" t="s">
        <v>41</v>
      </c>
      <c r="P4" s="60"/>
      <c r="Q4" s="60"/>
      <c r="R4" s="60"/>
      <c r="S4" s="60"/>
      <c r="T4" s="60"/>
      <c r="U4" s="60"/>
      <c r="V4" s="60" t="s">
        <v>43</v>
      </c>
      <c r="W4" s="60"/>
      <c r="X4" s="60"/>
      <c r="Y4" s="60"/>
      <c r="Z4" s="60"/>
      <c r="AA4" s="60"/>
      <c r="AB4" s="60"/>
      <c r="AC4" s="60"/>
      <c r="AD4" s="60"/>
    </row>
    <row r="5" spans="2:30" ht="44.25" customHeight="1">
      <c r="B5" s="60"/>
      <c r="C5" s="63"/>
      <c r="D5" s="63"/>
      <c r="E5" s="62"/>
      <c r="F5" s="62"/>
      <c r="G5" s="60" t="s">
        <v>44</v>
      </c>
      <c r="H5" s="60"/>
      <c r="I5" s="18" t="s">
        <v>46</v>
      </c>
      <c r="J5" s="18" t="s">
        <v>1</v>
      </c>
      <c r="K5" s="18" t="s">
        <v>55</v>
      </c>
      <c r="L5" s="60" t="s">
        <v>47</v>
      </c>
      <c r="M5" s="60"/>
      <c r="N5" s="18" t="s">
        <v>54</v>
      </c>
      <c r="O5" s="18" t="s">
        <v>2</v>
      </c>
      <c r="P5" s="18" t="s">
        <v>56</v>
      </c>
      <c r="Q5" s="60" t="s">
        <v>48</v>
      </c>
      <c r="R5" s="60"/>
      <c r="S5" s="18" t="s">
        <v>57</v>
      </c>
      <c r="T5" s="18" t="s">
        <v>52</v>
      </c>
      <c r="U5" s="18" t="s">
        <v>58</v>
      </c>
      <c r="V5" s="18" t="s">
        <v>49</v>
      </c>
      <c r="W5" s="18" t="s">
        <v>59</v>
      </c>
      <c r="X5" s="18" t="s">
        <v>50</v>
      </c>
      <c r="Y5" s="18" t="s">
        <v>60</v>
      </c>
      <c r="Z5" s="18" t="s">
        <v>51</v>
      </c>
      <c r="AA5" s="18" t="s">
        <v>61</v>
      </c>
      <c r="AB5" s="18" t="s">
        <v>53</v>
      </c>
      <c r="AC5" s="60" t="s">
        <v>62</v>
      </c>
      <c r="AD5" s="60"/>
    </row>
    <row r="6" spans="2:30" ht="18.75" customHeight="1">
      <c r="B6" s="2" t="s">
        <v>3</v>
      </c>
      <c r="C6" s="3">
        <v>6601</v>
      </c>
      <c r="D6" s="19">
        <v>3165</v>
      </c>
      <c r="E6" s="4">
        <v>1637</v>
      </c>
      <c r="F6" s="5">
        <f>E6/C6*100</f>
        <v>24.79927283744887</v>
      </c>
      <c r="G6" s="64">
        <v>1439</v>
      </c>
      <c r="H6" s="64"/>
      <c r="I6" s="5">
        <f>G6/E6*100</f>
        <v>87.90470372632865</v>
      </c>
      <c r="J6" s="7">
        <v>54</v>
      </c>
      <c r="K6" s="5">
        <f>J6/E6*100</f>
        <v>3.2987171655467313</v>
      </c>
      <c r="L6" s="64">
        <v>86</v>
      </c>
      <c r="M6" s="64"/>
      <c r="N6" s="5">
        <f>L6/E6*100</f>
        <v>5.253512522907758</v>
      </c>
      <c r="O6" s="6">
        <v>320</v>
      </c>
      <c r="P6" s="5">
        <f aca="true" t="shared" si="0" ref="P6:P47">O6/G6*100</f>
        <v>22.237665045170257</v>
      </c>
      <c r="Q6" s="64">
        <v>489</v>
      </c>
      <c r="R6" s="64"/>
      <c r="S6" s="5">
        <f aca="true" t="shared" si="1" ref="S6:S47">Q6/G6*100</f>
        <v>33.981931897150794</v>
      </c>
      <c r="T6" s="6">
        <v>809</v>
      </c>
      <c r="U6" s="5">
        <f aca="true" t="shared" si="2" ref="U6:U47">T6/G6*100</f>
        <v>56.21959694232106</v>
      </c>
      <c r="V6" s="6">
        <v>1197</v>
      </c>
      <c r="W6" s="5">
        <f aca="true" t="shared" si="3" ref="W6:W47">V6/G6*100</f>
        <v>83.18276580959</v>
      </c>
      <c r="X6" s="6">
        <v>194</v>
      </c>
      <c r="Y6" s="5">
        <f aca="true" t="shared" si="4" ref="Y6:Y47">X6/G6*100</f>
        <v>13.481584433634469</v>
      </c>
      <c r="Z6" s="6">
        <v>46</v>
      </c>
      <c r="AA6" s="5">
        <f aca="true" t="shared" si="5" ref="AA6:AA47">Z6/G6*100</f>
        <v>3.1966643502432244</v>
      </c>
      <c r="AB6" s="6">
        <v>1437</v>
      </c>
      <c r="AC6" s="66">
        <f aca="true" t="shared" si="6" ref="AC6:AC47">AB6/G6*100</f>
        <v>99.86101459346769</v>
      </c>
      <c r="AD6" s="66"/>
    </row>
    <row r="7" spans="2:30" ht="18.75" customHeight="1">
      <c r="B7" s="2" t="s">
        <v>4</v>
      </c>
      <c r="C7" s="3">
        <v>9165</v>
      </c>
      <c r="D7" s="19">
        <v>4193</v>
      </c>
      <c r="E7" s="4">
        <v>2438</v>
      </c>
      <c r="F7" s="5">
        <f aca="true" t="shared" si="7" ref="F7:F24">E7/C7*100</f>
        <v>26.601200218221493</v>
      </c>
      <c r="G7" s="64">
        <v>2168</v>
      </c>
      <c r="H7" s="64"/>
      <c r="I7" s="5">
        <f aca="true" t="shared" si="8" ref="I7:I24">G7/E7*100</f>
        <v>88.9253486464315</v>
      </c>
      <c r="J7" s="7">
        <v>103</v>
      </c>
      <c r="K7" s="5">
        <f aca="true" t="shared" si="9" ref="K7:K24">J7/E7*100</f>
        <v>4.224774405250205</v>
      </c>
      <c r="L7" s="64">
        <v>136</v>
      </c>
      <c r="M7" s="64"/>
      <c r="N7" s="5">
        <f aca="true" t="shared" si="10" ref="N7:N24">L7/E7*100</f>
        <v>5.578342904019689</v>
      </c>
      <c r="O7" s="6">
        <v>480</v>
      </c>
      <c r="P7" s="5">
        <f t="shared" si="0"/>
        <v>22.14022140221402</v>
      </c>
      <c r="Q7" s="64">
        <v>727</v>
      </c>
      <c r="R7" s="64"/>
      <c r="S7" s="5">
        <f t="shared" si="1"/>
        <v>33.533210332103316</v>
      </c>
      <c r="T7" s="6">
        <v>1207</v>
      </c>
      <c r="U7" s="5">
        <f t="shared" si="2"/>
        <v>55.67343173431735</v>
      </c>
      <c r="V7" s="6">
        <v>1692</v>
      </c>
      <c r="W7" s="5">
        <f t="shared" si="3"/>
        <v>78.04428044280442</v>
      </c>
      <c r="X7" s="6">
        <v>392</v>
      </c>
      <c r="Y7" s="5">
        <f t="shared" si="4"/>
        <v>18.081180811808117</v>
      </c>
      <c r="Z7" s="6">
        <v>78</v>
      </c>
      <c r="AA7" s="5">
        <f t="shared" si="5"/>
        <v>3.5977859778597785</v>
      </c>
      <c r="AB7" s="6">
        <v>2162</v>
      </c>
      <c r="AC7" s="66">
        <f t="shared" si="6"/>
        <v>99.72324723247232</v>
      </c>
      <c r="AD7" s="66"/>
    </row>
    <row r="8" spans="2:30" ht="18.75" customHeight="1">
      <c r="B8" s="2" t="s">
        <v>5</v>
      </c>
      <c r="C8" s="3">
        <v>9698</v>
      </c>
      <c r="D8" s="19">
        <v>4116</v>
      </c>
      <c r="E8" s="4">
        <v>2533</v>
      </c>
      <c r="F8" s="5">
        <f t="shared" si="7"/>
        <v>26.118787378840995</v>
      </c>
      <c r="G8" s="64">
        <v>2314</v>
      </c>
      <c r="H8" s="64"/>
      <c r="I8" s="5">
        <f t="shared" si="8"/>
        <v>91.35412554283458</v>
      </c>
      <c r="J8" s="7">
        <v>105</v>
      </c>
      <c r="K8" s="5">
        <f t="shared" si="9"/>
        <v>4.145282273983419</v>
      </c>
      <c r="L8" s="64">
        <v>91</v>
      </c>
      <c r="M8" s="64"/>
      <c r="N8" s="5">
        <f t="shared" si="10"/>
        <v>3.59257797078563</v>
      </c>
      <c r="O8" s="6">
        <v>442</v>
      </c>
      <c r="P8" s="5">
        <f t="shared" si="0"/>
        <v>19.101123595505616</v>
      </c>
      <c r="Q8" s="64">
        <v>841</v>
      </c>
      <c r="R8" s="64"/>
      <c r="S8" s="5">
        <f t="shared" si="1"/>
        <v>36.34399308556612</v>
      </c>
      <c r="T8" s="6">
        <v>1283</v>
      </c>
      <c r="U8" s="5">
        <f t="shared" si="2"/>
        <v>55.44511668107174</v>
      </c>
      <c r="V8" s="6">
        <v>1937</v>
      </c>
      <c r="W8" s="5">
        <f t="shared" si="3"/>
        <v>83.70786516853933</v>
      </c>
      <c r="X8" s="6">
        <v>284</v>
      </c>
      <c r="Y8" s="5">
        <f t="shared" si="4"/>
        <v>12.273120138288677</v>
      </c>
      <c r="Z8" s="6">
        <v>91</v>
      </c>
      <c r="AA8" s="5">
        <f t="shared" si="5"/>
        <v>3.932584269662921</v>
      </c>
      <c r="AB8" s="6">
        <v>2312</v>
      </c>
      <c r="AC8" s="66">
        <f t="shared" si="6"/>
        <v>99.91356957649093</v>
      </c>
      <c r="AD8" s="66"/>
    </row>
    <row r="9" spans="2:30" ht="18.75" customHeight="1">
      <c r="B9" s="2" t="s">
        <v>6</v>
      </c>
      <c r="C9" s="3">
        <v>7986</v>
      </c>
      <c r="D9" s="19">
        <v>3516</v>
      </c>
      <c r="E9" s="4">
        <v>1895</v>
      </c>
      <c r="F9" s="5">
        <f t="shared" si="7"/>
        <v>23.7290257951415</v>
      </c>
      <c r="G9" s="64">
        <v>1707</v>
      </c>
      <c r="H9" s="64"/>
      <c r="I9" s="5">
        <f t="shared" si="8"/>
        <v>90.07915567282322</v>
      </c>
      <c r="J9" s="7">
        <v>61</v>
      </c>
      <c r="K9" s="5">
        <f t="shared" si="9"/>
        <v>3.2189973614775726</v>
      </c>
      <c r="L9" s="64">
        <v>94</v>
      </c>
      <c r="M9" s="64"/>
      <c r="N9" s="5">
        <f t="shared" si="10"/>
        <v>4.96042216358839</v>
      </c>
      <c r="O9" s="6">
        <v>372</v>
      </c>
      <c r="P9" s="5">
        <f t="shared" si="0"/>
        <v>21.79261862917399</v>
      </c>
      <c r="Q9" s="64">
        <v>594</v>
      </c>
      <c r="R9" s="64"/>
      <c r="S9" s="5">
        <f t="shared" si="1"/>
        <v>34.797891036906854</v>
      </c>
      <c r="T9" s="6">
        <v>966</v>
      </c>
      <c r="U9" s="5">
        <f t="shared" si="2"/>
        <v>56.59050966608085</v>
      </c>
      <c r="V9" s="6">
        <v>1413</v>
      </c>
      <c r="W9" s="5">
        <f t="shared" si="3"/>
        <v>82.77680140597539</v>
      </c>
      <c r="X9" s="6">
        <v>213</v>
      </c>
      <c r="Y9" s="5">
        <f t="shared" si="4"/>
        <v>12.478031634446397</v>
      </c>
      <c r="Z9" s="6">
        <v>80</v>
      </c>
      <c r="AA9" s="5">
        <f t="shared" si="5"/>
        <v>4.6865846514352665</v>
      </c>
      <c r="AB9" s="6">
        <v>1706</v>
      </c>
      <c r="AC9" s="66">
        <f t="shared" si="6"/>
        <v>99.94141769185705</v>
      </c>
      <c r="AD9" s="66"/>
    </row>
    <row r="10" spans="2:30" ht="18.75" customHeight="1">
      <c r="B10" s="2" t="s">
        <v>7</v>
      </c>
      <c r="C10" s="3">
        <v>11268</v>
      </c>
      <c r="D10" s="19">
        <v>4966</v>
      </c>
      <c r="E10" s="4">
        <v>2274</v>
      </c>
      <c r="F10" s="5">
        <f t="shared" si="7"/>
        <v>20.18104366347178</v>
      </c>
      <c r="G10" s="64">
        <v>2120</v>
      </c>
      <c r="H10" s="64"/>
      <c r="I10" s="5">
        <f t="shared" si="8"/>
        <v>93.22779243623572</v>
      </c>
      <c r="J10" s="7">
        <v>75</v>
      </c>
      <c r="K10" s="5">
        <f t="shared" si="9"/>
        <v>3.2981530343007917</v>
      </c>
      <c r="L10" s="64">
        <v>52</v>
      </c>
      <c r="M10" s="64"/>
      <c r="N10" s="5">
        <f t="shared" si="10"/>
        <v>2.2867194371152153</v>
      </c>
      <c r="O10" s="6">
        <v>435</v>
      </c>
      <c r="P10" s="5">
        <f t="shared" si="0"/>
        <v>20.5188679245283</v>
      </c>
      <c r="Q10" s="64">
        <v>828</v>
      </c>
      <c r="R10" s="64"/>
      <c r="S10" s="5">
        <f t="shared" si="1"/>
        <v>39.05660377358491</v>
      </c>
      <c r="T10" s="6">
        <v>1263</v>
      </c>
      <c r="U10" s="5">
        <f t="shared" si="2"/>
        <v>59.575471698113205</v>
      </c>
      <c r="V10" s="6">
        <v>1757</v>
      </c>
      <c r="W10" s="5">
        <f t="shared" si="3"/>
        <v>82.87735849056604</v>
      </c>
      <c r="X10" s="6">
        <v>270</v>
      </c>
      <c r="Y10" s="5">
        <f t="shared" si="4"/>
        <v>12.735849056603774</v>
      </c>
      <c r="Z10" s="6">
        <v>85</v>
      </c>
      <c r="AA10" s="5">
        <f t="shared" si="5"/>
        <v>4.009433962264151</v>
      </c>
      <c r="AB10" s="6">
        <v>2112</v>
      </c>
      <c r="AC10" s="66">
        <f t="shared" si="6"/>
        <v>99.62264150943396</v>
      </c>
      <c r="AD10" s="66"/>
    </row>
    <row r="11" spans="2:30" ht="18.75" customHeight="1">
      <c r="B11" s="2" t="s">
        <v>8</v>
      </c>
      <c r="C11" s="3">
        <v>6206</v>
      </c>
      <c r="D11" s="19">
        <v>2409</v>
      </c>
      <c r="E11" s="4">
        <v>1575</v>
      </c>
      <c r="F11" s="5">
        <f t="shared" si="7"/>
        <v>25.378665807283273</v>
      </c>
      <c r="G11" s="64">
        <v>1454</v>
      </c>
      <c r="H11" s="64"/>
      <c r="I11" s="5">
        <f t="shared" si="8"/>
        <v>92.31746031746032</v>
      </c>
      <c r="J11" s="7">
        <v>42</v>
      </c>
      <c r="K11" s="5">
        <f t="shared" si="9"/>
        <v>2.666666666666667</v>
      </c>
      <c r="L11" s="64">
        <v>60</v>
      </c>
      <c r="M11" s="64"/>
      <c r="N11" s="5">
        <f t="shared" si="10"/>
        <v>3.8095238095238098</v>
      </c>
      <c r="O11" s="6">
        <v>207</v>
      </c>
      <c r="P11" s="5">
        <f t="shared" si="0"/>
        <v>14.236588720770287</v>
      </c>
      <c r="Q11" s="64">
        <v>415</v>
      </c>
      <c r="R11" s="64"/>
      <c r="S11" s="5">
        <f t="shared" si="1"/>
        <v>28.541953232462173</v>
      </c>
      <c r="T11" s="6">
        <v>622</v>
      </c>
      <c r="U11" s="5">
        <f t="shared" si="2"/>
        <v>42.77854195323246</v>
      </c>
      <c r="V11" s="6">
        <v>1195</v>
      </c>
      <c r="W11" s="5">
        <f t="shared" si="3"/>
        <v>82.18707015130674</v>
      </c>
      <c r="X11" s="6">
        <v>207</v>
      </c>
      <c r="Y11" s="5">
        <f t="shared" si="4"/>
        <v>14.236588720770287</v>
      </c>
      <c r="Z11" s="6">
        <v>49</v>
      </c>
      <c r="AA11" s="5">
        <f t="shared" si="5"/>
        <v>3.370013755158184</v>
      </c>
      <c r="AB11" s="6">
        <v>1451</v>
      </c>
      <c r="AC11" s="66">
        <f t="shared" si="6"/>
        <v>99.79367262723521</v>
      </c>
      <c r="AD11" s="66"/>
    </row>
    <row r="12" spans="2:30" ht="18.75" customHeight="1">
      <c r="B12" s="2" t="s">
        <v>9</v>
      </c>
      <c r="C12" s="3">
        <v>5156</v>
      </c>
      <c r="D12" s="19">
        <v>1947</v>
      </c>
      <c r="E12" s="4">
        <v>1621</v>
      </c>
      <c r="F12" s="5">
        <f t="shared" si="7"/>
        <v>31.439100077579518</v>
      </c>
      <c r="G12" s="64">
        <v>1412</v>
      </c>
      <c r="H12" s="64"/>
      <c r="I12" s="5">
        <f t="shared" si="8"/>
        <v>87.10672424429364</v>
      </c>
      <c r="J12" s="7">
        <v>61</v>
      </c>
      <c r="K12" s="5">
        <f t="shared" si="9"/>
        <v>3.763109191856878</v>
      </c>
      <c r="L12" s="64">
        <v>135</v>
      </c>
      <c r="M12" s="64"/>
      <c r="N12" s="5">
        <f t="shared" si="10"/>
        <v>8.328192473781616</v>
      </c>
      <c r="O12" s="6">
        <v>182</v>
      </c>
      <c r="P12" s="5">
        <f t="shared" si="0"/>
        <v>12.889518413597735</v>
      </c>
      <c r="Q12" s="64">
        <v>400</v>
      </c>
      <c r="R12" s="64"/>
      <c r="S12" s="5">
        <f t="shared" si="1"/>
        <v>28.328611898016998</v>
      </c>
      <c r="T12" s="6">
        <v>582</v>
      </c>
      <c r="U12" s="5">
        <f t="shared" si="2"/>
        <v>41.21813031161473</v>
      </c>
      <c r="V12" s="6">
        <v>1169</v>
      </c>
      <c r="W12" s="5">
        <f t="shared" si="3"/>
        <v>82.79036827195468</v>
      </c>
      <c r="X12" s="6">
        <v>197</v>
      </c>
      <c r="Y12" s="5">
        <f t="shared" si="4"/>
        <v>13.95184135977337</v>
      </c>
      <c r="Z12" s="6">
        <v>45</v>
      </c>
      <c r="AA12" s="5">
        <f t="shared" si="5"/>
        <v>3.186968838526912</v>
      </c>
      <c r="AB12" s="6">
        <v>1411</v>
      </c>
      <c r="AC12" s="66">
        <f t="shared" si="6"/>
        <v>99.92917847025495</v>
      </c>
      <c r="AD12" s="66"/>
    </row>
    <row r="13" spans="2:30" ht="18.75" customHeight="1">
      <c r="B13" s="2" t="s">
        <v>10</v>
      </c>
      <c r="C13" s="3">
        <v>4667</v>
      </c>
      <c r="D13" s="19">
        <v>1822</v>
      </c>
      <c r="E13" s="4">
        <v>999</v>
      </c>
      <c r="F13" s="5">
        <f t="shared" si="7"/>
        <v>21.40561388472252</v>
      </c>
      <c r="G13" s="64">
        <v>928</v>
      </c>
      <c r="H13" s="64"/>
      <c r="I13" s="5">
        <f t="shared" si="8"/>
        <v>92.8928928928929</v>
      </c>
      <c r="J13" s="7">
        <v>39</v>
      </c>
      <c r="K13" s="5">
        <f t="shared" si="9"/>
        <v>3.903903903903904</v>
      </c>
      <c r="L13" s="64">
        <v>32</v>
      </c>
      <c r="M13" s="64"/>
      <c r="N13" s="5">
        <f t="shared" si="10"/>
        <v>3.203203203203203</v>
      </c>
      <c r="O13" s="6">
        <v>129</v>
      </c>
      <c r="P13" s="5">
        <f t="shared" si="0"/>
        <v>13.900862068965516</v>
      </c>
      <c r="Q13" s="64">
        <v>304</v>
      </c>
      <c r="R13" s="64"/>
      <c r="S13" s="5">
        <f t="shared" si="1"/>
        <v>32.758620689655174</v>
      </c>
      <c r="T13" s="6">
        <v>433</v>
      </c>
      <c r="U13" s="5">
        <f t="shared" si="2"/>
        <v>46.65948275862069</v>
      </c>
      <c r="V13" s="6">
        <v>815</v>
      </c>
      <c r="W13" s="5">
        <f t="shared" si="3"/>
        <v>87.82327586206897</v>
      </c>
      <c r="X13" s="6">
        <v>81</v>
      </c>
      <c r="Y13" s="5">
        <f t="shared" si="4"/>
        <v>8.72844827586207</v>
      </c>
      <c r="Z13" s="6">
        <v>29</v>
      </c>
      <c r="AA13" s="5">
        <f t="shared" si="5"/>
        <v>3.125</v>
      </c>
      <c r="AB13" s="6">
        <v>925</v>
      </c>
      <c r="AC13" s="66">
        <f t="shared" si="6"/>
        <v>99.67672413793103</v>
      </c>
      <c r="AD13" s="66"/>
    </row>
    <row r="14" spans="2:30" ht="18.75" customHeight="1">
      <c r="B14" s="2" t="s">
        <v>11</v>
      </c>
      <c r="C14" s="3">
        <v>12458</v>
      </c>
      <c r="D14" s="19">
        <v>4732</v>
      </c>
      <c r="E14" s="4">
        <v>1830</v>
      </c>
      <c r="F14" s="5">
        <f t="shared" si="7"/>
        <v>14.689356236956172</v>
      </c>
      <c r="G14" s="64">
        <v>1636</v>
      </c>
      <c r="H14" s="64"/>
      <c r="I14" s="5">
        <f>G14/E14*100</f>
        <v>89.39890710382514</v>
      </c>
      <c r="J14" s="7">
        <v>78</v>
      </c>
      <c r="K14" s="5">
        <f t="shared" si="9"/>
        <v>4.2622950819672125</v>
      </c>
      <c r="L14" s="64">
        <v>83</v>
      </c>
      <c r="M14" s="64"/>
      <c r="N14" s="5">
        <f t="shared" si="10"/>
        <v>4.53551912568306</v>
      </c>
      <c r="O14" s="6">
        <v>213</v>
      </c>
      <c r="P14" s="5">
        <f t="shared" si="0"/>
        <v>13.01955990220049</v>
      </c>
      <c r="Q14" s="64">
        <v>481</v>
      </c>
      <c r="R14" s="64"/>
      <c r="S14" s="5">
        <f t="shared" si="1"/>
        <v>29.400977995110022</v>
      </c>
      <c r="T14" s="6">
        <v>694</v>
      </c>
      <c r="U14" s="5">
        <f t="shared" si="2"/>
        <v>42.42053789731051</v>
      </c>
      <c r="V14" s="6">
        <v>1375</v>
      </c>
      <c r="W14" s="5">
        <f t="shared" si="3"/>
        <v>84.04645476772616</v>
      </c>
      <c r="X14" s="6">
        <v>184</v>
      </c>
      <c r="Y14" s="5">
        <f t="shared" si="4"/>
        <v>11.246943765281173</v>
      </c>
      <c r="Z14" s="6">
        <v>76</v>
      </c>
      <c r="AA14" s="5">
        <f t="shared" si="5"/>
        <v>4.645476772616137</v>
      </c>
      <c r="AB14" s="6">
        <v>1635</v>
      </c>
      <c r="AC14" s="66">
        <f t="shared" si="6"/>
        <v>99.93887530562347</v>
      </c>
      <c r="AD14" s="66"/>
    </row>
    <row r="15" spans="2:30" ht="18.75" customHeight="1">
      <c r="B15" s="2" t="s">
        <v>12</v>
      </c>
      <c r="C15" s="3">
        <v>13933</v>
      </c>
      <c r="D15" s="19">
        <v>5632</v>
      </c>
      <c r="E15" s="4">
        <v>3286</v>
      </c>
      <c r="F15" s="5">
        <f t="shared" si="7"/>
        <v>23.584296275030503</v>
      </c>
      <c r="G15" s="64">
        <v>2992</v>
      </c>
      <c r="H15" s="64"/>
      <c r="I15" s="5">
        <f t="shared" si="8"/>
        <v>91.05295191722459</v>
      </c>
      <c r="J15" s="7">
        <v>92</v>
      </c>
      <c r="K15" s="5">
        <f t="shared" si="9"/>
        <v>2.799756542909312</v>
      </c>
      <c r="L15" s="64">
        <v>175</v>
      </c>
      <c r="M15" s="64"/>
      <c r="N15" s="5">
        <f t="shared" si="10"/>
        <v>5.325623858794888</v>
      </c>
      <c r="O15" s="6">
        <v>478</v>
      </c>
      <c r="P15" s="5">
        <f t="shared" si="0"/>
        <v>15.975935828877006</v>
      </c>
      <c r="Q15" s="64">
        <v>1072</v>
      </c>
      <c r="R15" s="64"/>
      <c r="S15" s="5">
        <f t="shared" si="1"/>
        <v>35.82887700534759</v>
      </c>
      <c r="T15" s="6">
        <v>1550</v>
      </c>
      <c r="U15" s="5">
        <f t="shared" si="2"/>
        <v>51.8048128342246</v>
      </c>
      <c r="V15" s="6">
        <v>2568</v>
      </c>
      <c r="W15" s="5">
        <f t="shared" si="3"/>
        <v>85.8288770053476</v>
      </c>
      <c r="X15" s="6">
        <v>312</v>
      </c>
      <c r="Y15" s="5">
        <f t="shared" si="4"/>
        <v>10.427807486631016</v>
      </c>
      <c r="Z15" s="6">
        <v>110</v>
      </c>
      <c r="AA15" s="5">
        <f t="shared" si="5"/>
        <v>3.6764705882352944</v>
      </c>
      <c r="AB15" s="6">
        <v>2990</v>
      </c>
      <c r="AC15" s="66">
        <f t="shared" si="6"/>
        <v>99.93315508021391</v>
      </c>
      <c r="AD15" s="66"/>
    </row>
    <row r="16" spans="2:30" ht="18.75" customHeight="1">
      <c r="B16" s="2" t="s">
        <v>13</v>
      </c>
      <c r="C16" s="3">
        <v>12544</v>
      </c>
      <c r="D16" s="19">
        <v>4866</v>
      </c>
      <c r="E16" s="4">
        <v>3166</v>
      </c>
      <c r="F16" s="5">
        <f t="shared" si="7"/>
        <v>25.23915816326531</v>
      </c>
      <c r="G16" s="64">
        <v>2882</v>
      </c>
      <c r="H16" s="64"/>
      <c r="I16" s="5">
        <f t="shared" si="8"/>
        <v>91.02969046114971</v>
      </c>
      <c r="J16" s="7">
        <v>86</v>
      </c>
      <c r="K16" s="5">
        <f t="shared" si="9"/>
        <v>2.7163613392293113</v>
      </c>
      <c r="L16" s="64">
        <v>165</v>
      </c>
      <c r="M16" s="64"/>
      <c r="N16" s="5">
        <f t="shared" si="10"/>
        <v>5.211623499684144</v>
      </c>
      <c r="O16" s="6">
        <v>432</v>
      </c>
      <c r="P16" s="5">
        <f t="shared" si="0"/>
        <v>14.989590562109644</v>
      </c>
      <c r="Q16" s="64">
        <v>959</v>
      </c>
      <c r="R16" s="64"/>
      <c r="S16" s="5">
        <f t="shared" si="1"/>
        <v>33.27550312283137</v>
      </c>
      <c r="T16" s="6">
        <v>1391</v>
      </c>
      <c r="U16" s="5">
        <f t="shared" si="2"/>
        <v>48.265093684941014</v>
      </c>
      <c r="V16" s="6">
        <v>2373</v>
      </c>
      <c r="W16" s="5">
        <f t="shared" si="3"/>
        <v>82.33865371269951</v>
      </c>
      <c r="X16" s="6">
        <v>375</v>
      </c>
      <c r="Y16" s="5">
        <f t="shared" si="4"/>
        <v>13.011797362942401</v>
      </c>
      <c r="Z16" s="6">
        <v>123</v>
      </c>
      <c r="AA16" s="5">
        <f t="shared" si="5"/>
        <v>4.267869535045107</v>
      </c>
      <c r="AB16" s="6">
        <v>2871</v>
      </c>
      <c r="AC16" s="66">
        <f t="shared" si="6"/>
        <v>99.61832061068702</v>
      </c>
      <c r="AD16" s="66"/>
    </row>
    <row r="17" spans="2:30" ht="18.75" customHeight="1">
      <c r="B17" s="2" t="s">
        <v>14</v>
      </c>
      <c r="C17" s="3">
        <v>11812</v>
      </c>
      <c r="D17" s="19">
        <v>5217</v>
      </c>
      <c r="E17" s="4">
        <v>2607</v>
      </c>
      <c r="F17" s="5">
        <f t="shared" si="7"/>
        <v>22.07077548256011</v>
      </c>
      <c r="G17" s="64">
        <v>2383</v>
      </c>
      <c r="H17" s="64"/>
      <c r="I17" s="5">
        <f t="shared" si="8"/>
        <v>91.40774836977369</v>
      </c>
      <c r="J17" s="7">
        <v>73</v>
      </c>
      <c r="K17" s="5">
        <f t="shared" si="9"/>
        <v>2.8001534330648252</v>
      </c>
      <c r="L17" s="64">
        <v>118</v>
      </c>
      <c r="M17" s="64"/>
      <c r="N17" s="5">
        <f t="shared" si="10"/>
        <v>4.526275412351362</v>
      </c>
      <c r="O17" s="6">
        <v>402</v>
      </c>
      <c r="P17" s="5">
        <f t="shared" si="0"/>
        <v>16.869492236676457</v>
      </c>
      <c r="Q17" s="64">
        <v>840</v>
      </c>
      <c r="R17" s="64"/>
      <c r="S17" s="5">
        <f t="shared" si="1"/>
        <v>35.24968527066722</v>
      </c>
      <c r="T17" s="6">
        <v>1242</v>
      </c>
      <c r="U17" s="5">
        <f t="shared" si="2"/>
        <v>52.119177507343686</v>
      </c>
      <c r="V17" s="6">
        <v>2047</v>
      </c>
      <c r="W17" s="5">
        <f t="shared" si="3"/>
        <v>85.90012589173311</v>
      </c>
      <c r="X17" s="6">
        <v>244</v>
      </c>
      <c r="Y17" s="5">
        <f t="shared" si="4"/>
        <v>10.239194292908099</v>
      </c>
      <c r="Z17" s="6">
        <v>89</v>
      </c>
      <c r="AA17" s="5">
        <f t="shared" si="5"/>
        <v>3.7347880822492656</v>
      </c>
      <c r="AB17" s="6">
        <v>2380</v>
      </c>
      <c r="AC17" s="66">
        <f t="shared" si="6"/>
        <v>99.87410826689047</v>
      </c>
      <c r="AD17" s="66"/>
    </row>
    <row r="18" spans="2:30" ht="18.75" customHeight="1">
      <c r="B18" s="2" t="s">
        <v>15</v>
      </c>
      <c r="C18" s="3">
        <v>12573</v>
      </c>
      <c r="D18" s="19">
        <v>4939</v>
      </c>
      <c r="E18" s="4">
        <v>1486</v>
      </c>
      <c r="F18" s="5">
        <f t="shared" si="7"/>
        <v>11.818977173307882</v>
      </c>
      <c r="G18" s="64">
        <v>1333</v>
      </c>
      <c r="H18" s="64"/>
      <c r="I18" s="5">
        <f t="shared" si="8"/>
        <v>89.70390309555854</v>
      </c>
      <c r="J18" s="7">
        <v>52</v>
      </c>
      <c r="K18" s="5">
        <f t="shared" si="9"/>
        <v>3.4993270524899054</v>
      </c>
      <c r="L18" s="64">
        <v>65</v>
      </c>
      <c r="M18" s="64"/>
      <c r="N18" s="5">
        <f t="shared" si="10"/>
        <v>4.374158815612382</v>
      </c>
      <c r="O18" s="6">
        <v>161</v>
      </c>
      <c r="P18" s="5">
        <f t="shared" si="0"/>
        <v>12.07801950487622</v>
      </c>
      <c r="Q18" s="64">
        <v>374</v>
      </c>
      <c r="R18" s="64"/>
      <c r="S18" s="5">
        <f t="shared" si="1"/>
        <v>28.057014253563388</v>
      </c>
      <c r="T18" s="6">
        <v>535</v>
      </c>
      <c r="U18" s="5">
        <f t="shared" si="2"/>
        <v>40.13503375843961</v>
      </c>
      <c r="V18" s="6">
        <v>1086</v>
      </c>
      <c r="W18" s="5">
        <f t="shared" si="3"/>
        <v>81.47036759189797</v>
      </c>
      <c r="X18" s="6">
        <v>183</v>
      </c>
      <c r="Y18" s="5">
        <f t="shared" si="4"/>
        <v>13.728432108027006</v>
      </c>
      <c r="Z18" s="6">
        <v>60</v>
      </c>
      <c r="AA18" s="5">
        <f t="shared" si="5"/>
        <v>4.50112528132033</v>
      </c>
      <c r="AB18" s="6">
        <v>1329</v>
      </c>
      <c r="AC18" s="66">
        <f t="shared" si="6"/>
        <v>99.69992498124532</v>
      </c>
      <c r="AD18" s="66"/>
    </row>
    <row r="19" spans="2:30" ht="18.75" customHeight="1">
      <c r="B19" s="2" t="s">
        <v>16</v>
      </c>
      <c r="C19" s="3">
        <v>5371</v>
      </c>
      <c r="D19" s="19">
        <v>2533</v>
      </c>
      <c r="E19" s="4">
        <v>1286</v>
      </c>
      <c r="F19" s="5">
        <f t="shared" si="7"/>
        <v>23.943399739340904</v>
      </c>
      <c r="G19" s="64">
        <v>1110</v>
      </c>
      <c r="H19" s="64"/>
      <c r="I19" s="5">
        <f t="shared" si="8"/>
        <v>86.31415241057543</v>
      </c>
      <c r="J19" s="7">
        <v>27</v>
      </c>
      <c r="K19" s="5">
        <f t="shared" si="9"/>
        <v>2.0995334370139966</v>
      </c>
      <c r="L19" s="64">
        <v>147</v>
      </c>
      <c r="M19" s="64"/>
      <c r="N19" s="5">
        <f t="shared" si="10"/>
        <v>11.430793157076206</v>
      </c>
      <c r="O19" s="6">
        <v>116</v>
      </c>
      <c r="P19" s="5">
        <f t="shared" si="0"/>
        <v>10.45045045045045</v>
      </c>
      <c r="Q19" s="64">
        <v>296</v>
      </c>
      <c r="R19" s="64"/>
      <c r="S19" s="5">
        <f t="shared" si="1"/>
        <v>26.666666666666668</v>
      </c>
      <c r="T19" s="6">
        <v>412</v>
      </c>
      <c r="U19" s="5">
        <f t="shared" si="2"/>
        <v>37.11711711711712</v>
      </c>
      <c r="V19" s="6">
        <v>929</v>
      </c>
      <c r="W19" s="5">
        <f t="shared" si="3"/>
        <v>83.69369369369369</v>
      </c>
      <c r="X19" s="6">
        <v>148</v>
      </c>
      <c r="Y19" s="5">
        <f t="shared" si="4"/>
        <v>13.333333333333334</v>
      </c>
      <c r="Z19" s="6">
        <v>33</v>
      </c>
      <c r="AA19" s="5">
        <f t="shared" si="5"/>
        <v>2.9729729729729732</v>
      </c>
      <c r="AB19" s="6">
        <v>1110</v>
      </c>
      <c r="AC19" s="53">
        <f t="shared" si="6"/>
        <v>100</v>
      </c>
      <c r="AD19" s="53"/>
    </row>
    <row r="20" spans="2:30" ht="18.75" customHeight="1">
      <c r="B20" s="2" t="s">
        <v>63</v>
      </c>
      <c r="C20" s="3">
        <v>4041</v>
      </c>
      <c r="D20" s="19">
        <v>1515</v>
      </c>
      <c r="E20" s="4">
        <v>1203</v>
      </c>
      <c r="F20" s="5">
        <f t="shared" si="7"/>
        <v>29.769858945805495</v>
      </c>
      <c r="G20" s="64">
        <v>990</v>
      </c>
      <c r="H20" s="64"/>
      <c r="I20" s="5">
        <f t="shared" si="8"/>
        <v>82.29426433915212</v>
      </c>
      <c r="J20" s="7">
        <v>31</v>
      </c>
      <c r="K20" s="5">
        <f t="shared" si="9"/>
        <v>2.57689110556941</v>
      </c>
      <c r="L20" s="64">
        <v>165</v>
      </c>
      <c r="M20" s="64"/>
      <c r="N20" s="5">
        <f t="shared" si="10"/>
        <v>13.715710723192021</v>
      </c>
      <c r="O20" s="6">
        <v>90</v>
      </c>
      <c r="P20" s="5">
        <f t="shared" si="0"/>
        <v>9.090909090909092</v>
      </c>
      <c r="Q20" s="64">
        <v>210</v>
      </c>
      <c r="R20" s="64"/>
      <c r="S20" s="5">
        <f t="shared" si="1"/>
        <v>21.21212121212121</v>
      </c>
      <c r="T20" s="6">
        <v>300</v>
      </c>
      <c r="U20" s="5">
        <f t="shared" si="2"/>
        <v>30.303030303030305</v>
      </c>
      <c r="V20" s="6">
        <v>853</v>
      </c>
      <c r="W20" s="5">
        <f t="shared" si="3"/>
        <v>86.16161616161617</v>
      </c>
      <c r="X20" s="6">
        <v>103</v>
      </c>
      <c r="Y20" s="5">
        <f t="shared" si="4"/>
        <v>10.404040404040405</v>
      </c>
      <c r="Z20" s="6">
        <v>34</v>
      </c>
      <c r="AA20" s="5">
        <f t="shared" si="5"/>
        <v>3.4343434343434343</v>
      </c>
      <c r="AB20" s="6">
        <v>990</v>
      </c>
      <c r="AC20" s="67">
        <f t="shared" si="6"/>
        <v>100</v>
      </c>
      <c r="AD20" s="67"/>
    </row>
    <row r="21" spans="2:30" ht="18.75" customHeight="1">
      <c r="B21" s="2" t="s">
        <v>17</v>
      </c>
      <c r="C21" s="3">
        <v>1886</v>
      </c>
      <c r="D21" s="19">
        <v>667</v>
      </c>
      <c r="E21" s="4">
        <v>528</v>
      </c>
      <c r="F21" s="5">
        <f t="shared" si="7"/>
        <v>27.995758218451748</v>
      </c>
      <c r="G21" s="64">
        <v>492</v>
      </c>
      <c r="H21" s="64"/>
      <c r="I21" s="5">
        <f t="shared" si="8"/>
        <v>93.18181818181817</v>
      </c>
      <c r="J21" s="7">
        <v>13</v>
      </c>
      <c r="K21" s="5">
        <f t="shared" si="9"/>
        <v>2.462121212121212</v>
      </c>
      <c r="L21" s="64">
        <v>20</v>
      </c>
      <c r="M21" s="64"/>
      <c r="N21" s="5">
        <f t="shared" si="10"/>
        <v>3.787878787878788</v>
      </c>
      <c r="O21" s="6">
        <v>71</v>
      </c>
      <c r="P21" s="5">
        <f t="shared" si="0"/>
        <v>14.43089430894309</v>
      </c>
      <c r="Q21" s="64">
        <v>124</v>
      </c>
      <c r="R21" s="64"/>
      <c r="S21" s="5">
        <f t="shared" si="1"/>
        <v>25.203252032520325</v>
      </c>
      <c r="T21" s="6">
        <v>195</v>
      </c>
      <c r="U21" s="5">
        <f t="shared" si="2"/>
        <v>39.63414634146341</v>
      </c>
      <c r="V21" s="6">
        <v>398</v>
      </c>
      <c r="W21" s="5">
        <f t="shared" si="3"/>
        <v>80.89430894308943</v>
      </c>
      <c r="X21" s="6">
        <v>84</v>
      </c>
      <c r="Y21" s="5">
        <f t="shared" si="4"/>
        <v>17.073170731707318</v>
      </c>
      <c r="Z21" s="6">
        <v>8</v>
      </c>
      <c r="AA21" s="5">
        <f t="shared" si="5"/>
        <v>1.6260162601626018</v>
      </c>
      <c r="AB21" s="6">
        <v>490</v>
      </c>
      <c r="AC21" s="66">
        <f t="shared" si="6"/>
        <v>99.59349593495935</v>
      </c>
      <c r="AD21" s="66"/>
    </row>
    <row r="22" spans="2:30" ht="18.75" customHeight="1">
      <c r="B22" s="2" t="s">
        <v>18</v>
      </c>
      <c r="C22" s="3">
        <v>7754</v>
      </c>
      <c r="D22" s="19">
        <v>3022</v>
      </c>
      <c r="E22" s="4">
        <v>1355</v>
      </c>
      <c r="F22" s="5">
        <f t="shared" si="7"/>
        <v>17.474851689450606</v>
      </c>
      <c r="G22" s="64">
        <v>1279</v>
      </c>
      <c r="H22" s="64"/>
      <c r="I22" s="5">
        <f t="shared" si="8"/>
        <v>94.39114391143912</v>
      </c>
      <c r="J22" s="7">
        <v>26</v>
      </c>
      <c r="K22" s="5">
        <f t="shared" si="9"/>
        <v>1.918819188191882</v>
      </c>
      <c r="L22" s="64">
        <v>30</v>
      </c>
      <c r="M22" s="64"/>
      <c r="N22" s="5">
        <f t="shared" si="10"/>
        <v>2.214022140221402</v>
      </c>
      <c r="O22" s="6">
        <v>246</v>
      </c>
      <c r="P22" s="5">
        <f t="shared" si="0"/>
        <v>19.23377638780297</v>
      </c>
      <c r="Q22" s="64">
        <v>435</v>
      </c>
      <c r="R22" s="64"/>
      <c r="S22" s="5">
        <f t="shared" si="1"/>
        <v>34.010946051602815</v>
      </c>
      <c r="T22" s="6">
        <v>681</v>
      </c>
      <c r="U22" s="5">
        <f t="shared" si="2"/>
        <v>53.24472243940579</v>
      </c>
      <c r="V22" s="6">
        <v>1024</v>
      </c>
      <c r="W22" s="5">
        <f t="shared" si="3"/>
        <v>80.0625488663018</v>
      </c>
      <c r="X22" s="6">
        <v>211</v>
      </c>
      <c r="Y22" s="5">
        <f t="shared" si="4"/>
        <v>16.497263487099296</v>
      </c>
      <c r="Z22" s="6">
        <v>43</v>
      </c>
      <c r="AA22" s="5">
        <f t="shared" si="5"/>
        <v>3.3620015637216576</v>
      </c>
      <c r="AB22" s="6">
        <v>1278</v>
      </c>
      <c r="AC22" s="66">
        <f t="shared" si="6"/>
        <v>99.92181391712275</v>
      </c>
      <c r="AD22" s="66"/>
    </row>
    <row r="23" spans="2:30" ht="18.75" customHeight="1">
      <c r="B23" s="2" t="s">
        <v>19</v>
      </c>
      <c r="C23" s="3">
        <v>8638</v>
      </c>
      <c r="D23" s="19">
        <v>3722</v>
      </c>
      <c r="E23" s="4">
        <v>1695</v>
      </c>
      <c r="F23" s="5">
        <f t="shared" si="7"/>
        <v>19.62259782357027</v>
      </c>
      <c r="G23" s="64">
        <v>1553</v>
      </c>
      <c r="H23" s="64"/>
      <c r="I23" s="5">
        <f t="shared" si="8"/>
        <v>91.62241887905604</v>
      </c>
      <c r="J23" s="7">
        <v>65</v>
      </c>
      <c r="K23" s="5">
        <f t="shared" si="9"/>
        <v>3.8348082595870205</v>
      </c>
      <c r="L23" s="64">
        <v>42</v>
      </c>
      <c r="M23" s="64"/>
      <c r="N23" s="5">
        <f t="shared" si="10"/>
        <v>2.47787610619469</v>
      </c>
      <c r="O23" s="6">
        <v>351</v>
      </c>
      <c r="P23" s="5">
        <f t="shared" si="0"/>
        <v>22.601416613007082</v>
      </c>
      <c r="Q23" s="64">
        <v>539</v>
      </c>
      <c r="R23" s="64"/>
      <c r="S23" s="5">
        <f t="shared" si="1"/>
        <v>34.707018673535096</v>
      </c>
      <c r="T23" s="6">
        <v>890</v>
      </c>
      <c r="U23" s="5">
        <f t="shared" si="2"/>
        <v>57.30843528654218</v>
      </c>
      <c r="V23" s="6">
        <v>1252</v>
      </c>
      <c r="W23" s="5">
        <f t="shared" si="3"/>
        <v>80.61815840309079</v>
      </c>
      <c r="X23" s="6">
        <v>227</v>
      </c>
      <c r="Y23" s="5">
        <f t="shared" si="4"/>
        <v>14.616870573084354</v>
      </c>
      <c r="Z23" s="6">
        <v>68</v>
      </c>
      <c r="AA23" s="5">
        <f t="shared" si="5"/>
        <v>4.3786220218931104</v>
      </c>
      <c r="AB23" s="6">
        <v>1547</v>
      </c>
      <c r="AC23" s="66">
        <f t="shared" si="6"/>
        <v>99.61365099806827</v>
      </c>
      <c r="AD23" s="66"/>
    </row>
    <row r="24" spans="2:30" ht="18.75" customHeight="1" thickBot="1">
      <c r="B24" s="21" t="s">
        <v>20</v>
      </c>
      <c r="C24" s="22">
        <v>10011</v>
      </c>
      <c r="D24" s="23">
        <v>3730</v>
      </c>
      <c r="E24" s="24">
        <v>1968</v>
      </c>
      <c r="F24" s="25">
        <f t="shared" si="7"/>
        <v>19.658375786634704</v>
      </c>
      <c r="G24" s="68">
        <v>1836</v>
      </c>
      <c r="H24" s="68"/>
      <c r="I24" s="25">
        <f t="shared" si="8"/>
        <v>93.29268292682927</v>
      </c>
      <c r="J24" s="27">
        <v>54</v>
      </c>
      <c r="K24" s="25">
        <f t="shared" si="9"/>
        <v>2.7439024390243905</v>
      </c>
      <c r="L24" s="68">
        <v>58</v>
      </c>
      <c r="M24" s="68"/>
      <c r="N24" s="25">
        <f t="shared" si="10"/>
        <v>2.9471544715447155</v>
      </c>
      <c r="O24" s="26">
        <v>252</v>
      </c>
      <c r="P24" s="25">
        <f t="shared" si="0"/>
        <v>13.725490196078432</v>
      </c>
      <c r="Q24" s="68">
        <v>589</v>
      </c>
      <c r="R24" s="68"/>
      <c r="S24" s="25">
        <f t="shared" si="1"/>
        <v>32.08061002178649</v>
      </c>
      <c r="T24" s="26">
        <v>841</v>
      </c>
      <c r="U24" s="25">
        <f t="shared" si="2"/>
        <v>45.80610021786492</v>
      </c>
      <c r="V24" s="26">
        <v>1484</v>
      </c>
      <c r="W24" s="25">
        <f t="shared" si="3"/>
        <v>80.82788671023965</v>
      </c>
      <c r="X24" s="26">
        <v>279</v>
      </c>
      <c r="Y24" s="25">
        <f t="shared" si="4"/>
        <v>15.196078431372548</v>
      </c>
      <c r="Z24" s="26">
        <v>69</v>
      </c>
      <c r="AA24" s="25">
        <f t="shared" si="5"/>
        <v>3.758169934640523</v>
      </c>
      <c r="AB24" s="26">
        <v>1832</v>
      </c>
      <c r="AC24" s="69">
        <f t="shared" si="6"/>
        <v>99.78213507625271</v>
      </c>
      <c r="AD24" s="69"/>
    </row>
    <row r="25" spans="2:30" ht="18.75" customHeight="1" thickBot="1">
      <c r="B25" s="99" t="s">
        <v>64</v>
      </c>
      <c r="C25" s="123">
        <f>SUM(C6:C24)</f>
        <v>161768</v>
      </c>
      <c r="D25" s="124">
        <f>SUM(D6:D24)</f>
        <v>66709</v>
      </c>
      <c r="E25" s="125">
        <f>SUM(E6:E24)</f>
        <v>35382</v>
      </c>
      <c r="F25" s="103">
        <f aca="true" t="shared" si="11" ref="F25:F47">E25/C25*100</f>
        <v>21.872063696157458</v>
      </c>
      <c r="G25" s="104">
        <f>SUM(G6:G24)</f>
        <v>32028</v>
      </c>
      <c r="H25" s="104"/>
      <c r="I25" s="103">
        <f aca="true" t="shared" si="12" ref="I25:I47">G25/E25*100</f>
        <v>90.52060369679498</v>
      </c>
      <c r="J25" s="105">
        <f>SUM(J6:J24)</f>
        <v>1137</v>
      </c>
      <c r="K25" s="103">
        <f>J25/E25*100</f>
        <v>3.2134983890113613</v>
      </c>
      <c r="L25" s="104">
        <f>SUM(L6:L24)</f>
        <v>1754</v>
      </c>
      <c r="M25" s="104"/>
      <c r="N25" s="103">
        <f aca="true" t="shared" si="13" ref="N25:N47">L25/E25*100</f>
        <v>4.957322932564581</v>
      </c>
      <c r="O25" s="106">
        <f>SUM(O6:O24)</f>
        <v>5379</v>
      </c>
      <c r="P25" s="103">
        <f t="shared" si="0"/>
        <v>16.79467965530161</v>
      </c>
      <c r="Q25" s="104">
        <f>SUM(Q6:Q24)</f>
        <v>10517</v>
      </c>
      <c r="R25" s="104"/>
      <c r="S25" s="103">
        <f t="shared" si="1"/>
        <v>32.836892718870985</v>
      </c>
      <c r="T25" s="106">
        <f>SUM(T6:T24)</f>
        <v>15896</v>
      </c>
      <c r="U25" s="103">
        <f t="shared" si="2"/>
        <v>49.6315723741726</v>
      </c>
      <c r="V25" s="106">
        <f>SUM(V6:V24)</f>
        <v>26564</v>
      </c>
      <c r="W25" s="107">
        <f t="shared" si="3"/>
        <v>82.93992756338204</v>
      </c>
      <c r="X25" s="106">
        <f>SUM(X6:X24)</f>
        <v>4188</v>
      </c>
      <c r="Y25" s="107">
        <f t="shared" si="4"/>
        <v>13.07605844885725</v>
      </c>
      <c r="Z25" s="106">
        <f>SUM(Z6:Z24)</f>
        <v>1216</v>
      </c>
      <c r="AA25" s="103">
        <f t="shared" si="5"/>
        <v>3.7966779068315226</v>
      </c>
      <c r="AB25" s="106">
        <f>SUM(AB6:AB24)</f>
        <v>31968</v>
      </c>
      <c r="AC25" s="122">
        <f t="shared" si="6"/>
        <v>99.81266391907081</v>
      </c>
      <c r="AD25" s="122"/>
    </row>
    <row r="26" spans="2:30" ht="18.75" customHeight="1">
      <c r="B26" s="30" t="s">
        <v>21</v>
      </c>
      <c r="C26" s="31">
        <v>6113</v>
      </c>
      <c r="D26" s="32">
        <v>2191</v>
      </c>
      <c r="E26" s="33">
        <v>1710</v>
      </c>
      <c r="F26" s="29">
        <f t="shared" si="11"/>
        <v>27.973171928676592</v>
      </c>
      <c r="G26" s="71">
        <v>1492</v>
      </c>
      <c r="H26" s="71"/>
      <c r="I26" s="29">
        <f t="shared" si="12"/>
        <v>87.25146198830409</v>
      </c>
      <c r="J26" s="35">
        <v>38</v>
      </c>
      <c r="K26" s="29">
        <f aca="true" t="shared" si="14" ref="K26:K47">J26/E26*100</f>
        <v>2.2222222222222223</v>
      </c>
      <c r="L26" s="71">
        <v>174</v>
      </c>
      <c r="M26" s="71"/>
      <c r="N26" s="29">
        <f t="shared" si="13"/>
        <v>10.175438596491228</v>
      </c>
      <c r="O26" s="34">
        <v>158</v>
      </c>
      <c r="P26" s="29">
        <f t="shared" si="0"/>
        <v>10.589812332439678</v>
      </c>
      <c r="Q26" s="71">
        <v>463</v>
      </c>
      <c r="R26" s="71"/>
      <c r="S26" s="29">
        <f t="shared" si="1"/>
        <v>31.032171581769436</v>
      </c>
      <c r="T26" s="34">
        <v>621</v>
      </c>
      <c r="U26" s="29">
        <f t="shared" si="2"/>
        <v>41.62198391420912</v>
      </c>
      <c r="V26" s="34">
        <v>1212</v>
      </c>
      <c r="W26" s="29">
        <f t="shared" si="3"/>
        <v>81.23324396782841</v>
      </c>
      <c r="X26" s="34">
        <v>209</v>
      </c>
      <c r="Y26" s="29">
        <f t="shared" si="4"/>
        <v>14.00804289544236</v>
      </c>
      <c r="Z26" s="34">
        <v>70</v>
      </c>
      <c r="AA26" s="29">
        <f t="shared" si="5"/>
        <v>4.6916890080428955</v>
      </c>
      <c r="AB26" s="34">
        <v>1491</v>
      </c>
      <c r="AC26" s="72">
        <f t="shared" si="6"/>
        <v>99.93297587131367</v>
      </c>
      <c r="AD26" s="72"/>
    </row>
    <row r="27" spans="2:30" ht="18.75" customHeight="1" thickBot="1">
      <c r="B27" s="36" t="s">
        <v>22</v>
      </c>
      <c r="C27" s="37">
        <v>5378</v>
      </c>
      <c r="D27" s="38">
        <v>1720</v>
      </c>
      <c r="E27" s="39">
        <v>1366</v>
      </c>
      <c r="F27" s="28">
        <f t="shared" si="11"/>
        <v>25.399776868724434</v>
      </c>
      <c r="G27" s="73">
        <v>1282</v>
      </c>
      <c r="H27" s="73"/>
      <c r="I27" s="28">
        <f t="shared" si="12"/>
        <v>93.85065885797951</v>
      </c>
      <c r="J27" s="41">
        <v>30</v>
      </c>
      <c r="K27" s="28">
        <f t="shared" si="14"/>
        <v>2.1961932650073206</v>
      </c>
      <c r="L27" s="73">
        <v>42</v>
      </c>
      <c r="M27" s="73"/>
      <c r="N27" s="28">
        <f t="shared" si="13"/>
        <v>3.074670571010249</v>
      </c>
      <c r="O27" s="40">
        <v>98</v>
      </c>
      <c r="P27" s="28">
        <f t="shared" si="0"/>
        <v>7.644305772230889</v>
      </c>
      <c r="Q27" s="73">
        <v>320</v>
      </c>
      <c r="R27" s="73"/>
      <c r="S27" s="28">
        <f t="shared" si="1"/>
        <v>24.960998439937597</v>
      </c>
      <c r="T27" s="40">
        <v>418</v>
      </c>
      <c r="U27" s="28">
        <f t="shared" si="2"/>
        <v>32.605304212168484</v>
      </c>
      <c r="V27" s="40">
        <v>1076</v>
      </c>
      <c r="W27" s="28">
        <f t="shared" si="3"/>
        <v>83.93135725429018</v>
      </c>
      <c r="X27" s="40">
        <v>147</v>
      </c>
      <c r="Y27" s="28">
        <f t="shared" si="4"/>
        <v>11.466458658346333</v>
      </c>
      <c r="Z27" s="40">
        <v>59</v>
      </c>
      <c r="AA27" s="28">
        <f t="shared" si="5"/>
        <v>4.6021840873634945</v>
      </c>
      <c r="AB27" s="40">
        <v>1282</v>
      </c>
      <c r="AC27" s="74">
        <f t="shared" si="6"/>
        <v>100</v>
      </c>
      <c r="AD27" s="74"/>
    </row>
    <row r="28" spans="2:30" ht="18.75" customHeight="1" thickBot="1">
      <c r="B28" s="99" t="s">
        <v>65</v>
      </c>
      <c r="C28" s="100">
        <f>SUM(C26:C27)</f>
        <v>11491</v>
      </c>
      <c r="D28" s="121">
        <f>SUM(D26:D27)</f>
        <v>3911</v>
      </c>
      <c r="E28" s="102">
        <f>SUM(E26:E27)</f>
        <v>3076</v>
      </c>
      <c r="F28" s="103">
        <f t="shared" si="11"/>
        <v>26.768775563484464</v>
      </c>
      <c r="G28" s="104">
        <f>SUM(G26:G27)</f>
        <v>2774</v>
      </c>
      <c r="H28" s="104"/>
      <c r="I28" s="103">
        <f t="shared" si="12"/>
        <v>90.1820546163849</v>
      </c>
      <c r="J28" s="105">
        <f>SUM(J26:J27)</f>
        <v>68</v>
      </c>
      <c r="K28" s="103">
        <f t="shared" si="14"/>
        <v>2.2106631989596877</v>
      </c>
      <c r="L28" s="104">
        <f>SUM(L26:L27)</f>
        <v>216</v>
      </c>
      <c r="M28" s="104"/>
      <c r="N28" s="103">
        <f>L28/E28*100</f>
        <v>7.022106631989597</v>
      </c>
      <c r="O28" s="106">
        <f>SUM(O26:O27)</f>
        <v>256</v>
      </c>
      <c r="P28" s="103">
        <f t="shared" si="0"/>
        <v>9.228550829127613</v>
      </c>
      <c r="Q28" s="104">
        <f>SUM(Q26:Q27)</f>
        <v>783</v>
      </c>
      <c r="R28" s="104"/>
      <c r="S28" s="103">
        <f t="shared" si="1"/>
        <v>28.22638788752704</v>
      </c>
      <c r="T28" s="106">
        <f>SUM(T26:T27)</f>
        <v>1039</v>
      </c>
      <c r="U28" s="103">
        <f t="shared" si="2"/>
        <v>37.45493871665465</v>
      </c>
      <c r="V28" s="106">
        <f>SUM(V26:V27)</f>
        <v>2288</v>
      </c>
      <c r="W28" s="107">
        <f t="shared" si="3"/>
        <v>82.48017303532804</v>
      </c>
      <c r="X28" s="106">
        <f>SUM(X26:X27)</f>
        <v>356</v>
      </c>
      <c r="Y28" s="107">
        <f t="shared" si="4"/>
        <v>12.833453496755586</v>
      </c>
      <c r="Z28" s="106">
        <f>SUM(Z26:Z27)</f>
        <v>129</v>
      </c>
      <c r="AA28" s="103">
        <f t="shared" si="5"/>
        <v>4.650324441240087</v>
      </c>
      <c r="AB28" s="106">
        <f>SUM(AB26:AB27)</f>
        <v>2773</v>
      </c>
      <c r="AC28" s="122">
        <f t="shared" si="6"/>
        <v>99.96395097332372</v>
      </c>
      <c r="AD28" s="122"/>
    </row>
    <row r="29" spans="2:30" ht="18.75" customHeight="1">
      <c r="B29" s="30" t="s">
        <v>23</v>
      </c>
      <c r="C29" s="31">
        <v>8059</v>
      </c>
      <c r="D29" s="32">
        <v>2915</v>
      </c>
      <c r="E29" s="33">
        <v>1517</v>
      </c>
      <c r="F29" s="29">
        <f t="shared" si="11"/>
        <v>18.823675393969474</v>
      </c>
      <c r="G29" s="71">
        <v>1404</v>
      </c>
      <c r="H29" s="71"/>
      <c r="I29" s="29">
        <f t="shared" si="12"/>
        <v>92.5510876730389</v>
      </c>
      <c r="J29" s="35">
        <v>47</v>
      </c>
      <c r="K29" s="29">
        <f t="shared" si="14"/>
        <v>3.0982201713909028</v>
      </c>
      <c r="L29" s="71">
        <v>55</v>
      </c>
      <c r="M29" s="71"/>
      <c r="N29" s="29">
        <f t="shared" si="13"/>
        <v>3.6255767963085037</v>
      </c>
      <c r="O29" s="34">
        <v>188</v>
      </c>
      <c r="P29" s="29">
        <f t="shared" si="0"/>
        <v>13.390313390313391</v>
      </c>
      <c r="Q29" s="71">
        <v>450</v>
      </c>
      <c r="R29" s="71"/>
      <c r="S29" s="29">
        <f t="shared" si="1"/>
        <v>32.05128205128205</v>
      </c>
      <c r="T29" s="34">
        <v>638</v>
      </c>
      <c r="U29" s="29">
        <f t="shared" si="2"/>
        <v>45.44159544159544</v>
      </c>
      <c r="V29" s="34">
        <v>1150</v>
      </c>
      <c r="W29" s="29">
        <f t="shared" si="3"/>
        <v>81.90883190883191</v>
      </c>
      <c r="X29" s="34">
        <v>173</v>
      </c>
      <c r="Y29" s="29">
        <f t="shared" si="4"/>
        <v>12.321937321937321</v>
      </c>
      <c r="Z29" s="34">
        <v>78</v>
      </c>
      <c r="AA29" s="29">
        <f t="shared" si="5"/>
        <v>5.555555555555555</v>
      </c>
      <c r="AB29" s="34">
        <v>1401</v>
      </c>
      <c r="AC29" s="72">
        <f t="shared" si="6"/>
        <v>99.78632478632478</v>
      </c>
      <c r="AD29" s="72"/>
    </row>
    <row r="30" spans="2:30" ht="18.75" customHeight="1">
      <c r="B30" s="42" t="s">
        <v>24</v>
      </c>
      <c r="C30" s="43">
        <v>6175</v>
      </c>
      <c r="D30" s="44">
        <v>2003</v>
      </c>
      <c r="E30" s="45">
        <v>1644</v>
      </c>
      <c r="F30" s="20">
        <f t="shared" si="11"/>
        <v>26.62348178137652</v>
      </c>
      <c r="G30" s="75">
        <v>1472</v>
      </c>
      <c r="H30" s="75"/>
      <c r="I30" s="20">
        <f t="shared" si="12"/>
        <v>89.53771289537713</v>
      </c>
      <c r="J30" s="47">
        <v>34</v>
      </c>
      <c r="K30" s="20">
        <f t="shared" si="14"/>
        <v>2.068126520681265</v>
      </c>
      <c r="L30" s="75">
        <v>125</v>
      </c>
      <c r="M30" s="75"/>
      <c r="N30" s="20">
        <f t="shared" si="13"/>
        <v>7.603406326034063</v>
      </c>
      <c r="O30" s="46">
        <v>113</v>
      </c>
      <c r="P30" s="20">
        <f t="shared" si="0"/>
        <v>7.676630434782608</v>
      </c>
      <c r="Q30" s="75">
        <v>338</v>
      </c>
      <c r="R30" s="75"/>
      <c r="S30" s="20">
        <f t="shared" si="1"/>
        <v>22.96195652173913</v>
      </c>
      <c r="T30" s="46">
        <v>451</v>
      </c>
      <c r="U30" s="20">
        <f t="shared" si="2"/>
        <v>30.638586956521742</v>
      </c>
      <c r="V30" s="46">
        <v>1200</v>
      </c>
      <c r="W30" s="20">
        <f t="shared" si="3"/>
        <v>81.52173913043478</v>
      </c>
      <c r="X30" s="46">
        <v>198</v>
      </c>
      <c r="Y30" s="20">
        <f t="shared" si="4"/>
        <v>13.451086956521738</v>
      </c>
      <c r="Z30" s="46">
        <v>74</v>
      </c>
      <c r="AA30" s="20">
        <f t="shared" si="5"/>
        <v>5.0271739130434785</v>
      </c>
      <c r="AB30" s="46">
        <v>1472</v>
      </c>
      <c r="AC30" s="76">
        <f t="shared" si="6"/>
        <v>100</v>
      </c>
      <c r="AD30" s="76"/>
    </row>
    <row r="31" spans="2:30" ht="18.75" customHeight="1">
      <c r="B31" s="42" t="s">
        <v>25</v>
      </c>
      <c r="C31" s="43">
        <v>1116</v>
      </c>
      <c r="D31" s="44">
        <v>368</v>
      </c>
      <c r="E31" s="45">
        <v>326</v>
      </c>
      <c r="F31" s="20">
        <f t="shared" si="11"/>
        <v>29.211469534050178</v>
      </c>
      <c r="G31" s="75">
        <v>299</v>
      </c>
      <c r="H31" s="75"/>
      <c r="I31" s="20">
        <f t="shared" si="12"/>
        <v>91.71779141104295</v>
      </c>
      <c r="J31" s="47">
        <v>12</v>
      </c>
      <c r="K31" s="20">
        <f t="shared" si="14"/>
        <v>3.6809815950920246</v>
      </c>
      <c r="L31" s="75">
        <v>6</v>
      </c>
      <c r="M31" s="75"/>
      <c r="N31" s="20">
        <f t="shared" si="13"/>
        <v>1.8404907975460123</v>
      </c>
      <c r="O31" s="46">
        <v>35</v>
      </c>
      <c r="P31" s="20">
        <f t="shared" si="0"/>
        <v>11.705685618729097</v>
      </c>
      <c r="Q31" s="75">
        <v>59</v>
      </c>
      <c r="R31" s="75"/>
      <c r="S31" s="20">
        <f t="shared" si="1"/>
        <v>19.732441471571907</v>
      </c>
      <c r="T31" s="46">
        <v>94</v>
      </c>
      <c r="U31" s="20">
        <f t="shared" si="2"/>
        <v>31.438127090301005</v>
      </c>
      <c r="V31" s="46">
        <v>240</v>
      </c>
      <c r="W31" s="20">
        <f t="shared" si="3"/>
        <v>80.2675585284281</v>
      </c>
      <c r="X31" s="46">
        <v>50</v>
      </c>
      <c r="Y31" s="20">
        <f t="shared" si="4"/>
        <v>16.722408026755854</v>
      </c>
      <c r="Z31" s="46">
        <v>9</v>
      </c>
      <c r="AA31" s="20">
        <f t="shared" si="5"/>
        <v>3.0100334448160537</v>
      </c>
      <c r="AB31" s="46">
        <v>299</v>
      </c>
      <c r="AC31" s="76">
        <f t="shared" si="6"/>
        <v>100</v>
      </c>
      <c r="AD31" s="76"/>
    </row>
    <row r="32" spans="2:30" ht="18.75" customHeight="1" thickBot="1">
      <c r="B32" s="36" t="s">
        <v>26</v>
      </c>
      <c r="C32" s="37">
        <v>7038</v>
      </c>
      <c r="D32" s="38">
        <v>2575</v>
      </c>
      <c r="E32" s="39">
        <v>1360</v>
      </c>
      <c r="F32" s="28">
        <f t="shared" si="11"/>
        <v>19.32367149758454</v>
      </c>
      <c r="G32" s="73">
        <v>1147</v>
      </c>
      <c r="H32" s="73"/>
      <c r="I32" s="28">
        <f t="shared" si="12"/>
        <v>84.33823529411765</v>
      </c>
      <c r="J32" s="41">
        <v>41</v>
      </c>
      <c r="K32" s="28">
        <f t="shared" si="14"/>
        <v>3.014705882352941</v>
      </c>
      <c r="L32" s="73">
        <v>162</v>
      </c>
      <c r="M32" s="73"/>
      <c r="N32" s="28">
        <f t="shared" si="13"/>
        <v>11.911764705882351</v>
      </c>
      <c r="O32" s="40">
        <v>123</v>
      </c>
      <c r="P32" s="28">
        <f t="shared" si="0"/>
        <v>10.72362685265911</v>
      </c>
      <c r="Q32" s="73">
        <v>351</v>
      </c>
      <c r="R32" s="73"/>
      <c r="S32" s="28">
        <f t="shared" si="1"/>
        <v>30.601569311246728</v>
      </c>
      <c r="T32" s="40">
        <v>474</v>
      </c>
      <c r="U32" s="28">
        <f t="shared" si="2"/>
        <v>41.325196163905844</v>
      </c>
      <c r="V32" s="40">
        <v>957</v>
      </c>
      <c r="W32" s="28">
        <f t="shared" si="3"/>
        <v>83.43504795117698</v>
      </c>
      <c r="X32" s="40">
        <v>157</v>
      </c>
      <c r="Y32" s="28">
        <f t="shared" si="4"/>
        <v>13.687881429816914</v>
      </c>
      <c r="Z32" s="40">
        <v>32</v>
      </c>
      <c r="AA32" s="28">
        <f t="shared" si="5"/>
        <v>2.789886660854403</v>
      </c>
      <c r="AB32" s="40">
        <v>1146</v>
      </c>
      <c r="AC32" s="70">
        <f t="shared" si="6"/>
        <v>99.9128160418483</v>
      </c>
      <c r="AD32" s="70"/>
    </row>
    <row r="33" spans="2:30" ht="18.75" customHeight="1" thickBot="1">
      <c r="B33" s="99" t="s">
        <v>66</v>
      </c>
      <c r="C33" s="100">
        <f>SUM(C29:C32)</f>
        <v>22388</v>
      </c>
      <c r="D33" s="121">
        <f>SUM(D29:D32)</f>
        <v>7861</v>
      </c>
      <c r="E33" s="102">
        <f>SUM(E29:E32)</f>
        <v>4847</v>
      </c>
      <c r="F33" s="103">
        <f t="shared" si="11"/>
        <v>21.649991066642844</v>
      </c>
      <c r="G33" s="104">
        <f>SUM(G29:G32)</f>
        <v>4322</v>
      </c>
      <c r="H33" s="104"/>
      <c r="I33" s="103">
        <f t="shared" si="12"/>
        <v>89.16855787084795</v>
      </c>
      <c r="J33" s="105">
        <f>SUM(J29:J32)</f>
        <v>134</v>
      </c>
      <c r="K33" s="103">
        <f t="shared" si="14"/>
        <v>2.7645966577264285</v>
      </c>
      <c r="L33" s="104">
        <f>SUM(L29:L32)</f>
        <v>348</v>
      </c>
      <c r="M33" s="104"/>
      <c r="N33" s="103">
        <f t="shared" si="13"/>
        <v>7.179698782752218</v>
      </c>
      <c r="O33" s="106">
        <f>SUM(O29:O32)</f>
        <v>459</v>
      </c>
      <c r="P33" s="103">
        <f t="shared" si="0"/>
        <v>10.62008329477094</v>
      </c>
      <c r="Q33" s="104">
        <f>SUM(Q29:Q32)</f>
        <v>1198</v>
      </c>
      <c r="R33" s="104"/>
      <c r="S33" s="103">
        <f t="shared" si="1"/>
        <v>27.71864877371587</v>
      </c>
      <c r="T33" s="106">
        <f>SUM(T29:T32)</f>
        <v>1657</v>
      </c>
      <c r="U33" s="103">
        <f t="shared" si="2"/>
        <v>38.33873206848681</v>
      </c>
      <c r="V33" s="106">
        <f>SUM(V29:V32)</f>
        <v>3547</v>
      </c>
      <c r="W33" s="107">
        <f t="shared" si="3"/>
        <v>82.06848681166127</v>
      </c>
      <c r="X33" s="106">
        <f>SUM(X29:X32)</f>
        <v>578</v>
      </c>
      <c r="Y33" s="107">
        <f t="shared" si="4"/>
        <v>13.373438223044886</v>
      </c>
      <c r="Z33" s="106">
        <f>SUM(Z29:Z32)</f>
        <v>193</v>
      </c>
      <c r="AA33" s="103">
        <f t="shared" si="5"/>
        <v>4.465525219805645</v>
      </c>
      <c r="AB33" s="106">
        <f>SUM(AB29:AB32)</f>
        <v>4318</v>
      </c>
      <c r="AC33" s="122">
        <f t="shared" si="6"/>
        <v>99.9074502545118</v>
      </c>
      <c r="AD33" s="122"/>
    </row>
    <row r="34" spans="2:30" ht="18.75" customHeight="1">
      <c r="B34" s="30" t="s">
        <v>27</v>
      </c>
      <c r="C34" s="31">
        <v>1399</v>
      </c>
      <c r="D34" s="32">
        <v>555</v>
      </c>
      <c r="E34" s="33">
        <v>405</v>
      </c>
      <c r="F34" s="29">
        <f t="shared" si="11"/>
        <v>28.949249463902788</v>
      </c>
      <c r="G34" s="71">
        <v>329</v>
      </c>
      <c r="H34" s="71"/>
      <c r="I34" s="29">
        <f t="shared" si="12"/>
        <v>81.23456790123457</v>
      </c>
      <c r="J34" s="35">
        <v>28</v>
      </c>
      <c r="K34" s="29">
        <f t="shared" si="14"/>
        <v>6.91358024691358</v>
      </c>
      <c r="L34" s="71">
        <v>48</v>
      </c>
      <c r="M34" s="71"/>
      <c r="N34" s="29">
        <f t="shared" si="13"/>
        <v>11.851851851851853</v>
      </c>
      <c r="O34" s="34">
        <v>46</v>
      </c>
      <c r="P34" s="29">
        <f t="shared" si="0"/>
        <v>13.98176291793313</v>
      </c>
      <c r="Q34" s="71">
        <v>74</v>
      </c>
      <c r="R34" s="71"/>
      <c r="S34" s="29">
        <f t="shared" si="1"/>
        <v>22.492401215805472</v>
      </c>
      <c r="T34" s="34">
        <v>120</v>
      </c>
      <c r="U34" s="29">
        <f t="shared" si="2"/>
        <v>36.474164133738604</v>
      </c>
      <c r="V34" s="34">
        <v>281</v>
      </c>
      <c r="W34" s="29">
        <f t="shared" si="3"/>
        <v>85.41033434650456</v>
      </c>
      <c r="X34" s="34">
        <v>37</v>
      </c>
      <c r="Y34" s="29">
        <f t="shared" si="4"/>
        <v>11.246200607902736</v>
      </c>
      <c r="Z34" s="34">
        <v>11</v>
      </c>
      <c r="AA34" s="29">
        <f t="shared" si="5"/>
        <v>3.343465045592705</v>
      </c>
      <c r="AB34" s="34">
        <v>329</v>
      </c>
      <c r="AC34" s="77">
        <f t="shared" si="6"/>
        <v>100</v>
      </c>
      <c r="AD34" s="77"/>
    </row>
    <row r="35" spans="2:30" ht="18.75" customHeight="1">
      <c r="B35" s="42" t="s">
        <v>28</v>
      </c>
      <c r="C35" s="43">
        <v>1585</v>
      </c>
      <c r="D35" s="44">
        <v>487</v>
      </c>
      <c r="E35" s="45">
        <v>547</v>
      </c>
      <c r="F35" s="20">
        <f t="shared" si="11"/>
        <v>34.511041009463725</v>
      </c>
      <c r="G35" s="75">
        <v>492</v>
      </c>
      <c r="H35" s="75"/>
      <c r="I35" s="20">
        <f t="shared" si="12"/>
        <v>89.94515539305301</v>
      </c>
      <c r="J35" s="47">
        <v>27</v>
      </c>
      <c r="K35" s="20">
        <f t="shared" si="14"/>
        <v>4.93601462522852</v>
      </c>
      <c r="L35" s="75">
        <v>21</v>
      </c>
      <c r="M35" s="75"/>
      <c r="N35" s="20">
        <f t="shared" si="13"/>
        <v>3.8391224862888484</v>
      </c>
      <c r="O35" s="46">
        <v>49</v>
      </c>
      <c r="P35" s="20">
        <f t="shared" si="0"/>
        <v>9.959349593495935</v>
      </c>
      <c r="Q35" s="75">
        <v>133</v>
      </c>
      <c r="R35" s="75"/>
      <c r="S35" s="20">
        <f t="shared" si="1"/>
        <v>27.03252032520325</v>
      </c>
      <c r="T35" s="46">
        <v>182</v>
      </c>
      <c r="U35" s="20">
        <f t="shared" si="2"/>
        <v>36.99186991869919</v>
      </c>
      <c r="V35" s="46">
        <v>452</v>
      </c>
      <c r="W35" s="20">
        <f t="shared" si="3"/>
        <v>91.869918699187</v>
      </c>
      <c r="X35" s="46">
        <v>19</v>
      </c>
      <c r="Y35" s="20">
        <f t="shared" si="4"/>
        <v>3.861788617886179</v>
      </c>
      <c r="Z35" s="46">
        <v>21</v>
      </c>
      <c r="AA35" s="20">
        <f t="shared" si="5"/>
        <v>4.2682926829268295</v>
      </c>
      <c r="AB35" s="46">
        <v>492</v>
      </c>
      <c r="AC35" s="76">
        <f t="shared" si="6"/>
        <v>100</v>
      </c>
      <c r="AD35" s="76"/>
    </row>
    <row r="36" spans="2:30" ht="18.75" customHeight="1">
      <c r="B36" s="42" t="s">
        <v>29</v>
      </c>
      <c r="C36" s="43">
        <v>1094</v>
      </c>
      <c r="D36" s="44">
        <v>337</v>
      </c>
      <c r="E36" s="45">
        <v>390</v>
      </c>
      <c r="F36" s="20">
        <f t="shared" si="11"/>
        <v>35.64899451553931</v>
      </c>
      <c r="G36" s="75">
        <v>363</v>
      </c>
      <c r="H36" s="75"/>
      <c r="I36" s="20">
        <f t="shared" si="12"/>
        <v>93.07692307692308</v>
      </c>
      <c r="J36" s="47">
        <v>8</v>
      </c>
      <c r="K36" s="20">
        <f t="shared" si="14"/>
        <v>2.051282051282051</v>
      </c>
      <c r="L36" s="75">
        <v>19</v>
      </c>
      <c r="M36" s="75"/>
      <c r="N36" s="20">
        <f t="shared" si="13"/>
        <v>4.871794871794872</v>
      </c>
      <c r="O36" s="46">
        <v>43</v>
      </c>
      <c r="P36" s="20">
        <f t="shared" si="0"/>
        <v>11.84573002754821</v>
      </c>
      <c r="Q36" s="75">
        <v>118</v>
      </c>
      <c r="R36" s="75"/>
      <c r="S36" s="20">
        <f t="shared" si="1"/>
        <v>32.5068870523416</v>
      </c>
      <c r="T36" s="46">
        <v>161</v>
      </c>
      <c r="U36" s="20">
        <f t="shared" si="2"/>
        <v>44.352617079889804</v>
      </c>
      <c r="V36" s="46">
        <v>295</v>
      </c>
      <c r="W36" s="20">
        <f t="shared" si="3"/>
        <v>81.26721763085399</v>
      </c>
      <c r="X36" s="46">
        <v>57</v>
      </c>
      <c r="Y36" s="20">
        <f t="shared" si="4"/>
        <v>15.702479338842975</v>
      </c>
      <c r="Z36" s="46">
        <v>11</v>
      </c>
      <c r="AA36" s="20">
        <f t="shared" si="5"/>
        <v>3.0303030303030303</v>
      </c>
      <c r="AB36" s="46">
        <v>363</v>
      </c>
      <c r="AC36" s="76">
        <f t="shared" si="6"/>
        <v>100</v>
      </c>
      <c r="AD36" s="76"/>
    </row>
    <row r="37" spans="2:30" ht="18.75" customHeight="1" thickBot="1">
      <c r="B37" s="36" t="s">
        <v>30</v>
      </c>
      <c r="C37" s="48">
        <v>443</v>
      </c>
      <c r="D37" s="38">
        <v>140</v>
      </c>
      <c r="E37" s="39">
        <v>165</v>
      </c>
      <c r="F37" s="28">
        <f t="shared" si="11"/>
        <v>37.24604966139955</v>
      </c>
      <c r="G37" s="73">
        <v>159</v>
      </c>
      <c r="H37" s="73"/>
      <c r="I37" s="28">
        <f t="shared" si="12"/>
        <v>96.36363636363636</v>
      </c>
      <c r="J37" s="41">
        <v>1</v>
      </c>
      <c r="K37" s="28">
        <f t="shared" si="14"/>
        <v>0.6060606060606061</v>
      </c>
      <c r="L37" s="73">
        <v>2</v>
      </c>
      <c r="M37" s="73"/>
      <c r="N37" s="28">
        <f t="shared" si="13"/>
        <v>1.2121212121212122</v>
      </c>
      <c r="O37" s="40">
        <v>23</v>
      </c>
      <c r="P37" s="28">
        <f t="shared" si="0"/>
        <v>14.465408805031446</v>
      </c>
      <c r="Q37" s="73">
        <v>43</v>
      </c>
      <c r="R37" s="73"/>
      <c r="S37" s="28">
        <f t="shared" si="1"/>
        <v>27.044025157232703</v>
      </c>
      <c r="T37" s="40">
        <v>66</v>
      </c>
      <c r="U37" s="28">
        <f t="shared" si="2"/>
        <v>41.509433962264154</v>
      </c>
      <c r="V37" s="40">
        <v>130</v>
      </c>
      <c r="W37" s="28">
        <f t="shared" si="3"/>
        <v>81.76100628930818</v>
      </c>
      <c r="X37" s="40">
        <v>18</v>
      </c>
      <c r="Y37" s="28">
        <f t="shared" si="4"/>
        <v>11.320754716981133</v>
      </c>
      <c r="Z37" s="40">
        <v>10</v>
      </c>
      <c r="AA37" s="28">
        <f t="shared" si="5"/>
        <v>6.289308176100629</v>
      </c>
      <c r="AB37" s="40">
        <v>158</v>
      </c>
      <c r="AC37" s="70">
        <f t="shared" si="6"/>
        <v>99.37106918238993</v>
      </c>
      <c r="AD37" s="70"/>
    </row>
    <row r="38" spans="2:30" ht="18.75" customHeight="1" thickBot="1">
      <c r="B38" s="87" t="s">
        <v>67</v>
      </c>
      <c r="C38" s="88">
        <f>SUM(C34:C37)</f>
        <v>4521</v>
      </c>
      <c r="D38" s="89">
        <f>SUM(D34:D37)</f>
        <v>1519</v>
      </c>
      <c r="E38" s="90">
        <f>SUM(E34:E37)</f>
        <v>1507</v>
      </c>
      <c r="F38" s="91">
        <f t="shared" si="11"/>
        <v>33.33333333333333</v>
      </c>
      <c r="G38" s="92">
        <f>SUM(G34:G37)</f>
        <v>1343</v>
      </c>
      <c r="H38" s="92"/>
      <c r="I38" s="91">
        <f t="shared" si="12"/>
        <v>89.11745189117451</v>
      </c>
      <c r="J38" s="93">
        <f>SUM(J34:J37)</f>
        <v>64</v>
      </c>
      <c r="K38" s="91">
        <f t="shared" si="14"/>
        <v>4.24684804246848</v>
      </c>
      <c r="L38" s="94">
        <f>SUM(L34:L37)</f>
        <v>90</v>
      </c>
      <c r="M38" s="95"/>
      <c r="N38" s="91">
        <f t="shared" si="13"/>
        <v>5.972130059721301</v>
      </c>
      <c r="O38" s="96">
        <f>SUM(O34:O37)</f>
        <v>161</v>
      </c>
      <c r="P38" s="91">
        <f t="shared" si="0"/>
        <v>11.988086373790022</v>
      </c>
      <c r="Q38" s="92">
        <f>SUM(Q34:Q37)</f>
        <v>368</v>
      </c>
      <c r="R38" s="92"/>
      <c r="S38" s="91">
        <f t="shared" si="1"/>
        <v>27.40134028294862</v>
      </c>
      <c r="T38" s="96">
        <f>SUM(T34:T37)</f>
        <v>529</v>
      </c>
      <c r="U38" s="91">
        <f t="shared" si="2"/>
        <v>39.38942665673865</v>
      </c>
      <c r="V38" s="96">
        <f>SUM(V34:V37)</f>
        <v>1158</v>
      </c>
      <c r="W38" s="97">
        <f t="shared" si="3"/>
        <v>86.22486969471332</v>
      </c>
      <c r="X38" s="96">
        <f>SUM(X34:X37)</f>
        <v>131</v>
      </c>
      <c r="Y38" s="91">
        <f t="shared" si="4"/>
        <v>9.75428145941921</v>
      </c>
      <c r="Z38" s="96">
        <f>SUM(Z34:Z37)</f>
        <v>53</v>
      </c>
      <c r="AA38" s="91">
        <f t="shared" si="5"/>
        <v>3.9463886820551006</v>
      </c>
      <c r="AB38" s="96">
        <f>SUM(AB34:AB37)</f>
        <v>1342</v>
      </c>
      <c r="AC38" s="119">
        <f t="shared" si="6"/>
        <v>99.92553983618764</v>
      </c>
      <c r="AD38" s="119"/>
    </row>
    <row r="39" spans="2:30" ht="18.75" customHeight="1" thickBot="1">
      <c r="B39" s="99" t="s">
        <v>68</v>
      </c>
      <c r="C39" s="100">
        <v>1495</v>
      </c>
      <c r="D39" s="101">
        <v>493</v>
      </c>
      <c r="E39" s="102">
        <v>479</v>
      </c>
      <c r="F39" s="103">
        <f t="shared" si="11"/>
        <v>32.04013377926421</v>
      </c>
      <c r="G39" s="104">
        <v>405</v>
      </c>
      <c r="H39" s="104"/>
      <c r="I39" s="103">
        <f t="shared" si="12"/>
        <v>84.55114822546973</v>
      </c>
      <c r="J39" s="105">
        <v>13</v>
      </c>
      <c r="K39" s="103">
        <f>J39/E39*100</f>
        <v>2.7139874739039667</v>
      </c>
      <c r="L39" s="104">
        <v>65</v>
      </c>
      <c r="M39" s="104"/>
      <c r="N39" s="103">
        <f t="shared" si="13"/>
        <v>13.569937369519833</v>
      </c>
      <c r="O39" s="106">
        <v>41</v>
      </c>
      <c r="P39" s="103">
        <f t="shared" si="0"/>
        <v>10.123456790123457</v>
      </c>
      <c r="Q39" s="104">
        <v>85</v>
      </c>
      <c r="R39" s="104"/>
      <c r="S39" s="103">
        <f t="shared" si="1"/>
        <v>20.98765432098765</v>
      </c>
      <c r="T39" s="106">
        <v>126</v>
      </c>
      <c r="U39" s="103">
        <f t="shared" si="2"/>
        <v>31.11111111111111</v>
      </c>
      <c r="V39" s="106">
        <v>331</v>
      </c>
      <c r="W39" s="107">
        <f t="shared" si="3"/>
        <v>81.72839506172839</v>
      </c>
      <c r="X39" s="106">
        <v>59</v>
      </c>
      <c r="Y39" s="107">
        <f t="shared" si="4"/>
        <v>14.5679012345679</v>
      </c>
      <c r="Z39" s="106">
        <v>15</v>
      </c>
      <c r="AA39" s="103">
        <f t="shared" si="5"/>
        <v>3.7037037037037033</v>
      </c>
      <c r="AB39" s="106">
        <v>405</v>
      </c>
      <c r="AC39" s="108">
        <f t="shared" si="6"/>
        <v>100</v>
      </c>
      <c r="AD39" s="120"/>
    </row>
    <row r="40" spans="2:30" ht="18.75" customHeight="1">
      <c r="B40" s="30" t="s">
        <v>31</v>
      </c>
      <c r="C40" s="31">
        <v>3494</v>
      </c>
      <c r="D40" s="32">
        <v>1193</v>
      </c>
      <c r="E40" s="33">
        <v>1031</v>
      </c>
      <c r="F40" s="29">
        <f t="shared" si="11"/>
        <v>29.507727532913563</v>
      </c>
      <c r="G40" s="71">
        <v>855</v>
      </c>
      <c r="H40" s="71"/>
      <c r="I40" s="29">
        <f t="shared" si="12"/>
        <v>82.92919495635306</v>
      </c>
      <c r="J40" s="35">
        <v>33</v>
      </c>
      <c r="K40" s="29">
        <f t="shared" si="14"/>
        <v>3.200775945683802</v>
      </c>
      <c r="L40" s="71">
        <v>115</v>
      </c>
      <c r="M40" s="71"/>
      <c r="N40" s="29">
        <f t="shared" si="13"/>
        <v>11.154219204655675</v>
      </c>
      <c r="O40" s="34">
        <v>83</v>
      </c>
      <c r="P40" s="29">
        <f t="shared" si="0"/>
        <v>9.707602339181287</v>
      </c>
      <c r="Q40" s="71">
        <v>218</v>
      </c>
      <c r="R40" s="71"/>
      <c r="S40" s="29">
        <f t="shared" si="1"/>
        <v>25.497076023391813</v>
      </c>
      <c r="T40" s="34">
        <v>301</v>
      </c>
      <c r="U40" s="29">
        <f t="shared" si="2"/>
        <v>35.2046783625731</v>
      </c>
      <c r="V40" s="34">
        <v>702</v>
      </c>
      <c r="W40" s="29">
        <f t="shared" si="3"/>
        <v>82.10526315789474</v>
      </c>
      <c r="X40" s="34">
        <v>117</v>
      </c>
      <c r="Y40" s="29">
        <f t="shared" si="4"/>
        <v>13.684210526315791</v>
      </c>
      <c r="Z40" s="34">
        <v>35</v>
      </c>
      <c r="AA40" s="29">
        <f t="shared" si="5"/>
        <v>4.093567251461988</v>
      </c>
      <c r="AB40" s="34">
        <v>854</v>
      </c>
      <c r="AC40" s="72">
        <f t="shared" si="6"/>
        <v>99.88304093567251</v>
      </c>
      <c r="AD40" s="72"/>
    </row>
    <row r="41" spans="2:30" ht="18.75" customHeight="1">
      <c r="B41" s="42" t="s">
        <v>32</v>
      </c>
      <c r="C41" s="43">
        <v>1875</v>
      </c>
      <c r="D41" s="44">
        <v>530</v>
      </c>
      <c r="E41" s="45">
        <v>559</v>
      </c>
      <c r="F41" s="20">
        <f t="shared" si="11"/>
        <v>29.81333333333333</v>
      </c>
      <c r="G41" s="75">
        <v>535</v>
      </c>
      <c r="H41" s="75"/>
      <c r="I41" s="20">
        <f t="shared" si="12"/>
        <v>95.70661896243293</v>
      </c>
      <c r="J41" s="47">
        <v>6</v>
      </c>
      <c r="K41" s="20">
        <f t="shared" si="14"/>
        <v>1.073345259391771</v>
      </c>
      <c r="L41" s="75">
        <v>20</v>
      </c>
      <c r="M41" s="75"/>
      <c r="N41" s="20">
        <f t="shared" si="13"/>
        <v>3.5778175313059033</v>
      </c>
      <c r="O41" s="46">
        <v>30</v>
      </c>
      <c r="P41" s="20">
        <f t="shared" si="0"/>
        <v>5.607476635514018</v>
      </c>
      <c r="Q41" s="75">
        <v>90</v>
      </c>
      <c r="R41" s="75"/>
      <c r="S41" s="20">
        <f t="shared" si="1"/>
        <v>16.822429906542055</v>
      </c>
      <c r="T41" s="46">
        <v>120</v>
      </c>
      <c r="U41" s="20">
        <f t="shared" si="2"/>
        <v>22.429906542056074</v>
      </c>
      <c r="V41" s="46">
        <v>443</v>
      </c>
      <c r="W41" s="20">
        <f t="shared" si="3"/>
        <v>82.80373831775701</v>
      </c>
      <c r="X41" s="46">
        <v>66</v>
      </c>
      <c r="Y41" s="20">
        <f t="shared" si="4"/>
        <v>12.33644859813084</v>
      </c>
      <c r="Z41" s="46">
        <v>23</v>
      </c>
      <c r="AA41" s="20">
        <f t="shared" si="5"/>
        <v>4.299065420560748</v>
      </c>
      <c r="AB41" s="46">
        <v>532</v>
      </c>
      <c r="AC41" s="65">
        <f t="shared" si="6"/>
        <v>99.4392523364486</v>
      </c>
      <c r="AD41" s="65"/>
    </row>
    <row r="42" spans="2:30" ht="18.75" customHeight="1">
      <c r="B42" s="42" t="s">
        <v>33</v>
      </c>
      <c r="C42" s="43">
        <v>6688</v>
      </c>
      <c r="D42" s="44">
        <v>2061</v>
      </c>
      <c r="E42" s="45">
        <v>1824</v>
      </c>
      <c r="F42" s="20">
        <f t="shared" si="11"/>
        <v>27.27272727272727</v>
      </c>
      <c r="G42" s="75">
        <v>1698</v>
      </c>
      <c r="H42" s="75"/>
      <c r="I42" s="20">
        <f t="shared" si="12"/>
        <v>93.0921052631579</v>
      </c>
      <c r="J42" s="47">
        <v>45</v>
      </c>
      <c r="K42" s="20">
        <f t="shared" si="14"/>
        <v>2.4671052631578947</v>
      </c>
      <c r="L42" s="75">
        <v>70</v>
      </c>
      <c r="M42" s="75"/>
      <c r="N42" s="20">
        <f t="shared" si="13"/>
        <v>3.8377192982456143</v>
      </c>
      <c r="O42" s="46">
        <v>160</v>
      </c>
      <c r="P42" s="20">
        <f t="shared" si="0"/>
        <v>9.422850412249705</v>
      </c>
      <c r="Q42" s="75">
        <v>312</v>
      </c>
      <c r="R42" s="75"/>
      <c r="S42" s="20">
        <f t="shared" si="1"/>
        <v>18.374558303886925</v>
      </c>
      <c r="T42" s="46">
        <v>472</v>
      </c>
      <c r="U42" s="20">
        <f t="shared" si="2"/>
        <v>27.79740871613663</v>
      </c>
      <c r="V42" s="46">
        <v>1407</v>
      </c>
      <c r="W42" s="20">
        <f t="shared" si="3"/>
        <v>82.86219081272085</v>
      </c>
      <c r="X42" s="46">
        <v>203</v>
      </c>
      <c r="Y42" s="20">
        <f t="shared" si="4"/>
        <v>11.955241460541814</v>
      </c>
      <c r="Z42" s="46">
        <v>86</v>
      </c>
      <c r="AA42" s="20">
        <f t="shared" si="5"/>
        <v>5.064782096584216</v>
      </c>
      <c r="AB42" s="46">
        <v>1696</v>
      </c>
      <c r="AC42" s="65">
        <f t="shared" si="6"/>
        <v>99.88221436984688</v>
      </c>
      <c r="AD42" s="65"/>
    </row>
    <row r="43" spans="2:30" ht="18.75" customHeight="1" thickBot="1">
      <c r="B43" s="36" t="s">
        <v>34</v>
      </c>
      <c r="C43" s="37">
        <v>6030</v>
      </c>
      <c r="D43" s="38">
        <v>1940</v>
      </c>
      <c r="E43" s="39">
        <v>1382</v>
      </c>
      <c r="F43" s="28">
        <f t="shared" si="11"/>
        <v>22.918739635157547</v>
      </c>
      <c r="G43" s="73">
        <v>1284</v>
      </c>
      <c r="H43" s="73"/>
      <c r="I43" s="28">
        <f t="shared" si="12"/>
        <v>92.90882778581766</v>
      </c>
      <c r="J43" s="41">
        <v>28</v>
      </c>
      <c r="K43" s="28">
        <f t="shared" si="14"/>
        <v>2.0260492040520983</v>
      </c>
      <c r="L43" s="73">
        <v>56</v>
      </c>
      <c r="M43" s="73"/>
      <c r="N43" s="28">
        <f t="shared" si="13"/>
        <v>4.052098408104197</v>
      </c>
      <c r="O43" s="40">
        <v>116</v>
      </c>
      <c r="P43" s="28">
        <f t="shared" si="0"/>
        <v>9.034267912772584</v>
      </c>
      <c r="Q43" s="73">
        <v>302</v>
      </c>
      <c r="R43" s="73"/>
      <c r="S43" s="28">
        <f t="shared" si="1"/>
        <v>23.5202492211838</v>
      </c>
      <c r="T43" s="40">
        <v>418</v>
      </c>
      <c r="U43" s="28">
        <f t="shared" si="2"/>
        <v>32.55451713395638</v>
      </c>
      <c r="V43" s="40">
        <v>1095</v>
      </c>
      <c r="W43" s="28">
        <f t="shared" si="3"/>
        <v>85.2803738317757</v>
      </c>
      <c r="X43" s="40">
        <v>147</v>
      </c>
      <c r="Y43" s="28">
        <f t="shared" si="4"/>
        <v>11.448598130841122</v>
      </c>
      <c r="Z43" s="40">
        <v>40</v>
      </c>
      <c r="AA43" s="28">
        <f t="shared" si="5"/>
        <v>3.115264797507788</v>
      </c>
      <c r="AB43" s="40">
        <v>1282</v>
      </c>
      <c r="AC43" s="70">
        <f t="shared" si="6"/>
        <v>99.84423676012462</v>
      </c>
      <c r="AD43" s="70"/>
    </row>
    <row r="44" spans="2:30" ht="18.75" customHeight="1" thickBot="1">
      <c r="B44" s="87" t="s">
        <v>69</v>
      </c>
      <c r="C44" s="88">
        <f>SUM(C40:C43)</f>
        <v>18087</v>
      </c>
      <c r="D44" s="89">
        <f>SUM(D40:D43)</f>
        <v>5724</v>
      </c>
      <c r="E44" s="90">
        <f>SUM(E40:E43)</f>
        <v>4796</v>
      </c>
      <c r="F44" s="91">
        <f t="shared" si="11"/>
        <v>26.51628241278266</v>
      </c>
      <c r="G44" s="92">
        <f>SUM(G40:G43)</f>
        <v>4372</v>
      </c>
      <c r="H44" s="92"/>
      <c r="I44" s="91">
        <f t="shared" si="12"/>
        <v>91.15929941618015</v>
      </c>
      <c r="J44" s="93">
        <f>SUM(J40:J43)</f>
        <v>112</v>
      </c>
      <c r="K44" s="91">
        <f t="shared" si="14"/>
        <v>2.335279399499583</v>
      </c>
      <c r="L44" s="94">
        <f>SUM(L40:L43)</f>
        <v>261</v>
      </c>
      <c r="M44" s="95"/>
      <c r="N44" s="91">
        <f t="shared" si="13"/>
        <v>5.4420350291909925</v>
      </c>
      <c r="O44" s="96">
        <f>SUM(O40:O43)</f>
        <v>389</v>
      </c>
      <c r="P44" s="91">
        <f t="shared" si="0"/>
        <v>8.897529734675205</v>
      </c>
      <c r="Q44" s="92">
        <f>SUM(Q40:Q43)</f>
        <v>922</v>
      </c>
      <c r="R44" s="92"/>
      <c r="S44" s="91">
        <f t="shared" si="1"/>
        <v>21.08874656907594</v>
      </c>
      <c r="T44" s="96">
        <f>SUM(T40:T43)</f>
        <v>1311</v>
      </c>
      <c r="U44" s="91">
        <f t="shared" si="2"/>
        <v>29.98627630375114</v>
      </c>
      <c r="V44" s="96">
        <f>SUM(V40:V43)</f>
        <v>3647</v>
      </c>
      <c r="W44" s="97">
        <f t="shared" si="3"/>
        <v>83.41720036596524</v>
      </c>
      <c r="X44" s="96">
        <f>SUM(X40:X43)</f>
        <v>533</v>
      </c>
      <c r="Y44" s="97">
        <f t="shared" si="4"/>
        <v>12.191216834400732</v>
      </c>
      <c r="Z44" s="96">
        <f>SUM(Z40:Z43)</f>
        <v>184</v>
      </c>
      <c r="AA44" s="91">
        <f t="shared" si="5"/>
        <v>4.208600182982616</v>
      </c>
      <c r="AB44" s="96">
        <f>SUM(AB40:AB43)</f>
        <v>4364</v>
      </c>
      <c r="AC44" s="98">
        <f t="shared" si="6"/>
        <v>99.81701738334858</v>
      </c>
      <c r="AD44" s="55"/>
    </row>
    <row r="45" spans="2:30" ht="18.75" customHeight="1" thickBot="1">
      <c r="B45" s="99" t="s">
        <v>72</v>
      </c>
      <c r="C45" s="100">
        <v>8516</v>
      </c>
      <c r="D45" s="101">
        <v>2622</v>
      </c>
      <c r="E45" s="102">
        <v>1692</v>
      </c>
      <c r="F45" s="103">
        <f t="shared" si="11"/>
        <v>19.868482855800845</v>
      </c>
      <c r="G45" s="104">
        <v>1556</v>
      </c>
      <c r="H45" s="104"/>
      <c r="I45" s="103">
        <f t="shared" si="12"/>
        <v>91.96217494089835</v>
      </c>
      <c r="J45" s="105">
        <v>45</v>
      </c>
      <c r="K45" s="103">
        <f t="shared" si="14"/>
        <v>2.6595744680851063</v>
      </c>
      <c r="L45" s="104">
        <v>77</v>
      </c>
      <c r="M45" s="104"/>
      <c r="N45" s="103">
        <f t="shared" si="13"/>
        <v>4.550827423167849</v>
      </c>
      <c r="O45" s="106">
        <v>132</v>
      </c>
      <c r="P45" s="103">
        <f t="shared" si="0"/>
        <v>8.483290488431876</v>
      </c>
      <c r="Q45" s="104">
        <v>320</v>
      </c>
      <c r="R45" s="104"/>
      <c r="S45" s="103">
        <f t="shared" si="1"/>
        <v>20.565552699228792</v>
      </c>
      <c r="T45" s="106">
        <v>452</v>
      </c>
      <c r="U45" s="103">
        <f t="shared" si="2"/>
        <v>29.048843187660665</v>
      </c>
      <c r="V45" s="106">
        <v>1323</v>
      </c>
      <c r="W45" s="107">
        <f t="shared" si="3"/>
        <v>85.02570694087403</v>
      </c>
      <c r="X45" s="106">
        <v>178</v>
      </c>
      <c r="Y45" s="107">
        <f t="shared" si="4"/>
        <v>11.439588688946015</v>
      </c>
      <c r="Z45" s="106">
        <v>54</v>
      </c>
      <c r="AA45" s="103">
        <f t="shared" si="5"/>
        <v>3.470437017994859</v>
      </c>
      <c r="AB45" s="106">
        <v>1555</v>
      </c>
      <c r="AC45" s="108">
        <f t="shared" si="6"/>
        <v>99.93573264781492</v>
      </c>
      <c r="AD45" s="56"/>
    </row>
    <row r="46" spans="2:30" ht="18.75" customHeight="1" thickBot="1">
      <c r="B46" s="109" t="s">
        <v>70</v>
      </c>
      <c r="C46" s="110">
        <v>8383</v>
      </c>
      <c r="D46" s="111">
        <v>2682</v>
      </c>
      <c r="E46" s="112">
        <v>1774</v>
      </c>
      <c r="F46" s="113">
        <f t="shared" si="11"/>
        <v>21.161875223666947</v>
      </c>
      <c r="G46" s="114">
        <v>1619</v>
      </c>
      <c r="H46" s="114"/>
      <c r="I46" s="113">
        <f t="shared" si="12"/>
        <v>91.26268320180382</v>
      </c>
      <c r="J46" s="115">
        <v>37</v>
      </c>
      <c r="K46" s="113">
        <f t="shared" si="14"/>
        <v>2.0856820744081173</v>
      </c>
      <c r="L46" s="114">
        <v>103</v>
      </c>
      <c r="M46" s="114"/>
      <c r="N46" s="113">
        <f t="shared" si="13"/>
        <v>5.80608793686584</v>
      </c>
      <c r="O46" s="116">
        <v>147</v>
      </c>
      <c r="P46" s="113">
        <f t="shared" si="0"/>
        <v>9.079678814082767</v>
      </c>
      <c r="Q46" s="114">
        <v>378</v>
      </c>
      <c r="R46" s="114"/>
      <c r="S46" s="113">
        <f t="shared" si="1"/>
        <v>23.347745521927116</v>
      </c>
      <c r="T46" s="116">
        <v>525</v>
      </c>
      <c r="U46" s="113">
        <f t="shared" si="2"/>
        <v>32.42742433600988</v>
      </c>
      <c r="V46" s="116">
        <v>1380</v>
      </c>
      <c r="W46" s="117">
        <f t="shared" si="3"/>
        <v>85.23780111179741</v>
      </c>
      <c r="X46" s="116">
        <v>170</v>
      </c>
      <c r="Y46" s="117">
        <f t="shared" si="4"/>
        <v>10.500308832612724</v>
      </c>
      <c r="Z46" s="116">
        <v>69</v>
      </c>
      <c r="AA46" s="113">
        <f t="shared" si="5"/>
        <v>4.261890055589871</v>
      </c>
      <c r="AB46" s="116">
        <v>1619</v>
      </c>
      <c r="AC46" s="118">
        <f t="shared" si="6"/>
        <v>100</v>
      </c>
      <c r="AD46" s="57"/>
    </row>
    <row r="47" spans="2:30" ht="29.25" customHeight="1" thickBot="1">
      <c r="B47" s="49" t="s">
        <v>71</v>
      </c>
      <c r="C47" s="50">
        <f>C25+C28+C33+C38+C39+C44+C45+C46</f>
        <v>236649</v>
      </c>
      <c r="D47" s="51">
        <f>D25+D28+D33+D38+D39+D44+D45+D46</f>
        <v>91521</v>
      </c>
      <c r="E47" s="50">
        <f>E25+E28+E33+E38+E39+E44+E45+E46</f>
        <v>53553</v>
      </c>
      <c r="F47" s="52">
        <f t="shared" si="11"/>
        <v>22.629717429610942</v>
      </c>
      <c r="G47" s="83">
        <f>G25+G28+G33+G38+G39+G44+G45+G46</f>
        <v>48419</v>
      </c>
      <c r="H47" s="84"/>
      <c r="I47" s="52">
        <f t="shared" si="12"/>
        <v>90.41323548634064</v>
      </c>
      <c r="J47" s="50">
        <f>J25+J28+J33+J38+J39+J44+J45+J46</f>
        <v>1610</v>
      </c>
      <c r="K47" s="52">
        <f t="shared" si="14"/>
        <v>3.006367523761507</v>
      </c>
      <c r="L47" s="83">
        <f>L25+L28+L33+L38+L39+L44+L45+L46</f>
        <v>2914</v>
      </c>
      <c r="M47" s="84"/>
      <c r="N47" s="52">
        <f t="shared" si="13"/>
        <v>5.441338487106232</v>
      </c>
      <c r="O47" s="50">
        <f>O25+O28+O33+O38+O39+O44+O45+O46</f>
        <v>6964</v>
      </c>
      <c r="P47" s="52">
        <f t="shared" si="0"/>
        <v>14.382783618001199</v>
      </c>
      <c r="Q47" s="83">
        <f>Q25+Q28+Q33+Q38+Q39+Q44+Q45+Q46</f>
        <v>14571</v>
      </c>
      <c r="R47" s="84"/>
      <c r="S47" s="52">
        <f t="shared" si="1"/>
        <v>30.093558313885044</v>
      </c>
      <c r="T47" s="50">
        <f>T25+T28+T33+T38+T39+T44+T45+T46</f>
        <v>21535</v>
      </c>
      <c r="U47" s="52">
        <f t="shared" si="2"/>
        <v>44.476341931886246</v>
      </c>
      <c r="V47" s="50">
        <f>V25+V28+V33+V38+V39+V44+V45+V46</f>
        <v>40238</v>
      </c>
      <c r="W47" s="54">
        <f t="shared" si="3"/>
        <v>83.10374026725046</v>
      </c>
      <c r="X47" s="50">
        <f>X25+X28+X33+X38+X39+X44+X45+X46</f>
        <v>6193</v>
      </c>
      <c r="Y47" s="54">
        <f t="shared" si="4"/>
        <v>12.790433507507384</v>
      </c>
      <c r="Z47" s="50">
        <f>Z25+Z28+Z33+Z38+Z39+Z44+Z45+Z46</f>
        <v>1913</v>
      </c>
      <c r="AA47" s="52">
        <f t="shared" si="5"/>
        <v>3.950928354571553</v>
      </c>
      <c r="AB47" s="50">
        <f>AB25+AB28+AB33+AB38+AB39+AB44+AB45+AB46</f>
        <v>48344</v>
      </c>
      <c r="AC47" s="59">
        <f t="shared" si="6"/>
        <v>99.8451021293294</v>
      </c>
      <c r="AD47" s="58"/>
    </row>
    <row r="48" spans="3:30" ht="13.5">
      <c r="C48" s="10"/>
      <c r="D48" s="10"/>
      <c r="E48" s="1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0"/>
      <c r="AA48" s="10"/>
      <c r="AB48" s="10"/>
      <c r="AC48" s="12"/>
      <c r="AD48" s="12"/>
    </row>
    <row r="49" spans="3:30" ht="13.5">
      <c r="C49" s="10"/>
      <c r="D49" s="10"/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0"/>
      <c r="AA49" s="10"/>
      <c r="AB49" s="10"/>
      <c r="AC49" s="10"/>
      <c r="AD49" s="10"/>
    </row>
    <row r="50" spans="3:30" ht="13.5">
      <c r="C50" s="10"/>
      <c r="D50" s="10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0"/>
      <c r="AA50" s="10"/>
      <c r="AB50" s="10"/>
      <c r="AC50" s="10"/>
      <c r="AD50" s="10"/>
    </row>
    <row r="51" spans="3:30" ht="13.5">
      <c r="C51" s="10"/>
      <c r="D51" s="10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0"/>
      <c r="AA51" s="10"/>
      <c r="AB51" s="10"/>
      <c r="AC51" s="10"/>
      <c r="AD51" s="10"/>
    </row>
    <row r="52" spans="3:30" ht="13.5">
      <c r="C52" s="10"/>
      <c r="D52" s="10"/>
      <c r="E52" s="1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0"/>
      <c r="AA52" s="10"/>
      <c r="AB52" s="10"/>
      <c r="AC52" s="10"/>
      <c r="AD52" s="10"/>
    </row>
    <row r="53" spans="2:30" ht="13.5">
      <c r="B53" s="1" t="s">
        <v>36</v>
      </c>
      <c r="C53" s="8">
        <v>236649</v>
      </c>
      <c r="D53" s="9"/>
      <c r="E53" s="13">
        <v>53553</v>
      </c>
      <c r="F53" s="14"/>
      <c r="G53" s="78">
        <v>48419</v>
      </c>
      <c r="H53" s="78"/>
      <c r="I53" s="15"/>
      <c r="J53" s="16">
        <v>1610</v>
      </c>
      <c r="K53" s="16"/>
      <c r="L53" s="79">
        <v>2914</v>
      </c>
      <c r="M53" s="79"/>
      <c r="N53" s="16"/>
      <c r="O53" s="15">
        <v>6964</v>
      </c>
      <c r="P53" s="15"/>
      <c r="Q53" s="78">
        <v>14571</v>
      </c>
      <c r="R53" s="78"/>
      <c r="S53" s="15"/>
      <c r="T53" s="15">
        <v>21535</v>
      </c>
      <c r="U53" s="14" t="s">
        <v>35</v>
      </c>
      <c r="V53" s="15">
        <v>40238</v>
      </c>
      <c r="W53" s="15"/>
      <c r="X53" s="15">
        <v>6193</v>
      </c>
      <c r="Y53" s="15"/>
      <c r="Z53" s="15">
        <v>1913</v>
      </c>
      <c r="AA53" s="15"/>
      <c r="AB53" s="15">
        <v>48344</v>
      </c>
      <c r="AC53" s="80" t="s">
        <v>35</v>
      </c>
      <c r="AD53" s="80"/>
    </row>
    <row r="54" spans="3:30" ht="13.5">
      <c r="C54" s="10"/>
      <c r="D54" s="10"/>
      <c r="E54" s="10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0"/>
      <c r="AA54" s="10"/>
      <c r="AB54" s="10"/>
      <c r="AC54" s="10"/>
      <c r="AD54" s="10"/>
    </row>
    <row r="55" spans="3:30" ht="13.5">
      <c r="C55" s="10"/>
      <c r="D55" s="10"/>
      <c r="E55" s="1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0"/>
      <c r="AA55" s="10"/>
      <c r="AB55" s="10"/>
      <c r="AC55" s="10"/>
      <c r="AD55" s="10"/>
    </row>
    <row r="56" spans="3:30" ht="13.5">
      <c r="C56" s="10"/>
      <c r="D56" s="10"/>
      <c r="E56" s="10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0"/>
      <c r="AA56" s="10"/>
      <c r="AB56" s="10"/>
      <c r="AC56" s="10"/>
      <c r="AD56" s="10"/>
    </row>
    <row r="57" spans="3:30" ht="13.5">
      <c r="C57" s="10"/>
      <c r="D57" s="10"/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0"/>
      <c r="AA57" s="10"/>
      <c r="AB57" s="10"/>
      <c r="AC57" s="10"/>
      <c r="AD57" s="10"/>
    </row>
    <row r="58" spans="3:30" ht="13.5">
      <c r="C58" s="10"/>
      <c r="D58" s="10"/>
      <c r="E58" s="10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0"/>
      <c r="AA58" s="10"/>
      <c r="AB58" s="10"/>
      <c r="AC58" s="10"/>
      <c r="AD58" s="10"/>
    </row>
    <row r="59" spans="3:30" ht="13.5">
      <c r="C59" s="10"/>
      <c r="D59" s="10"/>
      <c r="E59" s="10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0"/>
      <c r="AA59" s="10"/>
      <c r="AB59" s="10"/>
      <c r="AC59" s="10"/>
      <c r="AD59" s="10"/>
    </row>
    <row r="60" spans="3:30" ht="13.5">
      <c r="C60" s="10"/>
      <c r="D60" s="10"/>
      <c r="E60" s="10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0"/>
      <c r="AA60" s="10"/>
      <c r="AB60" s="10"/>
      <c r="AC60" s="10"/>
      <c r="AD60" s="10"/>
    </row>
    <row r="61" spans="3:30" ht="13.5">
      <c r="C61" s="10"/>
      <c r="D61" s="10"/>
      <c r="E61" s="10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0"/>
      <c r="AA61" s="10"/>
      <c r="AB61" s="10"/>
      <c r="AC61" s="10"/>
      <c r="AD61" s="10"/>
    </row>
    <row r="62" spans="3:30" ht="13.5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3:30" ht="13.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3:30" ht="13.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3:30" ht="13.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3:30" ht="13.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3:30" ht="13.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3:30" ht="13.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3:30" ht="13.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</sheetData>
  <sheetProtection/>
  <mergeCells count="180">
    <mergeCell ref="S2:AD2"/>
    <mergeCell ref="AC25:AD25"/>
    <mergeCell ref="G47:H47"/>
    <mergeCell ref="L47:M47"/>
    <mergeCell ref="Q47:R47"/>
    <mergeCell ref="L25:M25"/>
    <mergeCell ref="G25:H25"/>
    <mergeCell ref="Q25:R25"/>
    <mergeCell ref="AC33:AD33"/>
    <mergeCell ref="G28:H28"/>
    <mergeCell ref="L28:M28"/>
    <mergeCell ref="Q28:R28"/>
    <mergeCell ref="AC28:AD28"/>
    <mergeCell ref="Q30:R30"/>
    <mergeCell ref="G38:H38"/>
    <mergeCell ref="L38:M38"/>
    <mergeCell ref="Q38:R38"/>
    <mergeCell ref="AC38:AD38"/>
    <mergeCell ref="G44:H44"/>
    <mergeCell ref="L44:M44"/>
    <mergeCell ref="Q44:R44"/>
    <mergeCell ref="C2:Q2"/>
    <mergeCell ref="G46:H46"/>
    <mergeCell ref="L46:M46"/>
    <mergeCell ref="Q46:R46"/>
    <mergeCell ref="G45:H45"/>
    <mergeCell ref="L45:M45"/>
    <mergeCell ref="Q45:R45"/>
    <mergeCell ref="G33:H33"/>
    <mergeCell ref="L33:M33"/>
    <mergeCell ref="Q33:R33"/>
    <mergeCell ref="G53:H53"/>
    <mergeCell ref="L53:M53"/>
    <mergeCell ref="Q53:R53"/>
    <mergeCell ref="AC53:AD53"/>
    <mergeCell ref="G42:H42"/>
    <mergeCell ref="L42:M42"/>
    <mergeCell ref="Q42:R42"/>
    <mergeCell ref="AC42:AD42"/>
    <mergeCell ref="G43:H43"/>
    <mergeCell ref="L43:M43"/>
    <mergeCell ref="Q43:R43"/>
    <mergeCell ref="AC43:AD43"/>
    <mergeCell ref="G41:H41"/>
    <mergeCell ref="L41:M41"/>
    <mergeCell ref="Q41:R41"/>
    <mergeCell ref="AC41:AD41"/>
    <mergeCell ref="G40:H40"/>
    <mergeCell ref="L40:M40"/>
    <mergeCell ref="Q40:R40"/>
    <mergeCell ref="AC40:AD40"/>
    <mergeCell ref="G37:H37"/>
    <mergeCell ref="L37:M37"/>
    <mergeCell ref="Q37:R37"/>
    <mergeCell ref="AC37:AD37"/>
    <mergeCell ref="G39:H39"/>
    <mergeCell ref="L39:M39"/>
    <mergeCell ref="Q39:R39"/>
    <mergeCell ref="G35:H35"/>
    <mergeCell ref="L35:M35"/>
    <mergeCell ref="Q35:R35"/>
    <mergeCell ref="AC35:AD35"/>
    <mergeCell ref="AC34:AD34"/>
    <mergeCell ref="G36:H36"/>
    <mergeCell ref="L36:M36"/>
    <mergeCell ref="Q36:R36"/>
    <mergeCell ref="AC36:AD36"/>
    <mergeCell ref="G32:H32"/>
    <mergeCell ref="L32:M32"/>
    <mergeCell ref="Q32:R32"/>
    <mergeCell ref="AC32:AD32"/>
    <mergeCell ref="G34:H34"/>
    <mergeCell ref="L34:M34"/>
    <mergeCell ref="Q34:R34"/>
    <mergeCell ref="AC30:AD30"/>
    <mergeCell ref="G31:H31"/>
    <mergeCell ref="L31:M31"/>
    <mergeCell ref="G30:H30"/>
    <mergeCell ref="L30:M30"/>
    <mergeCell ref="G29:H29"/>
    <mergeCell ref="L29:M29"/>
    <mergeCell ref="Q29:R29"/>
    <mergeCell ref="AC29:AD29"/>
    <mergeCell ref="Q31:R31"/>
    <mergeCell ref="AC31:AD31"/>
    <mergeCell ref="G27:H27"/>
    <mergeCell ref="L27:M27"/>
    <mergeCell ref="Q27:R27"/>
    <mergeCell ref="AC27:AD27"/>
    <mergeCell ref="G26:H26"/>
    <mergeCell ref="L26:M26"/>
    <mergeCell ref="Q26:R26"/>
    <mergeCell ref="AC26:AD26"/>
    <mergeCell ref="G24:H24"/>
    <mergeCell ref="L24:M24"/>
    <mergeCell ref="Q24:R24"/>
    <mergeCell ref="AC24:AD24"/>
    <mergeCell ref="G23:H23"/>
    <mergeCell ref="L23:M23"/>
    <mergeCell ref="Q23:R23"/>
    <mergeCell ref="AC23:AD23"/>
    <mergeCell ref="G22:H22"/>
    <mergeCell ref="L22:M22"/>
    <mergeCell ref="Q22:R22"/>
    <mergeCell ref="AC22:AD22"/>
    <mergeCell ref="G21:H21"/>
    <mergeCell ref="L21:M21"/>
    <mergeCell ref="Q21:R21"/>
    <mergeCell ref="AC21:AD21"/>
    <mergeCell ref="G19:H19"/>
    <mergeCell ref="G20:H20"/>
    <mergeCell ref="L20:M20"/>
    <mergeCell ref="Q20:R20"/>
    <mergeCell ref="AC20:AD20"/>
    <mergeCell ref="L19:M19"/>
    <mergeCell ref="Q19:R19"/>
    <mergeCell ref="Q10:R10"/>
    <mergeCell ref="AC10:AD10"/>
    <mergeCell ref="G18:H18"/>
    <mergeCell ref="L18:M18"/>
    <mergeCell ref="G16:H16"/>
    <mergeCell ref="AC17:AD17"/>
    <mergeCell ref="Q18:R18"/>
    <mergeCell ref="G17:H17"/>
    <mergeCell ref="L17:M17"/>
    <mergeCell ref="Q17:R17"/>
    <mergeCell ref="G14:H14"/>
    <mergeCell ref="Q14:R14"/>
    <mergeCell ref="AC18:AD18"/>
    <mergeCell ref="L14:M14"/>
    <mergeCell ref="AC14:AD14"/>
    <mergeCell ref="L16:M16"/>
    <mergeCell ref="Q16:R16"/>
    <mergeCell ref="AC16:AD16"/>
    <mergeCell ref="G15:H15"/>
    <mergeCell ref="L15:M15"/>
    <mergeCell ref="Q15:R15"/>
    <mergeCell ref="AC15:AD15"/>
    <mergeCell ref="G13:H13"/>
    <mergeCell ref="L13:M13"/>
    <mergeCell ref="Q13:R13"/>
    <mergeCell ref="AC13:AD13"/>
    <mergeCell ref="Q12:R12"/>
    <mergeCell ref="AC12:AD12"/>
    <mergeCell ref="G12:H12"/>
    <mergeCell ref="L12:M12"/>
    <mergeCell ref="G11:H11"/>
    <mergeCell ref="L11:M11"/>
    <mergeCell ref="Q11:R11"/>
    <mergeCell ref="AC11:AD11"/>
    <mergeCell ref="G10:H10"/>
    <mergeCell ref="L10:M10"/>
    <mergeCell ref="G9:H9"/>
    <mergeCell ref="L9:M9"/>
    <mergeCell ref="Q9:R9"/>
    <mergeCell ref="AC9:AD9"/>
    <mergeCell ref="L6:M6"/>
    <mergeCell ref="Q6:R6"/>
    <mergeCell ref="AC6:AD6"/>
    <mergeCell ref="G8:H8"/>
    <mergeCell ref="L8:M8"/>
    <mergeCell ref="Q8:R8"/>
    <mergeCell ref="AC8:AD8"/>
    <mergeCell ref="G7:H7"/>
    <mergeCell ref="L7:M7"/>
    <mergeCell ref="Q7:R7"/>
    <mergeCell ref="AC7:AD7"/>
    <mergeCell ref="G6:H6"/>
    <mergeCell ref="G5:H5"/>
    <mergeCell ref="L5:M5"/>
    <mergeCell ref="Q5:R5"/>
    <mergeCell ref="AC5:AD5"/>
    <mergeCell ref="B4:B5"/>
    <mergeCell ref="G4:N4"/>
    <mergeCell ref="O4:U4"/>
    <mergeCell ref="V4:AD4"/>
    <mergeCell ref="F4:F5"/>
    <mergeCell ref="C4:C5"/>
    <mergeCell ref="D4:D5"/>
    <mergeCell ref="E4:E5"/>
  </mergeCells>
  <printOptions/>
  <pageMargins left="0" right="0" top="0" bottom="0" header="0" footer="0"/>
  <pageSetup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214980356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sagashi</cp:lastModifiedBy>
  <cp:lastPrinted>2009-10-07T03:09:16Z</cp:lastPrinted>
  <dcterms:created xsi:type="dcterms:W3CDTF">2009-09-30T21:56:25Z</dcterms:created>
  <dcterms:modified xsi:type="dcterms:W3CDTF">2014-03-28T04:31:56Z</dcterms:modified>
  <cp:category/>
  <cp:version/>
  <cp:contentType/>
  <cp:contentStatus/>
</cp:coreProperties>
</file>