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75" yWindow="540" windowWidth="9720" windowHeight="6060" tabRatio="601"/>
  </bookViews>
  <sheets>
    <sheet name="目次" sheetId="13" r:id="rId1"/>
    <sheet name="117" sheetId="3" r:id="rId2"/>
    <sheet name="118" sheetId="4" r:id="rId3"/>
    <sheet name="119" sheetId="5" r:id="rId4"/>
    <sheet name="120" sheetId="6" r:id="rId5"/>
    <sheet name="121" sheetId="7" r:id="rId6"/>
    <sheet name="122" sheetId="8" r:id="rId7"/>
    <sheet name="123" sheetId="9" r:id="rId8"/>
    <sheet name="124" sheetId="10" r:id="rId9"/>
    <sheet name="125" sheetId="11" r:id="rId10"/>
    <sheet name="126" sheetId="12" r:id="rId11"/>
  </sheets>
  <definedNames>
    <definedName name="_xlnm.Print_Area" localSheetId="2">'118'!$A$1:$L$92</definedName>
    <definedName name="_xlnm.Print_Area" localSheetId="3">'119'!$A$1:$K$17</definedName>
    <definedName name="_xlnm.Print_Area" localSheetId="4">'120'!$A$1:$N$56</definedName>
    <definedName name="_xlnm.Print_Area" localSheetId="5">'121'!$A$1:$V$131</definedName>
  </definedNames>
  <calcPr calcId="144525" calcMode="manual"/>
</workbook>
</file>

<file path=xl/calcChain.xml><?xml version="1.0" encoding="utf-8"?>
<calcChain xmlns="http://schemas.openxmlformats.org/spreadsheetml/2006/main">
  <c r="B21" i="11" l="1"/>
  <c r="B20" i="11"/>
  <c r="B19" i="11"/>
  <c r="B18" i="11"/>
  <c r="B17" i="11"/>
  <c r="B16" i="11"/>
  <c r="B15" i="11"/>
  <c r="B14" i="11"/>
  <c r="B13" i="11"/>
  <c r="B12" i="11"/>
  <c r="B11" i="11"/>
  <c r="B10" i="11"/>
  <c r="B9" i="11"/>
  <c r="C14" i="13" l="1"/>
  <c r="C13" i="13"/>
  <c r="C12" i="13"/>
  <c r="C11" i="13"/>
  <c r="C10" i="13"/>
  <c r="C9" i="13"/>
  <c r="C8" i="13" l="1"/>
  <c r="C7" i="13"/>
  <c r="C6" i="13"/>
  <c r="C5" i="13"/>
  <c r="B14" i="13"/>
  <c r="B13" i="13"/>
  <c r="B12" i="13"/>
  <c r="B11" i="13"/>
  <c r="B10" i="13"/>
  <c r="B9" i="13"/>
  <c r="B8" i="13"/>
  <c r="B7" i="13"/>
  <c r="B6" i="13"/>
  <c r="B5" i="13"/>
</calcChain>
</file>

<file path=xl/sharedStrings.xml><?xml version="1.0" encoding="utf-8"?>
<sst xmlns="http://schemas.openxmlformats.org/spreadsheetml/2006/main" count="947" uniqueCount="627">
  <si>
    <t>指数</t>
    <rPh sb="0" eb="2">
      <t>シスウ</t>
    </rPh>
    <phoneticPr fontId="2"/>
  </si>
  <si>
    <t>総合</t>
    <rPh sb="0" eb="2">
      <t>ソウゴウ</t>
    </rPh>
    <phoneticPr fontId="2"/>
  </si>
  <si>
    <t>食料</t>
    <rPh sb="0" eb="2">
      <t>ショクリョウ</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</si>
  <si>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</si>
  <si>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</si>
  <si>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</si>
  <si>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</si>
  <si>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</si>
  <si>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交通・通信</t>
    <rPh sb="0" eb="2">
      <t>コウツウ</t>
    </rPh>
    <rPh sb="3" eb="5">
      <t>ツウシン</t>
    </rPh>
    <phoneticPr fontId="2"/>
  </si>
  <si>
    <t>教育</t>
    <rPh sb="0" eb="2">
      <t>キョウイク</t>
    </rPh>
    <phoneticPr fontId="2"/>
  </si>
  <si>
    <t>教養・娯楽</t>
    <rPh sb="0" eb="2">
      <t>キョウヨウ</t>
    </rPh>
    <rPh sb="3" eb="5">
      <t>ゴラク</t>
    </rPh>
    <phoneticPr fontId="2"/>
  </si>
  <si>
    <t>諸雑費</t>
    <rPh sb="0" eb="1">
      <t>ショ</t>
    </rPh>
    <rPh sb="1" eb="3">
      <t>ザッピ</t>
    </rPh>
    <phoneticPr fontId="2"/>
  </si>
  <si>
    <t>帰属家賃を除く総合</t>
    <rPh sb="0" eb="2">
      <t>キゾク</t>
    </rPh>
    <rPh sb="2" eb="4">
      <t>ヤチン</t>
    </rPh>
    <rPh sb="5" eb="6">
      <t>ノゾ</t>
    </rPh>
    <rPh sb="7" eb="9">
      <t>ソウゴウ</t>
    </rPh>
    <phoneticPr fontId="2"/>
  </si>
  <si>
    <t>前年比（％）</t>
    <rPh sb="0" eb="3">
      <t>ゼンネンヒ</t>
    </rPh>
    <phoneticPr fontId="2"/>
  </si>
  <si>
    <t>平成22年=100</t>
    <rPh sb="0" eb="2">
      <t>ヘイセイ</t>
    </rPh>
    <rPh sb="4" eb="5">
      <t>ネン</t>
    </rPh>
    <phoneticPr fontId="2"/>
  </si>
  <si>
    <t>〔12〕　市　民　生　活</t>
    <rPh sb="5" eb="6">
      <t>シ</t>
    </rPh>
    <rPh sb="7" eb="8">
      <t>タミ</t>
    </rPh>
    <rPh sb="9" eb="10">
      <t>ショウ</t>
    </rPh>
    <rPh sb="11" eb="12">
      <t>カツ</t>
    </rPh>
    <phoneticPr fontId="2"/>
  </si>
  <si>
    <t>年 次</t>
    <rPh sb="0" eb="1">
      <t>トシ</t>
    </rPh>
    <rPh sb="2" eb="3">
      <t>ツギ</t>
    </rPh>
    <phoneticPr fontId="2"/>
  </si>
  <si>
    <t>項 目</t>
    <rPh sb="0" eb="1">
      <t>コウ</t>
    </rPh>
    <rPh sb="2" eb="3">
      <t>メ</t>
    </rPh>
    <phoneticPr fontId="2"/>
  </si>
  <si>
    <t>-</t>
  </si>
  <si>
    <t>情報通信関係費</t>
    <rPh sb="0" eb="2">
      <t>ジョウホウ</t>
    </rPh>
    <rPh sb="2" eb="4">
      <t>ツウシン</t>
    </rPh>
    <rPh sb="4" eb="7">
      <t>カンケイヒ</t>
    </rPh>
    <phoneticPr fontId="2"/>
  </si>
  <si>
    <t>教養娯楽関係費</t>
    <rPh sb="0" eb="2">
      <t>キョウヨウ</t>
    </rPh>
    <rPh sb="2" eb="4">
      <t>ゴラク</t>
    </rPh>
    <rPh sb="4" eb="7">
      <t>カンケイヒ</t>
    </rPh>
    <phoneticPr fontId="2"/>
  </si>
  <si>
    <t>食料(酒類を除く)・エネルギーを除く総合</t>
    <rPh sb="0" eb="2">
      <t>ショクリョウ</t>
    </rPh>
    <rPh sb="3" eb="5">
      <t>シュルイ</t>
    </rPh>
    <rPh sb="6" eb="7">
      <t>ノゾ</t>
    </rPh>
    <rPh sb="16" eb="17">
      <t>ノゾ</t>
    </rPh>
    <rPh sb="18" eb="20">
      <t>ソウゴウ</t>
    </rPh>
    <phoneticPr fontId="2"/>
  </si>
  <si>
    <t>帰属家賃・生鮮食品を除く
総合</t>
    <rPh sb="5" eb="7">
      <t>セイセン</t>
    </rPh>
    <rPh sb="7" eb="9">
      <t>ショクヒン</t>
    </rPh>
    <rPh sb="10" eb="11">
      <t>ノゾ</t>
    </rPh>
    <rPh sb="13" eb="15">
      <t>ソウゴウ</t>
    </rPh>
    <phoneticPr fontId="2"/>
  </si>
  <si>
    <t>帰属家賃を除く家賃</t>
    <rPh sb="0" eb="2">
      <t>キゾク</t>
    </rPh>
    <rPh sb="2" eb="4">
      <t>ヤチン</t>
    </rPh>
    <rPh sb="5" eb="6">
      <t>ノゾ</t>
    </rPh>
    <rPh sb="7" eb="9">
      <t>ヤチン</t>
    </rPh>
    <phoneticPr fontId="2"/>
  </si>
  <si>
    <t>帰属家賃を除く住居</t>
    <rPh sb="0" eb="2">
      <t>キゾク</t>
    </rPh>
    <rPh sb="2" eb="4">
      <t>ヤチン</t>
    </rPh>
    <rPh sb="5" eb="6">
      <t>ノゾ</t>
    </rPh>
    <rPh sb="7" eb="9">
      <t>ジュウキョ</t>
    </rPh>
    <phoneticPr fontId="2"/>
  </si>
  <si>
    <t>生鮮食品を除く食料</t>
    <rPh sb="7" eb="9">
      <t>ショクリョウ</t>
    </rPh>
    <phoneticPr fontId="2"/>
  </si>
  <si>
    <t>別 掲 項 目</t>
    <rPh sb="0" eb="1">
      <t>ベツ</t>
    </rPh>
    <rPh sb="2" eb="3">
      <t>ケイ</t>
    </rPh>
    <rPh sb="4" eb="5">
      <t>コウ</t>
    </rPh>
    <rPh sb="6" eb="7">
      <t>メ</t>
    </rPh>
    <phoneticPr fontId="2"/>
  </si>
  <si>
    <t>他の諸雑費</t>
    <rPh sb="0" eb="1">
      <t>タ</t>
    </rPh>
    <rPh sb="2" eb="3">
      <t>ショ</t>
    </rPh>
    <rPh sb="3" eb="4">
      <t>ザツ</t>
    </rPh>
    <rPh sb="4" eb="5">
      <t>ヒ</t>
    </rPh>
    <phoneticPr fontId="2"/>
  </si>
  <si>
    <t>教科書・学習参考教材</t>
    <rPh sb="8" eb="10">
      <t>キョウザイ</t>
    </rPh>
    <phoneticPr fontId="2"/>
  </si>
  <si>
    <t>寄与度</t>
  </si>
  <si>
    <t>前年比（％）</t>
    <rPh sb="0" eb="2">
      <t>ゼンネン</t>
    </rPh>
    <rPh sb="2" eb="3">
      <t>ヒ</t>
    </rPh>
    <phoneticPr fontId="2"/>
  </si>
  <si>
    <t>平成25年
平　　均</t>
    <rPh sb="6" eb="10">
      <t>ヘイキン</t>
    </rPh>
    <phoneticPr fontId="2"/>
  </si>
  <si>
    <t>項　　　　　　　目</t>
  </si>
  <si>
    <t>平成22年＝100</t>
    <rPh sb="4" eb="5">
      <t>ネン</t>
    </rPh>
    <phoneticPr fontId="2"/>
  </si>
  <si>
    <t>医薬品・健康保持用摂取品</t>
    <rPh sb="4" eb="6">
      <t>ケンコウ</t>
    </rPh>
    <rPh sb="6" eb="9">
      <t>ホジヨウ</t>
    </rPh>
    <rPh sb="9" eb="11">
      <t>セッシュ</t>
    </rPh>
    <rPh sb="11" eb="12">
      <t>ヒン</t>
    </rPh>
    <phoneticPr fontId="2"/>
  </si>
  <si>
    <t>他の被服類</t>
    <rPh sb="4" eb="5">
      <t>ルイ</t>
    </rPh>
    <phoneticPr fontId="2"/>
  </si>
  <si>
    <t>シャツ･セーター類</t>
    <phoneticPr fontId="2"/>
  </si>
  <si>
    <t>被服及び履物</t>
  </si>
  <si>
    <t>家具・家事用品</t>
  </si>
  <si>
    <t>飲料</t>
    <phoneticPr fontId="2"/>
  </si>
  <si>
    <t>野 菜 ・ 海 藻</t>
    <rPh sb="8" eb="9">
      <t>モ</t>
    </rPh>
    <phoneticPr fontId="2"/>
  </si>
  <si>
    <t>肉　　　　　類</t>
    <phoneticPr fontId="2"/>
  </si>
  <si>
    <t>那覇</t>
    <rPh sb="0" eb="2">
      <t>ナハ</t>
    </rPh>
    <phoneticPr fontId="2"/>
  </si>
  <si>
    <t>鹿児島</t>
    <rPh sb="0" eb="3">
      <t>カゴシマ</t>
    </rPh>
    <phoneticPr fontId="2"/>
  </si>
  <si>
    <t>宮崎</t>
    <rPh sb="0" eb="2">
      <t>ミヤザキ</t>
    </rPh>
    <phoneticPr fontId="2"/>
  </si>
  <si>
    <t>大分</t>
    <rPh sb="0" eb="2">
      <t>オオイタ</t>
    </rPh>
    <phoneticPr fontId="2"/>
  </si>
  <si>
    <t>熊本</t>
    <rPh sb="0" eb="2">
      <t>クマモト</t>
    </rPh>
    <phoneticPr fontId="2"/>
  </si>
  <si>
    <t>長崎</t>
    <rPh sb="0" eb="2">
      <t>ナガサキ</t>
    </rPh>
    <phoneticPr fontId="2"/>
  </si>
  <si>
    <t>福岡</t>
    <rPh sb="0" eb="2">
      <t>フクオカ</t>
    </rPh>
    <phoneticPr fontId="2"/>
  </si>
  <si>
    <t>佐賀</t>
    <rPh sb="0" eb="2">
      <t>サガ</t>
    </rPh>
    <phoneticPr fontId="2"/>
  </si>
  <si>
    <t>九州</t>
    <rPh sb="0" eb="2">
      <t>キュウシュウ</t>
    </rPh>
    <phoneticPr fontId="2"/>
  </si>
  <si>
    <t>年　　次</t>
  </si>
  <si>
    <t>注1）「総合」は持家の帰属家賃を除く総合である。</t>
    <rPh sb="0" eb="1">
      <t>チュウ</t>
    </rPh>
    <phoneticPr fontId="2"/>
  </si>
  <si>
    <t>那覇市</t>
  </si>
  <si>
    <t>鹿児島市</t>
  </si>
  <si>
    <t>宮崎市</t>
  </si>
  <si>
    <t>大分市</t>
  </si>
  <si>
    <t>熊本市</t>
  </si>
  <si>
    <t>長崎市</t>
  </si>
  <si>
    <t>佐賀市</t>
  </si>
  <si>
    <t>福岡市</t>
  </si>
  <si>
    <t>高知市</t>
  </si>
  <si>
    <t>松山市</t>
  </si>
  <si>
    <t>高松市</t>
  </si>
  <si>
    <t>徳島市</t>
  </si>
  <si>
    <t>山口市</t>
  </si>
  <si>
    <t>広島市</t>
  </si>
  <si>
    <t>岡山市</t>
  </si>
  <si>
    <t>松江市</t>
  </si>
  <si>
    <t>鳥取市</t>
  </si>
  <si>
    <t>和歌山市</t>
  </si>
  <si>
    <t>奈良市</t>
  </si>
  <si>
    <t>神戸市</t>
  </si>
  <si>
    <t>大阪市</t>
  </si>
  <si>
    <t>京都市</t>
  </si>
  <si>
    <t>大津市</t>
  </si>
  <si>
    <t>津市</t>
  </si>
  <si>
    <t>名古屋市</t>
  </si>
  <si>
    <t>岐阜市</t>
  </si>
  <si>
    <t>長野市</t>
  </si>
  <si>
    <t>甲府市</t>
  </si>
  <si>
    <t>福井市</t>
  </si>
  <si>
    <t>金沢市</t>
  </si>
  <si>
    <t>富山市</t>
  </si>
  <si>
    <t>新潟市</t>
  </si>
  <si>
    <t>横浜市</t>
  </si>
  <si>
    <t>東京都区部</t>
  </si>
  <si>
    <t>千葉市</t>
  </si>
  <si>
    <t>さいたま市　　</t>
    <rPh sb="4" eb="5">
      <t>シ</t>
    </rPh>
    <phoneticPr fontId="2"/>
  </si>
  <si>
    <t>前橋市</t>
  </si>
  <si>
    <t>宇都宮市</t>
  </si>
  <si>
    <t>水戸市</t>
  </si>
  <si>
    <t>福島市</t>
  </si>
  <si>
    <t>山形市</t>
  </si>
  <si>
    <t>秋田市</t>
  </si>
  <si>
    <t>仙台市</t>
  </si>
  <si>
    <t>盛岡市</t>
  </si>
  <si>
    <t>青森市</t>
  </si>
  <si>
    <t>札幌市</t>
  </si>
  <si>
    <t>平成9年平均</t>
  </si>
  <si>
    <t>平成8年平均</t>
  </si>
  <si>
    <t>平成７年平均</t>
  </si>
  <si>
    <t>平成６年平均</t>
  </si>
  <si>
    <t>平成５年平均</t>
  </si>
  <si>
    <t>平成４年平均</t>
  </si>
  <si>
    <t>平成３年平均</t>
  </si>
  <si>
    <t>都 市 名</t>
  </si>
  <si>
    <t>資料：総務法制課(総務省・小売物価統計調査）</t>
    <rPh sb="3" eb="5">
      <t>ソウム</t>
    </rPh>
    <rPh sb="5" eb="7">
      <t>ホウセイ</t>
    </rPh>
    <rPh sb="11" eb="12">
      <t>ショウ</t>
    </rPh>
    <phoneticPr fontId="2"/>
  </si>
  <si>
    <t>1ﾊﾟｯｸ・3個入り</t>
    <rPh sb="8" eb="9">
      <t>イ</t>
    </rPh>
    <phoneticPr fontId="2"/>
  </si>
  <si>
    <t>化粧石けん</t>
    <phoneticPr fontId="2"/>
  </si>
  <si>
    <t>1回</t>
  </si>
  <si>
    <t>理　髪　料(総合調髪）</t>
    <rPh sb="6" eb="8">
      <t>ソウゴウ</t>
    </rPh>
    <rPh sb="8" eb="10">
      <t>チョウハツ</t>
    </rPh>
    <phoneticPr fontId="2"/>
  </si>
  <si>
    <t>1人</t>
    <rPh sb="1" eb="2">
      <t>ニン</t>
    </rPh>
    <phoneticPr fontId="2"/>
  </si>
  <si>
    <t>入浴料（物価統制令適用外）</t>
    <rPh sb="4" eb="6">
      <t>ブッカ</t>
    </rPh>
    <rPh sb="6" eb="9">
      <t>トウセイレイ</t>
    </rPh>
    <rPh sb="9" eb="11">
      <t>テキヨウ</t>
    </rPh>
    <rPh sb="11" eb="12">
      <t>ガイ</t>
    </rPh>
    <phoneticPr fontId="2"/>
  </si>
  <si>
    <t>12月</t>
  </si>
  <si>
    <t>11月</t>
  </si>
  <si>
    <t>10月</t>
  </si>
  <si>
    <t>9月</t>
  </si>
  <si>
    <t>8月</t>
  </si>
  <si>
    <t>7月</t>
  </si>
  <si>
    <t>6月</t>
  </si>
  <si>
    <t>5月</t>
  </si>
  <si>
    <t>4月</t>
  </si>
  <si>
    <t>3月</t>
  </si>
  <si>
    <t>2月</t>
    <rPh sb="0" eb="2">
      <t>ニガツ</t>
    </rPh>
    <phoneticPr fontId="2"/>
  </si>
  <si>
    <t xml:space="preserve"> 平   均 </t>
  </si>
  <si>
    <t>単   位</t>
  </si>
  <si>
    <t>品         目</t>
  </si>
  <si>
    <t>(単位：円）</t>
  </si>
  <si>
    <t>1台</t>
  </si>
  <si>
    <t>テ レ ビ（液晶）</t>
    <rPh sb="6" eb="8">
      <t>エキショウ</t>
    </rPh>
    <phoneticPr fontId="2"/>
  </si>
  <si>
    <t>1箱・44包入り</t>
    <rPh sb="5" eb="6">
      <t>ツツ</t>
    </rPh>
    <rPh sb="6" eb="7">
      <t>イ</t>
    </rPh>
    <phoneticPr fontId="2"/>
  </si>
  <si>
    <t>感 冒 薬（総合かぜ薬）</t>
    <phoneticPr fontId="2"/>
  </si>
  <si>
    <t>1枚</t>
  </si>
  <si>
    <t>1足</t>
  </si>
  <si>
    <t>運 動 靴（大人用）</t>
    <phoneticPr fontId="2"/>
  </si>
  <si>
    <t>婦　　人　　靴（パンプス）</t>
    <phoneticPr fontId="2"/>
  </si>
  <si>
    <t>男　子　靴（短靴）</t>
    <rPh sb="6" eb="7">
      <t>タン</t>
    </rPh>
    <rPh sb="7" eb="8">
      <t>クツ</t>
    </rPh>
    <phoneticPr fontId="2"/>
  </si>
  <si>
    <t>ワイシャツ（長 袖）</t>
    <phoneticPr fontId="2"/>
  </si>
  <si>
    <t>1着</t>
  </si>
  <si>
    <t>洗濯用洗剤</t>
    <phoneticPr fontId="2"/>
  </si>
  <si>
    <t>1ﾊﾟｯｸ・5箱入り</t>
    <rPh sb="8" eb="9">
      <t>イ</t>
    </rPh>
    <phoneticPr fontId="2"/>
  </si>
  <si>
    <t>毛   　 布（マイヤー毛布）</t>
    <rPh sb="12" eb="14">
      <t>モウフ</t>
    </rPh>
    <phoneticPr fontId="2"/>
  </si>
  <si>
    <t>水 道 料（基本料金）</t>
    <phoneticPr fontId="2"/>
  </si>
  <si>
    <t>灯　    油（白灯油）</t>
    <rPh sb="8" eb="9">
      <t>ハク</t>
    </rPh>
    <rPh sb="9" eb="11">
      <t>トウユ</t>
    </rPh>
    <phoneticPr fontId="2"/>
  </si>
  <si>
    <t>プロパンガス</t>
    <phoneticPr fontId="2"/>
  </si>
  <si>
    <t>ガ ス 代（基本料金）</t>
  </si>
  <si>
    <t>畳表取替費</t>
    <phoneticPr fontId="2"/>
  </si>
  <si>
    <t>板　　　材（集成材）</t>
    <rPh sb="6" eb="7">
      <t>シュウ</t>
    </rPh>
    <rPh sb="7" eb="8">
      <t>シゲル</t>
    </rPh>
    <rPh sb="8" eb="9">
      <t>ザイ</t>
    </rPh>
    <phoneticPr fontId="2"/>
  </si>
  <si>
    <t>1杯</t>
  </si>
  <si>
    <t>1皿</t>
  </si>
  <si>
    <t>1本・2000ml入り</t>
    <rPh sb="9" eb="10">
      <t>イ</t>
    </rPh>
    <phoneticPr fontId="2"/>
  </si>
  <si>
    <t>100ｇ</t>
  </si>
  <si>
    <t>よ　う　か　ん（練りようかん）</t>
    <rPh sb="8" eb="9">
      <t>ネ</t>
    </rPh>
    <phoneticPr fontId="2"/>
  </si>
  <si>
    <t>風 味 調 味 料（かつお風味）</t>
    <rPh sb="13" eb="15">
      <t>フウミ</t>
    </rPh>
    <phoneticPr fontId="2"/>
  </si>
  <si>
    <t>1本・450ｇ入り</t>
    <rPh sb="7" eb="8">
      <t>イ</t>
    </rPh>
    <phoneticPr fontId="2"/>
  </si>
  <si>
    <t>1本・500ml入り</t>
    <rPh sb="8" eb="9">
      <t>イ</t>
    </rPh>
    <phoneticPr fontId="2"/>
  </si>
  <si>
    <t>ソ　ー　ス（濃厚ソース）</t>
    <rPh sb="6" eb="8">
      <t>ノウコウ</t>
    </rPh>
    <phoneticPr fontId="2"/>
  </si>
  <si>
    <t>1袋・1㎏入り</t>
    <rPh sb="5" eb="6">
      <t>イ</t>
    </rPh>
    <phoneticPr fontId="2"/>
  </si>
  <si>
    <t>砂   　 糖（上白）</t>
    <rPh sb="8" eb="10">
      <t>ウエハク</t>
    </rPh>
    <phoneticPr fontId="2"/>
  </si>
  <si>
    <t>1個・750g入り</t>
    <rPh sb="1" eb="2">
      <t>コ</t>
    </rPh>
    <rPh sb="7" eb="8">
      <t>イ</t>
    </rPh>
    <phoneticPr fontId="2"/>
  </si>
  <si>
    <t>み    　そ（米みそ）</t>
    <rPh sb="8" eb="9">
      <t>コメ</t>
    </rPh>
    <phoneticPr fontId="2"/>
  </si>
  <si>
    <t>1本・1L入り</t>
    <rPh sb="5" eb="6">
      <t>イ</t>
    </rPh>
    <phoneticPr fontId="2"/>
  </si>
  <si>
    <t>1本・1000ｇ入り</t>
    <rPh sb="8" eb="9">
      <t>イ</t>
    </rPh>
    <phoneticPr fontId="2"/>
  </si>
  <si>
    <t>食　用　油（キャノーラ油）</t>
    <rPh sb="11" eb="12">
      <t>ユ</t>
    </rPh>
    <phoneticPr fontId="2"/>
  </si>
  <si>
    <t>1㎏</t>
  </si>
  <si>
    <t>な  　  し（幸水又は豊水）</t>
    <rPh sb="8" eb="10">
      <t>コウスイ</t>
    </rPh>
    <rPh sb="10" eb="11">
      <t>マタ</t>
    </rPh>
    <rPh sb="12" eb="14">
      <t>ホウスイ</t>
    </rPh>
    <phoneticPr fontId="2"/>
  </si>
  <si>
    <t>み　か　ん（温州みかん）</t>
    <rPh sb="6" eb="8">
      <t>ウンシュウ</t>
    </rPh>
    <phoneticPr fontId="2"/>
  </si>
  <si>
    <t xml:space="preserve"> 1㎏</t>
  </si>
  <si>
    <t>り ん ご（ふ  じ）</t>
    <phoneticPr fontId="2"/>
  </si>
  <si>
    <t>こんにゃく（板こんにゃく）</t>
    <rPh sb="6" eb="7">
      <t>イタ</t>
    </rPh>
    <phoneticPr fontId="2"/>
  </si>
  <si>
    <t>油　揚　げ（薄揚げ）</t>
    <rPh sb="6" eb="7">
      <t>ウス</t>
    </rPh>
    <rPh sb="7" eb="8">
      <t>ア</t>
    </rPh>
    <phoneticPr fontId="2"/>
  </si>
  <si>
    <t>豆　　　腐（木綿豆腐）</t>
    <rPh sb="6" eb="8">
      <t>モメン</t>
    </rPh>
    <rPh sb="8" eb="10">
      <t>トウフ</t>
    </rPh>
    <phoneticPr fontId="2"/>
  </si>
  <si>
    <t>1袋・全形10枚入り</t>
    <rPh sb="1" eb="2">
      <t>フクロ</t>
    </rPh>
    <rPh sb="3" eb="5">
      <t>ゼンケイ</t>
    </rPh>
    <rPh sb="8" eb="9">
      <t>イ</t>
    </rPh>
    <phoneticPr fontId="2"/>
  </si>
  <si>
    <t>の　　　り（焼きのり）</t>
    <rPh sb="6" eb="7">
      <t>ヤ</t>
    </rPh>
    <phoneticPr fontId="2"/>
  </si>
  <si>
    <t>たまねぎ（赤たまねぎを除く）</t>
    <rPh sb="5" eb="6">
      <t>アカ</t>
    </rPh>
    <rPh sb="11" eb="12">
      <t>ノゾ</t>
    </rPh>
    <phoneticPr fontId="2"/>
  </si>
  <si>
    <t>レ　タ　ス（玉レタス）</t>
    <rPh sb="6" eb="7">
      <t>タマ</t>
    </rPh>
    <phoneticPr fontId="2"/>
  </si>
  <si>
    <t>ねぎ(白ねぎ)</t>
    <rPh sb="3" eb="4">
      <t>シロ</t>
    </rPh>
    <phoneticPr fontId="2"/>
  </si>
  <si>
    <t>1ﾊﾟｯｸ・10個入り</t>
    <rPh sb="8" eb="9">
      <t>コ</t>
    </rPh>
    <rPh sb="9" eb="10">
      <t>イ</t>
    </rPh>
    <phoneticPr fontId="2"/>
  </si>
  <si>
    <t>鶏卵(白色卵，Ｌサイズ)</t>
    <rPh sb="3" eb="5">
      <t>ハクショク</t>
    </rPh>
    <rPh sb="5" eb="6">
      <t>タマゴ</t>
    </rPh>
    <phoneticPr fontId="2"/>
  </si>
  <si>
    <t>1箱・200ｇ入り</t>
    <rPh sb="7" eb="8">
      <t>イ</t>
    </rPh>
    <phoneticPr fontId="2"/>
  </si>
  <si>
    <t>1本・180ml入り</t>
    <rPh sb="8" eb="9">
      <t>イ</t>
    </rPh>
    <phoneticPr fontId="2"/>
  </si>
  <si>
    <t>鶏    肉（もも肉）</t>
    <rPh sb="9" eb="10">
      <t>ニク</t>
    </rPh>
    <phoneticPr fontId="2"/>
  </si>
  <si>
    <t>牛    肉 （ロース）</t>
    <phoneticPr fontId="2"/>
  </si>
  <si>
    <t>塩　さ　け(ぎんざけ)</t>
    <phoneticPr fontId="2"/>
  </si>
  <si>
    <t>い    か(やりいか)</t>
    <phoneticPr fontId="2"/>
  </si>
  <si>
    <t>さ    ば（まさば）</t>
    <phoneticPr fontId="2"/>
  </si>
  <si>
    <t>1袋・1㎏入り</t>
    <rPh sb="1" eb="2">
      <t>フクロ</t>
    </rPh>
    <rPh sb="5" eb="6">
      <t>イ</t>
    </rPh>
    <phoneticPr fontId="2"/>
  </si>
  <si>
    <t>小 麦 粉</t>
    <phoneticPr fontId="2"/>
  </si>
  <si>
    <t>1個・77ｇ入り</t>
    <rPh sb="1" eb="2">
      <t>コ</t>
    </rPh>
    <rPh sb="6" eb="7">
      <t>イ</t>
    </rPh>
    <phoneticPr fontId="2"/>
  </si>
  <si>
    <t>食 パ ン</t>
    <phoneticPr fontId="2"/>
  </si>
  <si>
    <t>1袋・5㎏入り</t>
    <rPh sb="1" eb="2">
      <t>フクロ</t>
    </rPh>
    <rPh sb="5" eb="6">
      <t>イ</t>
    </rPh>
    <phoneticPr fontId="2"/>
  </si>
  <si>
    <t>うるち米（単一原料米）</t>
    <rPh sb="5" eb="7">
      <t>タンイツ</t>
    </rPh>
    <phoneticPr fontId="2"/>
  </si>
  <si>
    <t>注）端数処理をしているため、表中の月々の数字の平均が必ずしも年平均とは一致しない。</t>
    <rPh sb="17" eb="19">
      <t>ツキヅキ</t>
    </rPh>
    <phoneticPr fontId="2"/>
  </si>
  <si>
    <t>資料：総務法制課（総務省・家計調査報告）</t>
    <rPh sb="3" eb="5">
      <t>ソウム</t>
    </rPh>
    <rPh sb="5" eb="7">
      <t>ホウセイ</t>
    </rPh>
    <rPh sb="11" eb="12">
      <t>ショウ</t>
    </rPh>
    <phoneticPr fontId="2"/>
  </si>
  <si>
    <t>その他の消費支出</t>
  </si>
  <si>
    <t>教養娯楽</t>
  </si>
  <si>
    <t>教育</t>
  </si>
  <si>
    <t>自動車等関係費</t>
    <rPh sb="4" eb="7">
      <t>カンケイヒ</t>
    </rPh>
    <phoneticPr fontId="37"/>
  </si>
  <si>
    <t>交通・通信</t>
  </si>
  <si>
    <t>保健医療</t>
  </si>
  <si>
    <t>洋服</t>
  </si>
  <si>
    <t>光熱・水道</t>
  </si>
  <si>
    <t>住居</t>
  </si>
  <si>
    <t>食料</t>
  </si>
  <si>
    <t>消費支出</t>
  </si>
  <si>
    <t>集計世帯数</t>
  </si>
  <si>
    <t>平成25年
平　均</t>
    <rPh sb="0" eb="2">
      <t>ヘイセイ</t>
    </rPh>
    <rPh sb="4" eb="5">
      <t>ネン</t>
    </rPh>
    <rPh sb="6" eb="7">
      <t>ヒラ</t>
    </rPh>
    <rPh sb="8" eb="9">
      <t>タモツ</t>
    </rPh>
    <phoneticPr fontId="37"/>
  </si>
  <si>
    <t>項              目</t>
    <rPh sb="0" eb="1">
      <t>コウ</t>
    </rPh>
    <rPh sb="15" eb="16">
      <t>メ</t>
    </rPh>
    <phoneticPr fontId="37"/>
  </si>
  <si>
    <t>（単位：円）</t>
    <rPh sb="1" eb="3">
      <t>タンイ</t>
    </rPh>
    <rPh sb="4" eb="5">
      <t>エン</t>
    </rPh>
    <phoneticPr fontId="37"/>
  </si>
  <si>
    <t>繰越金</t>
  </si>
  <si>
    <t>実支出以外の支出</t>
  </si>
  <si>
    <t>非消費支出</t>
  </si>
  <si>
    <t>実支出</t>
  </si>
  <si>
    <t>支出総額</t>
  </si>
  <si>
    <t>繰入金</t>
  </si>
  <si>
    <t>実収入以外の収入</t>
  </si>
  <si>
    <t>特別収入</t>
  </si>
  <si>
    <t>他の経常収入</t>
  </si>
  <si>
    <t>事業・内職収入</t>
  </si>
  <si>
    <t>他の世帯員収入</t>
  </si>
  <si>
    <t>世帯主収入</t>
  </si>
  <si>
    <t>勤め先収入</t>
  </si>
  <si>
    <t>経常収入</t>
  </si>
  <si>
    <t>実収入</t>
  </si>
  <si>
    <t>収入総額</t>
  </si>
  <si>
    <t xml:space="preserve">有     業     人     員  (人)          </t>
    <phoneticPr fontId="37"/>
  </si>
  <si>
    <t xml:space="preserve">集計世帯数        </t>
    <phoneticPr fontId="37"/>
  </si>
  <si>
    <t>（単位:円）</t>
    <rPh sb="1" eb="3">
      <t>タンイ</t>
    </rPh>
    <rPh sb="4" eb="5">
      <t>エン</t>
    </rPh>
    <phoneticPr fontId="37"/>
  </si>
  <si>
    <t>資料：社団法人日本たばこ協会（TIJO）発表</t>
    <rPh sb="12" eb="14">
      <t>キョウカイ</t>
    </rPh>
    <rPh sb="20" eb="22">
      <t>ハッピョウ</t>
    </rPh>
    <phoneticPr fontId="2"/>
  </si>
  <si>
    <t>マイルドセブン</t>
  </si>
  <si>
    <t>マイルドセブン・ワン
100's・ボックス</t>
  </si>
  <si>
    <t>マイルドセブン・
ライト</t>
  </si>
  <si>
    <t>マイルドセブン・スーパーライト</t>
  </si>
  <si>
    <t>セブンスター</t>
  </si>
  <si>
    <t>第５位</t>
    <rPh sb="0" eb="1">
      <t>ダイ</t>
    </rPh>
    <rPh sb="2" eb="3">
      <t>イ</t>
    </rPh>
    <phoneticPr fontId="2"/>
  </si>
  <si>
    <t>第４位</t>
    <rPh sb="0" eb="1">
      <t>ダイ</t>
    </rPh>
    <rPh sb="2" eb="3">
      <t>イ</t>
    </rPh>
    <phoneticPr fontId="2"/>
  </si>
  <si>
    <t>第３位</t>
    <rPh sb="0" eb="1">
      <t>ダイ</t>
    </rPh>
    <rPh sb="2" eb="3">
      <t>イ</t>
    </rPh>
    <phoneticPr fontId="2"/>
  </si>
  <si>
    <t>第２位</t>
    <rPh sb="0" eb="1">
      <t>ダイ</t>
    </rPh>
    <rPh sb="2" eb="3">
      <t>イ</t>
    </rPh>
    <phoneticPr fontId="2"/>
  </si>
  <si>
    <t>第１位</t>
    <rPh sb="0" eb="1">
      <t>ダイ</t>
    </rPh>
    <rPh sb="2" eb="3">
      <t>イ</t>
    </rPh>
    <phoneticPr fontId="2"/>
  </si>
  <si>
    <t>主    要    銘    柄    順    位</t>
  </si>
  <si>
    <t>資料：市民税課</t>
  </si>
  <si>
    <t xml:space="preserve">（単位：円・％） </t>
  </si>
  <si>
    <t>注）司法書士による相談は、平成23年2月から実施。</t>
    <rPh sb="0" eb="1">
      <t>チュウ</t>
    </rPh>
    <rPh sb="13" eb="15">
      <t>ヘイセイ</t>
    </rPh>
    <rPh sb="17" eb="18">
      <t>ネン</t>
    </rPh>
    <rPh sb="19" eb="20">
      <t>ガツ</t>
    </rPh>
    <rPh sb="22" eb="24">
      <t>ジッシ</t>
    </rPh>
    <phoneticPr fontId="42"/>
  </si>
  <si>
    <t>資料：市民生活課・生活安全課</t>
    <rPh sb="3" eb="5">
      <t>シミン</t>
    </rPh>
    <rPh sb="5" eb="7">
      <t>セイカツ</t>
    </rPh>
    <rPh sb="7" eb="8">
      <t>カ</t>
    </rPh>
    <rPh sb="9" eb="11">
      <t>セイカツ</t>
    </rPh>
    <rPh sb="11" eb="13">
      <t>アンゼン</t>
    </rPh>
    <rPh sb="13" eb="14">
      <t>カ</t>
    </rPh>
    <phoneticPr fontId="42"/>
  </si>
  <si>
    <t>消費
生活
相談</t>
    <rPh sb="0" eb="2">
      <t>ショウヒ</t>
    </rPh>
    <rPh sb="3" eb="5">
      <t>セイカツ</t>
    </rPh>
    <rPh sb="6" eb="7">
      <t>ソウ</t>
    </rPh>
    <rPh sb="7" eb="8">
      <t>ダン</t>
    </rPh>
    <phoneticPr fontId="42"/>
  </si>
  <si>
    <t>暴力
に
関する
相談</t>
    <rPh sb="0" eb="2">
      <t>ボウリョク</t>
    </rPh>
    <rPh sb="5" eb="6">
      <t>カン</t>
    </rPh>
    <rPh sb="9" eb="11">
      <t>ソウダン</t>
    </rPh>
    <phoneticPr fontId="42"/>
  </si>
  <si>
    <t>行政
書士
に
よる
相談</t>
    <rPh sb="0" eb="2">
      <t>ギョウセイ</t>
    </rPh>
    <rPh sb="3" eb="5">
      <t>ショシ</t>
    </rPh>
    <rPh sb="11" eb="13">
      <t>ソウダン</t>
    </rPh>
    <phoneticPr fontId="42"/>
  </si>
  <si>
    <t>司法
書士
に
よる
相談</t>
    <rPh sb="0" eb="2">
      <t>シホウ</t>
    </rPh>
    <rPh sb="3" eb="5">
      <t>ショシ</t>
    </rPh>
    <rPh sb="11" eb="13">
      <t>ソウダン</t>
    </rPh>
    <phoneticPr fontId="42"/>
  </si>
  <si>
    <t>行政
相談</t>
    <rPh sb="3" eb="5">
      <t>ソウダン</t>
    </rPh>
    <phoneticPr fontId="42"/>
  </si>
  <si>
    <t>土地
建物
相談</t>
    <rPh sb="6" eb="8">
      <t>ソウダン</t>
    </rPh>
    <phoneticPr fontId="42"/>
  </si>
  <si>
    <t>税務
相談</t>
    <rPh sb="0" eb="2">
      <t>ゼイム</t>
    </rPh>
    <rPh sb="3" eb="5">
      <t>ソウダン</t>
    </rPh>
    <phoneticPr fontId="42"/>
  </si>
  <si>
    <t>法律
相談</t>
    <rPh sb="3" eb="5">
      <t>ソウダン</t>
    </rPh>
    <phoneticPr fontId="42"/>
  </si>
  <si>
    <t>一般
相談</t>
    <rPh sb="0" eb="2">
      <t>イッパン</t>
    </rPh>
    <rPh sb="3" eb="5">
      <t>ソウダン</t>
    </rPh>
    <phoneticPr fontId="42"/>
  </si>
  <si>
    <t>年度・月</t>
  </si>
  <si>
    <t>資料：佐賀市自治会協議会</t>
    <rPh sb="0" eb="2">
      <t>シリョウ</t>
    </rPh>
    <rPh sb="3" eb="6">
      <t>サガシ</t>
    </rPh>
    <rPh sb="6" eb="9">
      <t>ジチカイ</t>
    </rPh>
    <rPh sb="9" eb="12">
      <t>キョウギカイ</t>
    </rPh>
    <phoneticPr fontId="37"/>
  </si>
  <si>
    <t>三瀬</t>
    <rPh sb="0" eb="1">
      <t>サン</t>
    </rPh>
    <rPh sb="1" eb="2">
      <t>セ</t>
    </rPh>
    <phoneticPr fontId="37"/>
  </si>
  <si>
    <t>鍋島</t>
    <rPh sb="0" eb="2">
      <t>ナベシマ</t>
    </rPh>
    <phoneticPr fontId="37"/>
  </si>
  <si>
    <t>富士</t>
    <rPh sb="0" eb="2">
      <t>フジ</t>
    </rPh>
    <phoneticPr fontId="37"/>
  </si>
  <si>
    <t>本庄</t>
    <rPh sb="0" eb="2">
      <t>ホンジョウ</t>
    </rPh>
    <phoneticPr fontId="37"/>
  </si>
  <si>
    <t>松梅</t>
    <rPh sb="0" eb="1">
      <t>マツ</t>
    </rPh>
    <rPh sb="1" eb="2">
      <t>ウメ</t>
    </rPh>
    <phoneticPr fontId="37"/>
  </si>
  <si>
    <t>北川副</t>
    <rPh sb="0" eb="1">
      <t>キタ</t>
    </rPh>
    <rPh sb="1" eb="3">
      <t>カワソエ</t>
    </rPh>
    <phoneticPr fontId="37"/>
  </si>
  <si>
    <t>川上</t>
    <rPh sb="0" eb="2">
      <t>カワカミ</t>
    </rPh>
    <phoneticPr fontId="37"/>
  </si>
  <si>
    <t>高木瀬</t>
    <rPh sb="0" eb="2">
      <t>タカギ</t>
    </rPh>
    <rPh sb="2" eb="3">
      <t>セ</t>
    </rPh>
    <phoneticPr fontId="37"/>
  </si>
  <si>
    <t>春日北</t>
    <rPh sb="0" eb="2">
      <t>カスガ</t>
    </rPh>
    <rPh sb="2" eb="3">
      <t>キタ</t>
    </rPh>
    <phoneticPr fontId="37"/>
  </si>
  <si>
    <t>兵庫</t>
    <rPh sb="0" eb="2">
      <t>ヒョウゴ</t>
    </rPh>
    <phoneticPr fontId="37"/>
  </si>
  <si>
    <t>春日</t>
    <rPh sb="0" eb="2">
      <t>カスガ</t>
    </rPh>
    <phoneticPr fontId="37"/>
  </si>
  <si>
    <t>巨勢</t>
    <rPh sb="0" eb="2">
      <t>コセ</t>
    </rPh>
    <phoneticPr fontId="37"/>
  </si>
  <si>
    <t>計</t>
    <rPh sb="0" eb="1">
      <t>ケイ</t>
    </rPh>
    <phoneticPr fontId="37"/>
  </si>
  <si>
    <t>諸富</t>
    <rPh sb="0" eb="1">
      <t>モロ</t>
    </rPh>
    <rPh sb="1" eb="2">
      <t>トミ</t>
    </rPh>
    <phoneticPr fontId="37"/>
  </si>
  <si>
    <t>嘉瀬</t>
    <rPh sb="0" eb="2">
      <t>カセ</t>
    </rPh>
    <phoneticPr fontId="37"/>
  </si>
  <si>
    <t>久保田</t>
    <rPh sb="0" eb="3">
      <t>クボタ</t>
    </rPh>
    <phoneticPr fontId="37"/>
  </si>
  <si>
    <t>開成</t>
    <rPh sb="0" eb="2">
      <t>カイセイ</t>
    </rPh>
    <phoneticPr fontId="37"/>
  </si>
  <si>
    <t>西与賀</t>
    <rPh sb="0" eb="3">
      <t>ニシヨカ</t>
    </rPh>
    <phoneticPr fontId="37"/>
  </si>
  <si>
    <t>東与賀</t>
    <rPh sb="0" eb="3">
      <t>ヒガシヨカ</t>
    </rPh>
    <phoneticPr fontId="37"/>
  </si>
  <si>
    <t>若楠</t>
    <rPh sb="0" eb="2">
      <t>ワカクス</t>
    </rPh>
    <phoneticPr fontId="37"/>
  </si>
  <si>
    <t>大詫間</t>
    <rPh sb="0" eb="3">
      <t>オオダクマ</t>
    </rPh>
    <phoneticPr fontId="37"/>
  </si>
  <si>
    <t>新栄</t>
    <rPh sb="0" eb="1">
      <t>シン</t>
    </rPh>
    <rPh sb="1" eb="2">
      <t>エイ</t>
    </rPh>
    <phoneticPr fontId="37"/>
  </si>
  <si>
    <t>中川副</t>
    <rPh sb="0" eb="2">
      <t>ナカガワ</t>
    </rPh>
    <rPh sb="2" eb="3">
      <t>フク</t>
    </rPh>
    <phoneticPr fontId="37"/>
  </si>
  <si>
    <t>蓮池</t>
    <rPh sb="0" eb="2">
      <t>ハスイケ</t>
    </rPh>
    <phoneticPr fontId="37"/>
  </si>
  <si>
    <t>西川副</t>
    <rPh sb="0" eb="2">
      <t>ニシカワ</t>
    </rPh>
    <rPh sb="2" eb="3">
      <t>フク</t>
    </rPh>
    <phoneticPr fontId="37"/>
  </si>
  <si>
    <t>久保泉</t>
    <rPh sb="0" eb="2">
      <t>クボ</t>
    </rPh>
    <rPh sb="2" eb="3">
      <t>イズミ</t>
    </rPh>
    <phoneticPr fontId="37"/>
  </si>
  <si>
    <t>南川副</t>
    <rPh sb="0" eb="2">
      <t>ミナミカワ</t>
    </rPh>
    <rPh sb="2" eb="3">
      <t>フク</t>
    </rPh>
    <phoneticPr fontId="37"/>
  </si>
  <si>
    <t>金立</t>
    <rPh sb="0" eb="2">
      <t>キンリュウ</t>
    </rPh>
    <phoneticPr fontId="37"/>
  </si>
  <si>
    <t>自治会数</t>
    <rPh sb="0" eb="2">
      <t>ジチ</t>
    </rPh>
    <rPh sb="2" eb="3">
      <t>カイ</t>
    </rPh>
    <rPh sb="3" eb="4">
      <t>スウ</t>
    </rPh>
    <phoneticPr fontId="37"/>
  </si>
  <si>
    <t>校区</t>
    <rPh sb="0" eb="2">
      <t>コウク</t>
    </rPh>
    <phoneticPr fontId="37"/>
  </si>
  <si>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37"/>
  </si>
  <si>
    <t>タイトル</t>
    <phoneticPr fontId="37"/>
  </si>
  <si>
    <t>掲載年次・年度</t>
    <rPh sb="0" eb="2">
      <t>ケイサイ</t>
    </rPh>
    <rPh sb="2" eb="4">
      <t>ネンジ</t>
    </rPh>
    <rPh sb="5" eb="7">
      <t>ネンド</t>
    </rPh>
    <phoneticPr fontId="37"/>
  </si>
  <si>
    <t>〔12〕  市 民 生 活</t>
    <rPh sb="6" eb="7">
      <t>シ</t>
    </rPh>
    <rPh sb="8" eb="9">
      <t>タミ</t>
    </rPh>
    <rPh sb="10" eb="11">
      <t>ショウ</t>
    </rPh>
    <rPh sb="12" eb="13">
      <t>カツ</t>
    </rPh>
    <phoneticPr fontId="37"/>
  </si>
  <si>
    <t>メビウス・ワン
100's・ボックス</t>
  </si>
  <si>
    <t>メビウス・
スーパーライト</t>
  </si>
  <si>
    <t>注）この調査は、合併町村を除く旧佐賀市の範囲で行なわれている。</t>
    <rPh sb="0" eb="1">
      <t>チュウ</t>
    </rPh>
    <rPh sb="4" eb="6">
      <t>チョウサ</t>
    </rPh>
    <rPh sb="8" eb="10">
      <t>ガッペイ</t>
    </rPh>
    <rPh sb="10" eb="12">
      <t>チョウソン</t>
    </rPh>
    <rPh sb="13" eb="14">
      <t>ノゾ</t>
    </rPh>
    <rPh sb="15" eb="16">
      <t>キュウ</t>
    </rPh>
    <rPh sb="16" eb="19">
      <t>サガシ</t>
    </rPh>
    <rPh sb="20" eb="22">
      <t>ハンイ</t>
    </rPh>
    <rPh sb="23" eb="24">
      <t>オコ</t>
    </rPh>
    <phoneticPr fontId="2"/>
  </si>
  <si>
    <t>118. 佐 賀 市 消 費 者 物 価</t>
    <rPh sb="5" eb="6">
      <t>サ</t>
    </rPh>
    <rPh sb="7" eb="8">
      <t>ガ</t>
    </rPh>
    <rPh sb="9" eb="10">
      <t>シ</t>
    </rPh>
    <rPh sb="11" eb="12">
      <t>ケ</t>
    </rPh>
    <rPh sb="13" eb="14">
      <t>ヒ</t>
    </rPh>
    <rPh sb="15" eb="16">
      <t>シャ</t>
    </rPh>
    <rPh sb="17" eb="18">
      <t>ブツ</t>
    </rPh>
    <rPh sb="19" eb="20">
      <t>アタイ</t>
    </rPh>
    <phoneticPr fontId="2"/>
  </si>
  <si>
    <t>平成26年
平　　均</t>
    <rPh sb="6" eb="10">
      <t>ヘイキン</t>
    </rPh>
    <phoneticPr fontId="2"/>
  </si>
  <si>
    <t>平成26年</t>
    <phoneticPr fontId="2"/>
  </si>
  <si>
    <t>寄与率
（％）</t>
    <phoneticPr fontId="2"/>
  </si>
  <si>
    <t>魚　　介　　類</t>
    <phoneticPr fontId="2"/>
  </si>
  <si>
    <t>ガス代</t>
    <phoneticPr fontId="2"/>
  </si>
  <si>
    <t>洋    服</t>
    <phoneticPr fontId="2"/>
  </si>
  <si>
    <t>121. 佐 賀 市 主 要 品 目 別</t>
    <rPh sb="5" eb="6">
      <t>サ</t>
    </rPh>
    <rPh sb="7" eb="8">
      <t>ガ</t>
    </rPh>
    <rPh sb="9" eb="10">
      <t>シ</t>
    </rPh>
    <rPh sb="11" eb="12">
      <t>シュ</t>
    </rPh>
    <rPh sb="13" eb="14">
      <t>ヨウ</t>
    </rPh>
    <rPh sb="15" eb="16">
      <t>シナ</t>
    </rPh>
    <rPh sb="17" eb="18">
      <t>メ</t>
    </rPh>
    <rPh sb="19" eb="20">
      <t>ベツ</t>
    </rPh>
    <phoneticPr fontId="2"/>
  </si>
  <si>
    <t>牛 　 乳（配達，瓶入り）</t>
    <phoneticPr fontId="2"/>
  </si>
  <si>
    <t>バター</t>
    <phoneticPr fontId="2"/>
  </si>
  <si>
    <t>だいこん</t>
    <phoneticPr fontId="2"/>
  </si>
  <si>
    <t>ト マ ト</t>
    <phoneticPr fontId="2"/>
  </si>
  <si>
    <t>1kg</t>
    <phoneticPr fontId="2"/>
  </si>
  <si>
    <t>...</t>
  </si>
  <si>
    <t>緑  茶（せん茶）</t>
    <phoneticPr fontId="2"/>
  </si>
  <si>
    <t>紅  茶</t>
    <phoneticPr fontId="2"/>
  </si>
  <si>
    <t>ティーバッグ10袋</t>
    <rPh sb="8" eb="9">
      <t>フクロ</t>
    </rPh>
    <phoneticPr fontId="2"/>
  </si>
  <si>
    <t>清酒</t>
    <phoneticPr fontId="2"/>
  </si>
  <si>
    <t>カレーライス</t>
    <phoneticPr fontId="2"/>
  </si>
  <si>
    <t>家　　　賃（民営借家）</t>
    <phoneticPr fontId="2"/>
  </si>
  <si>
    <t>18ﾘｯﾄﾙ</t>
    <phoneticPr fontId="2"/>
  </si>
  <si>
    <t>な   　 べ（片手なべ）</t>
    <rPh sb="8" eb="10">
      <t>カタテ</t>
    </rPh>
    <phoneticPr fontId="2"/>
  </si>
  <si>
    <t>1個・18㎝</t>
    <phoneticPr fontId="2"/>
  </si>
  <si>
    <t>背 広 服（秋冬物）</t>
    <phoneticPr fontId="2"/>
  </si>
  <si>
    <t>新 聞 代（地 方･ブロック紙）</t>
    <phoneticPr fontId="2"/>
  </si>
  <si>
    <t>１か月</t>
    <phoneticPr fontId="2"/>
  </si>
  <si>
    <t>パーマネント代</t>
    <phoneticPr fontId="2"/>
  </si>
  <si>
    <t>注26）</t>
  </si>
  <si>
    <t>(1701)ようかん：平成26年1月から基本銘柄改正</t>
    <rPh sb="11" eb="13">
      <t>ヘイセイ</t>
    </rPh>
    <rPh sb="15" eb="16">
      <t>ネン</t>
    </rPh>
    <rPh sb="17" eb="18">
      <t>ガツ</t>
    </rPh>
    <rPh sb="20" eb="22">
      <t>キホン</t>
    </rPh>
    <rPh sb="22" eb="24">
      <t>メイガラ</t>
    </rPh>
    <rPh sb="24" eb="26">
      <t>カイセイ</t>
    </rPh>
    <phoneticPr fontId="2"/>
  </si>
  <si>
    <t>注1）</t>
    <phoneticPr fontId="2"/>
  </si>
  <si>
    <t>注27）</t>
  </si>
  <si>
    <t>(1902)緑茶：平成26年7月から基本銘柄改正</t>
    <rPh sb="6" eb="8">
      <t>リョクチャ</t>
    </rPh>
    <rPh sb="9" eb="11">
      <t>ヘイセイ</t>
    </rPh>
    <rPh sb="13" eb="14">
      <t>ネン</t>
    </rPh>
    <rPh sb="15" eb="16">
      <t>ガツ</t>
    </rPh>
    <rPh sb="18" eb="20">
      <t>キホン</t>
    </rPh>
    <rPh sb="20" eb="22">
      <t>メイガラ</t>
    </rPh>
    <rPh sb="22" eb="24">
      <t>カイセイ</t>
    </rPh>
    <phoneticPr fontId="2"/>
  </si>
  <si>
    <t>注2）</t>
  </si>
  <si>
    <t>この調査は、旧佐賀市の範囲で行われているため旧佐賀市の数値</t>
    <phoneticPr fontId="2"/>
  </si>
  <si>
    <t>注28）</t>
    <rPh sb="0" eb="1">
      <t>チュウ</t>
    </rPh>
    <phoneticPr fontId="2"/>
  </si>
  <si>
    <t>(1911)紅茶：平成25年7月から基本銘柄改正，平成25年7月,平成26年1月から単位変更</t>
    <rPh sb="6" eb="8">
      <t>コウチャ</t>
    </rPh>
    <rPh sb="9" eb="11">
      <t>ヘイセイ</t>
    </rPh>
    <rPh sb="13" eb="14">
      <t>ネン</t>
    </rPh>
    <rPh sb="15" eb="16">
      <t>ガツ</t>
    </rPh>
    <rPh sb="18" eb="20">
      <t>キホン</t>
    </rPh>
    <rPh sb="20" eb="22">
      <t>メイガラ</t>
    </rPh>
    <rPh sb="22" eb="24">
      <t>カイセイ</t>
    </rPh>
    <rPh sb="25" eb="27">
      <t>ヘイセイ</t>
    </rPh>
    <rPh sb="29" eb="30">
      <t>ネン</t>
    </rPh>
    <rPh sb="31" eb="32">
      <t>ガツ</t>
    </rPh>
    <rPh sb="33" eb="35">
      <t>ヘイセイ</t>
    </rPh>
    <rPh sb="37" eb="38">
      <t>ネン</t>
    </rPh>
    <rPh sb="39" eb="40">
      <t>ガツ</t>
    </rPh>
    <rPh sb="42" eb="44">
      <t>タンイ</t>
    </rPh>
    <rPh sb="44" eb="46">
      <t>ヘンコウ</t>
    </rPh>
    <phoneticPr fontId="2"/>
  </si>
  <si>
    <t>注3）</t>
  </si>
  <si>
    <t>(1002）うるち米(単一原料米)：平成23年平均までは(1003）うるち米(複数原料米)</t>
    <rPh sb="9" eb="10">
      <t>マイ</t>
    </rPh>
    <rPh sb="11" eb="13">
      <t>タンイツ</t>
    </rPh>
    <rPh sb="13" eb="15">
      <t>ゲンリョウ</t>
    </rPh>
    <rPh sb="15" eb="16">
      <t>コメ</t>
    </rPh>
    <rPh sb="18" eb="20">
      <t>ヘイセイ</t>
    </rPh>
    <rPh sb="22" eb="23">
      <t>ネン</t>
    </rPh>
    <rPh sb="23" eb="25">
      <t>ヘイキン</t>
    </rPh>
    <rPh sb="37" eb="38">
      <t>コメ</t>
    </rPh>
    <rPh sb="39" eb="41">
      <t>フクスウ</t>
    </rPh>
    <rPh sb="41" eb="43">
      <t>ゲンリョウ</t>
    </rPh>
    <rPh sb="43" eb="44">
      <t>コメ</t>
    </rPh>
    <phoneticPr fontId="2"/>
  </si>
  <si>
    <t>注29）</t>
  </si>
  <si>
    <t>(1921)インスタントコーヒー：平成22年1月,平成25年9月,平成26年3月から基本銘柄改正，平成26年3月から単位変更</t>
    <rPh sb="17" eb="19">
      <t>ヘイセイ</t>
    </rPh>
    <rPh sb="21" eb="22">
      <t>ネン</t>
    </rPh>
    <rPh sb="23" eb="24">
      <t>ガツ</t>
    </rPh>
    <rPh sb="25" eb="27">
      <t>ヘイセイ</t>
    </rPh>
    <rPh sb="29" eb="30">
      <t>ネン</t>
    </rPh>
    <rPh sb="31" eb="32">
      <t>ガツ</t>
    </rPh>
    <rPh sb="33" eb="35">
      <t>ヘイセイ</t>
    </rPh>
    <rPh sb="37" eb="38">
      <t>ネン</t>
    </rPh>
    <rPh sb="39" eb="40">
      <t>ガツ</t>
    </rPh>
    <rPh sb="42" eb="44">
      <t>キホン</t>
    </rPh>
    <rPh sb="44" eb="46">
      <t>メイガラ</t>
    </rPh>
    <rPh sb="46" eb="48">
      <t>カイセイ</t>
    </rPh>
    <rPh sb="49" eb="51">
      <t>ヘイセイ</t>
    </rPh>
    <rPh sb="53" eb="54">
      <t>ネン</t>
    </rPh>
    <rPh sb="55" eb="56">
      <t>ガツ</t>
    </rPh>
    <rPh sb="58" eb="60">
      <t>タンイ</t>
    </rPh>
    <rPh sb="60" eb="62">
      <t>ヘンコウ</t>
    </rPh>
    <phoneticPr fontId="2"/>
  </si>
  <si>
    <t>注4）</t>
  </si>
  <si>
    <t>(1051)即席めん：平成22年11月から基本銘柄改正</t>
    <rPh sb="6" eb="8">
      <t>ソクセキ</t>
    </rPh>
    <rPh sb="11" eb="13">
      <t>ヘイセイ</t>
    </rPh>
    <rPh sb="15" eb="16">
      <t>ネン</t>
    </rPh>
    <rPh sb="18" eb="19">
      <t>ガツ</t>
    </rPh>
    <rPh sb="21" eb="23">
      <t>キホン</t>
    </rPh>
    <rPh sb="23" eb="25">
      <t>メイガラ</t>
    </rPh>
    <rPh sb="25" eb="27">
      <t>カイセイ</t>
    </rPh>
    <phoneticPr fontId="2"/>
  </si>
  <si>
    <t>注30）</t>
    <rPh sb="0" eb="1">
      <t>チュウ</t>
    </rPh>
    <phoneticPr fontId="2"/>
  </si>
  <si>
    <t>(2162)コーヒー：平成25年1月から基本銘柄改正</t>
    <rPh sb="11" eb="13">
      <t>ヘイセイ</t>
    </rPh>
    <rPh sb="15" eb="16">
      <t>ネン</t>
    </rPh>
    <rPh sb="17" eb="18">
      <t>ガツ</t>
    </rPh>
    <rPh sb="20" eb="22">
      <t>キホン</t>
    </rPh>
    <rPh sb="22" eb="24">
      <t>メイガラ</t>
    </rPh>
    <rPh sb="24" eb="26">
      <t>カイセイ</t>
    </rPh>
    <phoneticPr fontId="2"/>
  </si>
  <si>
    <t>注5）</t>
  </si>
  <si>
    <t>(1107)さば：3月以降は切り身</t>
    <rPh sb="10" eb="11">
      <t>ガツ</t>
    </rPh>
    <rPh sb="11" eb="13">
      <t>イコウ</t>
    </rPh>
    <rPh sb="14" eb="15">
      <t>キ</t>
    </rPh>
    <rPh sb="16" eb="17">
      <t>ミ</t>
    </rPh>
    <phoneticPr fontId="2"/>
  </si>
  <si>
    <t>注31）</t>
  </si>
  <si>
    <t>(3151)畳表取替費：平成22年2月から基本銘柄改正</t>
    <rPh sb="6" eb="7">
      <t>タタミ</t>
    </rPh>
    <rPh sb="7" eb="8">
      <t>オモテ</t>
    </rPh>
    <rPh sb="8" eb="10">
      <t>トリカエ</t>
    </rPh>
    <rPh sb="10" eb="11">
      <t>ヒ</t>
    </rPh>
    <rPh sb="12" eb="14">
      <t>ヘイセイ</t>
    </rPh>
    <rPh sb="16" eb="17">
      <t>ネン</t>
    </rPh>
    <rPh sb="18" eb="19">
      <t>ガツ</t>
    </rPh>
    <rPh sb="21" eb="23">
      <t>キホン</t>
    </rPh>
    <rPh sb="23" eb="25">
      <t>メイガラ</t>
    </rPh>
    <rPh sb="25" eb="27">
      <t>カイセイ</t>
    </rPh>
    <phoneticPr fontId="2"/>
  </si>
  <si>
    <t>注6）</t>
  </si>
  <si>
    <t>(1112)いか：平成26年1月から基本銘柄改正</t>
    <rPh sb="9" eb="11">
      <t>ヘイセイ</t>
    </rPh>
    <rPh sb="13" eb="14">
      <t>ネン</t>
    </rPh>
    <rPh sb="15" eb="16">
      <t>ガツ</t>
    </rPh>
    <rPh sb="18" eb="20">
      <t>キホン</t>
    </rPh>
    <rPh sb="20" eb="22">
      <t>メイガラ</t>
    </rPh>
    <rPh sb="22" eb="24">
      <t>カイセイ</t>
    </rPh>
    <phoneticPr fontId="2"/>
  </si>
  <si>
    <t>注32）</t>
    <rPh sb="0" eb="1">
      <t>チュウ</t>
    </rPh>
    <phoneticPr fontId="2"/>
  </si>
  <si>
    <t>注7）</t>
  </si>
  <si>
    <t>(1141)塩さけ：平成23年11月まではトラウトサーモン，平成23年12月以降はぎんざけ（切り身）の価格</t>
    <rPh sb="6" eb="7">
      <t>シオ</t>
    </rPh>
    <rPh sb="10" eb="12">
      <t>ヘイセイ</t>
    </rPh>
    <rPh sb="14" eb="15">
      <t>ネン</t>
    </rPh>
    <rPh sb="17" eb="18">
      <t>ガツ</t>
    </rPh>
    <rPh sb="30" eb="32">
      <t>ヘイセイ</t>
    </rPh>
    <rPh sb="34" eb="35">
      <t>ネン</t>
    </rPh>
    <rPh sb="37" eb="38">
      <t>ガツ</t>
    </rPh>
    <rPh sb="38" eb="40">
      <t>イコウ</t>
    </rPh>
    <rPh sb="46" eb="47">
      <t>キ</t>
    </rPh>
    <rPh sb="48" eb="49">
      <t>ミ</t>
    </rPh>
    <rPh sb="51" eb="53">
      <t>カカク</t>
    </rPh>
    <phoneticPr fontId="2"/>
  </si>
  <si>
    <t>注33）</t>
  </si>
  <si>
    <t>注8）</t>
  </si>
  <si>
    <t>(1146)煮干し（かたくちいわし）：平成21年10月から基本銘柄改正</t>
    <rPh sb="6" eb="8">
      <t>ニボ</t>
    </rPh>
    <rPh sb="19" eb="21">
      <t>ヘイセイ</t>
    </rPh>
    <rPh sb="23" eb="24">
      <t>ネン</t>
    </rPh>
    <rPh sb="26" eb="27">
      <t>ガツ</t>
    </rPh>
    <rPh sb="29" eb="31">
      <t>キホン</t>
    </rPh>
    <rPh sb="31" eb="33">
      <t>メイガラ</t>
    </rPh>
    <rPh sb="33" eb="35">
      <t>カイセイ</t>
    </rPh>
    <phoneticPr fontId="2"/>
  </si>
  <si>
    <t>注34）</t>
    <rPh sb="0" eb="1">
      <t>チュウ</t>
    </rPh>
    <phoneticPr fontId="2"/>
  </si>
  <si>
    <t>(4412)ティシュペーパー：平成23年11月から基本銘柄改正</t>
    <rPh sb="15" eb="17">
      <t>ヘイセイ</t>
    </rPh>
    <rPh sb="19" eb="20">
      <t>ネン</t>
    </rPh>
    <rPh sb="22" eb="23">
      <t>ガツ</t>
    </rPh>
    <rPh sb="25" eb="27">
      <t>キホン</t>
    </rPh>
    <rPh sb="27" eb="29">
      <t>メイガラ</t>
    </rPh>
    <rPh sb="29" eb="31">
      <t>カイセイ</t>
    </rPh>
    <phoneticPr fontId="2"/>
  </si>
  <si>
    <t>注9）</t>
  </si>
  <si>
    <t>注35）</t>
  </si>
  <si>
    <t>(4331)なべ：平成26年7月から基本銘柄改正</t>
    <rPh sb="9" eb="11">
      <t>ヘイセイ</t>
    </rPh>
    <rPh sb="13" eb="14">
      <t>ネン</t>
    </rPh>
    <rPh sb="15" eb="16">
      <t>ガツ</t>
    </rPh>
    <rPh sb="18" eb="20">
      <t>キホン</t>
    </rPh>
    <rPh sb="20" eb="22">
      <t>メイガラ</t>
    </rPh>
    <rPh sb="22" eb="24">
      <t>カイセイ</t>
    </rPh>
    <phoneticPr fontId="2"/>
  </si>
  <si>
    <t>注10）</t>
  </si>
  <si>
    <t>(1252)ハム（ロースハム）：平成21年7月から基本銘柄改正</t>
    <rPh sb="16" eb="18">
      <t>ヘイセイ</t>
    </rPh>
    <rPh sb="20" eb="21">
      <t>ネン</t>
    </rPh>
    <rPh sb="22" eb="23">
      <t>ガツ</t>
    </rPh>
    <rPh sb="25" eb="27">
      <t>キホン</t>
    </rPh>
    <rPh sb="27" eb="29">
      <t>メイガラ</t>
    </rPh>
    <rPh sb="29" eb="31">
      <t>カイセイ</t>
    </rPh>
    <phoneticPr fontId="2"/>
  </si>
  <si>
    <t>注36）</t>
    <rPh sb="0" eb="1">
      <t>チュウ</t>
    </rPh>
    <phoneticPr fontId="2"/>
  </si>
  <si>
    <t>(4441)洗濯用洗剤（合成洗剤）：平成21年4月,平成23年6月,平成26年3月から基本銘柄改正，平成26年3月から単位変更</t>
    <rPh sb="12" eb="14">
      <t>ゴウセイ</t>
    </rPh>
    <rPh sb="14" eb="16">
      <t>センザイ</t>
    </rPh>
    <rPh sb="18" eb="20">
      <t>ヘイセイ</t>
    </rPh>
    <rPh sb="22" eb="23">
      <t>ネン</t>
    </rPh>
    <rPh sb="24" eb="25">
      <t>ガツ</t>
    </rPh>
    <rPh sb="26" eb="28">
      <t>ヘイセイ</t>
    </rPh>
    <rPh sb="30" eb="31">
      <t>ネン</t>
    </rPh>
    <rPh sb="32" eb="33">
      <t>ガツ</t>
    </rPh>
    <rPh sb="34" eb="36">
      <t>ヘイセイ</t>
    </rPh>
    <rPh sb="38" eb="39">
      <t>ネン</t>
    </rPh>
    <rPh sb="40" eb="41">
      <t>ガツ</t>
    </rPh>
    <rPh sb="43" eb="45">
      <t>キホン</t>
    </rPh>
    <rPh sb="45" eb="47">
      <t>メイガラ</t>
    </rPh>
    <rPh sb="47" eb="49">
      <t>カイセイ</t>
    </rPh>
    <rPh sb="50" eb="52">
      <t>ヘイセイ</t>
    </rPh>
    <rPh sb="54" eb="55">
      <t>ネン</t>
    </rPh>
    <rPh sb="56" eb="57">
      <t>ガツ</t>
    </rPh>
    <rPh sb="59" eb="61">
      <t>タンイ</t>
    </rPh>
    <rPh sb="61" eb="63">
      <t>ヘンコウ</t>
    </rPh>
    <phoneticPr fontId="2"/>
  </si>
  <si>
    <t>注11）</t>
  </si>
  <si>
    <t>(1261)ソーセージ：平成21年7月から基本銘柄改正</t>
    <rPh sb="12" eb="14">
      <t>ヘイセイ</t>
    </rPh>
    <rPh sb="16" eb="17">
      <t>ネン</t>
    </rPh>
    <rPh sb="18" eb="19">
      <t>ガツ</t>
    </rPh>
    <rPh sb="21" eb="23">
      <t>キホン</t>
    </rPh>
    <rPh sb="23" eb="25">
      <t>メイガラ</t>
    </rPh>
    <rPh sb="25" eb="27">
      <t>カイセイ</t>
    </rPh>
    <phoneticPr fontId="2"/>
  </si>
  <si>
    <t>注37）</t>
  </si>
  <si>
    <t>(5102)背広服（秋冬物）：平成22年1月,平成26年9月から基本銘柄改正</t>
    <rPh sb="6" eb="9">
      <t>セビロフク</t>
    </rPh>
    <rPh sb="10" eb="13">
      <t>アキフユモノ</t>
    </rPh>
    <rPh sb="15" eb="17">
      <t>ヘイセイ</t>
    </rPh>
    <rPh sb="19" eb="20">
      <t>ネン</t>
    </rPh>
    <rPh sb="21" eb="22">
      <t>ガツ</t>
    </rPh>
    <rPh sb="23" eb="25">
      <t>ヘイセイ</t>
    </rPh>
    <rPh sb="27" eb="28">
      <t>ネン</t>
    </rPh>
    <rPh sb="29" eb="30">
      <t>ガツ</t>
    </rPh>
    <rPh sb="32" eb="34">
      <t>キホン</t>
    </rPh>
    <rPh sb="34" eb="36">
      <t>メイガラ</t>
    </rPh>
    <rPh sb="36" eb="38">
      <t>カイセイ</t>
    </rPh>
    <phoneticPr fontId="2"/>
  </si>
  <si>
    <t>注12）</t>
  </si>
  <si>
    <t>(1301)牛乳（配達、瓶入り）：平成21年3月から基本銘柄改正</t>
    <rPh sb="6" eb="8">
      <t>ギュウニュウ</t>
    </rPh>
    <rPh sb="9" eb="11">
      <t>ハイタツ</t>
    </rPh>
    <rPh sb="12" eb="13">
      <t>ビン</t>
    </rPh>
    <rPh sb="13" eb="14">
      <t>イ</t>
    </rPh>
    <rPh sb="17" eb="19">
      <t>ヘイセイ</t>
    </rPh>
    <rPh sb="21" eb="22">
      <t>ネン</t>
    </rPh>
    <rPh sb="23" eb="24">
      <t>ガツ</t>
    </rPh>
    <rPh sb="26" eb="28">
      <t>キホン</t>
    </rPh>
    <rPh sb="28" eb="30">
      <t>メイガラ</t>
    </rPh>
    <rPh sb="30" eb="32">
      <t>カイセイ</t>
    </rPh>
    <phoneticPr fontId="2"/>
  </si>
  <si>
    <t>注38）</t>
    <rPh sb="0" eb="1">
      <t>チュウ</t>
    </rPh>
    <phoneticPr fontId="2"/>
  </si>
  <si>
    <t>(5202)ワイシャツ（長袖）：平成26年5月から基本銘柄改正</t>
    <rPh sb="12" eb="14">
      <t>ナガソデ</t>
    </rPh>
    <rPh sb="16" eb="18">
      <t>ヘイセイ</t>
    </rPh>
    <rPh sb="20" eb="21">
      <t>ネン</t>
    </rPh>
    <rPh sb="22" eb="23">
      <t>ガツ</t>
    </rPh>
    <rPh sb="25" eb="27">
      <t>キホン</t>
    </rPh>
    <rPh sb="27" eb="29">
      <t>メイガラ</t>
    </rPh>
    <rPh sb="29" eb="31">
      <t>カイセイ</t>
    </rPh>
    <phoneticPr fontId="2"/>
  </si>
  <si>
    <t>注13）</t>
  </si>
  <si>
    <t>(1321)バター：平成25年1月から基本銘柄改正</t>
    <rPh sb="10" eb="12">
      <t>ヘイセイ</t>
    </rPh>
    <rPh sb="14" eb="15">
      <t>ネン</t>
    </rPh>
    <rPh sb="16" eb="17">
      <t>ガツ</t>
    </rPh>
    <rPh sb="19" eb="21">
      <t>キホン</t>
    </rPh>
    <rPh sb="21" eb="23">
      <t>メイガラ</t>
    </rPh>
    <rPh sb="23" eb="25">
      <t>カイセイ</t>
    </rPh>
    <phoneticPr fontId="2"/>
  </si>
  <si>
    <t>注39）</t>
  </si>
  <si>
    <t>(5631)運動靴(大人用)：平成24年12月から基本銘柄改正</t>
    <rPh sb="6" eb="8">
      <t>ウンドウ</t>
    </rPh>
    <rPh sb="8" eb="9">
      <t>グツ</t>
    </rPh>
    <rPh sb="10" eb="13">
      <t>オトナヨウ</t>
    </rPh>
    <rPh sb="15" eb="17">
      <t>ヘイセイ</t>
    </rPh>
    <rPh sb="19" eb="20">
      <t>ネン</t>
    </rPh>
    <rPh sb="22" eb="23">
      <t>ガツ</t>
    </rPh>
    <rPh sb="25" eb="27">
      <t>キホン</t>
    </rPh>
    <rPh sb="27" eb="29">
      <t>メイガラ</t>
    </rPh>
    <rPh sb="29" eb="31">
      <t>カイセイ</t>
    </rPh>
    <phoneticPr fontId="2"/>
  </si>
  <si>
    <t>注14）</t>
  </si>
  <si>
    <t>(1405)ねぎ：平成24年7月から基本銘柄改正</t>
    <rPh sb="9" eb="11">
      <t>ヘイセイ</t>
    </rPh>
    <rPh sb="13" eb="14">
      <t>ネン</t>
    </rPh>
    <rPh sb="15" eb="16">
      <t>ガツ</t>
    </rPh>
    <rPh sb="18" eb="20">
      <t>キホン</t>
    </rPh>
    <rPh sb="20" eb="22">
      <t>メイガラ</t>
    </rPh>
    <rPh sb="22" eb="24">
      <t>カイセイ</t>
    </rPh>
    <phoneticPr fontId="2"/>
  </si>
  <si>
    <t>注40）</t>
    <rPh sb="0" eb="1">
      <t>チュウ</t>
    </rPh>
    <phoneticPr fontId="2"/>
  </si>
  <si>
    <t>注15）</t>
  </si>
  <si>
    <t>(1417)たまねぎ：平成22年2月から基本銘柄改正</t>
    <rPh sb="11" eb="13">
      <t>ヘイセイ</t>
    </rPh>
    <rPh sb="15" eb="16">
      <t>ネン</t>
    </rPh>
    <rPh sb="17" eb="18">
      <t>ガツ</t>
    </rPh>
    <rPh sb="20" eb="22">
      <t>キホン</t>
    </rPh>
    <rPh sb="22" eb="24">
      <t>メイガラ</t>
    </rPh>
    <rPh sb="24" eb="26">
      <t>カイセイ</t>
    </rPh>
    <phoneticPr fontId="2"/>
  </si>
  <si>
    <t>注41）</t>
  </si>
  <si>
    <t>(9013)テレビ（液晶）：平成21年3月，平成23年1月，平成24年2月から基本銘柄改正</t>
    <rPh sb="10" eb="12">
      <t>エキショウ</t>
    </rPh>
    <rPh sb="14" eb="16">
      <t>ヘイセイ</t>
    </rPh>
    <rPh sb="18" eb="19">
      <t>ネン</t>
    </rPh>
    <rPh sb="20" eb="21">
      <t>ガツ</t>
    </rPh>
    <rPh sb="22" eb="24">
      <t>ヘイセイ</t>
    </rPh>
    <rPh sb="26" eb="27">
      <t>ネン</t>
    </rPh>
    <rPh sb="28" eb="29">
      <t>ガツ</t>
    </rPh>
    <rPh sb="30" eb="32">
      <t>ヘイセイ</t>
    </rPh>
    <rPh sb="34" eb="35">
      <t>ネン</t>
    </rPh>
    <rPh sb="36" eb="37">
      <t>ガツ</t>
    </rPh>
    <rPh sb="39" eb="41">
      <t>キホン</t>
    </rPh>
    <rPh sb="41" eb="43">
      <t>メイガラ</t>
    </rPh>
    <rPh sb="43" eb="45">
      <t>カイセイ</t>
    </rPh>
    <phoneticPr fontId="2"/>
  </si>
  <si>
    <t>注16）</t>
  </si>
  <si>
    <t>(1461)のり：平成22年2月から単位変更及び基本銘柄改正</t>
    <rPh sb="9" eb="11">
      <t>ヘイセイ</t>
    </rPh>
    <rPh sb="13" eb="14">
      <t>ネン</t>
    </rPh>
    <rPh sb="15" eb="16">
      <t>ガツ</t>
    </rPh>
    <rPh sb="18" eb="20">
      <t>タンイ</t>
    </rPh>
    <rPh sb="20" eb="22">
      <t>ヘンコウ</t>
    </rPh>
    <rPh sb="22" eb="23">
      <t>オヨ</t>
    </rPh>
    <rPh sb="24" eb="26">
      <t>キホン</t>
    </rPh>
    <rPh sb="26" eb="28">
      <t>メイガラ</t>
    </rPh>
    <rPh sb="28" eb="30">
      <t>カイセイ</t>
    </rPh>
    <phoneticPr fontId="2"/>
  </si>
  <si>
    <t>注42）</t>
    <rPh sb="0" eb="1">
      <t>チュウ</t>
    </rPh>
    <phoneticPr fontId="2"/>
  </si>
  <si>
    <t>(9201)新聞（地方・ブロック紙）：平成24年1月から基本銘柄改正</t>
    <rPh sb="6" eb="8">
      <t>シンブン</t>
    </rPh>
    <rPh sb="9" eb="11">
      <t>チホウ</t>
    </rPh>
    <rPh sb="16" eb="17">
      <t>シ</t>
    </rPh>
    <rPh sb="19" eb="21">
      <t>ヘイセイ</t>
    </rPh>
    <rPh sb="23" eb="24">
      <t>ネン</t>
    </rPh>
    <rPh sb="25" eb="26">
      <t>ガツ</t>
    </rPh>
    <rPh sb="28" eb="30">
      <t>キホン</t>
    </rPh>
    <rPh sb="30" eb="32">
      <t>メイガラ</t>
    </rPh>
    <rPh sb="32" eb="34">
      <t>カイセイ</t>
    </rPh>
    <phoneticPr fontId="2"/>
  </si>
  <si>
    <t>注17）</t>
  </si>
  <si>
    <t>(1471)豆腐：平成26年1月から単位変更</t>
    <rPh sb="6" eb="8">
      <t>トウフ</t>
    </rPh>
    <rPh sb="9" eb="11">
      <t>ヘイセイ</t>
    </rPh>
    <rPh sb="13" eb="14">
      <t>ネン</t>
    </rPh>
    <rPh sb="15" eb="16">
      <t>ガツ</t>
    </rPh>
    <rPh sb="18" eb="20">
      <t>タンイ</t>
    </rPh>
    <rPh sb="20" eb="22">
      <t>ヘンコウ</t>
    </rPh>
    <phoneticPr fontId="2"/>
  </si>
  <si>
    <t>注43）</t>
  </si>
  <si>
    <t>(9511)理髪料：平成25年1月から基本銘柄改正</t>
    <rPh sb="6" eb="8">
      <t>リハツ</t>
    </rPh>
    <rPh sb="8" eb="9">
      <t>リョウ</t>
    </rPh>
    <rPh sb="10" eb="12">
      <t>ヘイセイ</t>
    </rPh>
    <rPh sb="14" eb="15">
      <t>ネン</t>
    </rPh>
    <rPh sb="16" eb="17">
      <t>ガツ</t>
    </rPh>
    <rPh sb="19" eb="21">
      <t>キホン</t>
    </rPh>
    <rPh sb="21" eb="23">
      <t>メイガラ</t>
    </rPh>
    <rPh sb="23" eb="25">
      <t>カイセイ</t>
    </rPh>
    <phoneticPr fontId="2"/>
  </si>
  <si>
    <t>注18）</t>
  </si>
  <si>
    <t>(1472)油揚げ：平成26年1月から単位変更</t>
    <rPh sb="6" eb="8">
      <t>アブラア</t>
    </rPh>
    <rPh sb="10" eb="12">
      <t>ヘイセイ</t>
    </rPh>
    <rPh sb="14" eb="15">
      <t>ネン</t>
    </rPh>
    <rPh sb="16" eb="17">
      <t>ガツ</t>
    </rPh>
    <rPh sb="19" eb="21">
      <t>タンイ</t>
    </rPh>
    <rPh sb="21" eb="23">
      <t>ヘンコウ</t>
    </rPh>
    <phoneticPr fontId="2"/>
  </si>
  <si>
    <t>注44）</t>
    <rPh sb="0" eb="1">
      <t>チュウ</t>
    </rPh>
    <phoneticPr fontId="2"/>
  </si>
  <si>
    <t>(9521)パーマネント代：平成22年11月から基本銘柄改正</t>
    <rPh sb="12" eb="13">
      <t>ダイ</t>
    </rPh>
    <rPh sb="14" eb="16">
      <t>ヘイセイ</t>
    </rPh>
    <rPh sb="18" eb="19">
      <t>ネン</t>
    </rPh>
    <rPh sb="21" eb="22">
      <t>ガツ</t>
    </rPh>
    <rPh sb="24" eb="26">
      <t>キホン</t>
    </rPh>
    <rPh sb="26" eb="28">
      <t>メイガラ</t>
    </rPh>
    <rPh sb="28" eb="30">
      <t>カイセイ</t>
    </rPh>
    <phoneticPr fontId="2"/>
  </si>
  <si>
    <t>注19）</t>
  </si>
  <si>
    <t>(1481)こんにゃく：平成26年1月から単位変更</t>
    <rPh sb="12" eb="14">
      <t>ヘイセイ</t>
    </rPh>
    <rPh sb="16" eb="17">
      <t>ネン</t>
    </rPh>
    <rPh sb="18" eb="19">
      <t>ガツ</t>
    </rPh>
    <rPh sb="21" eb="23">
      <t>タンイ</t>
    </rPh>
    <rPh sb="23" eb="25">
      <t>ヘンコウ</t>
    </rPh>
    <phoneticPr fontId="2"/>
  </si>
  <si>
    <t>注20）</t>
  </si>
  <si>
    <t>(1502)りんご：平成23年3月から基本銘柄改正</t>
    <rPh sb="10" eb="12">
      <t>ヘイセイ</t>
    </rPh>
    <rPh sb="14" eb="15">
      <t>ネン</t>
    </rPh>
    <rPh sb="16" eb="17">
      <t>ガツ</t>
    </rPh>
    <rPh sb="19" eb="21">
      <t>キホン</t>
    </rPh>
    <rPh sb="21" eb="23">
      <t>メイガラ</t>
    </rPh>
    <rPh sb="23" eb="25">
      <t>カイセイ</t>
    </rPh>
    <phoneticPr fontId="2"/>
  </si>
  <si>
    <t>注21）</t>
  </si>
  <si>
    <t>(1511)みかん（温州みかん）：平成23年9月から基本銘柄改正，平成25年9月のみハウスみかんの価格</t>
    <rPh sb="10" eb="12">
      <t>ウンシュウ</t>
    </rPh>
    <rPh sb="17" eb="19">
      <t>ヘイセイ</t>
    </rPh>
    <rPh sb="21" eb="22">
      <t>ネン</t>
    </rPh>
    <rPh sb="23" eb="24">
      <t>ガツ</t>
    </rPh>
    <rPh sb="26" eb="28">
      <t>キホン</t>
    </rPh>
    <rPh sb="28" eb="30">
      <t>メイガラ</t>
    </rPh>
    <rPh sb="30" eb="32">
      <t>カイセイ</t>
    </rPh>
    <rPh sb="33" eb="35">
      <t>ヘイセイ</t>
    </rPh>
    <rPh sb="37" eb="38">
      <t>ネン</t>
    </rPh>
    <rPh sb="39" eb="40">
      <t>ガツ</t>
    </rPh>
    <rPh sb="49" eb="51">
      <t>カカク</t>
    </rPh>
    <phoneticPr fontId="2"/>
  </si>
  <si>
    <t>注22）</t>
  </si>
  <si>
    <t>(1631)みそ（米みそ）：平成21年7月から単位変更及び基本銘柄改正</t>
    <rPh sb="9" eb="10">
      <t>コメ</t>
    </rPh>
    <rPh sb="14" eb="16">
      <t>ヘイセイ</t>
    </rPh>
    <rPh sb="18" eb="19">
      <t>ネン</t>
    </rPh>
    <rPh sb="20" eb="21">
      <t>ガツ</t>
    </rPh>
    <rPh sb="23" eb="25">
      <t>タンイ</t>
    </rPh>
    <rPh sb="25" eb="27">
      <t>ヘンコウ</t>
    </rPh>
    <rPh sb="27" eb="28">
      <t>オヨ</t>
    </rPh>
    <rPh sb="29" eb="31">
      <t>キホン</t>
    </rPh>
    <rPh sb="31" eb="33">
      <t>メイガラ</t>
    </rPh>
    <rPh sb="33" eb="35">
      <t>カイセイ</t>
    </rPh>
    <phoneticPr fontId="2"/>
  </si>
  <si>
    <t>注23）</t>
  </si>
  <si>
    <t>(1641)ソース（濃厚ソース）：平成21年11月から基本銘柄改正</t>
    <rPh sb="10" eb="12">
      <t>ノウコウ</t>
    </rPh>
    <rPh sb="17" eb="19">
      <t>ヘイセイ</t>
    </rPh>
    <rPh sb="21" eb="22">
      <t>ネン</t>
    </rPh>
    <rPh sb="24" eb="25">
      <t>ガツ</t>
    </rPh>
    <rPh sb="27" eb="29">
      <t>キホン</t>
    </rPh>
    <rPh sb="29" eb="31">
      <t>メイガラ</t>
    </rPh>
    <rPh sb="31" eb="33">
      <t>カイセイ</t>
    </rPh>
    <phoneticPr fontId="2"/>
  </si>
  <si>
    <t>注24）</t>
  </si>
  <si>
    <t>(1643)マヨネーズ：平成25年11月から基本銘柄改正</t>
    <rPh sb="12" eb="14">
      <t>ヘイセイ</t>
    </rPh>
    <rPh sb="16" eb="17">
      <t>ネン</t>
    </rPh>
    <rPh sb="19" eb="20">
      <t>ガツ</t>
    </rPh>
    <rPh sb="22" eb="24">
      <t>キホン</t>
    </rPh>
    <rPh sb="24" eb="26">
      <t>メイガラ</t>
    </rPh>
    <rPh sb="26" eb="28">
      <t>カイセイ</t>
    </rPh>
    <phoneticPr fontId="2"/>
  </si>
  <si>
    <t>注25）</t>
  </si>
  <si>
    <t>(1654)風味調味料（かつお風味）：平成23年7月から単位変更及び基本銘柄改正</t>
    <rPh sb="6" eb="8">
      <t>フウミ</t>
    </rPh>
    <rPh sb="8" eb="11">
      <t>チョウミリョウ</t>
    </rPh>
    <rPh sb="15" eb="17">
      <t>フウミ</t>
    </rPh>
    <rPh sb="19" eb="21">
      <t>ヘイセイ</t>
    </rPh>
    <rPh sb="23" eb="24">
      <t>ネン</t>
    </rPh>
    <rPh sb="25" eb="26">
      <t>ガツ</t>
    </rPh>
    <rPh sb="28" eb="30">
      <t>タンイ</t>
    </rPh>
    <rPh sb="30" eb="32">
      <t>ヘンコウ</t>
    </rPh>
    <rPh sb="32" eb="33">
      <t>オヨ</t>
    </rPh>
    <rPh sb="34" eb="36">
      <t>キホン</t>
    </rPh>
    <rPh sb="36" eb="38">
      <t>メイガラ</t>
    </rPh>
    <rPh sb="38" eb="40">
      <t>カイセイ</t>
    </rPh>
    <phoneticPr fontId="2"/>
  </si>
  <si>
    <t>122.   1　世　帯　当　た　り　１　か　月　間　の　</t>
    <rPh sb="9" eb="10">
      <t>ヨ</t>
    </rPh>
    <rPh sb="11" eb="12">
      <t>オビ</t>
    </rPh>
    <rPh sb="13" eb="14">
      <t>ア</t>
    </rPh>
    <rPh sb="23" eb="24">
      <t>ツキ</t>
    </rPh>
    <phoneticPr fontId="37"/>
  </si>
  <si>
    <t xml:space="preserve">123.　1 世 帯 当 た り 1 か 月 間 の 収 入 と </t>
    <rPh sb="27" eb="28">
      <t>オサム</t>
    </rPh>
    <rPh sb="29" eb="30">
      <t>イリ</t>
    </rPh>
    <phoneticPr fontId="2"/>
  </si>
  <si>
    <t>平成26年
平　均</t>
    <rPh sb="6" eb="7">
      <t>ヒラ</t>
    </rPh>
    <rPh sb="8" eb="9">
      <t>タモツ</t>
    </rPh>
    <phoneticPr fontId="37"/>
  </si>
  <si>
    <t>1）市たばこ税</t>
    <phoneticPr fontId="2"/>
  </si>
  <si>
    <t>年度</t>
    <phoneticPr fontId="2"/>
  </si>
  <si>
    <t>対前年比</t>
    <phoneticPr fontId="2"/>
  </si>
  <si>
    <t>税  額</t>
    <phoneticPr fontId="2"/>
  </si>
  <si>
    <t>注）本数及び税額は、旧3級品と旧3級品以外の合計</t>
    <phoneticPr fontId="2"/>
  </si>
  <si>
    <t>注）全国での順位</t>
    <phoneticPr fontId="2"/>
  </si>
  <si>
    <t>土地　　家屋　　　　　　　　　　　　　　　　　　　　　　　　　　調査
士に
よる
相談</t>
    <rPh sb="0" eb="2">
      <t>トチ</t>
    </rPh>
    <rPh sb="4" eb="6">
      <t>カオク</t>
    </rPh>
    <rPh sb="32" eb="34">
      <t>チョウサ</t>
    </rPh>
    <rPh sb="35" eb="36">
      <t>シ</t>
    </rPh>
    <rPh sb="41" eb="43">
      <t>ソウダン</t>
    </rPh>
    <phoneticPr fontId="42"/>
  </si>
  <si>
    <t>平成22～26年</t>
    <rPh sb="0" eb="2">
      <t>ヘイセイ</t>
    </rPh>
    <rPh sb="7" eb="8">
      <t>ネン</t>
    </rPh>
    <phoneticPr fontId="37"/>
  </si>
  <si>
    <t>平 成 28 年 版 佐 賀 市 統 計 ﾃﾞ ｰ ﾀ</t>
    <rPh sb="0" eb="1">
      <t>ヒラ</t>
    </rPh>
    <rPh sb="2" eb="3">
      <t>シゲル</t>
    </rPh>
    <rPh sb="7" eb="8">
      <t>ネン</t>
    </rPh>
    <rPh sb="9" eb="10">
      <t>ハン</t>
    </rPh>
    <rPh sb="11" eb="12">
      <t>タスク</t>
    </rPh>
    <rPh sb="13" eb="14">
      <t>ガ</t>
    </rPh>
    <rPh sb="15" eb="16">
      <t>シ</t>
    </rPh>
    <rPh sb="17" eb="18">
      <t>オサム</t>
    </rPh>
    <rPh sb="19" eb="20">
      <t>ケイ</t>
    </rPh>
    <phoneticPr fontId="37"/>
  </si>
  <si>
    <t>平成23～27年</t>
    <rPh sb="0" eb="2">
      <t>ヘイセイ</t>
    </rPh>
    <rPh sb="7" eb="8">
      <t>ネン</t>
    </rPh>
    <phoneticPr fontId="37"/>
  </si>
  <si>
    <t>平成25～27年</t>
    <rPh sb="0" eb="2">
      <t>ヘイセイ</t>
    </rPh>
    <rPh sb="7" eb="8">
      <t>ネン</t>
    </rPh>
    <phoneticPr fontId="37"/>
  </si>
  <si>
    <t>平成23～27年度</t>
    <rPh sb="0" eb="2">
      <t>ヘイセイ</t>
    </rPh>
    <rPh sb="7" eb="9">
      <t>ネンド</t>
    </rPh>
    <phoneticPr fontId="37"/>
  </si>
  <si>
    <t>平成28年</t>
    <rPh sb="0" eb="2">
      <t>ヘイセイ</t>
    </rPh>
    <rPh sb="4" eb="5">
      <t>ネン</t>
    </rPh>
    <phoneticPr fontId="37"/>
  </si>
  <si>
    <t>117.  佐賀市消費者物価指数  （平成23～27年）</t>
    <rPh sb="6" eb="9">
      <t>サガシ</t>
    </rPh>
    <rPh sb="9" eb="12">
      <t>ショウヒシャ</t>
    </rPh>
    <rPh sb="12" eb="14">
      <t>ブッカ</t>
    </rPh>
    <rPh sb="14" eb="16">
      <t>シスウ</t>
    </rPh>
    <rPh sb="19" eb="21">
      <t>ヘイセイ</t>
    </rPh>
    <rPh sb="26" eb="27">
      <t>ネン</t>
    </rPh>
    <phoneticPr fontId="2"/>
  </si>
  <si>
    <t>平成23年平均</t>
    <rPh sb="0" eb="2">
      <t>ヘイセイ</t>
    </rPh>
    <rPh sb="4" eb="5">
      <t>ネン</t>
    </rPh>
    <rPh sb="5" eb="7">
      <t>ヘイキン</t>
    </rPh>
    <phoneticPr fontId="2"/>
  </si>
  <si>
    <t>平成27年
平　　均</t>
    <rPh sb="6" eb="10">
      <t>ヘイキン</t>
    </rPh>
    <phoneticPr fontId="2"/>
  </si>
  <si>
    <t>平成25年</t>
    <phoneticPr fontId="2"/>
  </si>
  <si>
    <t>平成27年</t>
    <phoneticPr fontId="2"/>
  </si>
  <si>
    <t>家賃</t>
    <phoneticPr fontId="2"/>
  </si>
  <si>
    <t>家庭用耐久財</t>
    <phoneticPr fontId="2"/>
  </si>
  <si>
    <t>家事用消耗品</t>
    <phoneticPr fontId="2"/>
  </si>
  <si>
    <t>保健医療用品・器具</t>
    <phoneticPr fontId="2"/>
  </si>
  <si>
    <t>中 分 類 指 数  （平成25～27年）</t>
    <rPh sb="0" eb="1">
      <t>ナカ</t>
    </rPh>
    <rPh sb="2" eb="3">
      <t>ブン</t>
    </rPh>
    <rPh sb="4" eb="5">
      <t>タグイ</t>
    </rPh>
    <rPh sb="6" eb="7">
      <t>ユビ</t>
    </rPh>
    <rPh sb="8" eb="9">
      <t>カズ</t>
    </rPh>
    <rPh sb="12" eb="14">
      <t>ヘイセイ</t>
    </rPh>
    <rPh sb="19" eb="20">
      <t>ネン</t>
    </rPh>
    <phoneticPr fontId="2"/>
  </si>
  <si>
    <t>119.　全国・九州・九州県庁所在都市別総合指数 （平成23～27年）</t>
    <rPh sb="26" eb="28">
      <t>ヘイセイ</t>
    </rPh>
    <rPh sb="33" eb="34">
      <t>ネン</t>
    </rPh>
    <phoneticPr fontId="2"/>
  </si>
  <si>
    <t>120. 消費者物価地域差指数（総合） （平成22～26年）</t>
    <rPh sb="5" eb="8">
      <t>ショウヒシャ</t>
    </rPh>
    <rPh sb="8" eb="10">
      <t>ブッカ</t>
    </rPh>
    <rPh sb="10" eb="13">
      <t>チイキサ</t>
    </rPh>
    <rPh sb="13" eb="15">
      <t>シスウ</t>
    </rPh>
    <rPh sb="16" eb="18">
      <t>ソウゴウ</t>
    </rPh>
    <rPh sb="21" eb="23">
      <t>ヘイセイ</t>
    </rPh>
    <rPh sb="28" eb="29">
      <t>ネン</t>
    </rPh>
    <phoneticPr fontId="2"/>
  </si>
  <si>
    <t>平成21年～25年：51市平均=100</t>
    <rPh sb="0" eb="2">
      <t>ヘイセイ</t>
    </rPh>
    <rPh sb="4" eb="5">
      <t>ネン</t>
    </rPh>
    <rPh sb="8" eb="9">
      <t>ネン</t>
    </rPh>
    <rPh sb="12" eb="13">
      <t>シ</t>
    </rPh>
    <rPh sb="13" eb="15">
      <t>ヘイキン</t>
    </rPh>
    <phoneticPr fontId="2"/>
  </si>
  <si>
    <t>平成26年：全国平均=100</t>
    <rPh sb="0" eb="2">
      <t>ヘイセイ</t>
    </rPh>
    <rPh sb="4" eb="5">
      <t>ネン</t>
    </rPh>
    <rPh sb="6" eb="8">
      <t>ゼンコク</t>
    </rPh>
    <rPh sb="8" eb="10">
      <t>ヘイキン</t>
    </rPh>
    <phoneticPr fontId="2"/>
  </si>
  <si>
    <t>平成25年平均</t>
    <phoneticPr fontId="2"/>
  </si>
  <si>
    <t>平成26年平均</t>
    <phoneticPr fontId="2"/>
  </si>
  <si>
    <t>静岡市</t>
    <phoneticPr fontId="2"/>
  </si>
  <si>
    <t>注2）この調査は、旧佐賀市の範囲で行なわれている。</t>
    <phoneticPr fontId="2"/>
  </si>
  <si>
    <t>注3）平成25年まで、「51市=100」として算出している。51市とは都道府県庁所在市（東京都については</t>
    <rPh sb="0" eb="1">
      <t>チュウ</t>
    </rPh>
    <rPh sb="3" eb="5">
      <t>ヘイセイ</t>
    </rPh>
    <rPh sb="7" eb="8">
      <t>ネン</t>
    </rPh>
    <rPh sb="14" eb="15">
      <t>シ</t>
    </rPh>
    <rPh sb="23" eb="25">
      <t>サンシュツ</t>
    </rPh>
    <rPh sb="32" eb="33">
      <t>シ</t>
    </rPh>
    <rPh sb="35" eb="39">
      <t>トドウフケン</t>
    </rPh>
    <rPh sb="39" eb="40">
      <t>チョウ</t>
    </rPh>
    <rPh sb="40" eb="42">
      <t>ショザイ</t>
    </rPh>
    <rPh sb="42" eb="43">
      <t>シ</t>
    </rPh>
    <phoneticPr fontId="2"/>
  </si>
  <si>
    <t>　　東京都区部）及び政令指定都市（川崎市、浜松市、堺市及び北九州市）のことである。</t>
    <rPh sb="8" eb="9">
      <t>オヨ</t>
    </rPh>
    <rPh sb="10" eb="12">
      <t>セイレイ</t>
    </rPh>
    <rPh sb="12" eb="14">
      <t>シテイ</t>
    </rPh>
    <rPh sb="14" eb="16">
      <t>トシ</t>
    </rPh>
    <rPh sb="17" eb="20">
      <t>カワサキシ</t>
    </rPh>
    <rPh sb="21" eb="24">
      <t>ハママツシ</t>
    </rPh>
    <rPh sb="25" eb="27">
      <t>サカイシ</t>
    </rPh>
    <rPh sb="27" eb="28">
      <t>オヨ</t>
    </rPh>
    <rPh sb="29" eb="33">
      <t>キタキュウシュウシ</t>
    </rPh>
    <phoneticPr fontId="2"/>
  </si>
  <si>
    <t>注4）平成26年より、「全国平均：100」として算出している。</t>
    <rPh sb="0" eb="1">
      <t>チュウ</t>
    </rPh>
    <rPh sb="3" eb="5">
      <t>ヘイセイ</t>
    </rPh>
    <rPh sb="7" eb="8">
      <t>ネン</t>
    </rPh>
    <rPh sb="12" eb="14">
      <t>ゼンコク</t>
    </rPh>
    <rPh sb="14" eb="16">
      <t>ヘイキン</t>
    </rPh>
    <rPh sb="24" eb="26">
      <t>サンシュツ</t>
    </rPh>
    <phoneticPr fontId="2"/>
  </si>
  <si>
    <t>小 売 価 格 （平成23～27年）</t>
    <rPh sb="0" eb="1">
      <t>ショウ</t>
    </rPh>
    <rPh sb="2" eb="3">
      <t>バイ</t>
    </rPh>
    <rPh sb="4" eb="5">
      <t>アタイ</t>
    </rPh>
    <rPh sb="6" eb="7">
      <t>カク</t>
    </rPh>
    <rPh sb="9" eb="11">
      <t>ヘイセイ</t>
    </rPh>
    <rPh sb="16" eb="17">
      <t>ネン</t>
    </rPh>
    <phoneticPr fontId="2"/>
  </si>
  <si>
    <t>平成23年</t>
    <phoneticPr fontId="2"/>
  </si>
  <si>
    <t>平成24年</t>
    <phoneticPr fontId="2"/>
  </si>
  <si>
    <t>平成27年</t>
    <rPh sb="0" eb="2">
      <t>ヘイセイ</t>
    </rPh>
    <rPh sb="4" eb="5">
      <t>ネン</t>
    </rPh>
    <phoneticPr fontId="2"/>
  </si>
  <si>
    <t>1月</t>
    <phoneticPr fontId="2"/>
  </si>
  <si>
    <t>即席めん</t>
    <phoneticPr fontId="2"/>
  </si>
  <si>
    <t>あ    じ（まあじ）</t>
    <phoneticPr fontId="2"/>
  </si>
  <si>
    <t>煮　干　し（かたくちいわし）</t>
    <phoneticPr fontId="2"/>
  </si>
  <si>
    <t>豚    肉 （バラ）</t>
    <phoneticPr fontId="2"/>
  </si>
  <si>
    <t>ハ　　ム（ロースハム）</t>
    <phoneticPr fontId="2"/>
  </si>
  <si>
    <t>ソーセージ(ウインナーソーセージ)</t>
    <phoneticPr fontId="2"/>
  </si>
  <si>
    <t>キャベツ</t>
    <phoneticPr fontId="2"/>
  </si>
  <si>
    <t>じゃがいも</t>
    <phoneticPr fontId="2"/>
  </si>
  <si>
    <t>にんじん</t>
    <phoneticPr fontId="2"/>
  </si>
  <si>
    <t>きゅうり</t>
    <phoneticPr fontId="2"/>
  </si>
  <si>
    <t>バ ナ ナ</t>
    <phoneticPr fontId="2"/>
  </si>
  <si>
    <t>小 売 価 格 （平成23～27年） （つづき）</t>
    <rPh sb="0" eb="1">
      <t>ショウ</t>
    </rPh>
    <rPh sb="2" eb="3">
      <t>バイ</t>
    </rPh>
    <rPh sb="4" eb="5">
      <t>アタイ</t>
    </rPh>
    <rPh sb="6" eb="7">
      <t>カク</t>
    </rPh>
    <rPh sb="9" eb="11">
      <t>ヘイセイ</t>
    </rPh>
    <rPh sb="16" eb="17">
      <t>ネン</t>
    </rPh>
    <phoneticPr fontId="2"/>
  </si>
  <si>
    <t>し ょ う 油（こいくちしょうゆ）</t>
    <phoneticPr fontId="2"/>
  </si>
  <si>
    <t>マヨネーズ</t>
    <phoneticPr fontId="2"/>
  </si>
  <si>
    <t>100ｇ</t>
    <phoneticPr fontId="2"/>
  </si>
  <si>
    <t>ビスケット</t>
    <phoneticPr fontId="2"/>
  </si>
  <si>
    <t>インスタントコーヒー</t>
    <phoneticPr fontId="2"/>
  </si>
  <si>
    <t>コーヒー</t>
    <phoneticPr fontId="2"/>
  </si>
  <si>
    <t>1か月・3.3㎡</t>
    <phoneticPr fontId="2"/>
  </si>
  <si>
    <t>1か月</t>
    <phoneticPr fontId="2"/>
  </si>
  <si>
    <t>1か月・10㎥</t>
    <phoneticPr fontId="2"/>
  </si>
  <si>
    <t>ティシュペーパー</t>
    <phoneticPr fontId="2"/>
  </si>
  <si>
    <t>ス カ ー ト（秋冬物）</t>
    <phoneticPr fontId="2"/>
  </si>
  <si>
    <t>洗 濯 代（ワイシャツ）</t>
    <phoneticPr fontId="2"/>
  </si>
  <si>
    <t>自動車ガソリン（レギュラー）</t>
    <phoneticPr fontId="2"/>
  </si>
  <si>
    <t>1ﾘｯﾄﾙ</t>
    <phoneticPr fontId="2"/>
  </si>
  <si>
    <t>…は調査期間の定めがあるため、調査を行わないもの</t>
    <phoneticPr fontId="2"/>
  </si>
  <si>
    <t>(1721)ビスケット：平成27年10月から基本銘柄改正</t>
    <rPh sb="12" eb="14">
      <t>ヘイセイ</t>
    </rPh>
    <rPh sb="16" eb="17">
      <t>ネン</t>
    </rPh>
    <rPh sb="19" eb="20">
      <t>ガツ</t>
    </rPh>
    <rPh sb="22" eb="24">
      <t>キホン</t>
    </rPh>
    <rPh sb="24" eb="26">
      <t>メイガラ</t>
    </rPh>
    <rPh sb="26" eb="28">
      <t>カイセイ</t>
    </rPh>
    <phoneticPr fontId="2"/>
  </si>
  <si>
    <t>(3602)ガス代（基本料金）：平成27年は調査未実施</t>
    <rPh sb="8" eb="9">
      <t>ダイ</t>
    </rPh>
    <rPh sb="10" eb="12">
      <t>キホン</t>
    </rPh>
    <rPh sb="12" eb="14">
      <t>リョウキン</t>
    </rPh>
    <rPh sb="16" eb="18">
      <t>ヘイセイ</t>
    </rPh>
    <rPh sb="20" eb="21">
      <t>ネン</t>
    </rPh>
    <rPh sb="22" eb="24">
      <t>チョウサ</t>
    </rPh>
    <rPh sb="24" eb="27">
      <t>ミジッシ</t>
    </rPh>
    <phoneticPr fontId="2"/>
  </si>
  <si>
    <t>(3801)水道料(基本料金)：平成27年は調査未実施</t>
    <rPh sb="6" eb="8">
      <t>スイドウ</t>
    </rPh>
    <rPh sb="8" eb="9">
      <t>リョウ</t>
    </rPh>
    <rPh sb="10" eb="12">
      <t>キホン</t>
    </rPh>
    <rPh sb="12" eb="14">
      <t>リョウキン</t>
    </rPh>
    <rPh sb="16" eb="18">
      <t>ヘイセイ</t>
    </rPh>
    <rPh sb="20" eb="21">
      <t>ネン</t>
    </rPh>
    <rPh sb="22" eb="24">
      <t>チョウサ</t>
    </rPh>
    <rPh sb="24" eb="27">
      <t>ミジッシ</t>
    </rPh>
    <phoneticPr fontId="2"/>
  </si>
  <si>
    <t>(1211)豚肉（バラ）：平成27年1月から基本銘柄改正</t>
    <rPh sb="6" eb="8">
      <t>ブタニク</t>
    </rPh>
    <rPh sb="13" eb="15">
      <t>ヘイセイ</t>
    </rPh>
    <rPh sb="17" eb="18">
      <t>ネン</t>
    </rPh>
    <rPh sb="19" eb="20">
      <t>ガツ</t>
    </rPh>
    <rPh sb="22" eb="24">
      <t>キホン</t>
    </rPh>
    <rPh sb="24" eb="26">
      <t>メイガラ</t>
    </rPh>
    <rPh sb="26" eb="28">
      <t>カイセイ</t>
    </rPh>
    <phoneticPr fontId="2"/>
  </si>
  <si>
    <t>(6001)感冒薬（総合かぜ薬）：平成27年8月から基本銘柄改正</t>
    <rPh sb="6" eb="9">
      <t>カンボウヤク</t>
    </rPh>
    <rPh sb="10" eb="12">
      <t>ソウゴウ</t>
    </rPh>
    <rPh sb="14" eb="15">
      <t>クスリ</t>
    </rPh>
    <rPh sb="17" eb="19">
      <t>ヘイセイ</t>
    </rPh>
    <rPh sb="21" eb="22">
      <t>ネン</t>
    </rPh>
    <rPh sb="23" eb="24">
      <t>ガツ</t>
    </rPh>
    <rPh sb="26" eb="28">
      <t>キホン</t>
    </rPh>
    <rPh sb="28" eb="30">
      <t>メイガラ</t>
    </rPh>
    <rPh sb="30" eb="32">
      <t>カイセイ</t>
    </rPh>
    <phoneticPr fontId="2"/>
  </si>
  <si>
    <t>注45）</t>
    <rPh sb="0" eb="1">
      <t>チュウ</t>
    </rPh>
    <phoneticPr fontId="2"/>
  </si>
  <si>
    <t>消　費　支　出  (二人以上の世帯) （平成25～27年）</t>
    <rPh sb="0" eb="1">
      <t>ケ</t>
    </rPh>
    <rPh sb="2" eb="3">
      <t>ヒ</t>
    </rPh>
    <rPh sb="4" eb="5">
      <t>ササ</t>
    </rPh>
    <rPh sb="6" eb="7">
      <t>デ</t>
    </rPh>
    <rPh sb="10" eb="12">
      <t>フタリ</t>
    </rPh>
    <rPh sb="12" eb="14">
      <t>イジョウ</t>
    </rPh>
    <rPh sb="15" eb="17">
      <t>セタイ</t>
    </rPh>
    <rPh sb="20" eb="22">
      <t>ヘイセイ</t>
    </rPh>
    <rPh sb="27" eb="28">
      <t>ネン</t>
    </rPh>
    <phoneticPr fontId="37"/>
  </si>
  <si>
    <t xml:space="preserve">  この表は、消費者の消費構造を把握することを目的に実施した標本調査の結果ですので、ご利用にあたっては、調査目的に添って消費支出の構成としてとらえ、単純比較はさけるなどの配慮をお願いします。
  </t>
    <phoneticPr fontId="37"/>
  </si>
  <si>
    <t>平成27年
平　均</t>
    <rPh sb="0" eb="2">
      <t>ヘイセイ</t>
    </rPh>
    <rPh sb="4" eb="5">
      <t>ネン</t>
    </rPh>
    <rPh sb="6" eb="7">
      <t>ヒラ</t>
    </rPh>
    <rPh sb="8" eb="9">
      <t>タモツ</t>
    </rPh>
    <phoneticPr fontId="37"/>
  </si>
  <si>
    <t>平成27年
1 月</t>
    <rPh sb="8" eb="9">
      <t>ガツ</t>
    </rPh>
    <phoneticPr fontId="37"/>
  </si>
  <si>
    <t>平成27年
2 月</t>
    <rPh sb="8" eb="9">
      <t>ガツ</t>
    </rPh>
    <phoneticPr fontId="37"/>
  </si>
  <si>
    <t>平成27年
3 月</t>
    <rPh sb="8" eb="9">
      <t>ガツ</t>
    </rPh>
    <phoneticPr fontId="37"/>
  </si>
  <si>
    <t>平成27年
4 月</t>
    <rPh sb="8" eb="9">
      <t>ガツ</t>
    </rPh>
    <phoneticPr fontId="37"/>
  </si>
  <si>
    <t>平成27年
5 月</t>
    <rPh sb="8" eb="9">
      <t>ガツ</t>
    </rPh>
    <phoneticPr fontId="37"/>
  </si>
  <si>
    <t>平成27年
6 月</t>
    <rPh sb="8" eb="9">
      <t>ガツ</t>
    </rPh>
    <phoneticPr fontId="37"/>
  </si>
  <si>
    <t>平成27年
7 月</t>
    <rPh sb="8" eb="9">
      <t>ガツ</t>
    </rPh>
    <phoneticPr fontId="37"/>
  </si>
  <si>
    <t>平成27年
8 月</t>
    <rPh sb="8" eb="9">
      <t>ガツ</t>
    </rPh>
    <phoneticPr fontId="37"/>
  </si>
  <si>
    <t>平成27年
9 月</t>
    <rPh sb="8" eb="9">
      <t>ガツ</t>
    </rPh>
    <phoneticPr fontId="37"/>
  </si>
  <si>
    <t>平成27年
10 月</t>
    <rPh sb="9" eb="10">
      <t>ガツ</t>
    </rPh>
    <phoneticPr fontId="37"/>
  </si>
  <si>
    <t>平成27年
11 月</t>
    <rPh sb="9" eb="10">
      <t>ガツ</t>
    </rPh>
    <phoneticPr fontId="37"/>
  </si>
  <si>
    <t>平成27年
12 月</t>
    <rPh sb="9" eb="10">
      <t>ガツ</t>
    </rPh>
    <phoneticPr fontId="37"/>
  </si>
  <si>
    <t>世   帯   人   員 (人)</t>
    <phoneticPr fontId="33"/>
  </si>
  <si>
    <t>有   業   人   員 (人)</t>
    <phoneticPr fontId="33"/>
  </si>
  <si>
    <t>世 帯 主 の 年 齢 (歳)</t>
    <phoneticPr fontId="33"/>
  </si>
  <si>
    <t>穀類</t>
    <phoneticPr fontId="37"/>
  </si>
  <si>
    <t>魚介類</t>
    <phoneticPr fontId="37"/>
  </si>
  <si>
    <t>肉類</t>
    <phoneticPr fontId="37"/>
  </si>
  <si>
    <t>外食</t>
    <phoneticPr fontId="37"/>
  </si>
  <si>
    <t>電気代</t>
    <phoneticPr fontId="37"/>
  </si>
  <si>
    <t>諸雑費</t>
    <phoneticPr fontId="37"/>
  </si>
  <si>
    <t>こづかい(使途不明)</t>
    <phoneticPr fontId="37"/>
  </si>
  <si>
    <t>交際費</t>
    <phoneticPr fontId="2"/>
  </si>
  <si>
    <t>仕送り金</t>
    <phoneticPr fontId="37"/>
  </si>
  <si>
    <t xml:space="preserve">エ ン ゲ ル 係 数 (％) </t>
    <phoneticPr fontId="33"/>
  </si>
  <si>
    <t>124.　た ば こ の 消 費 状 況 （平成23～27年度）</t>
    <rPh sb="13" eb="14">
      <t>ケ</t>
    </rPh>
    <rPh sb="15" eb="16">
      <t>ヒ</t>
    </rPh>
    <rPh sb="17" eb="18">
      <t>ジョウ</t>
    </rPh>
    <rPh sb="19" eb="20">
      <t>キョウ</t>
    </rPh>
    <rPh sb="22" eb="24">
      <t>ヘイセイ</t>
    </rPh>
    <rPh sb="29" eb="31">
      <t>ネンド</t>
    </rPh>
    <phoneticPr fontId="2"/>
  </si>
  <si>
    <t xml:space="preserve"> 総  数 (本数)</t>
    <phoneticPr fontId="2"/>
  </si>
  <si>
    <t>平成23年度</t>
    <rPh sb="0" eb="2">
      <t>ヘイセイ</t>
    </rPh>
    <rPh sb="4" eb="6">
      <t>ネンド</t>
    </rPh>
    <phoneticPr fontId="2"/>
  </si>
  <si>
    <t>24</t>
    <phoneticPr fontId="24"/>
  </si>
  <si>
    <t>25</t>
    <phoneticPr fontId="24"/>
  </si>
  <si>
    <t>26</t>
    <phoneticPr fontId="24"/>
  </si>
  <si>
    <t>27</t>
    <phoneticPr fontId="2"/>
  </si>
  <si>
    <t>2）販売主要銘柄</t>
    <phoneticPr fontId="2"/>
  </si>
  <si>
    <t>メビウス・ライト</t>
  </si>
  <si>
    <t>メビウス</t>
  </si>
  <si>
    <t>メビウス・　　　　　エクストラライト</t>
  </si>
  <si>
    <t>エコー</t>
    <phoneticPr fontId="24"/>
  </si>
  <si>
    <t>わかば</t>
    <phoneticPr fontId="24"/>
  </si>
  <si>
    <t>126．校区別自治会数 （平成28年）</t>
    <rPh sb="4" eb="5">
      <t>コウ</t>
    </rPh>
    <rPh sb="5" eb="7">
      <t>クベツ</t>
    </rPh>
    <rPh sb="7" eb="9">
      <t>ジチ</t>
    </rPh>
    <rPh sb="9" eb="10">
      <t>カイ</t>
    </rPh>
    <rPh sb="10" eb="11">
      <t>スウ</t>
    </rPh>
    <rPh sb="13" eb="15">
      <t>ヘイセイ</t>
    </rPh>
    <rPh sb="17" eb="18">
      <t>ネン</t>
    </rPh>
    <phoneticPr fontId="2"/>
  </si>
  <si>
    <t>平成28年7月1日現在</t>
    <rPh sb="0" eb="2">
      <t>ヘイセイ</t>
    </rPh>
    <rPh sb="4" eb="5">
      <t>ネン</t>
    </rPh>
    <rPh sb="6" eb="7">
      <t>ガツ</t>
    </rPh>
    <rPh sb="8" eb="9">
      <t>ニチ</t>
    </rPh>
    <rPh sb="9" eb="11">
      <t>ゲンザイ</t>
    </rPh>
    <phoneticPr fontId="37"/>
  </si>
  <si>
    <t>勧興</t>
    <phoneticPr fontId="37"/>
  </si>
  <si>
    <t>循誘</t>
    <phoneticPr fontId="37"/>
  </si>
  <si>
    <t>日新</t>
    <phoneticPr fontId="37"/>
  </si>
  <si>
    <t>赤松</t>
    <phoneticPr fontId="37"/>
  </si>
  <si>
    <t>神野</t>
    <phoneticPr fontId="37"/>
  </si>
  <si>
    <t xml:space="preserve"> 支 出 （二人以上の世帯のうち勤労者世帯） （平成25～27年）</t>
    <rPh sb="6" eb="8">
      <t>フタリ</t>
    </rPh>
    <rPh sb="8" eb="10">
      <t>イジョウ</t>
    </rPh>
    <rPh sb="11" eb="13">
      <t>セタイ</t>
    </rPh>
    <rPh sb="24" eb="26">
      <t>ヘイセイ</t>
    </rPh>
    <rPh sb="31" eb="32">
      <t>ネン</t>
    </rPh>
    <phoneticPr fontId="37"/>
  </si>
  <si>
    <t>平成26年
平　均</t>
    <rPh sb="0" eb="2">
      <t>ヘイセイ</t>
    </rPh>
    <rPh sb="4" eb="5">
      <t>ネン</t>
    </rPh>
    <rPh sb="6" eb="7">
      <t>ヒラ</t>
    </rPh>
    <rPh sb="8" eb="9">
      <t>タモツ</t>
    </rPh>
    <phoneticPr fontId="37"/>
  </si>
  <si>
    <t>平成27年
平　均</t>
    <rPh sb="6" eb="7">
      <t>ヒラ</t>
    </rPh>
    <rPh sb="8" eb="9">
      <t>タモツ</t>
    </rPh>
    <phoneticPr fontId="37"/>
  </si>
  <si>
    <t xml:space="preserve">世     帯     人     員  (人)          </t>
    <phoneticPr fontId="37"/>
  </si>
  <si>
    <t xml:space="preserve">世  帯  主  の  年  齢  (歳)      </t>
    <phoneticPr fontId="37"/>
  </si>
  <si>
    <t>配偶者の収入</t>
    <phoneticPr fontId="37"/>
  </si>
  <si>
    <t>125.　市民相談利用件数（平成23～27年度）</t>
    <rPh sb="5" eb="7">
      <t>シミン</t>
    </rPh>
    <rPh sb="7" eb="9">
      <t>ソウダン</t>
    </rPh>
    <rPh sb="9" eb="11">
      <t>リヨウ</t>
    </rPh>
    <rPh sb="11" eb="13">
      <t>ケンスウ</t>
    </rPh>
    <rPh sb="14" eb="16">
      <t>ヘイセイ</t>
    </rPh>
    <rPh sb="21" eb="23">
      <t>ネンド</t>
    </rPh>
    <phoneticPr fontId="42"/>
  </si>
  <si>
    <t>総数</t>
    <phoneticPr fontId="42"/>
  </si>
  <si>
    <t>総合
案内</t>
    <phoneticPr fontId="42"/>
  </si>
  <si>
    <t>平成23年度</t>
    <rPh sb="0" eb="2">
      <t>ヘイセイ</t>
    </rPh>
    <rPh sb="4" eb="6">
      <t>ネンド</t>
    </rPh>
    <phoneticPr fontId="42"/>
  </si>
  <si>
    <t>平成27年 4月</t>
    <phoneticPr fontId="42"/>
  </si>
  <si>
    <t xml:space="preserve">         5　</t>
    <phoneticPr fontId="42"/>
  </si>
  <si>
    <t xml:space="preserve">         6  </t>
    <phoneticPr fontId="42"/>
  </si>
  <si>
    <t xml:space="preserve">         7　</t>
    <phoneticPr fontId="42"/>
  </si>
  <si>
    <t xml:space="preserve">         8　</t>
    <phoneticPr fontId="42"/>
  </si>
  <si>
    <t xml:space="preserve">         9　</t>
    <phoneticPr fontId="42"/>
  </si>
  <si>
    <t xml:space="preserve">        10　</t>
    <phoneticPr fontId="42"/>
  </si>
  <si>
    <t xml:space="preserve">        11　</t>
    <phoneticPr fontId="42"/>
  </si>
  <si>
    <t xml:space="preserve">        12　</t>
    <phoneticPr fontId="42"/>
  </si>
  <si>
    <t>平成28年 1月</t>
    <phoneticPr fontId="42"/>
  </si>
  <si>
    <t xml:space="preserve">         2　</t>
    <phoneticPr fontId="42"/>
  </si>
  <si>
    <t xml:space="preserve">         3　</t>
    <phoneticPr fontId="42"/>
  </si>
  <si>
    <t>人権,
心配
ごと
相談</t>
    <rPh sb="4" eb="6">
      <t>シンパイ</t>
    </rPh>
    <rPh sb="10" eb="12">
      <t>ソウダン</t>
    </rPh>
    <phoneticPr fontId="42"/>
  </si>
  <si>
    <t>平成24年平均</t>
    <rPh sb="0" eb="2">
      <t>ヘイセイ</t>
    </rPh>
    <rPh sb="4" eb="5">
      <t>ネン</t>
    </rPh>
    <rPh sb="5" eb="7">
      <t>ヘイキン</t>
    </rPh>
    <phoneticPr fontId="2"/>
  </si>
  <si>
    <t>平成25年平均</t>
    <rPh sb="0" eb="2">
      <t>ヘイセイ</t>
    </rPh>
    <rPh sb="4" eb="5">
      <t>ネン</t>
    </rPh>
    <rPh sb="5" eb="7">
      <t>ヘイキン</t>
    </rPh>
    <phoneticPr fontId="2"/>
  </si>
  <si>
    <t>平成26年平均</t>
    <rPh sb="0" eb="2">
      <t>ヘイセイ</t>
    </rPh>
    <rPh sb="4" eb="5">
      <t>ネン</t>
    </rPh>
    <rPh sb="5" eb="7">
      <t>ヘイキン</t>
    </rPh>
    <phoneticPr fontId="2"/>
  </si>
  <si>
    <t>平成27年平均</t>
    <rPh sb="0" eb="2">
      <t>ヘイセイ</t>
    </rPh>
    <rPh sb="4" eb="5">
      <t>ネン</t>
    </rPh>
    <rPh sb="5" eb="7">
      <t>ヘイキン</t>
    </rPh>
    <phoneticPr fontId="2"/>
  </si>
  <si>
    <t>資料：県統計分析課（消費者物価指数（年報））</t>
    <rPh sb="6" eb="8">
      <t>ブンセキ</t>
    </rPh>
    <rPh sb="8" eb="9">
      <t>カ</t>
    </rPh>
    <rPh sb="10" eb="13">
      <t>ショウヒシャ</t>
    </rPh>
    <rPh sb="13" eb="15">
      <t>ブッカ</t>
    </rPh>
    <rPh sb="15" eb="17">
      <t>シスウ</t>
    </rPh>
    <rPh sb="18" eb="20">
      <t>ネンポウ</t>
    </rPh>
    <phoneticPr fontId="2"/>
  </si>
  <si>
    <t>平成27年平均</t>
    <phoneticPr fontId="2"/>
  </si>
  <si>
    <t>平成25年</t>
    <phoneticPr fontId="2"/>
  </si>
  <si>
    <t>平成26年</t>
    <phoneticPr fontId="2"/>
  </si>
  <si>
    <t>平成27年</t>
    <phoneticPr fontId="2"/>
  </si>
  <si>
    <t>総　　　　　合</t>
    <phoneticPr fontId="2"/>
  </si>
  <si>
    <t>食　　　　　料</t>
    <phoneticPr fontId="2"/>
  </si>
  <si>
    <t>穀　　　　　類</t>
    <phoneticPr fontId="2"/>
  </si>
  <si>
    <t>乳　　卵　　類</t>
    <phoneticPr fontId="2"/>
  </si>
  <si>
    <t>果物</t>
    <phoneticPr fontId="2"/>
  </si>
  <si>
    <t>油脂・調味料</t>
    <phoneticPr fontId="2"/>
  </si>
  <si>
    <t>菓子類</t>
    <phoneticPr fontId="2"/>
  </si>
  <si>
    <t>調理食品</t>
    <phoneticPr fontId="2"/>
  </si>
  <si>
    <t>酒類</t>
    <phoneticPr fontId="2"/>
  </si>
  <si>
    <t>外食</t>
    <phoneticPr fontId="2"/>
  </si>
  <si>
    <t>住         居</t>
    <phoneticPr fontId="2"/>
  </si>
  <si>
    <t>設備修繕・維持</t>
    <phoneticPr fontId="2"/>
  </si>
  <si>
    <t>光 熱・水 道</t>
    <phoneticPr fontId="2"/>
  </si>
  <si>
    <t>電気代</t>
    <phoneticPr fontId="2"/>
  </si>
  <si>
    <t>他の光熱</t>
    <phoneticPr fontId="2"/>
  </si>
  <si>
    <t>上下水道料</t>
    <phoneticPr fontId="2"/>
  </si>
  <si>
    <t>室内装備品</t>
    <phoneticPr fontId="2"/>
  </si>
  <si>
    <t>寝具類</t>
    <phoneticPr fontId="2"/>
  </si>
  <si>
    <t>家事雑貨</t>
    <phoneticPr fontId="2"/>
  </si>
  <si>
    <t>家事サービス</t>
    <phoneticPr fontId="2"/>
  </si>
  <si>
    <t>衣料</t>
    <phoneticPr fontId="2"/>
  </si>
  <si>
    <t>和    服</t>
    <phoneticPr fontId="2"/>
  </si>
  <si>
    <t>シャツ･セーター･下着類</t>
    <phoneticPr fontId="2"/>
  </si>
  <si>
    <t>下着類</t>
    <phoneticPr fontId="2"/>
  </si>
  <si>
    <t>履   物   類</t>
    <phoneticPr fontId="2"/>
  </si>
  <si>
    <t>被服関連サービス</t>
    <phoneticPr fontId="2"/>
  </si>
  <si>
    <t>保 健 医 療</t>
    <phoneticPr fontId="2"/>
  </si>
  <si>
    <t>平成27年平均</t>
    <phoneticPr fontId="2"/>
  </si>
  <si>
    <t>平成25年</t>
    <phoneticPr fontId="2"/>
  </si>
  <si>
    <t>平成26年</t>
    <phoneticPr fontId="2"/>
  </si>
  <si>
    <t>保健医療サービス</t>
    <phoneticPr fontId="2"/>
  </si>
  <si>
    <t>交 通・通 信</t>
    <phoneticPr fontId="2"/>
  </si>
  <si>
    <t>交通</t>
    <phoneticPr fontId="2"/>
  </si>
  <si>
    <t>自動車等関係費</t>
    <phoneticPr fontId="2"/>
  </si>
  <si>
    <t>通信</t>
    <phoneticPr fontId="2"/>
  </si>
  <si>
    <t>教      育</t>
    <phoneticPr fontId="2"/>
  </si>
  <si>
    <t>授業料等</t>
    <phoneticPr fontId="2"/>
  </si>
  <si>
    <t>補習教育</t>
    <phoneticPr fontId="2"/>
  </si>
  <si>
    <t>教 養 娯 楽</t>
    <phoneticPr fontId="2"/>
  </si>
  <si>
    <t>教養娯楽用耐久財</t>
    <phoneticPr fontId="2"/>
  </si>
  <si>
    <t>教養娯楽用品</t>
    <phoneticPr fontId="2"/>
  </si>
  <si>
    <t>書籍・他の印刷物</t>
    <phoneticPr fontId="2"/>
  </si>
  <si>
    <t>教養娯楽サービス</t>
    <phoneticPr fontId="2"/>
  </si>
  <si>
    <t>諸 　雑　 費</t>
    <phoneticPr fontId="2"/>
  </si>
  <si>
    <t>理美容サービス</t>
    <phoneticPr fontId="2"/>
  </si>
  <si>
    <t>理美容用品</t>
    <phoneticPr fontId="2"/>
  </si>
  <si>
    <t>身の回り用品</t>
    <phoneticPr fontId="2"/>
  </si>
  <si>
    <t>たばこ</t>
    <phoneticPr fontId="2"/>
  </si>
  <si>
    <t>生鮮食品</t>
    <phoneticPr fontId="2"/>
  </si>
  <si>
    <t>生鮮魚介</t>
    <phoneticPr fontId="2"/>
  </si>
  <si>
    <t>生鮮野菜</t>
    <phoneticPr fontId="2"/>
  </si>
  <si>
    <t>生鮮果物</t>
    <phoneticPr fontId="2"/>
  </si>
  <si>
    <t>生鮮食品を除く総合</t>
    <phoneticPr fontId="2"/>
  </si>
  <si>
    <t>帰属家賃を除く総合</t>
    <phoneticPr fontId="2"/>
  </si>
  <si>
    <t>エネルギー</t>
    <phoneticPr fontId="2"/>
  </si>
  <si>
    <t>教育関係費</t>
    <phoneticPr fontId="2"/>
  </si>
  <si>
    <t>資料：県統計分析課（消費者物価指数（年報））</t>
    <rPh sb="4" eb="6">
      <t>トウケイ</t>
    </rPh>
    <rPh sb="6" eb="8">
      <t>ブンセキ</t>
    </rPh>
    <rPh sb="8" eb="9">
      <t>カ</t>
    </rPh>
    <rPh sb="15" eb="17">
      <t>シスウ</t>
    </rPh>
    <rPh sb="18" eb="20">
      <t>ネンポウ</t>
    </rPh>
    <phoneticPr fontId="2"/>
  </si>
  <si>
    <t>平成22年＝100</t>
    <phoneticPr fontId="2"/>
  </si>
  <si>
    <t>全国</t>
    <phoneticPr fontId="2"/>
  </si>
  <si>
    <t xml:space="preserve">     24</t>
    <phoneticPr fontId="2"/>
  </si>
  <si>
    <t xml:space="preserve">     25</t>
    <phoneticPr fontId="2"/>
  </si>
  <si>
    <t xml:space="preserve">     26</t>
    <phoneticPr fontId="2"/>
  </si>
  <si>
    <t xml:space="preserve">     27</t>
    <phoneticPr fontId="2"/>
  </si>
  <si>
    <t>資料：県統計分析課（消費者物価指数（年報））</t>
    <rPh sb="6" eb="8">
      <t>ブンセキ</t>
    </rPh>
    <rPh sb="8" eb="9">
      <t>カ</t>
    </rPh>
    <rPh sb="15" eb="17">
      <t>シスウ</t>
    </rPh>
    <rPh sb="18" eb="20">
      <t>ネンポウ</t>
    </rPh>
    <phoneticPr fontId="2"/>
  </si>
  <si>
    <t>注）この調査は、旧佐賀市の範囲で行なわれている。</t>
    <phoneticPr fontId="2"/>
  </si>
  <si>
    <t>平成22年平均</t>
    <phoneticPr fontId="2"/>
  </si>
  <si>
    <t>平成23年平均</t>
    <phoneticPr fontId="2"/>
  </si>
  <si>
    <t>平成24年平均</t>
    <phoneticPr fontId="2"/>
  </si>
  <si>
    <t>資料：県統計分析課（消費者物価指数（年報））</t>
    <rPh sb="3" eb="4">
      <t>ケン</t>
    </rPh>
    <rPh sb="4" eb="6">
      <t>トウケイ</t>
    </rPh>
    <rPh sb="6" eb="8">
      <t>ブンセキ</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</si>
</sst>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0\ "/>
    <numFmt numFmtId="177" formatCode="#,##0.0\ ;&quot;△&quot;#,##0.0\ ;0.0\ "/>
    <numFmt numFmtId="178" formatCode="0.0"/>
    <numFmt numFmtId="179" formatCode="##0.0\ ;&quot;△&quot;##0.0\ ;\-\ "/>
    <numFmt numFmtId="180" formatCode="##0.0\ ;&quot;△&quot;##0.0\ ;\-"/>
    <numFmt numFmtId="181" formatCode="##0.0\ "/>
    <numFmt numFmtId="182" formatCode="0.00_);\(0.00\)"/>
    <numFmt numFmtId="183" formatCode="_ * #,##0.00_ ;_ * &quot;△&quot;\ #,##0.00_ ;_ * &quot;-&quot;_ ;_ @_ "/>
    <numFmt numFmtId="184" formatCode="_ * #,##0.00_ ;_ * &quot;△&quot;\ #,##0.00_ "/>
    <numFmt numFmtId="185" formatCode="#,##0;\-#,##0;&quot;-&quot;"/>
    <numFmt numFmtId="186" formatCode="#,##0.0\ ;&quot;△&quot;#,##0.0\ "/>
    <numFmt numFmtId="187" formatCode="###0.0\ "/>
    <numFmt numFmtId="188" formatCode="0.0;&quot;△ &quot;0.0"/>
    <numFmt numFmtId="189" formatCode="_ * #\ ##0_ ;_ * \-#,##0_ ;_ * &quot;-&quot;_ ;_ @_ "/>
    <numFmt numFmtId="190" formatCode="#,##0.0_ "/>
    <numFmt numFmtId="191" formatCode="0.0_);[Red]\(0.0\)"/>
    <numFmt numFmtId="192" formatCode="[&lt;=999]000;000\-00"/>
    <numFmt numFmtId="193" formatCode="#,##0.00_ "/>
    <numFmt numFmtId="194" formatCode="0.00_ "/>
    <numFmt numFmtId="195" formatCode="#,##0_ "/>
    <numFmt numFmtId="196" formatCode="_ * #\ ##0_ ;_ * \-#\ ##0_ ;_ * &quot;-&quot;_ ;_ @_ "/>
    <numFmt numFmtId="197" formatCode="###\ ###\ ##0\ ;&quot;△&quot;\-#,##0;\-\ "/>
    <numFmt numFmtId="198" formatCode="_ * #\ ###\ ##0_ ;_ * \-#\ ##0_ ;_ * &quot;-&quot;_ ;_ @_ "/>
    <numFmt numFmtId="199" formatCode="#\ ###\ ###\ ###"/>
    <numFmt numFmtId="200" formatCode="###\ ###\ ##0"/>
    <numFmt numFmtId="201" formatCode="###\ ##0;&quot;△&quot;\-###\ ##0;\-"/>
    <numFmt numFmtId="202" formatCode="_ \ * #\ ##0_ ;_ * \-#,##0_ ;_ * &quot;-&quot;_ ;_ @_ "/>
    <numFmt numFmtId="203" formatCode="0.0_);\(0.0\)"/>
  </numFmts>
  <fonts count="53">
    <font>
      <sz val="11"/>
      <name val="明朝"/>
      <family val="1"/>
      <charset val="128"/>
    </font>
    <font>
      <sz val="11"/>
      <name val="ＭＳ 明朝"/>
      <family val="1"/>
      <charset val="128"/>
    </font>
    <font>
      <sz val="6"/>
      <name val="ＭＳ Ｐ明朝"/>
      <family val="1"/>
      <charset val="128"/>
    </font>
    <font>
      <sz val="10"/>
      <name val="ＭＳ 明朝"/>
      <family val="1"/>
      <charset val="128"/>
    </font>
    <font>
      <b/>
      <sz val="14"/>
      <name val="ＭＳ Ｐゴシック"/>
      <family val="3"/>
      <charset val="128"/>
    </font>
    <font>
      <b/>
      <sz val="20"/>
      <name val="ＭＳ 明朝"/>
      <family val="1"/>
      <charset val="128"/>
    </font>
    <font>
      <b/>
      <sz val="20"/>
      <name val="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1"/>
      <charset val="128"/>
    </font>
    <font>
      <sz val="9"/>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name val="ＭＳ Ｐゴシック"/>
      <family val="3"/>
      <charset val="128"/>
    </font>
    <font>
      <b/>
      <sz val="11"/>
      <name val="ＭＳ ゴシック"/>
      <family val="3"/>
      <charset val="128"/>
    </font>
    <font>
      <sz val="8"/>
      <name val="ＭＳ 明朝"/>
      <family val="1"/>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0"/>
      <color indexed="10"/>
      <name val="ＭＳ 明朝"/>
      <family val="1"/>
      <charset val="128"/>
    </font>
    <font>
      <sz val="6"/>
      <name val="明朝"/>
      <family val="3"/>
      <charset val="128"/>
    </font>
    <font>
      <sz val="13"/>
      <name val="ＭＳ 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9"/>
      <name val="明朝"/>
      <family val="1"/>
      <charset val="128"/>
    </font>
    <font>
      <sz val="10"/>
      <name val="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3300"/>
        <bgColor indexed="64"/>
      </patternFill>
    </fill>
    <fill>
      <patternFill patternType="solid">
        <fgColor rgb="FFCCFF99"/>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s>
  <cellStyleXfs count="69">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185" fontId="26" fillId="0" borderId="0" applyFill="0" applyBorder="0" applyAlignment="0"/>
    <xf numFmtId="0" fontId="27" fillId="0" borderId="0">
      <alignment horizontal="left"/>
    </xf>
    <xf numFmtId="0" fontId="28" fillId="0" borderId="90" applyNumberFormat="0" applyAlignment="0" applyProtection="0">
      <alignment horizontal="left" vertical="center"/>
    </xf>
    <xf numFmtId="0" fontId="28" fillId="0" borderId="89">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0" fontId="33" fillId="0" borderId="0"/>
    <xf numFmtId="0" fontId="1" fillId="0" borderId="0"/>
    <xf numFmtId="0" fontId="34" fillId="0" borderId="0"/>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38" fontId="34" fillId="0" borderId="0" applyFont="0" applyFill="0" applyBorder="0" applyAlignment="0" applyProtection="0"/>
    <xf numFmtId="0" fontId="48" fillId="0" borderId="0" applyNumberFormat="0" applyFill="0" applyBorder="0" applyAlignment="0" applyProtection="0">
      <alignment vertical="top"/>
      <protection locked="0"/>
    </xf>
    <xf numFmtId="0" fontId="1" fillId="0" borderId="0"/>
  </cellStyleXfs>
  <cellXfs count="673">
    <xf numFmtId="0" fontId="0" fillId="0" borderId="0" xfId="0"/>
    <xf numFmtId="0" fontId="1" fillId="0" borderId="0" xfId="0" applyFont="1" applyAlignment="1">
      <alignment horizontal="centerContinuous" vertical="center"/>
    </xf>
    <xf numFmtId="0" fontId="1"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Continuous"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3" fillId="0" borderId="0" xfId="0" applyFont="1" applyAlignment="1">
      <alignment horizontal="centerContinuous" vertical="center"/>
    </xf>
    <xf numFmtId="0" fontId="3" fillId="0" borderId="0" xfId="0" applyFont="1" applyFill="1" applyBorder="1" applyAlignment="1">
      <alignment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177" fontId="3" fillId="0" borderId="17" xfId="0" applyNumberFormat="1" applyFont="1" applyBorder="1" applyAlignment="1">
      <alignment horizontal="right" vertical="center"/>
    </xf>
    <xf numFmtId="177" fontId="3" fillId="0" borderId="18" xfId="0" applyNumberFormat="1" applyFont="1" applyBorder="1" applyAlignment="1">
      <alignment horizontal="right" vertical="center"/>
    </xf>
    <xf numFmtId="49" fontId="3" fillId="0" borderId="19" xfId="0" applyNumberFormat="1" applyFont="1" applyBorder="1" applyAlignment="1">
      <alignment vertical="center"/>
    </xf>
    <xf numFmtId="0" fontId="3" fillId="0" borderId="10" xfId="0" applyFont="1" applyBorder="1" applyAlignment="1">
      <alignment horizontal="right" vertical="center"/>
    </xf>
    <xf numFmtId="49" fontId="3" fillId="0" borderId="16" xfId="0" applyNumberFormat="1" applyFont="1" applyBorder="1" applyAlignment="1">
      <alignment horizontal="center" vertical="center"/>
    </xf>
    <xf numFmtId="49" fontId="3" fillId="0" borderId="20" xfId="0" applyNumberFormat="1" applyFont="1" applyBorder="1" applyAlignment="1">
      <alignment horizontal="distributed" vertical="center"/>
    </xf>
    <xf numFmtId="49" fontId="3" fillId="0" borderId="21"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3" fillId="0" borderId="20" xfId="0" applyNumberFormat="1" applyFont="1" applyBorder="1" applyAlignment="1">
      <alignment horizontal="center"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distributed" vertical="center"/>
    </xf>
    <xf numFmtId="49" fontId="3" fillId="0" borderId="25" xfId="0" applyNumberFormat="1" applyFont="1" applyBorder="1" applyAlignment="1">
      <alignment horizontal="center" vertical="center"/>
    </xf>
    <xf numFmtId="0" fontId="3" fillId="0" borderId="10" xfId="0" applyFont="1" applyFill="1" applyBorder="1" applyAlignment="1">
      <alignment vertical="center"/>
    </xf>
    <xf numFmtId="49" fontId="3" fillId="0" borderId="26" xfId="0" applyNumberFormat="1" applyFont="1" applyBorder="1" applyAlignment="1">
      <alignment horizontal="center"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1" fillId="0" borderId="0" xfId="0" applyFont="1" applyFill="1" applyAlignment="1">
      <alignment vertical="center"/>
    </xf>
    <xf numFmtId="178" fontId="1" fillId="0" borderId="0" xfId="0" applyNumberFormat="1" applyFont="1" applyFill="1" applyAlignment="1">
      <alignment vertical="center"/>
    </xf>
    <xf numFmtId="0" fontId="3" fillId="0" borderId="0" xfId="0" applyFont="1" applyFill="1" applyAlignment="1">
      <alignment vertical="center"/>
    </xf>
    <xf numFmtId="178" fontId="3" fillId="0" borderId="0" xfId="0" applyNumberFormat="1" applyFont="1" applyFill="1" applyAlignment="1">
      <alignment vertical="center"/>
    </xf>
    <xf numFmtId="178" fontId="3" fillId="0" borderId="32" xfId="0" applyNumberFormat="1" applyFont="1" applyFill="1" applyBorder="1" applyAlignment="1">
      <alignment vertical="center"/>
    </xf>
    <xf numFmtId="179" fontId="3" fillId="0" borderId="36" xfId="0" applyNumberFormat="1" applyFont="1" applyFill="1" applyBorder="1" applyAlignment="1">
      <alignment horizontal="right" vertical="center"/>
    </xf>
    <xf numFmtId="179" fontId="3" fillId="0" borderId="37" xfId="0" applyNumberFormat="1" applyFont="1" applyFill="1" applyBorder="1" applyAlignment="1">
      <alignment horizontal="right" vertical="center"/>
    </xf>
    <xf numFmtId="180" fontId="3" fillId="0" borderId="38" xfId="0" applyNumberFormat="1" applyFont="1" applyBorder="1" applyAlignment="1">
      <alignment vertical="center"/>
    </xf>
    <xf numFmtId="180" fontId="3" fillId="0" borderId="37" xfId="0" applyNumberFormat="1" applyFont="1" applyBorder="1" applyAlignment="1">
      <alignment vertical="center"/>
    </xf>
    <xf numFmtId="181" fontId="3" fillId="0" borderId="17" xfId="0" applyNumberFormat="1" applyFont="1" applyBorder="1" applyAlignment="1">
      <alignment vertical="center"/>
    </xf>
    <xf numFmtId="0" fontId="1" fillId="0" borderId="39" xfId="0" applyFont="1" applyFill="1" applyBorder="1" applyAlignment="1">
      <alignment vertical="center"/>
    </xf>
    <xf numFmtId="179" fontId="3" fillId="0" borderId="40" xfId="0" applyNumberFormat="1" applyFont="1" applyFill="1" applyBorder="1" applyAlignment="1">
      <alignment horizontal="right" vertical="center"/>
    </xf>
    <xf numFmtId="179" fontId="3" fillId="0" borderId="41" xfId="0" applyNumberFormat="1" applyFont="1" applyFill="1" applyBorder="1" applyAlignment="1">
      <alignment horizontal="right" vertical="center"/>
    </xf>
    <xf numFmtId="180" fontId="3" fillId="0" borderId="42" xfId="0" applyNumberFormat="1" applyFont="1" applyBorder="1" applyAlignment="1">
      <alignment vertical="center"/>
    </xf>
    <xf numFmtId="180" fontId="3" fillId="0" borderId="41" xfId="0" applyNumberFormat="1" applyFont="1" applyBorder="1" applyAlignment="1">
      <alignment vertical="center"/>
    </xf>
    <xf numFmtId="181" fontId="3" fillId="0" borderId="11" xfId="0" applyNumberFormat="1" applyFont="1" applyBorder="1" applyAlignment="1">
      <alignment vertical="center"/>
    </xf>
    <xf numFmtId="0" fontId="1" fillId="0" borderId="15" xfId="0" applyFont="1" applyFill="1" applyBorder="1" applyAlignment="1">
      <alignment vertical="center"/>
    </xf>
    <xf numFmtId="181" fontId="3" fillId="0" borderId="42" xfId="0" applyNumberFormat="1" applyFont="1" applyFill="1" applyBorder="1" applyAlignment="1">
      <alignment vertical="center"/>
    </xf>
    <xf numFmtId="181" fontId="3" fillId="0" borderId="43" xfId="0" applyNumberFormat="1" applyFont="1" applyBorder="1" applyAlignment="1">
      <alignment vertical="center"/>
    </xf>
    <xf numFmtId="0" fontId="3" fillId="0" borderId="24" xfId="0" applyFont="1" applyFill="1" applyBorder="1" applyAlignment="1">
      <alignment horizontal="distributed" vertical="center"/>
    </xf>
    <xf numFmtId="179" fontId="3" fillId="0" borderId="44" xfId="0" applyNumberFormat="1" applyFont="1" applyFill="1" applyBorder="1" applyAlignment="1">
      <alignment horizontal="right" vertical="center"/>
    </xf>
    <xf numFmtId="179" fontId="3" fillId="0" borderId="45" xfId="0" applyNumberFormat="1" applyFont="1" applyFill="1" applyBorder="1" applyAlignment="1">
      <alignment horizontal="right" vertical="center"/>
    </xf>
    <xf numFmtId="180" fontId="3" fillId="0" borderId="46" xfId="0" applyNumberFormat="1" applyFont="1" applyBorder="1" applyAlignment="1">
      <alignment vertical="center"/>
    </xf>
    <xf numFmtId="180" fontId="3" fillId="0" borderId="45" xfId="0" applyNumberFormat="1" applyFont="1" applyBorder="1" applyAlignment="1">
      <alignment vertical="center"/>
    </xf>
    <xf numFmtId="181" fontId="3" fillId="0" borderId="47" xfId="0" applyNumberFormat="1" applyFont="1" applyFill="1" applyBorder="1" applyAlignment="1">
      <alignment vertical="center"/>
    </xf>
    <xf numFmtId="181" fontId="3" fillId="0" borderId="47" xfId="0" applyNumberFormat="1" applyFont="1" applyBorder="1" applyAlignment="1">
      <alignment vertical="center"/>
    </xf>
    <xf numFmtId="0" fontId="1" fillId="0" borderId="48" xfId="0" applyFont="1" applyFill="1" applyBorder="1" applyAlignment="1">
      <alignment vertical="center"/>
    </xf>
    <xf numFmtId="179" fontId="3" fillId="0" borderId="0" xfId="0" applyNumberFormat="1" applyFont="1" applyFill="1" applyBorder="1" applyAlignment="1">
      <alignment vertical="center"/>
    </xf>
    <xf numFmtId="181" fontId="3" fillId="0" borderId="10" xfId="0" applyNumberFormat="1" applyFont="1" applyFill="1" applyBorder="1" applyAlignment="1">
      <alignment vertical="center"/>
    </xf>
    <xf numFmtId="181" fontId="3" fillId="0" borderId="0" xfId="0" applyNumberFormat="1" applyFont="1" applyFill="1" applyBorder="1"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distributed" vertical="center"/>
    </xf>
    <xf numFmtId="181" fontId="3" fillId="0" borderId="37" xfId="0" applyNumberFormat="1" applyFont="1" applyFill="1" applyBorder="1" applyAlignment="1">
      <alignment vertical="center"/>
    </xf>
    <xf numFmtId="0" fontId="1" fillId="0" borderId="19" xfId="0" applyFont="1" applyFill="1" applyBorder="1" applyAlignment="1">
      <alignment vertical="center"/>
    </xf>
    <xf numFmtId="0" fontId="1" fillId="0" borderId="22" xfId="0" applyFont="1" applyFill="1" applyBorder="1" applyAlignment="1">
      <alignment vertical="center"/>
    </xf>
    <xf numFmtId="182" fontId="3" fillId="0" borderId="41" xfId="0" applyNumberFormat="1" applyFont="1" applyBorder="1" applyAlignment="1">
      <alignment vertical="center"/>
    </xf>
    <xf numFmtId="181" fontId="3" fillId="0" borderId="41" xfId="0" applyNumberFormat="1" applyFont="1" applyFill="1" applyBorder="1" applyAlignment="1">
      <alignment vertical="center"/>
    </xf>
    <xf numFmtId="0" fontId="1" fillId="0" borderId="21" xfId="0" applyFont="1" applyFill="1" applyBorder="1" applyAlignment="1">
      <alignment vertical="center"/>
    </xf>
    <xf numFmtId="183" fontId="3" fillId="0" borderId="49" xfId="0" applyNumberFormat="1" applyFont="1" applyBorder="1" applyAlignment="1">
      <alignment vertical="center"/>
    </xf>
    <xf numFmtId="183" fontId="3" fillId="0" borderId="41" xfId="0" applyNumberFormat="1" applyFont="1" applyBorder="1" applyAlignment="1">
      <alignment vertical="center"/>
    </xf>
    <xf numFmtId="180" fontId="3" fillId="0" borderId="50" xfId="0" applyNumberFormat="1" applyFont="1" applyBorder="1" applyAlignment="1">
      <alignment vertical="center"/>
    </xf>
    <xf numFmtId="180" fontId="3" fillId="0" borderId="51" xfId="0" applyNumberFormat="1" applyFont="1" applyBorder="1" applyAlignment="1">
      <alignment vertical="center"/>
    </xf>
    <xf numFmtId="179" fontId="3" fillId="0" borderId="52" xfId="0" applyNumberFormat="1" applyFont="1" applyBorder="1" applyAlignment="1">
      <alignment horizontal="right" vertical="center"/>
    </xf>
    <xf numFmtId="183" fontId="3" fillId="0" borderId="53" xfId="0" applyNumberFormat="1" applyFont="1" applyBorder="1" applyAlignment="1">
      <alignment vertical="center"/>
    </xf>
    <xf numFmtId="180" fontId="3" fillId="0" borderId="54" xfId="0" applyNumberFormat="1" applyFont="1" applyBorder="1" applyAlignment="1">
      <alignment vertical="center"/>
    </xf>
    <xf numFmtId="180" fontId="3" fillId="0" borderId="53" xfId="0" applyNumberFormat="1" applyFont="1" applyBorder="1" applyAlignment="1">
      <alignment vertical="center"/>
    </xf>
    <xf numFmtId="0" fontId="1" fillId="0" borderId="55" xfId="0" applyFont="1" applyFill="1" applyBorder="1" applyAlignment="1">
      <alignment vertical="center"/>
    </xf>
    <xf numFmtId="183" fontId="3" fillId="0" borderId="57" xfId="0" applyNumberFormat="1" applyFont="1" applyBorder="1" applyAlignment="1">
      <alignment vertical="center"/>
    </xf>
    <xf numFmtId="180" fontId="3" fillId="0" borderId="58" xfId="0" applyNumberFormat="1" applyFont="1" applyBorder="1" applyAlignment="1">
      <alignment vertical="center"/>
    </xf>
    <xf numFmtId="180" fontId="3" fillId="0" borderId="57" xfId="0" applyNumberFormat="1" applyFont="1" applyBorder="1" applyAlignment="1">
      <alignment vertical="center"/>
    </xf>
    <xf numFmtId="181" fontId="3" fillId="0" borderId="59" xfId="0" applyNumberFormat="1" applyFont="1" applyBorder="1" applyAlignment="1">
      <alignment vertical="center"/>
    </xf>
    <xf numFmtId="0" fontId="1" fillId="0" borderId="60" xfId="0" applyFont="1" applyFill="1" applyBorder="1" applyAlignment="1">
      <alignment vertical="center"/>
    </xf>
    <xf numFmtId="0" fontId="1" fillId="0" borderId="61" xfId="0" applyFont="1" applyFill="1" applyBorder="1" applyAlignment="1">
      <alignment vertical="center"/>
    </xf>
    <xf numFmtId="184" fontId="3" fillId="0" borderId="41" xfId="0" applyNumberFormat="1" applyFont="1" applyBorder="1" applyAlignment="1">
      <alignment vertical="center"/>
    </xf>
    <xf numFmtId="179" fontId="3" fillId="0" borderId="62" xfId="0" applyNumberFormat="1" applyFont="1" applyBorder="1" applyAlignment="1">
      <alignment horizontal="right" vertical="center"/>
    </xf>
    <xf numFmtId="181" fontId="3" fillId="0" borderId="63" xfId="0" applyNumberFormat="1" applyFont="1" applyBorder="1" applyAlignment="1">
      <alignment vertical="center"/>
    </xf>
    <xf numFmtId="179" fontId="3" fillId="0" borderId="64" xfId="0" applyNumberFormat="1" applyFont="1" applyFill="1" applyBorder="1" applyAlignment="1">
      <alignment horizontal="right" vertical="center"/>
    </xf>
    <xf numFmtId="183" fontId="3" fillId="0" borderId="65" xfId="0" applyNumberFormat="1" applyFont="1" applyBorder="1" applyAlignment="1">
      <alignment vertical="center"/>
    </xf>
    <xf numFmtId="181" fontId="3" fillId="0" borderId="13" xfId="0" applyNumberFormat="1" applyFont="1" applyBorder="1" applyAlignment="1">
      <alignment vertical="center"/>
    </xf>
    <xf numFmtId="179" fontId="3" fillId="0" borderId="66" xfId="0" applyNumberFormat="1" applyFont="1" applyBorder="1" applyAlignment="1">
      <alignment horizontal="right" vertical="center"/>
    </xf>
    <xf numFmtId="183" fontId="3" fillId="0" borderId="51" xfId="0" applyNumberFormat="1" applyFont="1" applyBorder="1" applyAlignment="1">
      <alignment vertical="center"/>
    </xf>
    <xf numFmtId="179" fontId="3" fillId="0" borderId="67" xfId="0" applyNumberFormat="1" applyFont="1" applyFill="1" applyBorder="1" applyAlignment="1">
      <alignment horizontal="right" vertical="center"/>
    </xf>
    <xf numFmtId="183" fontId="3" fillId="0" borderId="68" xfId="0" applyNumberFormat="1" applyFont="1" applyBorder="1" applyAlignment="1">
      <alignment vertical="center"/>
    </xf>
    <xf numFmtId="180" fontId="3" fillId="0" borderId="69" xfId="0" applyNumberFormat="1" applyFont="1" applyBorder="1" applyAlignment="1">
      <alignment vertical="center"/>
    </xf>
    <xf numFmtId="180" fontId="3" fillId="0" borderId="70" xfId="0" applyNumberFormat="1" applyFont="1" applyBorder="1" applyAlignment="1">
      <alignment vertical="center"/>
    </xf>
    <xf numFmtId="181" fontId="3" fillId="0" borderId="71" xfId="0" applyNumberFormat="1" applyFont="1" applyBorder="1" applyAlignment="1">
      <alignment vertical="center"/>
    </xf>
    <xf numFmtId="0" fontId="1" fillId="0" borderId="35" xfId="0" applyFont="1" applyFill="1" applyBorder="1" applyAlignment="1">
      <alignment vertical="center"/>
    </xf>
    <xf numFmtId="0" fontId="1" fillId="0" borderId="34" xfId="0" applyFont="1" applyFill="1" applyBorder="1" applyAlignment="1">
      <alignment vertical="center"/>
    </xf>
    <xf numFmtId="178" fontId="25" fillId="0" borderId="20" xfId="0" applyNumberFormat="1" applyFont="1" applyFill="1" applyBorder="1" applyAlignment="1">
      <alignment horizontal="center" vertical="center" wrapText="1"/>
    </xf>
    <xf numFmtId="2" fontId="3" fillId="0" borderId="65" xfId="0" applyNumberFormat="1"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10" xfId="0" applyFont="1" applyFill="1" applyBorder="1" applyAlignment="1">
      <alignment horizontal="right" vertical="center"/>
    </xf>
    <xf numFmtId="0" fontId="4" fillId="0" borderId="0" xfId="0" applyFont="1" applyFill="1" applyAlignment="1">
      <alignment vertical="center"/>
    </xf>
    <xf numFmtId="183" fontId="3" fillId="0" borderId="36" xfId="0" applyNumberFormat="1" applyFont="1" applyBorder="1" applyAlignment="1">
      <alignment horizontal="right" vertical="center"/>
    </xf>
    <xf numFmtId="183" fontId="3" fillId="0" borderId="38" xfId="0" applyNumberFormat="1" applyFont="1" applyBorder="1" applyAlignment="1">
      <alignment vertical="center"/>
    </xf>
    <xf numFmtId="180" fontId="3" fillId="0" borderId="19" xfId="0" applyNumberFormat="1" applyFont="1" applyBorder="1" applyAlignment="1">
      <alignment vertical="center"/>
    </xf>
    <xf numFmtId="180" fontId="3" fillId="0" borderId="73" xfId="0" applyNumberFormat="1" applyFont="1" applyBorder="1" applyAlignment="1">
      <alignment vertical="center"/>
    </xf>
    <xf numFmtId="183" fontId="3" fillId="0" borderId="40" xfId="0" applyNumberFormat="1" applyFont="1" applyBorder="1" applyAlignment="1">
      <alignment horizontal="right" vertical="center"/>
    </xf>
    <xf numFmtId="183" fontId="3" fillId="0" borderId="42" xfId="0" applyNumberFormat="1" applyFont="1" applyBorder="1" applyAlignment="1">
      <alignment vertical="center"/>
    </xf>
    <xf numFmtId="180" fontId="3" fillId="0" borderId="15" xfId="0" applyNumberFormat="1" applyFont="1" applyBorder="1" applyAlignment="1">
      <alignment vertical="center"/>
    </xf>
    <xf numFmtId="180" fontId="3" fillId="0" borderId="74" xfId="0" applyNumberFormat="1" applyFont="1" applyBorder="1" applyAlignment="1">
      <alignment vertical="center"/>
    </xf>
    <xf numFmtId="179" fontId="3" fillId="0" borderId="66" xfId="0" applyNumberFormat="1" applyFont="1" applyFill="1" applyBorder="1" applyAlignment="1">
      <alignment vertical="center"/>
    </xf>
    <xf numFmtId="183" fontId="3" fillId="0" borderId="54" xfId="0" applyNumberFormat="1" applyFont="1" applyBorder="1" applyAlignment="1">
      <alignment vertical="center"/>
    </xf>
    <xf numFmtId="180" fontId="3" fillId="0" borderId="75" xfId="0" applyNumberFormat="1" applyFont="1" applyBorder="1" applyAlignment="1">
      <alignment vertical="center"/>
    </xf>
    <xf numFmtId="180" fontId="3" fillId="0" borderId="76" xfId="0" applyNumberFormat="1" applyFont="1" applyBorder="1" applyAlignment="1">
      <alignment vertical="center"/>
    </xf>
    <xf numFmtId="0" fontId="1" fillId="0" borderId="75" xfId="0" applyFont="1" applyFill="1" applyBorder="1" applyAlignment="1">
      <alignment vertical="center"/>
    </xf>
    <xf numFmtId="183" fontId="3" fillId="0" borderId="77" xfId="0" applyNumberFormat="1" applyFont="1" applyBorder="1" applyAlignment="1">
      <alignment horizontal="right" vertical="center"/>
    </xf>
    <xf numFmtId="180" fontId="3" fillId="0" borderId="20" xfId="0" applyNumberFormat="1" applyFont="1" applyBorder="1" applyAlignment="1">
      <alignment vertical="center"/>
    </xf>
    <xf numFmtId="181" fontId="3" fillId="0" borderId="78" xfId="0" applyNumberFormat="1" applyFont="1" applyFill="1" applyBorder="1" applyAlignment="1">
      <alignment vertical="center"/>
    </xf>
    <xf numFmtId="0" fontId="1" fillId="0" borderId="16" xfId="0" applyFont="1" applyFill="1" applyBorder="1" applyAlignment="1">
      <alignment vertical="center"/>
    </xf>
    <xf numFmtId="0" fontId="1" fillId="0" borderId="20" xfId="0" applyFont="1" applyFill="1" applyBorder="1" applyAlignment="1">
      <alignment vertical="center"/>
    </xf>
    <xf numFmtId="180" fontId="3" fillId="0" borderId="79" xfId="0" applyNumberFormat="1" applyFont="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shrinkToFit="1"/>
    </xf>
    <xf numFmtId="181" fontId="3" fillId="0" borderId="20" xfId="0" applyNumberFormat="1" applyFont="1" applyFill="1" applyBorder="1" applyAlignment="1">
      <alignment vertical="center"/>
    </xf>
    <xf numFmtId="181" fontId="3" fillId="0" borderId="74" xfId="0" applyNumberFormat="1" applyFont="1" applyFill="1" applyBorder="1" applyAlignment="1">
      <alignment vertical="center"/>
    </xf>
    <xf numFmtId="179" fontId="3" fillId="0" borderId="62" xfId="0" applyNumberFormat="1" applyFont="1" applyFill="1" applyBorder="1" applyAlignment="1">
      <alignment vertical="center"/>
    </xf>
    <xf numFmtId="180" fontId="3" fillId="0" borderId="80" xfId="0" applyNumberFormat="1" applyFont="1" applyBorder="1" applyAlignment="1">
      <alignment vertical="center"/>
    </xf>
    <xf numFmtId="183" fontId="3" fillId="0" borderId="64" xfId="0" applyNumberFormat="1" applyFont="1" applyBorder="1" applyAlignment="1">
      <alignment horizontal="right" vertical="center"/>
    </xf>
    <xf numFmtId="180" fontId="3" fillId="0" borderId="82" xfId="0" applyNumberFormat="1" applyFont="1" applyBorder="1" applyAlignment="1">
      <alignment vertical="center"/>
    </xf>
    <xf numFmtId="180" fontId="3" fillId="0" borderId="83" xfId="0" applyNumberFormat="1" applyFont="1" applyBorder="1" applyAlignment="1">
      <alignment vertical="center"/>
    </xf>
    <xf numFmtId="180" fontId="3" fillId="0" borderId="78" xfId="0" applyNumberFormat="1" applyFont="1" applyBorder="1" applyAlignment="1">
      <alignment vertical="center"/>
    </xf>
    <xf numFmtId="183" fontId="3" fillId="0" borderId="83" xfId="0" applyNumberFormat="1" applyFont="1" applyBorder="1" applyAlignment="1">
      <alignment vertical="center"/>
    </xf>
    <xf numFmtId="182" fontId="3" fillId="0" borderId="58" xfId="0" applyNumberFormat="1" applyFont="1" applyBorder="1" applyAlignment="1">
      <alignment vertical="center"/>
    </xf>
    <xf numFmtId="181" fontId="3" fillId="0" borderId="60" xfId="0" applyNumberFormat="1" applyFont="1" applyFill="1" applyBorder="1" applyAlignment="1">
      <alignment vertical="center"/>
    </xf>
    <xf numFmtId="181" fontId="3" fillId="0" borderId="76" xfId="0" applyNumberFormat="1" applyFont="1" applyFill="1" applyBorder="1" applyAlignment="1">
      <alignment vertical="center"/>
    </xf>
    <xf numFmtId="180" fontId="3" fillId="0" borderId="84" xfId="0" applyNumberFormat="1" applyFont="1" applyBorder="1" applyAlignment="1">
      <alignment vertical="center"/>
    </xf>
    <xf numFmtId="183" fontId="3" fillId="0" borderId="50" xfId="0" applyNumberFormat="1" applyFont="1" applyBorder="1" applyAlignment="1">
      <alignment vertical="center"/>
    </xf>
    <xf numFmtId="179" fontId="3" fillId="0" borderId="67" xfId="0" applyNumberFormat="1" applyFont="1" applyFill="1" applyBorder="1" applyAlignment="1">
      <alignment vertical="center"/>
    </xf>
    <xf numFmtId="183" fontId="3" fillId="0" borderId="85" xfId="0" applyNumberFormat="1" applyFont="1" applyBorder="1" applyAlignment="1">
      <alignment vertical="center"/>
    </xf>
    <xf numFmtId="180" fontId="3" fillId="0" borderId="86" xfId="0" applyNumberFormat="1" applyFont="1" applyBorder="1" applyAlignment="1">
      <alignment vertical="center"/>
    </xf>
    <xf numFmtId="180" fontId="3" fillId="0" borderId="81" xfId="0" applyNumberFormat="1" applyFont="1" applyBorder="1" applyAlignment="1">
      <alignment vertical="center"/>
    </xf>
    <xf numFmtId="181" fontId="3" fillId="0" borderId="87" xfId="0" applyNumberFormat="1" applyFont="1" applyBorder="1" applyAlignment="1">
      <alignment vertical="center"/>
    </xf>
    <xf numFmtId="0" fontId="1" fillId="0" borderId="88" xfId="0" applyFont="1" applyFill="1" applyBorder="1" applyAlignment="1">
      <alignment vertical="center"/>
    </xf>
    <xf numFmtId="0" fontId="3" fillId="0" borderId="78" xfId="0" applyFont="1" applyFill="1" applyBorder="1" applyAlignment="1">
      <alignment horizontal="center" vertical="center" shrinkToFit="1"/>
    </xf>
    <xf numFmtId="0" fontId="3" fillId="0" borderId="0" xfId="0" applyFont="1" applyBorder="1" applyAlignment="1">
      <alignment vertical="center"/>
    </xf>
    <xf numFmtId="178" fontId="1" fillId="0" borderId="0" xfId="52" applyNumberFormat="1" applyFont="1" applyBorder="1"/>
    <xf numFmtId="186" fontId="3" fillId="0" borderId="22" xfId="0" applyNumberFormat="1" applyFont="1" applyBorder="1" applyAlignment="1">
      <alignment vertical="center"/>
    </xf>
    <xf numFmtId="186" fontId="3" fillId="0" borderId="19" xfId="0" applyNumberFormat="1" applyFont="1" applyBorder="1" applyAlignment="1">
      <alignment vertical="center"/>
    </xf>
    <xf numFmtId="49" fontId="3" fillId="0" borderId="19" xfId="0" applyNumberFormat="1" applyFont="1" applyBorder="1" applyAlignment="1">
      <alignment horizontal="left" vertical="center"/>
    </xf>
    <xf numFmtId="186" fontId="3" fillId="0" borderId="20" xfId="0" applyNumberFormat="1" applyFont="1" applyBorder="1" applyAlignment="1">
      <alignment vertical="center"/>
    </xf>
    <xf numFmtId="186" fontId="3" fillId="0" borderId="16" xfId="0" applyNumberFormat="1" applyFont="1" applyBorder="1" applyAlignment="1">
      <alignment vertical="center"/>
    </xf>
    <xf numFmtId="49" fontId="3" fillId="0" borderId="16" xfId="0" applyNumberFormat="1" applyFont="1" applyBorder="1" applyAlignment="1">
      <alignment horizontal="left" vertical="center"/>
    </xf>
    <xf numFmtId="186" fontId="3" fillId="0" borderId="0" xfId="0" applyNumberFormat="1" applyFont="1" applyBorder="1" applyAlignment="1">
      <alignment vertical="center"/>
    </xf>
    <xf numFmtId="186" fontId="3" fillId="0" borderId="25" xfId="0" applyNumberFormat="1" applyFont="1" applyBorder="1" applyAlignment="1">
      <alignment vertical="center"/>
    </xf>
    <xf numFmtId="49" fontId="3" fillId="0" borderId="90" xfId="0" applyNumberFormat="1" applyFont="1" applyBorder="1" applyAlignment="1">
      <alignment vertical="center"/>
    </xf>
    <xf numFmtId="0" fontId="3" fillId="0" borderId="90" xfId="0" applyNumberFormat="1" applyFont="1" applyBorder="1" applyAlignment="1"/>
    <xf numFmtId="0" fontId="3" fillId="0" borderId="91" xfId="0" applyFont="1" applyBorder="1" applyAlignment="1">
      <alignment horizontal="distributed" vertical="center" justifyLastLine="1"/>
    </xf>
    <xf numFmtId="0" fontId="3" fillId="0" borderId="93" xfId="0" applyFont="1" applyBorder="1" applyAlignment="1">
      <alignment horizontal="distributed" vertical="center" justifyLastLine="1"/>
    </xf>
    <xf numFmtId="0" fontId="34" fillId="0" borderId="0" xfId="0" applyFont="1" applyAlignment="1">
      <alignment vertical="center"/>
    </xf>
    <xf numFmtId="178" fontId="3" fillId="0" borderId="0" xfId="0" applyNumberFormat="1" applyFont="1" applyAlignment="1">
      <alignment vertical="center"/>
    </xf>
    <xf numFmtId="187" fontId="3" fillId="0" borderId="22" xfId="0" applyNumberFormat="1" applyFont="1" applyBorder="1" applyAlignment="1">
      <alignment vertical="center"/>
    </xf>
    <xf numFmtId="187" fontId="3" fillId="0" borderId="73" xfId="0" applyNumberFormat="1" applyFont="1" applyBorder="1" applyAlignment="1">
      <alignment vertical="center"/>
    </xf>
    <xf numFmtId="187" fontId="3" fillId="0" borderId="36" xfId="0" applyNumberFormat="1" applyFont="1" applyBorder="1" applyAlignment="1">
      <alignment vertical="center"/>
    </xf>
    <xf numFmtId="178" fontId="3" fillId="0" borderId="22" xfId="0" applyNumberFormat="1" applyFont="1" applyBorder="1" applyAlignment="1">
      <alignment vertical="center"/>
    </xf>
    <xf numFmtId="188" fontId="3" fillId="0" borderId="22" xfId="0" applyNumberFormat="1" applyFont="1" applyBorder="1" applyAlignment="1">
      <alignment vertical="center"/>
    </xf>
    <xf numFmtId="0" fontId="3" fillId="0" borderId="22" xfId="0" applyFont="1" applyBorder="1" applyAlignment="1">
      <alignment vertical="center"/>
    </xf>
    <xf numFmtId="0" fontId="3" fillId="0" borderId="19" xfId="0" applyFont="1" applyBorder="1" applyAlignment="1">
      <alignment horizontal="distributed" vertical="center"/>
    </xf>
    <xf numFmtId="0" fontId="3" fillId="0" borderId="22" xfId="0" applyFont="1" applyBorder="1" applyAlignment="1">
      <alignment horizontal="distributed" vertical="center"/>
    </xf>
    <xf numFmtId="187" fontId="3" fillId="0" borderId="21" xfId="0" applyNumberFormat="1" applyFont="1" applyBorder="1" applyAlignment="1">
      <alignment vertical="center"/>
    </xf>
    <xf numFmtId="187" fontId="3" fillId="0" borderId="74" xfId="0" applyNumberFormat="1" applyFont="1" applyBorder="1" applyAlignment="1">
      <alignment vertical="center"/>
    </xf>
    <xf numFmtId="187" fontId="3" fillId="0" borderId="40" xfId="0" applyNumberFormat="1" applyFont="1" applyBorder="1" applyAlignment="1">
      <alignment vertical="center"/>
    </xf>
    <xf numFmtId="178" fontId="3" fillId="0" borderId="21" xfId="0" applyNumberFormat="1" applyFont="1" applyBorder="1" applyAlignment="1">
      <alignment vertical="center"/>
    </xf>
    <xf numFmtId="188" fontId="3" fillId="0" borderId="21" xfId="0" applyNumberFormat="1" applyFont="1" applyBorder="1" applyAlignment="1">
      <alignment vertical="center"/>
    </xf>
    <xf numFmtId="0" fontId="3" fillId="0" borderId="21" xfId="0" applyFont="1" applyBorder="1" applyAlignment="1">
      <alignment vertical="center"/>
    </xf>
    <xf numFmtId="0" fontId="3" fillId="0" borderId="15" xfId="0" applyFont="1" applyBorder="1" applyAlignment="1">
      <alignment horizontal="distributed" vertical="center"/>
    </xf>
    <xf numFmtId="0" fontId="3" fillId="0" borderId="21" xfId="0" applyFont="1" applyBorder="1" applyAlignment="1">
      <alignment horizontal="distributed" vertical="center"/>
    </xf>
    <xf numFmtId="187" fontId="35" fillId="0" borderId="21" xfId="0" applyNumberFormat="1" applyFont="1" applyBorder="1" applyAlignment="1">
      <alignment vertical="center"/>
    </xf>
    <xf numFmtId="187" fontId="35" fillId="0" borderId="74" xfId="0" applyNumberFormat="1" applyFont="1" applyBorder="1" applyAlignment="1">
      <alignment vertical="center"/>
    </xf>
    <xf numFmtId="187" fontId="35" fillId="0" borderId="40" xfId="0" applyNumberFormat="1" applyFont="1" applyBorder="1" applyAlignment="1">
      <alignment vertical="center"/>
    </xf>
    <xf numFmtId="178" fontId="35" fillId="0" borderId="21" xfId="0" applyNumberFormat="1" applyFont="1" applyBorder="1" applyAlignment="1">
      <alignment vertical="center"/>
    </xf>
    <xf numFmtId="0" fontId="35" fillId="0" borderId="21" xfId="0" applyFont="1" applyBorder="1" applyAlignment="1">
      <alignment vertical="center"/>
    </xf>
    <xf numFmtId="0" fontId="35" fillId="0" borderId="15" xfId="0" applyFont="1" applyBorder="1" applyAlignment="1">
      <alignment horizontal="distributed" vertical="center"/>
    </xf>
    <xf numFmtId="0" fontId="35" fillId="0" borderId="21" xfId="0" applyFont="1" applyBorder="1" applyAlignment="1">
      <alignment horizontal="distributed" vertical="center"/>
    </xf>
    <xf numFmtId="187" fontId="3" fillId="0" borderId="74" xfId="0" applyNumberFormat="1" applyFont="1" applyFill="1" applyBorder="1" applyAlignment="1">
      <alignment vertical="center"/>
    </xf>
    <xf numFmtId="187" fontId="3" fillId="0" borderId="40" xfId="0" applyNumberFormat="1" applyFont="1" applyFill="1" applyBorder="1" applyAlignment="1">
      <alignment vertical="center"/>
    </xf>
    <xf numFmtId="187" fontId="3" fillId="0" borderId="21" xfId="0" applyNumberFormat="1" applyFont="1" applyFill="1" applyBorder="1" applyAlignment="1">
      <alignment vertical="center"/>
    </xf>
    <xf numFmtId="0" fontId="3" fillId="0" borderId="15" xfId="0" applyFont="1" applyBorder="1" applyAlignment="1">
      <alignment vertical="center" shrinkToFit="1"/>
    </xf>
    <xf numFmtId="187" fontId="3" fillId="0" borderId="56" xfId="0" applyNumberFormat="1" applyFont="1" applyBorder="1" applyAlignment="1">
      <alignment vertical="center"/>
    </xf>
    <xf numFmtId="187" fontId="3" fillId="0" borderId="76" xfId="0" applyNumberFormat="1" applyFont="1" applyBorder="1" applyAlignment="1">
      <alignment vertical="center"/>
    </xf>
    <xf numFmtId="187" fontId="3" fillId="0" borderId="66" xfId="0" applyNumberFormat="1" applyFont="1" applyBorder="1" applyAlignment="1">
      <alignment vertical="center"/>
    </xf>
    <xf numFmtId="178" fontId="3" fillId="0" borderId="56" xfId="0" applyNumberFormat="1" applyFont="1" applyBorder="1" applyAlignment="1">
      <alignment vertical="center"/>
    </xf>
    <xf numFmtId="188" fontId="3" fillId="0" borderId="56" xfId="0" applyNumberFormat="1" applyFont="1" applyBorder="1" applyAlignment="1">
      <alignment vertical="center"/>
    </xf>
    <xf numFmtId="0" fontId="3" fillId="0" borderId="56" xfId="0" applyFont="1" applyBorder="1" applyAlignment="1">
      <alignment vertical="center"/>
    </xf>
    <xf numFmtId="0" fontId="3" fillId="0" borderId="75" xfId="0" applyFont="1" applyBorder="1" applyAlignment="1">
      <alignment horizontal="distributed" vertical="center"/>
    </xf>
    <xf numFmtId="0" fontId="3" fillId="0" borderId="56" xfId="0" applyFont="1" applyBorder="1" applyAlignment="1">
      <alignment horizontal="distributed" vertical="center"/>
    </xf>
    <xf numFmtId="178" fontId="3" fillId="0" borderId="91" xfId="0" applyNumberFormat="1" applyFont="1" applyBorder="1" applyAlignment="1">
      <alignment horizontal="center" vertical="center" wrapText="1"/>
    </xf>
    <xf numFmtId="178" fontId="3" fillId="0" borderId="94" xfId="0" applyNumberFormat="1" applyFont="1" applyBorder="1" applyAlignment="1">
      <alignment horizontal="center" vertical="center" wrapText="1"/>
    </xf>
    <xf numFmtId="178" fontId="3" fillId="0" borderId="95" xfId="0" applyNumberFormat="1" applyFont="1" applyBorder="1" applyAlignment="1">
      <alignment horizontal="center" vertical="center" wrapText="1"/>
    </xf>
    <xf numFmtId="178" fontId="3" fillId="0" borderId="35" xfId="0" applyNumberFormat="1" applyFont="1" applyBorder="1" applyAlignment="1">
      <alignment horizontal="center" vertical="center"/>
    </xf>
    <xf numFmtId="0" fontId="3" fillId="0" borderId="35" xfId="0" applyFont="1" applyBorder="1" applyAlignment="1">
      <alignment horizontal="centerContinuous" vertical="center"/>
    </xf>
    <xf numFmtId="0" fontId="3" fillId="0" borderId="10" xfId="0" applyFont="1" applyBorder="1" applyAlignment="1">
      <alignment horizontal="lef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0" xfId="0" applyFont="1" applyBorder="1" applyAlignment="1">
      <alignment vertical="center"/>
    </xf>
    <xf numFmtId="0" fontId="25" fillId="0" borderId="0" xfId="0" applyFont="1" applyFill="1" applyBorder="1" applyAlignment="1">
      <alignment horizontal="left" vertical="center"/>
    </xf>
    <xf numFmtId="189" fontId="25" fillId="0" borderId="0" xfId="0" applyNumberFormat="1" applyFont="1" applyFill="1" applyBorder="1" applyAlignment="1">
      <alignment vertical="center"/>
    </xf>
    <xf numFmtId="189" fontId="25" fillId="0" borderId="0" xfId="0" applyNumberFormat="1" applyFont="1" applyFill="1" applyBorder="1" applyAlignment="1">
      <alignment horizontal="right" vertical="center"/>
    </xf>
    <xf numFmtId="0" fontId="25" fillId="0" borderId="32" xfId="0" applyFont="1" applyFill="1" applyBorder="1" applyAlignment="1">
      <alignment horizontal="left" vertical="center"/>
    </xf>
    <xf numFmtId="0" fontId="36" fillId="0" borderId="0" xfId="0" applyFont="1" applyFill="1" applyBorder="1" applyAlignment="1">
      <alignment vertical="center"/>
    </xf>
    <xf numFmtId="189" fontId="25" fillId="0" borderId="96" xfId="0" applyNumberFormat="1" applyFont="1" applyFill="1" applyBorder="1" applyAlignment="1">
      <alignment vertical="center"/>
    </xf>
    <xf numFmtId="189" fontId="25" fillId="0" borderId="96" xfId="0" applyNumberFormat="1" applyFont="1" applyFill="1" applyBorder="1" applyAlignment="1">
      <alignment horizontal="right" vertical="center"/>
    </xf>
    <xf numFmtId="189" fontId="25" fillId="0" borderId="97" xfId="0" applyNumberFormat="1" applyFont="1" applyFill="1" applyBorder="1" applyAlignment="1">
      <alignment vertical="center"/>
    </xf>
    <xf numFmtId="189" fontId="25" fillId="0" borderId="97" xfId="0" applyNumberFormat="1" applyFont="1" applyFill="1" applyBorder="1" applyAlignment="1">
      <alignment horizontal="right" vertical="center"/>
    </xf>
    <xf numFmtId="189" fontId="25" fillId="0" borderId="39" xfId="0" applyNumberFormat="1" applyFont="1" applyFill="1" applyBorder="1" applyAlignment="1">
      <alignment horizontal="right" vertical="center"/>
    </xf>
    <xf numFmtId="0" fontId="25" fillId="0" borderId="39" xfId="0" applyFont="1" applyFill="1" applyBorder="1" applyAlignment="1">
      <alignment horizontal="right" vertical="center"/>
    </xf>
    <xf numFmtId="0" fontId="25" fillId="0" borderId="96" xfId="0" applyFont="1" applyFill="1" applyBorder="1" applyAlignment="1">
      <alignment horizontal="right" vertical="center"/>
    </xf>
    <xf numFmtId="0" fontId="25" fillId="0" borderId="10" xfId="0" applyFont="1" applyFill="1" applyBorder="1" applyAlignment="1">
      <alignment horizontal="distributed" vertical="center"/>
    </xf>
    <xf numFmtId="0" fontId="25" fillId="0" borderId="10" xfId="0" applyFont="1" applyFill="1" applyBorder="1" applyAlignment="1">
      <alignment horizontal="center" vertical="center"/>
    </xf>
    <xf numFmtId="189" fontId="25" fillId="0" borderId="98" xfId="0" applyNumberFormat="1" applyFont="1" applyFill="1" applyBorder="1" applyAlignment="1">
      <alignment vertical="center"/>
    </xf>
    <xf numFmtId="189" fontId="25" fillId="0" borderId="98" xfId="0" applyNumberFormat="1" applyFont="1" applyFill="1" applyBorder="1" applyAlignment="1">
      <alignment horizontal="right" vertical="center"/>
    </xf>
    <xf numFmtId="189" fontId="25" fillId="0" borderId="59" xfId="0" applyNumberFormat="1" applyFont="1" applyFill="1" applyBorder="1" applyAlignment="1">
      <alignment vertical="center"/>
    </xf>
    <xf numFmtId="189" fontId="25" fillId="0" borderId="59" xfId="0" applyNumberFormat="1" applyFont="1" applyFill="1" applyBorder="1" applyAlignment="1">
      <alignment horizontal="right" vertical="center"/>
    </xf>
    <xf numFmtId="189" fontId="25" fillId="0" borderId="60" xfId="0" applyNumberFormat="1" applyFont="1" applyFill="1" applyBorder="1" applyAlignment="1">
      <alignment vertical="center"/>
    </xf>
    <xf numFmtId="0" fontId="25" fillId="0" borderId="60" xfId="0" applyFont="1" applyFill="1" applyBorder="1" applyAlignment="1">
      <alignment horizontal="right" vertical="center"/>
    </xf>
    <xf numFmtId="0" fontId="25" fillId="0" borderId="98" xfId="0" applyFont="1" applyFill="1" applyBorder="1" applyAlignment="1">
      <alignment horizontal="right" vertical="center"/>
    </xf>
    <xf numFmtId="0" fontId="25" fillId="0" borderId="61" xfId="0" applyFont="1" applyFill="1" applyBorder="1" applyAlignment="1">
      <alignment horizontal="distributed" vertical="center"/>
    </xf>
    <xf numFmtId="0" fontId="25" fillId="0" borderId="61" xfId="0" applyFont="1" applyFill="1" applyBorder="1" applyAlignment="1">
      <alignment horizontal="center" vertical="center"/>
    </xf>
    <xf numFmtId="189" fontId="25" fillId="0" borderId="12" xfId="0" applyNumberFormat="1" applyFont="1" applyFill="1" applyBorder="1" applyAlignment="1">
      <alignment horizontal="right" vertical="center"/>
    </xf>
    <xf numFmtId="189" fontId="25" fillId="0" borderId="11" xfId="0" applyNumberFormat="1" applyFont="1" applyFill="1" applyBorder="1" applyAlignment="1">
      <alignment horizontal="right" vertical="center"/>
    </xf>
    <xf numFmtId="189" fontId="25" fillId="0" borderId="15" xfId="0" applyNumberFormat="1" applyFont="1" applyFill="1" applyBorder="1" applyAlignment="1">
      <alignment vertical="center"/>
    </xf>
    <xf numFmtId="189" fontId="25" fillId="0" borderId="12" xfId="0" applyNumberFormat="1" applyFont="1" applyFill="1" applyBorder="1" applyAlignment="1">
      <alignment vertical="center"/>
    </xf>
    <xf numFmtId="0" fontId="25" fillId="0" borderId="15" xfId="0" applyFont="1" applyFill="1" applyBorder="1" applyAlignment="1">
      <alignment horizontal="right" vertical="center"/>
    </xf>
    <xf numFmtId="0" fontId="25" fillId="0" borderId="12" xfId="0" applyFont="1" applyFill="1" applyBorder="1" applyAlignment="1">
      <alignment horizontal="right" vertical="center"/>
    </xf>
    <xf numFmtId="0" fontId="25" fillId="0" borderId="21" xfId="0" applyFont="1" applyFill="1" applyBorder="1" applyAlignment="1">
      <alignment horizontal="distributed" vertical="center"/>
    </xf>
    <xf numFmtId="0" fontId="25" fillId="0" borderId="21" xfId="0" applyFont="1" applyFill="1" applyBorder="1" applyAlignment="1">
      <alignment horizontal="center" vertical="center"/>
    </xf>
    <xf numFmtId="189" fontId="25" fillId="0" borderId="99" xfId="0" applyNumberFormat="1" applyFont="1" applyFill="1" applyBorder="1" applyAlignment="1">
      <alignment horizontal="right" vertical="center"/>
    </xf>
    <xf numFmtId="189" fontId="25" fillId="0" borderId="63" xfId="0" applyNumberFormat="1" applyFont="1" applyFill="1" applyBorder="1" applyAlignment="1">
      <alignment vertical="center"/>
    </xf>
    <xf numFmtId="189" fontId="25" fillId="0" borderId="63" xfId="0" applyNumberFormat="1" applyFont="1" applyFill="1" applyBorder="1" applyAlignment="1">
      <alignment horizontal="right" vertical="center"/>
    </xf>
    <xf numFmtId="189" fontId="25" fillId="0" borderId="75" xfId="0" applyNumberFormat="1" applyFont="1" applyFill="1" applyBorder="1" applyAlignment="1">
      <alignment vertical="center"/>
    </xf>
    <xf numFmtId="189" fontId="25" fillId="0" borderId="99" xfId="0" applyNumberFormat="1" applyFont="1" applyFill="1" applyBorder="1" applyAlignment="1">
      <alignment vertical="center"/>
    </xf>
    <xf numFmtId="0" fontId="25" fillId="0" borderId="75" xfId="0" applyFont="1" applyFill="1" applyBorder="1" applyAlignment="1">
      <alignment horizontal="right" vertical="center"/>
    </xf>
    <xf numFmtId="0" fontId="25" fillId="0" borderId="99" xfId="0" applyFont="1" applyFill="1" applyBorder="1" applyAlignment="1">
      <alignment horizontal="right" vertical="center"/>
    </xf>
    <xf numFmtId="0" fontId="25" fillId="0" borderId="56" xfId="0" applyFont="1" applyFill="1" applyBorder="1" applyAlignment="1">
      <alignment horizontal="distributed" vertical="center"/>
    </xf>
    <xf numFmtId="0" fontId="25" fillId="0" borderId="56" xfId="0" applyFont="1" applyFill="1" applyBorder="1" applyAlignment="1">
      <alignment horizontal="center" vertical="center"/>
    </xf>
    <xf numFmtId="189" fontId="25" fillId="0" borderId="100" xfId="0" applyNumberFormat="1" applyFont="1" applyFill="1" applyBorder="1" applyAlignment="1">
      <alignment vertical="center"/>
    </xf>
    <xf numFmtId="189" fontId="25" fillId="0" borderId="100" xfId="0" applyNumberFormat="1" applyFont="1" applyFill="1" applyBorder="1" applyAlignment="1">
      <alignment horizontal="right" vertical="center"/>
    </xf>
    <xf numFmtId="0" fontId="25" fillId="0" borderId="25" xfId="0" applyFont="1" applyFill="1" applyBorder="1" applyAlignment="1">
      <alignment horizontal="right" vertical="center"/>
    </xf>
    <xf numFmtId="0" fontId="25" fillId="0" borderId="100" xfId="0" applyFont="1" applyFill="1" applyBorder="1" applyAlignment="1">
      <alignment horizontal="right" vertical="center"/>
    </xf>
    <xf numFmtId="0" fontId="25" fillId="0" borderId="0" xfId="0" applyFont="1" applyFill="1" applyBorder="1" applyAlignment="1">
      <alignment horizontal="distributed" vertical="center" shrinkToFit="1"/>
    </xf>
    <xf numFmtId="0" fontId="25" fillId="0" borderId="0" xfId="0" applyFont="1" applyFill="1" applyBorder="1" applyAlignment="1">
      <alignment horizontal="center" vertical="center"/>
    </xf>
    <xf numFmtId="0" fontId="25" fillId="0" borderId="101"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88" xfId="0" applyFont="1" applyFill="1" applyBorder="1" applyAlignment="1">
      <alignment horizontal="center" vertical="center"/>
    </xf>
    <xf numFmtId="0" fontId="25" fillId="0" borderId="29" xfId="0" applyFont="1" applyFill="1" applyBorder="1" applyAlignment="1">
      <alignment horizontal="center" vertical="top"/>
    </xf>
    <xf numFmtId="0" fontId="25" fillId="0" borderId="28" xfId="0" applyFont="1" applyFill="1" applyBorder="1" applyAlignment="1">
      <alignment horizontal="center"/>
    </xf>
    <xf numFmtId="0" fontId="36" fillId="0" borderId="10" xfId="0" applyFont="1" applyFill="1" applyBorder="1" applyAlignment="1">
      <alignment vertical="center"/>
    </xf>
    <xf numFmtId="0" fontId="25" fillId="0" borderId="10" xfId="0" applyFont="1" applyFill="1" applyBorder="1" applyAlignment="1">
      <alignment vertical="center"/>
    </xf>
    <xf numFmtId="0" fontId="36" fillId="0" borderId="0" xfId="0" applyFont="1" applyFill="1" applyAlignment="1">
      <alignment horizontal="left" vertical="center"/>
    </xf>
    <xf numFmtId="0" fontId="36" fillId="0" borderId="0" xfId="0" applyFont="1" applyFill="1" applyAlignment="1">
      <alignment horizontal="right" vertical="center"/>
    </xf>
    <xf numFmtId="0" fontId="1" fillId="0" borderId="0" xfId="0" applyFont="1" applyFill="1" applyAlignment="1">
      <alignment horizontal="right" vertical="center"/>
    </xf>
    <xf numFmtId="189" fontId="36" fillId="0" borderId="0" xfId="0" applyNumberFormat="1"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distributed" vertical="center"/>
    </xf>
    <xf numFmtId="189" fontId="25" fillId="0" borderId="18" xfId="0" applyNumberFormat="1" applyFont="1" applyFill="1" applyBorder="1" applyAlignment="1">
      <alignment horizontal="right" vertical="center"/>
    </xf>
    <xf numFmtId="189" fontId="25" fillId="0" borderId="17" xfId="0" applyNumberFormat="1" applyFont="1" applyFill="1" applyBorder="1" applyAlignment="1">
      <alignment horizontal="right" vertical="center"/>
    </xf>
    <xf numFmtId="189" fontId="25" fillId="0" borderId="19" xfId="0" applyNumberFormat="1" applyFont="1" applyFill="1" applyBorder="1" applyAlignment="1">
      <alignment horizontal="right" vertical="center"/>
    </xf>
    <xf numFmtId="189" fontId="25" fillId="0" borderId="18" xfId="0" applyNumberFormat="1" applyFont="1" applyFill="1" applyBorder="1" applyAlignment="1">
      <alignment vertical="center"/>
    </xf>
    <xf numFmtId="189" fontId="25" fillId="0" borderId="17" xfId="0" applyNumberFormat="1" applyFont="1" applyFill="1" applyBorder="1" applyAlignment="1">
      <alignment vertical="center"/>
    </xf>
    <xf numFmtId="0" fontId="25" fillId="0" borderId="19" xfId="0" applyFont="1" applyFill="1" applyBorder="1" applyAlignment="1">
      <alignment horizontal="right" vertical="center"/>
    </xf>
    <xf numFmtId="0" fontId="25" fillId="0" borderId="18" xfId="0" applyFont="1" applyFill="1" applyBorder="1" applyAlignment="1">
      <alignment horizontal="right" vertical="center"/>
    </xf>
    <xf numFmtId="0" fontId="25" fillId="0" borderId="22" xfId="0" applyFont="1" applyFill="1" applyBorder="1" applyAlignment="1">
      <alignment horizontal="distributed" vertical="center"/>
    </xf>
    <xf numFmtId="0" fontId="25" fillId="0" borderId="22" xfId="0" applyFont="1" applyFill="1" applyBorder="1" applyAlignment="1">
      <alignment horizontal="center" vertical="center"/>
    </xf>
    <xf numFmtId="189" fontId="25" fillId="0" borderId="60" xfId="0" applyNumberFormat="1" applyFont="1" applyFill="1" applyBorder="1" applyAlignment="1">
      <alignment horizontal="right" vertical="center"/>
    </xf>
    <xf numFmtId="189" fontId="25" fillId="0" borderId="101" xfId="0" applyNumberFormat="1" applyFont="1" applyFill="1" applyBorder="1" applyAlignment="1">
      <alignment vertical="center"/>
    </xf>
    <xf numFmtId="189" fontId="25" fillId="0" borderId="101" xfId="0" applyNumberFormat="1" applyFont="1" applyFill="1" applyBorder="1" applyAlignment="1">
      <alignment horizontal="right" vertical="center"/>
    </xf>
    <xf numFmtId="0" fontId="25" fillId="0" borderId="88" xfId="0" applyFont="1" applyFill="1" applyBorder="1" applyAlignment="1">
      <alignment horizontal="right" vertical="center"/>
    </xf>
    <xf numFmtId="0" fontId="25" fillId="0" borderId="101" xfId="0" applyFont="1" applyFill="1" applyBorder="1" applyAlignment="1">
      <alignment horizontal="right" vertical="center"/>
    </xf>
    <xf numFmtId="0" fontId="25" fillId="0" borderId="89" xfId="0" applyFont="1" applyFill="1" applyBorder="1" applyAlignment="1">
      <alignment horizontal="distributed" vertical="center" shrinkToFit="1"/>
    </xf>
    <xf numFmtId="0" fontId="25" fillId="0" borderId="89" xfId="0" applyFont="1" applyFill="1" applyBorder="1" applyAlignment="1">
      <alignment horizontal="center" vertical="center"/>
    </xf>
    <xf numFmtId="0" fontId="25" fillId="0" borderId="89" xfId="0" applyFont="1" applyFill="1" applyBorder="1" applyAlignment="1">
      <alignment horizontal="distributed" vertical="center"/>
    </xf>
    <xf numFmtId="189" fontId="25" fillId="0" borderId="87" xfId="0" applyNumberFormat="1" applyFont="1" applyFill="1" applyBorder="1" applyAlignment="1">
      <alignment horizontal="right" vertical="center"/>
    </xf>
    <xf numFmtId="189" fontId="25" fillId="0" borderId="88" xfId="0" applyNumberFormat="1" applyFont="1" applyFill="1" applyBorder="1" applyAlignment="1">
      <alignment horizontal="right" vertical="center"/>
    </xf>
    <xf numFmtId="189" fontId="25" fillId="0" borderId="14" xfId="0" applyNumberFormat="1" applyFont="1" applyFill="1" applyBorder="1" applyAlignment="1">
      <alignment vertical="center"/>
    </xf>
    <xf numFmtId="189" fontId="25" fillId="0" borderId="13" xfId="0" applyNumberFormat="1" applyFont="1" applyFill="1" applyBorder="1" applyAlignment="1">
      <alignment vertical="center"/>
    </xf>
    <xf numFmtId="189" fontId="25" fillId="0" borderId="16" xfId="0" applyNumberFormat="1" applyFont="1" applyFill="1" applyBorder="1" applyAlignment="1">
      <alignment vertical="center"/>
    </xf>
    <xf numFmtId="189" fontId="25" fillId="0" borderId="14" xfId="0" applyNumberFormat="1" applyFont="1" applyFill="1" applyBorder="1" applyAlignment="1">
      <alignment horizontal="right" vertical="center"/>
    </xf>
    <xf numFmtId="0" fontId="25" fillId="0" borderId="16" xfId="0" applyFont="1" applyFill="1" applyBorder="1" applyAlignment="1" applyProtection="1">
      <alignment horizontal="right" vertical="center"/>
      <protection locked="0"/>
    </xf>
    <xf numFmtId="0" fontId="25" fillId="0" borderId="14" xfId="0" applyFont="1" applyFill="1" applyBorder="1" applyAlignment="1" applyProtection="1">
      <alignment horizontal="right" vertical="center"/>
      <protection locked="0"/>
    </xf>
    <xf numFmtId="0" fontId="25" fillId="0" borderId="20" xfId="0" applyFont="1" applyFill="1" applyBorder="1" applyAlignment="1">
      <alignment horizontal="distributed" vertical="center"/>
    </xf>
    <xf numFmtId="0" fontId="25" fillId="0" borderId="20" xfId="0" applyFont="1" applyFill="1" applyBorder="1" applyAlignment="1">
      <alignment horizontal="center" vertical="center"/>
    </xf>
    <xf numFmtId="189" fontId="25" fillId="0" borderId="11" xfId="0" applyNumberFormat="1" applyFont="1" applyFill="1" applyBorder="1" applyAlignment="1">
      <alignment vertical="center"/>
    </xf>
    <xf numFmtId="189" fontId="25" fillId="0" borderId="103" xfId="0" applyNumberFormat="1" applyFont="1" applyFill="1" applyBorder="1" applyAlignment="1">
      <alignment vertical="center"/>
    </xf>
    <xf numFmtId="189" fontId="25" fillId="0" borderId="43" xfId="0" applyNumberFormat="1" applyFont="1" applyFill="1" applyBorder="1" applyAlignment="1">
      <alignment vertical="center"/>
    </xf>
    <xf numFmtId="189" fontId="25" fillId="0" borderId="55" xfId="0" applyNumberFormat="1" applyFont="1" applyFill="1" applyBorder="1" applyAlignment="1">
      <alignment vertical="center"/>
    </xf>
    <xf numFmtId="189" fontId="25" fillId="0" borderId="103" xfId="0" applyNumberFormat="1" applyFont="1" applyFill="1" applyBorder="1" applyAlignment="1">
      <alignment horizontal="right" vertical="center"/>
    </xf>
    <xf numFmtId="0" fontId="25" fillId="0" borderId="55" xfId="0" applyFont="1" applyFill="1" applyBorder="1" applyAlignment="1">
      <alignment horizontal="right" vertical="center"/>
    </xf>
    <xf numFmtId="0" fontId="25" fillId="0" borderId="103" xfId="0" applyFont="1" applyFill="1" applyBorder="1" applyAlignment="1">
      <alignment horizontal="right" vertical="center"/>
    </xf>
    <xf numFmtId="0" fontId="25" fillId="0" borderId="24" xfId="0" applyFont="1" applyFill="1" applyBorder="1" applyAlignment="1">
      <alignment horizontal="distributed" vertical="center"/>
    </xf>
    <xf numFmtId="0" fontId="25" fillId="0" borderId="24" xfId="0" applyFont="1" applyFill="1" applyBorder="1" applyAlignment="1">
      <alignment horizontal="center" vertical="center"/>
    </xf>
    <xf numFmtId="189" fontId="25" fillId="0" borderId="87" xfId="0" applyNumberFormat="1" applyFont="1" applyFill="1" applyBorder="1" applyAlignment="1">
      <alignment vertical="center"/>
    </xf>
    <xf numFmtId="189" fontId="25" fillId="0" borderId="88" xfId="0" applyNumberFormat="1" applyFont="1" applyFill="1" applyBorder="1" applyAlignment="1">
      <alignment vertical="center"/>
    </xf>
    <xf numFmtId="189" fontId="25" fillId="0" borderId="43" xfId="0" applyNumberFormat="1" applyFont="1" applyFill="1" applyBorder="1" applyAlignment="1">
      <alignment horizontal="right" vertical="center"/>
    </xf>
    <xf numFmtId="0" fontId="25" fillId="0" borderId="16" xfId="0" applyFont="1" applyFill="1" applyBorder="1" applyAlignment="1">
      <alignment horizontal="right" vertical="center"/>
    </xf>
    <xf numFmtId="0" fontId="25" fillId="0" borderId="14" xfId="0" applyFont="1" applyFill="1" applyBorder="1" applyAlignment="1">
      <alignment horizontal="right" vertical="center"/>
    </xf>
    <xf numFmtId="189" fontId="25" fillId="0" borderId="104" xfId="0" applyNumberFormat="1" applyFont="1" applyFill="1" applyBorder="1" applyAlignment="1">
      <alignment vertical="center"/>
    </xf>
    <xf numFmtId="189" fontId="25" fillId="0" borderId="29" xfId="0" applyNumberFormat="1" applyFont="1" applyFill="1" applyBorder="1" applyAlignment="1">
      <alignment vertical="center"/>
    </xf>
    <xf numFmtId="189" fontId="25" fillId="0" borderId="31" xfId="0" applyNumberFormat="1" applyFont="1" applyFill="1" applyBorder="1" applyAlignment="1">
      <alignment vertical="center"/>
    </xf>
    <xf numFmtId="189" fontId="25" fillId="0" borderId="35" xfId="0" applyNumberFormat="1" applyFont="1" applyFill="1" applyBorder="1" applyAlignment="1">
      <alignment vertical="center"/>
    </xf>
    <xf numFmtId="189" fontId="25" fillId="0" borderId="29" xfId="0" applyNumberFormat="1" applyFont="1" applyFill="1" applyBorder="1" applyAlignment="1">
      <alignment horizontal="right" vertical="center"/>
    </xf>
    <xf numFmtId="0" fontId="25" fillId="0" borderId="35" xfId="0" applyFont="1" applyFill="1" applyBorder="1" applyAlignment="1">
      <alignment horizontal="right" vertical="center"/>
    </xf>
    <xf numFmtId="0" fontId="25" fillId="0" borderId="29" xfId="0" applyFont="1" applyFill="1" applyBorder="1" applyAlignment="1">
      <alignment horizontal="right" vertical="center"/>
    </xf>
    <xf numFmtId="0" fontId="25" fillId="0" borderId="34" xfId="0" applyFont="1" applyFill="1" applyBorder="1" applyAlignment="1">
      <alignment horizontal="distributed" vertical="center"/>
    </xf>
    <xf numFmtId="0" fontId="25" fillId="0" borderId="88" xfId="0" applyFont="1" applyFill="1" applyBorder="1" applyAlignment="1">
      <alignment horizontal="right" vertical="center" wrapText="1"/>
    </xf>
    <xf numFmtId="0" fontId="25" fillId="0" borderId="101" xfId="0" applyFont="1" applyFill="1" applyBorder="1" applyAlignment="1">
      <alignment horizontal="right" vertical="center" wrapText="1"/>
    </xf>
    <xf numFmtId="189" fontId="25" fillId="0" borderId="27" xfId="0" applyNumberFormat="1" applyFont="1" applyFill="1" applyBorder="1" applyAlignment="1">
      <alignment vertical="center"/>
    </xf>
    <xf numFmtId="189" fontId="25" fillId="0" borderId="99" xfId="0" applyNumberFormat="1" applyFont="1" applyFill="1" applyBorder="1" applyAlignment="1">
      <alignment horizontal="right" vertical="center" shrinkToFit="1"/>
    </xf>
    <xf numFmtId="189" fontId="25" fillId="0" borderId="27" xfId="0" applyNumberFormat="1" applyFont="1" applyFill="1" applyBorder="1" applyAlignment="1">
      <alignment horizontal="right" vertical="center"/>
    </xf>
    <xf numFmtId="189" fontId="25" fillId="0" borderId="25" xfId="0" applyNumberFormat="1" applyFont="1" applyFill="1" applyBorder="1" applyAlignment="1">
      <alignment horizontal="right" vertical="center"/>
    </xf>
    <xf numFmtId="0" fontId="25" fillId="0" borderId="61" xfId="0" applyFont="1" applyFill="1" applyBorder="1" applyAlignment="1">
      <alignment horizontal="distributed" vertical="center" wrapText="1"/>
    </xf>
    <xf numFmtId="189" fontId="25" fillId="0" borderId="75" xfId="0" applyNumberFormat="1" applyFont="1" applyFill="1" applyBorder="1" applyAlignment="1">
      <alignment horizontal="right" vertical="center"/>
    </xf>
    <xf numFmtId="189" fontId="25" fillId="0" borderId="71" xfId="0" applyNumberFormat="1" applyFont="1" applyFill="1" applyBorder="1" applyAlignment="1">
      <alignment vertical="center"/>
    </xf>
    <xf numFmtId="189" fontId="25" fillId="0" borderId="86" xfId="0" applyNumberFormat="1" applyFont="1" applyFill="1" applyBorder="1" applyAlignment="1">
      <alignment vertical="center"/>
    </xf>
    <xf numFmtId="189" fontId="25" fillId="0" borderId="12" xfId="0" applyNumberFormat="1" applyFont="1" applyFill="1" applyBorder="1" applyAlignment="1">
      <alignment horizontal="right" vertical="center" shrinkToFit="1"/>
    </xf>
    <xf numFmtId="0" fontId="36" fillId="0" borderId="56" xfId="0" applyFont="1" applyFill="1" applyBorder="1" applyAlignment="1">
      <alignment horizontal="distributed" vertical="center"/>
    </xf>
    <xf numFmtId="0" fontId="36" fillId="0" borderId="61" xfId="0" applyFont="1" applyFill="1" applyBorder="1" applyAlignment="1">
      <alignment horizontal="distributed" vertical="center"/>
    </xf>
    <xf numFmtId="0" fontId="36" fillId="0" borderId="21" xfId="0" applyFont="1" applyFill="1" applyBorder="1" applyAlignment="1">
      <alignment horizontal="distributed" vertical="center"/>
    </xf>
    <xf numFmtId="0" fontId="36" fillId="0" borderId="24" xfId="0" applyFont="1" applyFill="1" applyBorder="1" applyAlignment="1">
      <alignment horizontal="distributed" vertical="center"/>
    </xf>
    <xf numFmtId="0" fontId="36" fillId="0" borderId="0" xfId="0" applyFont="1" applyFill="1" applyBorder="1" applyAlignment="1">
      <alignment horizontal="distributed" vertical="center"/>
    </xf>
    <xf numFmtId="0" fontId="36" fillId="0" borderId="22" xfId="0" applyFont="1" applyFill="1" applyBorder="1" applyAlignment="1">
      <alignment horizontal="distributed" vertical="center"/>
    </xf>
    <xf numFmtId="189" fontId="25" fillId="0" borderId="13" xfId="0" applyNumberFormat="1" applyFont="1" applyFill="1" applyBorder="1" applyAlignment="1">
      <alignment horizontal="right" vertical="center"/>
    </xf>
    <xf numFmtId="189" fontId="25" fillId="0" borderId="16" xfId="0" applyNumberFormat="1" applyFont="1" applyFill="1" applyBorder="1" applyAlignment="1">
      <alignment horizontal="right" vertical="center"/>
    </xf>
    <xf numFmtId="189" fontId="25" fillId="0" borderId="15" xfId="0" applyNumberFormat="1" applyFont="1" applyFill="1" applyBorder="1" applyAlignment="1">
      <alignment horizontal="right" vertical="center"/>
    </xf>
    <xf numFmtId="189" fontId="25" fillId="0" borderId="104" xfId="0" applyNumberFormat="1" applyFont="1" applyFill="1" applyBorder="1" applyAlignment="1">
      <alignment horizontal="right" vertical="center"/>
    </xf>
    <xf numFmtId="189" fontId="25" fillId="0" borderId="71" xfId="0" applyNumberFormat="1" applyFont="1" applyFill="1" applyBorder="1" applyAlignment="1">
      <alignment horizontal="right" vertical="center"/>
    </xf>
    <xf numFmtId="189" fontId="25" fillId="0" borderId="86" xfId="0" applyNumberFormat="1" applyFont="1" applyFill="1" applyBorder="1" applyAlignment="1">
      <alignment horizontal="right" vertical="center"/>
    </xf>
    <xf numFmtId="189" fontId="25" fillId="0" borderId="55" xfId="0" applyNumberFormat="1" applyFont="1" applyFill="1" applyBorder="1" applyAlignment="1">
      <alignment horizontal="right" vertical="center"/>
    </xf>
    <xf numFmtId="0" fontId="25" fillId="0" borderId="61" xfId="0" applyFont="1" applyFill="1" applyBorder="1" applyAlignment="1">
      <alignment horizontal="distributed" vertical="center" shrinkToFit="1"/>
    </xf>
    <xf numFmtId="0" fontId="36" fillId="0" borderId="21" xfId="0" applyFont="1" applyFill="1" applyBorder="1" applyAlignment="1">
      <alignment horizontal="distributed" vertical="center" shrinkToFit="1"/>
    </xf>
    <xf numFmtId="0" fontId="3" fillId="0" borderId="0" xfId="53" applyFont="1"/>
    <xf numFmtId="0" fontId="3" fillId="0" borderId="0" xfId="53" applyFont="1" applyBorder="1"/>
    <xf numFmtId="0" fontId="1" fillId="0" borderId="0" xfId="53" applyFont="1" applyAlignment="1">
      <alignment vertical="center"/>
    </xf>
    <xf numFmtId="0" fontId="1" fillId="0" borderId="0" xfId="53" applyFont="1" applyAlignment="1">
      <alignment horizontal="right" vertical="center"/>
    </xf>
    <xf numFmtId="0" fontId="1" fillId="0" borderId="0" xfId="53" applyFont="1" applyBorder="1" applyAlignment="1">
      <alignment vertical="center"/>
    </xf>
    <xf numFmtId="190" fontId="3" fillId="0" borderId="18" xfId="53" applyNumberFormat="1" applyFont="1" applyFill="1" applyBorder="1" applyAlignment="1">
      <alignment vertical="center"/>
    </xf>
    <xf numFmtId="190" fontId="3" fillId="0" borderId="19" xfId="53" applyNumberFormat="1" applyFont="1" applyFill="1" applyBorder="1" applyAlignment="1">
      <alignment vertical="center"/>
    </xf>
    <xf numFmtId="189" fontId="3" fillId="0" borderId="12" xfId="53" applyNumberFormat="1" applyFont="1" applyFill="1" applyBorder="1" applyAlignment="1">
      <alignment vertical="center"/>
    </xf>
    <xf numFmtId="189" fontId="3" fillId="0" borderId="15" xfId="53" applyNumberFormat="1" applyFont="1" applyFill="1" applyBorder="1" applyAlignment="1">
      <alignment vertical="center"/>
    </xf>
    <xf numFmtId="190" fontId="3" fillId="0" borderId="12" xfId="53" applyNumberFormat="1" applyFont="1" applyFill="1" applyBorder="1" applyAlignment="1">
      <alignment vertical="center"/>
    </xf>
    <xf numFmtId="190" fontId="3" fillId="0" borderId="15" xfId="53" applyNumberFormat="1" applyFont="1" applyFill="1" applyBorder="1" applyAlignment="1">
      <alignment vertical="center"/>
    </xf>
    <xf numFmtId="193" fontId="3" fillId="0" borderId="12" xfId="53" applyNumberFormat="1" applyFont="1" applyFill="1" applyBorder="1" applyAlignment="1">
      <alignment vertical="center"/>
    </xf>
    <xf numFmtId="193" fontId="3" fillId="0" borderId="15" xfId="53" applyNumberFormat="1" applyFont="1" applyFill="1" applyBorder="1" applyAlignment="1">
      <alignment vertical="center"/>
    </xf>
    <xf numFmtId="189" fontId="3" fillId="0" borderId="99" xfId="53" applyNumberFormat="1" applyFont="1" applyFill="1" applyBorder="1" applyAlignment="1">
      <alignment vertical="center"/>
    </xf>
    <xf numFmtId="189" fontId="3" fillId="0" borderId="103" xfId="53" applyNumberFormat="1" applyFont="1" applyFill="1" applyBorder="1" applyAlignment="1">
      <alignment vertical="center"/>
    </xf>
    <xf numFmtId="189" fontId="3" fillId="0" borderId="75" xfId="53" applyNumberFormat="1" applyFont="1" applyFill="1" applyBorder="1" applyAlignment="1">
      <alignment vertical="center"/>
    </xf>
    <xf numFmtId="0" fontId="3" fillId="0" borderId="102" xfId="55" applyFont="1" applyFill="1" applyBorder="1" applyAlignment="1">
      <alignment horizontal="center" vertical="center" wrapText="1"/>
    </xf>
    <xf numFmtId="0" fontId="3" fillId="0" borderId="92" xfId="55" applyFont="1" applyFill="1" applyBorder="1" applyAlignment="1">
      <alignment horizontal="center" vertical="center" wrapText="1"/>
    </xf>
    <xf numFmtId="0" fontId="3" fillId="0" borderId="0" xfId="55" applyFont="1" applyFill="1" applyAlignment="1">
      <alignment vertical="center"/>
    </xf>
    <xf numFmtId="196" fontId="3" fillId="0" borderId="18" xfId="55" applyNumberFormat="1" applyFont="1" applyFill="1" applyBorder="1" applyAlignment="1">
      <alignment vertical="center"/>
    </xf>
    <xf numFmtId="196" fontId="3" fillId="0" borderId="17" xfId="55" applyNumberFormat="1" applyFont="1" applyFill="1" applyBorder="1" applyAlignment="1">
      <alignment vertical="center"/>
    </xf>
    <xf numFmtId="196" fontId="3" fillId="0" borderId="19" xfId="55" applyNumberFormat="1" applyFont="1" applyFill="1" applyBorder="1" applyAlignment="1">
      <alignment vertical="center"/>
    </xf>
    <xf numFmtId="0" fontId="3" fillId="0" borderId="19" xfId="55" applyFont="1" applyFill="1" applyBorder="1" applyAlignment="1">
      <alignment vertical="center"/>
    </xf>
    <xf numFmtId="0" fontId="3" fillId="0" borderId="22" xfId="55" applyFont="1" applyFill="1" applyBorder="1" applyAlignment="1">
      <alignment horizontal="distributed" vertical="center"/>
    </xf>
    <xf numFmtId="0" fontId="3" fillId="0" borderId="22" xfId="55" applyFont="1" applyFill="1" applyBorder="1" applyAlignment="1">
      <alignment vertical="center"/>
    </xf>
    <xf numFmtId="196" fontId="3" fillId="0" borderId="11" xfId="55" applyNumberFormat="1" applyFont="1" applyFill="1" applyBorder="1" applyAlignment="1">
      <alignment vertical="center"/>
    </xf>
    <xf numFmtId="196" fontId="3" fillId="0" borderId="15" xfId="55" applyNumberFormat="1" applyFont="1" applyFill="1" applyBorder="1" applyAlignment="1">
      <alignment vertical="center"/>
    </xf>
    <xf numFmtId="196" fontId="3" fillId="0" borderId="12" xfId="55" applyNumberFormat="1" applyFont="1" applyFill="1" applyBorder="1" applyAlignment="1">
      <alignment vertical="center"/>
    </xf>
    <xf numFmtId="0" fontId="3" fillId="0" borderId="15" xfId="55" applyFont="1" applyFill="1" applyBorder="1" applyAlignment="1">
      <alignment vertical="center"/>
    </xf>
    <xf numFmtId="0" fontId="3" fillId="0" borderId="21" xfId="55" applyFont="1" applyFill="1" applyBorder="1" applyAlignment="1">
      <alignment vertical="center"/>
    </xf>
    <xf numFmtId="49" fontId="3" fillId="0" borderId="15" xfId="55" applyNumberFormat="1" applyFont="1" applyFill="1" applyBorder="1" applyAlignment="1">
      <alignment horizontal="left" vertical="center"/>
    </xf>
    <xf numFmtId="49" fontId="3" fillId="0" borderId="21" xfId="55" applyNumberFormat="1" applyFont="1" applyFill="1" applyBorder="1" applyAlignment="1">
      <alignment horizontal="left" vertical="center"/>
    </xf>
    <xf numFmtId="189" fontId="3" fillId="0" borderId="11" xfId="55" applyNumberFormat="1" applyFont="1" applyFill="1" applyBorder="1" applyAlignment="1">
      <alignment vertical="center"/>
    </xf>
    <xf numFmtId="198" fontId="3" fillId="0" borderId="11" xfId="55" applyNumberFormat="1" applyFont="1" applyFill="1" applyBorder="1" applyAlignment="1">
      <alignment vertical="center"/>
    </xf>
    <xf numFmtId="196" fontId="3" fillId="0" borderId="14" xfId="55" applyNumberFormat="1" applyFont="1" applyFill="1" applyBorder="1" applyAlignment="1">
      <alignment vertical="center"/>
    </xf>
    <xf numFmtId="196" fontId="3" fillId="0" borderId="13" xfId="55" applyNumberFormat="1" applyFont="1" applyFill="1" applyBorder="1" applyAlignment="1">
      <alignment vertical="center"/>
    </xf>
    <xf numFmtId="190" fontId="3" fillId="0" borderId="14" xfId="53" applyNumberFormat="1" applyFont="1" applyFill="1" applyBorder="1" applyAlignment="1">
      <alignment vertical="center"/>
    </xf>
    <xf numFmtId="190" fontId="3" fillId="0" borderId="11" xfId="53" applyNumberFormat="1" applyFont="1" applyFill="1" applyBorder="1" applyAlignment="1">
      <alignment vertical="center"/>
    </xf>
    <xf numFmtId="193" fontId="3" fillId="0" borderId="11" xfId="53" applyNumberFormat="1" applyFont="1" applyFill="1" applyBorder="1" applyAlignment="1">
      <alignment vertical="center"/>
    </xf>
    <xf numFmtId="196" fontId="3" fillId="0" borderId="99" xfId="55" applyNumberFormat="1" applyFont="1" applyFill="1" applyBorder="1" applyAlignment="1">
      <alignment vertical="center"/>
    </xf>
    <xf numFmtId="196" fontId="3" fillId="0" borderId="63" xfId="55" applyNumberFormat="1" applyFont="1" applyFill="1" applyBorder="1" applyAlignment="1">
      <alignment vertical="center"/>
    </xf>
    <xf numFmtId="196" fontId="3" fillId="0" borderId="75" xfId="55" applyNumberFormat="1" applyFont="1" applyFill="1" applyBorder="1" applyAlignment="1">
      <alignment vertical="center"/>
    </xf>
    <xf numFmtId="0" fontId="3" fillId="0" borderId="75" xfId="55" applyFont="1" applyFill="1" applyBorder="1" applyAlignment="1">
      <alignment vertical="center"/>
    </xf>
    <xf numFmtId="0" fontId="3" fillId="0" borderId="93" xfId="55" applyFont="1" applyFill="1" applyBorder="1" applyAlignment="1">
      <alignment horizontal="center" vertical="center" wrapText="1"/>
    </xf>
    <xf numFmtId="0" fontId="3" fillId="0" borderId="32" xfId="55" applyFont="1" applyFill="1" applyBorder="1" applyAlignment="1">
      <alignment vertical="center"/>
    </xf>
    <xf numFmtId="0" fontId="3" fillId="0" borderId="91" xfId="55" applyFont="1" applyFill="1" applyBorder="1" applyAlignment="1">
      <alignment vertical="center"/>
    </xf>
    <xf numFmtId="0" fontId="3" fillId="0" borderId="0" xfId="55" applyFont="1" applyFill="1" applyAlignment="1">
      <alignment horizontal="right" vertical="center"/>
    </xf>
    <xf numFmtId="0" fontId="3" fillId="0" borderId="0" xfId="55" applyFont="1" applyFill="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32" xfId="0" applyFont="1" applyBorder="1" applyAlignment="1">
      <alignment vertical="center"/>
    </xf>
    <xf numFmtId="49" fontId="3" fillId="0" borderId="39" xfId="0" applyNumberFormat="1" applyFont="1" applyBorder="1" applyAlignment="1">
      <alignment horizontal="center" vertical="center" wrapText="1"/>
    </xf>
    <xf numFmtId="0" fontId="36" fillId="0" borderId="11"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1" fillId="0" borderId="0" xfId="0" applyFont="1" applyBorder="1" applyAlignment="1">
      <alignment vertical="center"/>
    </xf>
    <xf numFmtId="178" fontId="3" fillId="0" borderId="0" xfId="0" applyNumberFormat="1" applyFont="1" applyBorder="1" applyAlignment="1">
      <alignment vertical="center" wrapText="1"/>
    </xf>
    <xf numFmtId="0" fontId="1" fillId="0" borderId="22" xfId="0" applyFont="1" applyBorder="1" applyAlignment="1">
      <alignment vertical="center" wrapText="1"/>
    </xf>
    <xf numFmtId="199" fontId="3" fillId="0" borderId="96" xfId="0" applyNumberFormat="1" applyFont="1" applyFill="1" applyBorder="1" applyAlignment="1">
      <alignment horizontal="right" vertical="center" wrapText="1"/>
    </xf>
    <xf numFmtId="200" fontId="3" fillId="0" borderId="10" xfId="0" applyNumberFormat="1" applyFont="1" applyBorder="1" applyAlignment="1">
      <alignment horizontal="right" vertical="center" wrapText="1"/>
    </xf>
    <xf numFmtId="178" fontId="3" fillId="0" borderId="96" xfId="0" applyNumberFormat="1" applyFont="1" applyBorder="1" applyAlignment="1">
      <alignment vertical="center" wrapText="1"/>
    </xf>
    <xf numFmtId="200" fontId="3" fillId="0" borderId="96" xfId="0" applyNumberFormat="1" applyFont="1" applyBorder="1" applyAlignment="1">
      <alignment horizontal="right" vertical="center" wrapText="1"/>
    </xf>
    <xf numFmtId="0" fontId="1" fillId="0" borderId="20" xfId="0" applyFont="1" applyBorder="1" applyAlignment="1">
      <alignment vertical="center" wrapText="1"/>
    </xf>
    <xf numFmtId="199" fontId="3" fillId="0" borderId="12" xfId="0" applyNumberFormat="1" applyFont="1" applyFill="1" applyBorder="1" applyAlignment="1">
      <alignment horizontal="right" vertical="center" wrapText="1"/>
    </xf>
    <xf numFmtId="200" fontId="3" fillId="0" borderId="21" xfId="0" applyNumberFormat="1" applyFont="1" applyBorder="1" applyAlignment="1">
      <alignment horizontal="right" vertical="center" wrapText="1"/>
    </xf>
    <xf numFmtId="178" fontId="3" fillId="0" borderId="12" xfId="0" applyNumberFormat="1" applyFont="1" applyBorder="1" applyAlignment="1">
      <alignment vertical="center" wrapText="1"/>
    </xf>
    <xf numFmtId="200" fontId="3" fillId="0" borderId="12" xfId="0" applyNumberFormat="1" applyFont="1" applyBorder="1" applyAlignment="1">
      <alignment horizontal="right" vertical="center" wrapText="1"/>
    </xf>
    <xf numFmtId="0" fontId="1" fillId="0" borderId="21" xfId="0" applyFont="1" applyBorder="1" applyAlignment="1">
      <alignment vertical="center" wrapText="1"/>
    </xf>
    <xf numFmtId="49" fontId="3" fillId="0" borderId="16" xfId="0" applyNumberFormat="1" applyFont="1" applyBorder="1" applyAlignment="1">
      <alignment horizontal="center" vertical="center" wrapText="1"/>
    </xf>
    <xf numFmtId="199" fontId="3" fillId="0" borderId="100" xfId="0" applyNumberFormat="1" applyFont="1" applyFill="1" applyBorder="1" applyAlignment="1">
      <alignment horizontal="right" vertical="center" wrapText="1"/>
    </xf>
    <xf numFmtId="200" fontId="3" fillId="0" borderId="20" xfId="0" applyNumberFormat="1" applyFont="1" applyBorder="1" applyAlignment="1">
      <alignment horizontal="right" vertical="center" wrapText="1"/>
    </xf>
    <xf numFmtId="178" fontId="3" fillId="0" borderId="100" xfId="0" applyNumberFormat="1" applyFont="1" applyBorder="1" applyAlignment="1">
      <alignment vertical="center" wrapText="1"/>
    </xf>
    <xf numFmtId="200" fontId="3" fillId="0" borderId="14" xfId="0" applyNumberFormat="1" applyFont="1" applyBorder="1" applyAlignment="1">
      <alignment horizontal="right" vertical="center" wrapText="1"/>
    </xf>
    <xf numFmtId="49" fontId="3" fillId="0" borderId="55" xfId="0" applyNumberFormat="1" applyFont="1" applyBorder="1" applyAlignment="1">
      <alignment horizontal="center" vertical="center" wrapText="1"/>
    </xf>
    <xf numFmtId="0" fontId="3" fillId="0" borderId="0" xfId="0" applyFont="1" applyBorder="1" applyAlignment="1">
      <alignment horizontal="center" vertical="center"/>
    </xf>
    <xf numFmtId="0" fontId="1" fillId="0" borderId="91" xfId="0" applyFont="1" applyBorder="1" applyAlignment="1">
      <alignment vertical="center"/>
    </xf>
    <xf numFmtId="0" fontId="25" fillId="0" borderId="0" xfId="0" applyFont="1" applyAlignment="1">
      <alignment vertical="center"/>
    </xf>
    <xf numFmtId="0" fontId="40" fillId="0" borderId="0" xfId="0" applyFont="1" applyAlignment="1">
      <alignment vertical="center"/>
    </xf>
    <xf numFmtId="201" fontId="40" fillId="0" borderId="0" xfId="0" applyNumberFormat="1" applyFont="1" applyAlignment="1">
      <alignment vertical="center"/>
    </xf>
    <xf numFmtId="0" fontId="38" fillId="0" borderId="0" xfId="0" applyFont="1" applyAlignment="1">
      <alignment vertical="center"/>
    </xf>
    <xf numFmtId="0" fontId="41" fillId="0" borderId="0" xfId="0" applyFont="1" applyAlignment="1">
      <alignment vertical="center"/>
    </xf>
    <xf numFmtId="0" fontId="3" fillId="0" borderId="0" xfId="0" applyFont="1" applyBorder="1" applyAlignment="1">
      <alignment horizontal="left" vertical="center"/>
    </xf>
    <xf numFmtId="189" fontId="38" fillId="0" borderId="0" xfId="0" applyNumberFormat="1" applyFont="1" applyAlignment="1">
      <alignment vertical="center"/>
    </xf>
    <xf numFmtId="189" fontId="3" fillId="0" borderId="18" xfId="0" applyNumberFormat="1" applyFont="1" applyBorder="1" applyAlignment="1">
      <alignment vertical="center"/>
    </xf>
    <xf numFmtId="189" fontId="3" fillId="0" borderId="17" xfId="0" applyNumberFormat="1" applyFont="1" applyBorder="1" applyAlignment="1">
      <alignment vertical="center"/>
    </xf>
    <xf numFmtId="49" fontId="3" fillId="0" borderId="19" xfId="0" applyNumberFormat="1" applyFont="1" applyBorder="1" applyAlignment="1">
      <alignment horizontal="center" vertical="center"/>
    </xf>
    <xf numFmtId="189" fontId="3" fillId="0" borderId="12" xfId="0" applyNumberFormat="1" applyFont="1" applyBorder="1" applyAlignment="1">
      <alignment vertical="center"/>
    </xf>
    <xf numFmtId="189" fontId="3" fillId="0" borderId="11" xfId="0" applyNumberFormat="1" applyFont="1" applyBorder="1" applyAlignment="1">
      <alignment vertical="center"/>
    </xf>
    <xf numFmtId="189" fontId="3" fillId="0" borderId="15" xfId="0" applyNumberFormat="1" applyFont="1" applyBorder="1" applyAlignment="1">
      <alignment vertical="center"/>
    </xf>
    <xf numFmtId="49" fontId="3" fillId="0" borderId="15" xfId="0" applyNumberFormat="1" applyFont="1" applyBorder="1" applyAlignment="1">
      <alignment horizontal="center" vertical="center"/>
    </xf>
    <xf numFmtId="189" fontId="3" fillId="0" borderId="15" xfId="0" applyNumberFormat="1" applyFont="1" applyBorder="1" applyAlignment="1">
      <alignment horizontal="right" vertical="center"/>
    </xf>
    <xf numFmtId="0" fontId="38" fillId="0" borderId="0" xfId="0" applyFont="1" applyBorder="1" applyAlignment="1">
      <alignment vertical="center"/>
    </xf>
    <xf numFmtId="189" fontId="3" fillId="0" borderId="103" xfId="0" applyNumberFormat="1" applyFont="1" applyBorder="1" applyAlignment="1">
      <alignment vertical="center"/>
    </xf>
    <xf numFmtId="189" fontId="3" fillId="0" borderId="43" xfId="0" applyNumberFormat="1" applyFont="1" applyBorder="1" applyAlignment="1">
      <alignment vertical="center"/>
    </xf>
    <xf numFmtId="49" fontId="3" fillId="0" borderId="55" xfId="0" applyNumberFormat="1" applyFont="1" applyBorder="1" applyAlignment="1">
      <alignment horizontal="center" vertical="center"/>
    </xf>
    <xf numFmtId="0" fontId="3" fillId="0" borderId="60" xfId="0" applyFont="1" applyBorder="1" applyAlignment="1">
      <alignment horizontal="center" vertical="center"/>
    </xf>
    <xf numFmtId="189" fontId="3" fillId="0" borderId="14" xfId="0" applyNumberFormat="1" applyFont="1" applyBorder="1" applyAlignment="1">
      <alignment vertical="center"/>
    </xf>
    <xf numFmtId="0" fontId="3" fillId="0" borderId="15" xfId="0" applyFont="1" applyBorder="1" applyAlignment="1">
      <alignment horizontal="center" vertical="center"/>
    </xf>
    <xf numFmtId="189" fontId="3" fillId="0" borderId="27" xfId="0" applyNumberFormat="1" applyFont="1" applyBorder="1" applyAlignment="1">
      <alignment vertical="center"/>
    </xf>
    <xf numFmtId="189" fontId="3" fillId="0" borderId="13" xfId="0" applyNumberFormat="1" applyFont="1" applyBorder="1" applyAlignment="1">
      <alignment vertical="center"/>
    </xf>
    <xf numFmtId="202" fontId="3" fillId="0" borderId="21" xfId="0" applyNumberFormat="1" applyFont="1" applyBorder="1" applyAlignment="1">
      <alignment horizontal="right" vertical="center"/>
    </xf>
    <xf numFmtId="189" fontId="3" fillId="0" borderId="63" xfId="0" applyNumberFormat="1" applyFont="1" applyBorder="1" applyAlignment="1">
      <alignment vertical="center"/>
    </xf>
    <xf numFmtId="189" fontId="3" fillId="0" borderId="75" xfId="0" applyNumberFormat="1" applyFont="1" applyBorder="1" applyAlignment="1">
      <alignment vertical="center"/>
    </xf>
    <xf numFmtId="189" fontId="3" fillId="0" borderId="21" xfId="0" applyNumberFormat="1" applyFont="1" applyBorder="1" applyAlignment="1">
      <alignment horizontal="right" vertical="center"/>
    </xf>
    <xf numFmtId="0" fontId="3" fillId="0" borderId="91" xfId="0" quotePrefix="1" applyFont="1" applyBorder="1" applyAlignment="1">
      <alignment horizontal="center" vertical="center" wrapText="1"/>
    </xf>
    <xf numFmtId="0" fontId="3" fillId="0" borderId="93" xfId="0" quotePrefix="1" applyFont="1" applyBorder="1" applyAlignment="1">
      <alignment horizontal="center" vertical="center" wrapText="1"/>
    </xf>
    <xf numFmtId="0" fontId="3" fillId="0" borderId="93" xfId="0" applyFont="1" applyBorder="1" applyAlignment="1">
      <alignment horizontal="center" vertical="center" wrapText="1"/>
    </xf>
    <xf numFmtId="0" fontId="3" fillId="0" borderId="92" xfId="0" quotePrefix="1" applyFont="1" applyBorder="1" applyAlignment="1">
      <alignment horizontal="center" vertical="center" wrapText="1"/>
    </xf>
    <xf numFmtId="0" fontId="3" fillId="0" borderId="92" xfId="0" applyFont="1" applyBorder="1" applyAlignment="1">
      <alignment horizontal="center" vertical="center" wrapText="1"/>
    </xf>
    <xf numFmtId="0" fontId="3" fillId="0" borderId="0" xfId="56" applyFont="1" applyBorder="1"/>
    <xf numFmtId="0" fontId="3" fillId="0" borderId="0" xfId="57" applyFont="1" applyBorder="1"/>
    <xf numFmtId="0" fontId="3" fillId="0" borderId="0" xfId="58" applyFont="1" applyBorder="1"/>
    <xf numFmtId="0" fontId="3" fillId="0" borderId="0" xfId="59" applyFont="1" applyBorder="1"/>
    <xf numFmtId="0" fontId="3" fillId="0" borderId="0" xfId="60" applyFont="1" applyBorder="1"/>
    <xf numFmtId="0" fontId="3" fillId="0" borderId="0" xfId="61" applyFont="1" applyBorder="1"/>
    <xf numFmtId="0" fontId="3" fillId="0" borderId="0" xfId="62" applyFont="1" applyBorder="1"/>
    <xf numFmtId="0" fontId="3" fillId="0" borderId="0" xfId="63" applyFont="1" applyBorder="1"/>
    <xf numFmtId="0" fontId="3" fillId="0" borderId="0" xfId="64" applyFont="1" applyBorder="1"/>
    <xf numFmtId="0" fontId="3" fillId="0" borderId="0" xfId="65" applyFont="1" applyBorder="1"/>
    <xf numFmtId="196" fontId="3" fillId="0" borderId="17" xfId="66" applyNumberFormat="1" applyFont="1" applyFill="1" applyBorder="1" applyAlignment="1">
      <alignment horizontal="center" vertical="center"/>
    </xf>
    <xf numFmtId="196" fontId="3" fillId="0" borderId="0" xfId="66" applyNumberFormat="1" applyFont="1" applyFill="1" applyBorder="1" applyAlignment="1">
      <alignment horizontal="center" vertical="center"/>
    </xf>
    <xf numFmtId="196" fontId="3" fillId="0" borderId="11" xfId="66" applyNumberFormat="1" applyFont="1" applyFill="1" applyBorder="1" applyAlignment="1">
      <alignment horizontal="center" vertical="center"/>
    </xf>
    <xf numFmtId="196" fontId="3" fillId="0" borderId="12" xfId="66" applyNumberFormat="1" applyFont="1" applyFill="1" applyBorder="1" applyAlignment="1">
      <alignment horizontal="center" vertical="center"/>
    </xf>
    <xf numFmtId="196" fontId="3" fillId="0" borderId="29" xfId="66" applyNumberFormat="1" applyFont="1" applyFill="1" applyBorder="1" applyAlignment="1">
      <alignment horizontal="center" vertical="center"/>
    </xf>
    <xf numFmtId="196" fontId="3" fillId="0" borderId="103" xfId="66" applyNumberFormat="1" applyFont="1" applyFill="1" applyBorder="1" applyAlignment="1">
      <alignment horizontal="center" vertical="center"/>
    </xf>
    <xf numFmtId="196" fontId="3" fillId="0" borderId="98" xfId="66" applyNumberFormat="1" applyFont="1" applyFill="1" applyBorder="1" applyAlignment="1">
      <alignment horizontal="center" vertical="center"/>
    </xf>
    <xf numFmtId="196" fontId="3" fillId="0" borderId="63" xfId="66" applyNumberFormat="1" applyFont="1" applyFill="1" applyBorder="1" applyAlignment="1">
      <alignment horizontal="center" vertical="center"/>
    </xf>
    <xf numFmtId="0" fontId="34" fillId="0" borderId="0" xfId="54" applyFont="1" applyAlignment="1">
      <alignment vertical="center"/>
    </xf>
    <xf numFmtId="0" fontId="45" fillId="0" borderId="0" xfId="54" applyFont="1" applyAlignment="1">
      <alignment vertical="center"/>
    </xf>
    <xf numFmtId="0" fontId="46" fillId="0" borderId="0" xfId="54" applyFont="1" applyAlignment="1">
      <alignment horizontal="center" vertical="center"/>
    </xf>
    <xf numFmtId="0" fontId="34" fillId="0" borderId="0" xfId="54" applyFont="1" applyBorder="1" applyAlignment="1">
      <alignment vertical="center"/>
    </xf>
    <xf numFmtId="0" fontId="47" fillId="24" borderId="95" xfId="54" applyFont="1" applyFill="1" applyBorder="1" applyAlignment="1">
      <alignment horizontal="center" vertical="center"/>
    </xf>
    <xf numFmtId="0" fontId="49" fillId="25" borderId="50" xfId="67" applyFont="1" applyFill="1" applyBorder="1" applyAlignment="1" applyProtection="1">
      <alignment horizontal="center" vertical="center"/>
    </xf>
    <xf numFmtId="0" fontId="45" fillId="25" borderId="62" xfId="54" applyFont="1" applyFill="1" applyBorder="1" applyAlignment="1">
      <alignment horizontal="center" vertical="center"/>
    </xf>
    <xf numFmtId="0" fontId="49" fillId="25" borderId="42" xfId="67" applyFont="1" applyFill="1" applyBorder="1" applyAlignment="1" applyProtection="1">
      <alignment horizontal="center" vertical="center"/>
    </xf>
    <xf numFmtId="0" fontId="50" fillId="25" borderId="74" xfId="67" applyFont="1" applyFill="1" applyBorder="1" applyAlignment="1" applyProtection="1">
      <alignment vertical="center"/>
    </xf>
    <xf numFmtId="0" fontId="45" fillId="25" borderId="40" xfId="54" applyFont="1" applyFill="1" applyBorder="1" applyAlignment="1">
      <alignment horizontal="center" vertical="center"/>
    </xf>
    <xf numFmtId="0" fontId="49" fillId="25" borderId="38" xfId="67" applyFont="1" applyFill="1" applyBorder="1" applyAlignment="1" applyProtection="1">
      <alignment horizontal="center" vertical="center"/>
    </xf>
    <xf numFmtId="0" fontId="50" fillId="25" borderId="73" xfId="67" applyFont="1" applyFill="1" applyBorder="1" applyAlignment="1" applyProtection="1">
      <alignment vertical="center"/>
    </xf>
    <xf numFmtId="0" fontId="45" fillId="25" borderId="36" xfId="54" applyFont="1" applyFill="1" applyBorder="1" applyAlignment="1">
      <alignment horizontal="center" vertical="center"/>
    </xf>
    <xf numFmtId="0" fontId="34" fillId="0" borderId="0" xfId="54" applyFont="1" applyAlignment="1">
      <alignment horizontal="center" vertical="center"/>
    </xf>
    <xf numFmtId="0" fontId="36" fillId="0" borderId="96" xfId="0" applyFont="1" applyBorder="1" applyAlignment="1">
      <alignment horizontal="center" vertical="center" wrapText="1"/>
    </xf>
    <xf numFmtId="0" fontId="3" fillId="0" borderId="0" xfId="0" applyFont="1" applyBorder="1"/>
    <xf numFmtId="0" fontId="3" fillId="0" borderId="0" xfId="0" applyFont="1"/>
    <xf numFmtId="0" fontId="3" fillId="0" borderId="0" xfId="0" applyFont="1" applyBorder="1" applyAlignment="1">
      <alignment horizontal="right"/>
    </xf>
    <xf numFmtId="0" fontId="3" fillId="0" borderId="10" xfId="0" applyFont="1" applyBorder="1"/>
    <xf numFmtId="0" fontId="3" fillId="0" borderId="10" xfId="0" applyFont="1" applyBorder="1" applyAlignment="1">
      <alignment horizontal="right"/>
    </xf>
    <xf numFmtId="0" fontId="3" fillId="0" borderId="32" xfId="0" applyFont="1" applyBorder="1" applyAlignment="1">
      <alignment horizontal="center" vertical="center"/>
    </xf>
    <xf numFmtId="0" fontId="3" fillId="0" borderId="32" xfId="0" applyFont="1" applyBorder="1" applyAlignment="1">
      <alignment horizontal="distributed" vertical="center"/>
    </xf>
    <xf numFmtId="0" fontId="3" fillId="0" borderId="30" xfId="0" applyFont="1" applyBorder="1" applyAlignment="1">
      <alignment horizontal="center" vertical="center"/>
    </xf>
    <xf numFmtId="0" fontId="3" fillId="0" borderId="91" xfId="0" applyFont="1" applyFill="1" applyBorder="1" applyAlignment="1">
      <alignment horizontal="distributed" vertical="center"/>
    </xf>
    <xf numFmtId="0" fontId="3" fillId="0" borderId="28" xfId="0" applyFont="1" applyBorder="1" applyAlignment="1">
      <alignment horizontal="center" vertical="center"/>
    </xf>
    <xf numFmtId="0" fontId="3" fillId="0" borderId="102" xfId="0" applyFont="1" applyFill="1" applyBorder="1" applyAlignment="1">
      <alignment horizontal="center" vertical="center"/>
    </xf>
    <xf numFmtId="0" fontId="3" fillId="0" borderId="56"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98" xfId="0" applyFont="1" applyBorder="1" applyAlignment="1">
      <alignment horizontal="center" vertical="center"/>
    </xf>
    <xf numFmtId="0" fontId="3" fillId="0" borderId="61" xfId="0" applyFont="1" applyBorder="1" applyAlignment="1">
      <alignment horizontal="distributed" vertical="center"/>
    </xf>
    <xf numFmtId="0" fontId="3" fillId="0" borderId="61" xfId="0" applyFont="1" applyBorder="1" applyAlignment="1">
      <alignment horizontal="center" vertical="center"/>
    </xf>
    <xf numFmtId="0" fontId="3" fillId="0" borderId="24" xfId="0" applyFont="1" applyBorder="1" applyAlignment="1">
      <alignment horizontal="distributed"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00" xfId="0" applyFont="1" applyBorder="1" applyAlignment="1">
      <alignment horizontal="center" vertical="center"/>
    </xf>
    <xf numFmtId="0" fontId="3" fillId="0" borderId="22" xfId="0" applyFont="1" applyBorder="1" applyAlignment="1">
      <alignment horizontal="center" vertical="center"/>
    </xf>
    <xf numFmtId="0" fontId="3" fillId="0" borderId="92" xfId="0" applyFont="1" applyBorder="1" applyAlignment="1">
      <alignment horizontal="distributed" vertical="center" justifyLastLine="1"/>
    </xf>
    <xf numFmtId="180" fontId="3" fillId="0" borderId="16" xfId="0" applyNumberFormat="1" applyFont="1" applyFill="1" applyBorder="1" applyAlignment="1">
      <alignment vertical="center"/>
    </xf>
    <xf numFmtId="0" fontId="25" fillId="0" borderId="0" xfId="0" applyFont="1" applyBorder="1" applyAlignment="1">
      <alignment horizontal="right" vertical="center"/>
    </xf>
    <xf numFmtId="0" fontId="39" fillId="0" borderId="0" xfId="0" applyFont="1" applyAlignment="1">
      <alignment vertical="center"/>
    </xf>
    <xf numFmtId="0" fontId="3" fillId="0" borderId="0" xfId="0" applyFont="1" applyAlignment="1">
      <alignment horizontal="justify" vertical="justify"/>
    </xf>
    <xf numFmtId="0" fontId="38" fillId="0" borderId="0" xfId="0" applyFont="1" applyAlignment="1">
      <alignment horizontal="justify"/>
    </xf>
    <xf numFmtId="0" fontId="38" fillId="0" borderId="0" xfId="0" applyFont="1" applyAlignment="1"/>
    <xf numFmtId="0" fontId="0" fillId="0" borderId="0" xfId="0" applyAlignment="1"/>
    <xf numFmtId="0" fontId="3" fillId="0" borderId="0" xfId="0" applyFont="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56" xfId="0" applyFont="1" applyFill="1" applyBorder="1" applyAlignment="1">
      <alignment vertical="center"/>
    </xf>
    <xf numFmtId="194" fontId="3" fillId="0" borderId="21" xfId="0" applyNumberFormat="1" applyFont="1" applyFill="1" applyBorder="1" applyAlignment="1">
      <alignment vertical="center"/>
    </xf>
    <xf numFmtId="191" fontId="3" fillId="0" borderId="21" xfId="0" applyNumberFormat="1" applyFont="1" applyFill="1" applyBorder="1" applyAlignment="1">
      <alignment vertical="center"/>
    </xf>
    <xf numFmtId="0" fontId="3" fillId="0" borderId="21" xfId="0" applyFont="1" applyFill="1" applyBorder="1" applyAlignment="1">
      <alignment vertical="center"/>
    </xf>
    <xf numFmtId="191" fontId="3" fillId="0" borderId="10" xfId="0" applyNumberFormat="1" applyFont="1" applyFill="1" applyBorder="1" applyAlignment="1">
      <alignment vertical="center"/>
    </xf>
    <xf numFmtId="191" fontId="3" fillId="0" borderId="10" xfId="0" applyNumberFormat="1" applyFont="1" applyFill="1" applyBorder="1" applyAlignment="1">
      <alignment horizontal="distributed" vertical="center"/>
    </xf>
    <xf numFmtId="0" fontId="1" fillId="0" borderId="0" xfId="0" applyFont="1"/>
    <xf numFmtId="0" fontId="1" fillId="0" borderId="0" xfId="0" applyFont="1" applyAlignment="1">
      <alignment horizontal="right" vertical="center"/>
    </xf>
    <xf numFmtId="0" fontId="39" fillId="0" borderId="0" xfId="0" applyFont="1" applyFill="1" applyAlignment="1">
      <alignment vertical="center"/>
    </xf>
    <xf numFmtId="0" fontId="3" fillId="0" borderId="0" xfId="0" applyFont="1" applyAlignment="1">
      <alignment horizontal="right" vertical="center"/>
    </xf>
    <xf numFmtId="49" fontId="3" fillId="0" borderId="0" xfId="0" applyNumberFormat="1" applyFont="1" applyFill="1" applyBorder="1" applyAlignment="1">
      <alignment vertical="center"/>
    </xf>
    <xf numFmtId="0" fontId="25" fillId="0" borderId="56" xfId="0" applyFont="1" applyBorder="1" applyAlignment="1">
      <alignment vertical="center"/>
    </xf>
    <xf numFmtId="0" fontId="25" fillId="0" borderId="21" xfId="0" applyFont="1" applyBorder="1" applyAlignment="1">
      <alignment vertical="center"/>
    </xf>
    <xf numFmtId="197" fontId="3" fillId="0" borderId="43" xfId="0" applyNumberFormat="1" applyFont="1" applyBorder="1" applyAlignment="1">
      <alignment horizontal="right" vertical="center"/>
    </xf>
    <xf numFmtId="197" fontId="3" fillId="0" borderId="14" xfId="0" applyNumberFormat="1" applyFont="1" applyBorder="1" applyAlignment="1">
      <alignment horizontal="right" vertical="center"/>
    </xf>
    <xf numFmtId="197" fontId="3" fillId="0" borderId="12" xfId="0" applyNumberFormat="1" applyFont="1" applyBorder="1" applyAlignment="1">
      <alignment horizontal="right" vertical="center"/>
    </xf>
    <xf numFmtId="197" fontId="3" fillId="0" borderId="11" xfId="0" applyNumberFormat="1" applyFont="1" applyBorder="1" applyAlignment="1">
      <alignment horizontal="right" vertical="center"/>
    </xf>
    <xf numFmtId="195" fontId="3" fillId="0" borderId="0" xfId="0" applyNumberFormat="1" applyFont="1" applyFill="1" applyAlignment="1">
      <alignment vertical="center"/>
    </xf>
    <xf numFmtId="0" fontId="25" fillId="0" borderId="0" xfId="0" applyFont="1"/>
    <xf numFmtId="189" fontId="3" fillId="0" borderId="31" xfId="0" applyNumberFormat="1" applyFont="1" applyBorder="1" applyAlignment="1">
      <alignment horizontal="right" vertical="center"/>
    </xf>
    <xf numFmtId="189" fontId="3" fillId="0" borderId="98" xfId="0" applyNumberFormat="1" applyFont="1" applyBorder="1" applyAlignment="1">
      <alignment horizontal="right" vertical="center"/>
    </xf>
    <xf numFmtId="189" fontId="3" fillId="0" borderId="0" xfId="0" applyNumberFormat="1" applyFont="1" applyAlignment="1">
      <alignment vertical="center"/>
    </xf>
    <xf numFmtId="0" fontId="50" fillId="25" borderId="106" xfId="67" applyFont="1" applyFill="1" applyBorder="1" applyAlignment="1" applyProtection="1">
      <alignment vertical="center"/>
    </xf>
    <xf numFmtId="0" fontId="50" fillId="25" borderId="42" xfId="67" applyFont="1" applyFill="1" applyBorder="1" applyAlignment="1" applyProtection="1">
      <alignment horizontal="left" vertical="center"/>
    </xf>
    <xf numFmtId="0" fontId="3" fillId="0" borderId="20" xfId="0" applyFont="1" applyFill="1" applyBorder="1" applyAlignment="1">
      <alignment horizontal="distributed" vertical="center"/>
    </xf>
    <xf numFmtId="0" fontId="25" fillId="0" borderId="21" xfId="0" applyFont="1" applyFill="1" applyBorder="1" applyAlignment="1">
      <alignment horizontal="distributed" vertical="center" shrinkToFit="1"/>
    </xf>
    <xf numFmtId="0" fontId="25" fillId="0" borderId="34" xfId="0" applyFont="1" applyFill="1" applyBorder="1" applyAlignment="1">
      <alignment horizontal="center" vertical="center"/>
    </xf>
    <xf numFmtId="192" fontId="3" fillId="0" borderId="56" xfId="0" applyNumberFormat="1" applyFont="1" applyFill="1" applyBorder="1" applyAlignment="1">
      <alignment horizontal="distributed" vertical="center"/>
    </xf>
    <xf numFmtId="192" fontId="3" fillId="0" borderId="21" xfId="0" applyNumberFormat="1" applyFont="1" applyFill="1" applyBorder="1" applyAlignment="1">
      <alignment horizontal="distributed" vertical="center"/>
    </xf>
    <xf numFmtId="0" fontId="4"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91" xfId="0" applyFont="1" applyBorder="1" applyAlignment="1">
      <alignment horizontal="center" vertical="center"/>
    </xf>
    <xf numFmtId="0" fontId="3" fillId="0" borderId="0" xfId="0" applyFont="1" applyAlignment="1">
      <alignment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21" xfId="55" applyFont="1" applyFill="1" applyBorder="1" applyAlignment="1">
      <alignment horizontal="distributed" vertical="center"/>
    </xf>
    <xf numFmtId="49" fontId="3" fillId="0" borderId="21" xfId="55" applyNumberFormat="1" applyFont="1" applyFill="1" applyBorder="1" applyAlignment="1">
      <alignment horizontal="distributed" vertical="center"/>
    </xf>
    <xf numFmtId="0" fontId="36" fillId="0" borderId="12" xfId="0" applyFont="1" applyBorder="1" applyAlignment="1">
      <alignment horizontal="center" vertical="center" wrapText="1"/>
    </xf>
    <xf numFmtId="0" fontId="3" fillId="0" borderId="102" xfId="0" applyFont="1" applyBorder="1" applyAlignment="1">
      <alignment horizontal="center" vertical="center"/>
    </xf>
    <xf numFmtId="0" fontId="3" fillId="0" borderId="101" xfId="0" applyFont="1" applyBorder="1" applyAlignment="1">
      <alignment horizontal="center" vertical="center"/>
    </xf>
    <xf numFmtId="182" fontId="3" fillId="0" borderId="57" xfId="0" applyNumberFormat="1" applyFont="1" applyBorder="1" applyAlignment="1">
      <alignment vertical="center"/>
    </xf>
    <xf numFmtId="203" fontId="3" fillId="0" borderId="82" xfId="0" applyNumberFormat="1" applyFont="1" applyBorder="1" applyAlignment="1">
      <alignment vertical="center"/>
    </xf>
    <xf numFmtId="181" fontId="3" fillId="0" borderId="0" xfId="0" applyNumberFormat="1" applyFont="1" applyBorder="1" applyAlignment="1">
      <alignment vertical="center"/>
    </xf>
    <xf numFmtId="180" fontId="3" fillId="0" borderId="0" xfId="0" applyNumberFormat="1" applyFont="1" applyBorder="1" applyAlignment="1">
      <alignment vertical="center"/>
    </xf>
    <xf numFmtId="183" fontId="3" fillId="0" borderId="0" xfId="0" applyNumberFormat="1" applyFont="1" applyBorder="1" applyAlignment="1">
      <alignment vertical="center"/>
    </xf>
    <xf numFmtId="183" fontId="3" fillId="0" borderId="0" xfId="0" applyNumberFormat="1" applyFont="1" applyBorder="1" applyAlignment="1">
      <alignment horizontal="right" vertical="center"/>
    </xf>
    <xf numFmtId="181" fontId="3" fillId="0" borderId="73" xfId="0" applyNumberFormat="1" applyFont="1" applyFill="1" applyBorder="1" applyAlignment="1">
      <alignment vertical="center"/>
    </xf>
    <xf numFmtId="183" fontId="3" fillId="0" borderId="107" xfId="0" applyNumberFormat="1" applyFont="1" applyBorder="1" applyAlignment="1">
      <alignment vertical="center"/>
    </xf>
    <xf numFmtId="179" fontId="3" fillId="0" borderId="0"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196" fontId="3" fillId="0" borderId="0" xfId="0" applyNumberFormat="1" applyFont="1" applyBorder="1"/>
    <xf numFmtId="0" fontId="3" fillId="0" borderId="21" xfId="0" applyFont="1" applyFill="1" applyBorder="1" applyAlignment="1">
      <alignment horizontal="distributed" vertical="center"/>
    </xf>
    <xf numFmtId="0" fontId="3" fillId="0" borderId="21" xfId="0" applyFont="1" applyFill="1" applyBorder="1" applyAlignment="1">
      <alignment horizontal="distributed" vertical="center" shrinkToFit="1"/>
    </xf>
    <xf numFmtId="0" fontId="3" fillId="0" borderId="92" xfId="0" applyFont="1" applyBorder="1" applyAlignment="1">
      <alignment horizontal="center" vertical="center"/>
    </xf>
    <xf numFmtId="0" fontId="3" fillId="0" borderId="0" xfId="0" applyFont="1" applyAlignment="1">
      <alignment vertical="center"/>
    </xf>
    <xf numFmtId="189" fontId="3" fillId="0" borderId="59" xfId="0" applyNumberFormat="1" applyFont="1" applyFill="1" applyBorder="1" applyAlignment="1">
      <alignment vertical="center"/>
    </xf>
    <xf numFmtId="189" fontId="3" fillId="0" borderId="60" xfId="0" applyNumberFormat="1" applyFont="1" applyFill="1" applyBorder="1" applyAlignment="1">
      <alignment vertical="center"/>
    </xf>
    <xf numFmtId="189" fontId="3" fillId="0" borderId="43" xfId="0" applyNumberFormat="1" applyFont="1" applyFill="1" applyBorder="1" applyAlignment="1">
      <alignment vertical="center"/>
    </xf>
    <xf numFmtId="189" fontId="3" fillId="0" borderId="55" xfId="0" applyNumberFormat="1" applyFont="1" applyFill="1" applyBorder="1" applyAlignment="1">
      <alignment horizontal="right" vertical="center"/>
    </xf>
    <xf numFmtId="189" fontId="3" fillId="0" borderId="43" xfId="0" applyNumberFormat="1" applyFont="1" applyFill="1" applyBorder="1" applyAlignment="1">
      <alignment horizontal="right" vertical="center"/>
    </xf>
    <xf numFmtId="189" fontId="3" fillId="0" borderId="11" xfId="0" applyNumberFormat="1" applyFont="1" applyFill="1" applyBorder="1" applyAlignment="1">
      <alignment vertical="center"/>
    </xf>
    <xf numFmtId="189" fontId="3" fillId="0" borderId="15" xfId="0"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189" fontId="3" fillId="0" borderId="15" xfId="0" applyNumberFormat="1" applyFont="1" applyFill="1" applyBorder="1" applyAlignment="1">
      <alignment vertical="center"/>
    </xf>
    <xf numFmtId="189" fontId="3" fillId="0" borderId="17" xfId="0" applyNumberFormat="1" applyFont="1" applyFill="1" applyBorder="1" applyAlignment="1">
      <alignment vertical="center"/>
    </xf>
    <xf numFmtId="189" fontId="3" fillId="0" borderId="19" xfId="0" applyNumberFormat="1" applyFont="1" applyFill="1" applyBorder="1" applyAlignment="1">
      <alignment horizontal="right" vertical="center"/>
    </xf>
    <xf numFmtId="189" fontId="3" fillId="0" borderId="17" xfId="0" applyNumberFormat="1" applyFont="1" applyFill="1" applyBorder="1" applyAlignment="1">
      <alignment horizontal="right" vertical="center"/>
    </xf>
    <xf numFmtId="0" fontId="44" fillId="0" borderId="0" xfId="54" applyFont="1" applyAlignment="1">
      <alignment horizontal="center" vertical="center"/>
    </xf>
    <xf numFmtId="0" fontId="47" fillId="24" borderId="105" xfId="54" applyFont="1" applyFill="1" applyBorder="1" applyAlignment="1">
      <alignment horizontal="center" vertical="center"/>
    </xf>
    <xf numFmtId="0" fontId="47" fillId="24" borderId="94" xfId="54" applyFont="1" applyFill="1" applyBorder="1" applyAlignment="1">
      <alignment horizontal="center" vertical="center"/>
    </xf>
    <xf numFmtId="0" fontId="4" fillId="0" borderId="0" xfId="0" applyFont="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right" vertical="distributed" wrapText="1"/>
    </xf>
    <xf numFmtId="0" fontId="3" fillId="0" borderId="33" xfId="0" applyFont="1" applyBorder="1" applyAlignment="1">
      <alignment horizontal="right" vertical="distributed"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1" xfId="0" applyFont="1" applyFill="1" applyBorder="1" applyAlignment="1">
      <alignment horizontal="distributed" vertical="center" wrapText="1"/>
    </xf>
    <xf numFmtId="0" fontId="4" fillId="0" borderId="0" xfId="0" applyFont="1" applyFill="1" applyAlignment="1">
      <alignment horizontal="right" vertical="center"/>
    </xf>
    <xf numFmtId="0" fontId="3" fillId="0" borderId="21" xfId="0" applyFont="1" applyFill="1" applyBorder="1" applyAlignment="1">
      <alignment horizontal="distributed" vertical="center" shrinkToFit="1"/>
    </xf>
    <xf numFmtId="0" fontId="3" fillId="0" borderId="61" xfId="0" applyFont="1" applyFill="1" applyBorder="1" applyAlignment="1">
      <alignment horizontal="distributed" vertical="center"/>
    </xf>
    <xf numFmtId="0" fontId="1" fillId="0" borderId="56" xfId="0" applyFont="1" applyFill="1" applyBorder="1" applyAlignment="1">
      <alignment horizontal="distributed" vertical="center"/>
    </xf>
    <xf numFmtId="0" fontId="25" fillId="0" borderId="21" xfId="0" applyFont="1" applyFill="1" applyBorder="1" applyAlignment="1">
      <alignment horizontal="distributed" vertical="center" shrinkToFit="1"/>
    </xf>
    <xf numFmtId="0" fontId="4" fillId="0" borderId="0" xfId="0" applyFont="1" applyFill="1" applyAlignment="1">
      <alignment horizontal="lef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8" xfId="0" applyFont="1" applyFill="1" applyBorder="1" applyAlignment="1">
      <alignment horizontal="center" vertical="center"/>
    </xf>
    <xf numFmtId="0" fontId="1" fillId="0" borderId="89" xfId="0" applyFont="1" applyFill="1" applyBorder="1" applyAlignment="1">
      <alignment horizontal="distributed"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25" fillId="0" borderId="32" xfId="0" applyFont="1" applyFill="1" applyBorder="1" applyAlignment="1">
      <alignment horizontal="center" vertical="center"/>
    </xf>
    <xf numFmtId="0" fontId="51" fillId="0" borderId="33" xfId="0" applyFont="1" applyBorder="1" applyAlignment="1">
      <alignment horizontal="center" vertical="center"/>
    </xf>
    <xf numFmtId="0" fontId="25" fillId="0" borderId="34" xfId="0" applyFont="1" applyFill="1" applyBorder="1" applyAlignment="1">
      <alignment horizontal="center" vertical="center"/>
    </xf>
    <xf numFmtId="0" fontId="51" fillId="0" borderId="35" xfId="0" applyFont="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92" xfId="0" applyFont="1" applyFill="1" applyBorder="1" applyAlignment="1">
      <alignment horizontal="distributed" vertical="center" justifyLastLine="1"/>
    </xf>
    <xf numFmtId="0" fontId="25" fillId="0" borderId="93" xfId="0" applyFont="1" applyFill="1" applyBorder="1" applyAlignment="1">
      <alignment horizontal="distributed" vertical="center" justifyLastLine="1"/>
    </xf>
    <xf numFmtId="0" fontId="25" fillId="0" borderId="102" xfId="0" applyFont="1" applyFill="1" applyBorder="1" applyAlignment="1">
      <alignment horizontal="distributed" vertical="center" justifyLastLine="1"/>
    </xf>
    <xf numFmtId="0" fontId="25" fillId="0" borderId="0" xfId="0" applyFont="1" applyBorder="1" applyAlignment="1">
      <alignment horizontal="left" vertical="center" shrinkToFit="1"/>
    </xf>
    <xf numFmtId="192" fontId="3" fillId="0" borderId="56" xfId="0" applyNumberFormat="1" applyFont="1" applyFill="1" applyBorder="1" applyAlignment="1">
      <alignment horizontal="distributed" vertical="center"/>
    </xf>
    <xf numFmtId="192" fontId="3" fillId="0" borderId="21" xfId="0" applyNumberFormat="1" applyFont="1" applyFill="1" applyBorder="1" applyAlignment="1">
      <alignment horizontal="distributed" vertical="center"/>
    </xf>
    <xf numFmtId="0" fontId="4" fillId="0" borderId="0" xfId="0" applyFont="1" applyAlignment="1">
      <alignment vertical="center"/>
    </xf>
    <xf numFmtId="0" fontId="4" fillId="0" borderId="0" xfId="0" applyFont="1" applyAlignment="1">
      <alignment horizontal="right"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0" xfId="0" applyFont="1" applyAlignment="1">
      <alignment horizontal="left" vertical="justify" wrapText="1"/>
    </xf>
    <xf numFmtId="191" fontId="3" fillId="0" borderId="22" xfId="0" applyNumberFormat="1" applyFont="1" applyFill="1" applyBorder="1" applyAlignment="1">
      <alignment horizontal="distributed" vertical="center"/>
    </xf>
    <xf numFmtId="0" fontId="3" fillId="0" borderId="0" xfId="0" applyFont="1" applyAlignment="1">
      <alignment vertical="center"/>
    </xf>
    <xf numFmtId="49" fontId="3" fillId="0" borderId="21" xfId="55" applyNumberFormat="1" applyFont="1" applyFill="1" applyBorder="1" applyAlignment="1">
      <alignment horizontal="distributed" vertical="center"/>
    </xf>
    <xf numFmtId="0" fontId="4" fillId="0" borderId="0" xfId="0" applyFont="1" applyAlignment="1">
      <alignment horizontal="left" vertical="center"/>
    </xf>
    <xf numFmtId="0" fontId="3" fillId="0" borderId="56" xfId="55" applyFont="1" applyFill="1" applyBorder="1" applyAlignment="1">
      <alignment horizontal="distributed" vertical="center"/>
    </xf>
    <xf numFmtId="0" fontId="3" fillId="0" borderId="21" xfId="55" applyFont="1" applyFill="1" applyBorder="1" applyAlignment="1">
      <alignment horizontal="distributed" vertical="center"/>
    </xf>
    <xf numFmtId="49" fontId="3" fillId="0" borderId="22" xfId="55" applyNumberFormat="1" applyFont="1" applyFill="1" applyBorder="1" applyAlignment="1">
      <alignment horizontal="distributed" vertical="center"/>
    </xf>
    <xf numFmtId="0" fontId="36" fillId="0" borderId="12" xfId="0" applyFont="1" applyBorder="1" applyAlignment="1">
      <alignment horizontal="center" vertical="center" wrapText="1"/>
    </xf>
    <xf numFmtId="0" fontId="36" fillId="0" borderId="15" xfId="0" applyFont="1" applyBorder="1" applyAlignment="1">
      <alignment horizontal="center" vertical="center" wrapText="1"/>
    </xf>
    <xf numFmtId="0" fontId="3" fillId="0" borderId="33"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102" xfId="0" applyFont="1" applyBorder="1" applyAlignment="1">
      <alignment horizontal="center" vertical="center"/>
    </xf>
    <xf numFmtId="0" fontId="3" fillId="0" borderId="101" xfId="0" applyFont="1" applyBorder="1" applyAlignment="1">
      <alignment horizontal="center" vertical="center"/>
    </xf>
    <xf numFmtId="0" fontId="3" fillId="0" borderId="88" xfId="0" applyFont="1" applyBorder="1" applyAlignment="1">
      <alignment horizontal="center" vertical="center"/>
    </xf>
    <xf numFmtId="0" fontId="36" fillId="0" borderId="99"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2" fontId="3" fillId="0" borderId="28" xfId="0" applyNumberFormat="1" applyFont="1" applyFill="1" applyBorder="1" applyAlignment="1">
      <alignment horizontal="center" vertical="center"/>
    </xf>
    <xf numFmtId="2" fontId="3" fillId="0" borderId="32" xfId="0" applyNumberFormat="1" applyFont="1" applyFill="1" applyBorder="1" applyAlignment="1">
      <alignment horizontal="center" vertical="center"/>
    </xf>
    <xf numFmtId="0" fontId="0" fillId="0" borderId="21" xfId="0" applyBorder="1" applyAlignment="1">
      <alignment vertical="center"/>
    </xf>
    <xf numFmtId="0" fontId="3" fillId="0" borderId="20" xfId="0" applyFont="1" applyFill="1" applyBorder="1" applyAlignment="1">
      <alignment horizontal="distributed" vertical="center"/>
    </xf>
    <xf numFmtId="0" fontId="52" fillId="0" borderId="20" xfId="0" applyFont="1" applyBorder="1" applyAlignment="1">
      <alignment vertical="center"/>
    </xf>
    <xf numFmtId="0" fontId="3" fillId="0" borderId="34" xfId="0" applyFont="1" applyFill="1" applyBorder="1" applyAlignment="1">
      <alignment horizontal="distributed" vertical="center"/>
    </xf>
    <xf numFmtId="0" fontId="0" fillId="0" borderId="26" xfId="0" applyBorder="1" applyAlignment="1">
      <alignment horizontal="distributed" vertical="center"/>
    </xf>
    <xf numFmtId="0" fontId="0" fillId="0" borderId="21" xfId="0" applyBorder="1" applyAlignment="1">
      <alignment horizontal="distributed" vertical="center"/>
    </xf>
    <xf numFmtId="0" fontId="0" fillId="0" borderId="20" xfId="0" applyBorder="1" applyAlignment="1">
      <alignment horizontal="distributed" vertical="center"/>
    </xf>
    <xf numFmtId="0" fontId="0" fillId="0" borderId="22" xfId="0" applyBorder="1" applyAlignment="1">
      <alignment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42"/>
    <cellStyle name="entry" xfId="43"/>
    <cellStyle name="Header1" xfId="44"/>
    <cellStyle name="Header2" xfId="45"/>
    <cellStyle name="Normal_#18-Internet" xfId="46"/>
    <cellStyle name="price" xfId="47"/>
    <cellStyle name="revised" xfId="48"/>
    <cellStyle name="section" xfId="49"/>
    <cellStyle name="title" xfId="5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6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54"/>
    <cellStyle name="標準 3" xfId="68"/>
    <cellStyle name="標準_【県・年鑑】092全国・九州・九州県庁所在都市別総合指数" xfId="52"/>
    <cellStyle name="標準_a101" xfId="55"/>
    <cellStyle name="標準_a101_084.1世帯１か月の消費支出_086.1世帯１か月の消費支出" xfId="53"/>
    <cellStyle name="標準_Sheet1 (2)" xfId="65"/>
    <cellStyle name="標準_Sheet1 (3)" xfId="59"/>
    <cellStyle name="標準_Sheet2 (2)" xfId="64"/>
    <cellStyle name="標準_Sheet2 (3)" xfId="58"/>
    <cellStyle name="標準_Sheet3 (3)" xfId="57"/>
    <cellStyle name="標準_Sheet4 (2)" xfId="63"/>
    <cellStyle name="標準_Sheet4 (3)" xfId="56"/>
    <cellStyle name="標準_Sheet5 (2)" xfId="62"/>
    <cellStyle name="標準_Sheet6 (2)" xfId="61"/>
    <cellStyle name="標準_Sheet7 (2)" xfId="60"/>
    <cellStyle name="未定義" xfId="51"/>
    <cellStyle name="良い" xfId="4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3</xdr:col>
      <xdr:colOff>9525</xdr:colOff>
      <xdr:row>7</xdr:row>
      <xdr:rowOff>0</xdr:rowOff>
    </xdr:to>
    <xdr:cxnSp macro="">
      <xdr:nvCxnSpPr>
        <xdr:cNvPr id="5" name="直線コネクタ 4"/>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19050</xdr:rowOff>
    </xdr:from>
    <xdr:to>
      <xdr:col>3</xdr:col>
      <xdr:colOff>9525</xdr:colOff>
      <xdr:row>7</xdr:row>
      <xdr:rowOff>0</xdr:rowOff>
    </xdr:to>
    <xdr:cxnSp macro="">
      <xdr:nvCxnSpPr>
        <xdr:cNvPr id="3" name="直線コネクタ 2"/>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0</xdr:row>
      <xdr:rowOff>0</xdr:rowOff>
    </xdr:from>
    <xdr:to>
      <xdr:col>1</xdr:col>
      <xdr:colOff>600076</xdr:colOff>
      <xdr:row>1</xdr:row>
      <xdr:rowOff>85725</xdr:rowOff>
    </xdr:to>
    <xdr:sp macro="" textlink="">
      <xdr:nvSpPr>
        <xdr:cNvPr id="6" name="額縁 5">
          <a:hlinkClick xmlns:r="http://schemas.openxmlformats.org/officeDocument/2006/relationships" r:id="rId1"/>
        </xdr:cNvPr>
        <xdr:cNvSpPr/>
      </xdr:nvSpPr>
      <xdr:spPr>
        <a:xfrm>
          <a:off x="1"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9525</xdr:colOff>
      <xdr:row>5</xdr:row>
      <xdr:rowOff>19050</xdr:rowOff>
    </xdr:from>
    <xdr:to>
      <xdr:col>3</xdr:col>
      <xdr:colOff>9525</xdr:colOff>
      <xdr:row>7</xdr:row>
      <xdr:rowOff>0</xdr:rowOff>
    </xdr:to>
    <xdr:cxnSp macro="">
      <xdr:nvCxnSpPr>
        <xdr:cNvPr id="7" name="直線コネクタ 6"/>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19050</xdr:rowOff>
    </xdr:from>
    <xdr:to>
      <xdr:col>3</xdr:col>
      <xdr:colOff>9525</xdr:colOff>
      <xdr:row>7</xdr:row>
      <xdr:rowOff>0</xdr:rowOff>
    </xdr:to>
    <xdr:cxnSp macro="">
      <xdr:nvCxnSpPr>
        <xdr:cNvPr id="8" name="直線コネクタ 7"/>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19050</xdr:rowOff>
    </xdr:from>
    <xdr:to>
      <xdr:col>3</xdr:col>
      <xdr:colOff>9525</xdr:colOff>
      <xdr:row>7</xdr:row>
      <xdr:rowOff>0</xdr:rowOff>
    </xdr:to>
    <xdr:cxnSp macro="">
      <xdr:nvCxnSpPr>
        <xdr:cNvPr id="9" name="直線コネクタ 8"/>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542925</xdr:colOff>
      <xdr:row>1</xdr:row>
      <xdr:rowOff>104775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48</xdr:row>
      <xdr:rowOff>0</xdr:rowOff>
    </xdr:from>
    <xdr:to>
      <xdr:col>12</xdr:col>
      <xdr:colOff>0</xdr:colOff>
      <xdr:row>48</xdr:row>
      <xdr:rowOff>0</xdr:rowOff>
    </xdr:to>
    <xdr:sp macro="" textlink="">
      <xdr:nvSpPr>
        <xdr:cNvPr id="2" name="テキスト 2"/>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3" name="テキスト 4"/>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4" name="テキスト 5"/>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5" name="テキスト 6"/>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48</xdr:row>
      <xdr:rowOff>0</xdr:rowOff>
    </xdr:from>
    <xdr:to>
      <xdr:col>12</xdr:col>
      <xdr:colOff>0</xdr:colOff>
      <xdr:row>48</xdr:row>
      <xdr:rowOff>0</xdr:rowOff>
    </xdr:to>
    <xdr:sp macro="" textlink="">
      <xdr:nvSpPr>
        <xdr:cNvPr id="6" name="テキスト 7"/>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7" name="テキスト 8"/>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8" name="テキスト 9"/>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9" name="テキスト 10"/>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0" name="テキスト 11"/>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1" name="テキスト 12"/>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2" name="テキスト 13"/>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3" name="テキスト 14"/>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4" name="テキスト 15"/>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15" name="テキスト 17"/>
        <xdr:cNvSpPr txBox="1">
          <a:spLocks noChangeArrowheads="1"/>
        </xdr:cNvSpPr>
      </xdr:nvSpPr>
      <xdr:spPr bwMode="auto">
        <a:xfrm>
          <a:off x="82296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6" name="テキスト 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7" name="テキスト 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8" name="テキスト 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9" name="テキスト 6"/>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0" name="テキスト 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1" name="テキスト 8"/>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2" name="テキスト 9"/>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3" name="テキスト 10"/>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 name="テキスト 11"/>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 name="テキスト 1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 name="テキスト 13"/>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7" name="テキスト 1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 name="テキスト 1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 name="テキスト 1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0" name="Line 29"/>
        <xdr:cNvSpPr>
          <a:spLocks noChangeShapeType="1"/>
        </xdr:cNvSpPr>
      </xdr:nvSpPr>
      <xdr:spPr bwMode="auto">
        <a:xfrm>
          <a:off x="2381250" y="70294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1" name="テキスト 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2" name="テキスト 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 name="テキスト 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4" name="テキスト 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35" name="テキスト 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 name="テキスト 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 name="テキスト 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8" name="テキスト 1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9" name="テキスト 11"/>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0" name="テキスト 1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1" name="テキスト 13"/>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2" name="テキスト 1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3" name="テキスト 1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4" name="テキスト 1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45" name="Line 44"/>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46" name="Line 45"/>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47" name="テキスト 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48" name="テキスト 1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 name="Text Box 48"/>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 name="Text Box 49"/>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 name="Text Box 50"/>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 name="Text Box 51"/>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3" name="Text Box 5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4" name="Text Box 53"/>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5" name="Text Box 5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6" name="Text Box 5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7" name="Text Box 56"/>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8" name="Text Box 5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9" name="Text Box 58"/>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0" name="Text Box 59"/>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 name="Text Box 60"/>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 name="Text Box 61"/>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3" name="Line 62"/>
        <xdr:cNvSpPr>
          <a:spLocks noChangeShapeType="1"/>
        </xdr:cNvSpPr>
      </xdr:nvSpPr>
      <xdr:spPr bwMode="auto">
        <a:xfrm>
          <a:off x="2381250" y="70294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64" name="Text Box 63"/>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65" name="Text Box 6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66" name="Text Box 6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67" name="Text Box 6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68" name="Text Box 6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69" name="Text Box 6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0" name="Text Box 6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1" name="Text Box 7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2" name="Text Box 71"/>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3" name="Text Box 7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4" name="Text Box 73"/>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5" name="Text Box 7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6" name="Text Box 7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77" name="Text Box 7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78" name="Line 77"/>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79" name="Line 78"/>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80" name="Text Box 7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81" name="Text Box 8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2" name="テキスト 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3" name="テキスト 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4" name="テキスト 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5" name="テキスト 6"/>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86" name="テキスト 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7" name="テキスト 8"/>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8" name="テキスト 9"/>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9" name="テキスト 10"/>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0" name="テキスト 11"/>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1" name="テキスト 1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2" name="テキスト 13"/>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3" name="テキスト 1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4" name="テキスト 1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5" name="テキスト 1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96" name="Line 95"/>
        <xdr:cNvSpPr>
          <a:spLocks noChangeShapeType="1"/>
        </xdr:cNvSpPr>
      </xdr:nvSpPr>
      <xdr:spPr bwMode="auto">
        <a:xfrm>
          <a:off x="2381250" y="70294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97" name="テキスト 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98" name="テキスト 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99" name="テキスト 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0" name="テキスト 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101" name="テキスト 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2" name="テキスト 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3" name="テキスト 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4" name="テキスト 1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5" name="テキスト 11"/>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6" name="テキスト 1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7" name="テキスト 13"/>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8" name="テキスト 1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09" name="テキスト 1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10" name="テキスト 1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111" name="Line 110"/>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112" name="Line 111"/>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113" name="テキスト 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14" name="テキスト 1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5" name="Text Box 11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6" name="Text Box 11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7" name="Text Box 116"/>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8" name="Text Box 11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119" name="Text Box 118"/>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0" name="Text Box 119"/>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1" name="Text Box 120"/>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2" name="Text Box 121"/>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3" name="Text Box 122"/>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4" name="Text Box 123"/>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5" name="Text Box 124"/>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6" name="Text Box 125"/>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7" name="Text Box 126"/>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8" name="Text Box 127"/>
        <xdr:cNvSpPr txBox="1">
          <a:spLocks noChangeArrowheads="1"/>
        </xdr:cNvSpPr>
      </xdr:nvSpPr>
      <xdr:spPr bwMode="auto">
        <a:xfrm>
          <a:off x="2743200" y="7029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129" name="Line 128"/>
        <xdr:cNvSpPr>
          <a:spLocks noChangeShapeType="1"/>
        </xdr:cNvSpPr>
      </xdr:nvSpPr>
      <xdr:spPr bwMode="auto">
        <a:xfrm>
          <a:off x="2381250" y="70294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130" name="Text Box 12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1" name="Text Box 13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2" name="Text Box 131"/>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3" name="Text Box 13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134" name="Text Box 133"/>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5" name="Text Box 134"/>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6" name="Text Box 13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7" name="Text Box 13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8" name="Text Box 137"/>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39" name="Text Box 138"/>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40" name="Text Box 139"/>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41" name="Text Box 140"/>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42" name="Text Box 141"/>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43" name="Text Box 142"/>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144" name="Line 143"/>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145" name="Line 144"/>
        <xdr:cNvSpPr>
          <a:spLocks noChangeShapeType="1"/>
        </xdr:cNvSpPr>
      </xdr:nvSpPr>
      <xdr:spPr bwMode="auto">
        <a:xfrm>
          <a:off x="2381250" y="82296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146" name="Text Box 145"/>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147" name="Text Box 146"/>
        <xdr:cNvSpPr txBox="1">
          <a:spLocks noChangeArrowheads="1"/>
        </xdr:cNvSpPr>
      </xdr:nvSpPr>
      <xdr:spPr bwMode="auto">
        <a:xfrm>
          <a:off x="2743200" y="8229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142875</xdr:rowOff>
    </xdr:to>
    <xdr:sp macro="" textlink="">
      <xdr:nvSpPr>
        <xdr:cNvPr id="148" name="テキスト 2"/>
        <xdr:cNvSpPr txBox="1">
          <a:spLocks noChangeArrowheads="1"/>
        </xdr:cNvSpPr>
      </xdr:nvSpPr>
      <xdr:spPr bwMode="auto">
        <a:xfrm>
          <a:off x="8229600" y="128682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19050</xdr:rowOff>
    </xdr:from>
    <xdr:to>
      <xdr:col>12</xdr:col>
      <xdr:colOff>0</xdr:colOff>
      <xdr:row>77</xdr:row>
      <xdr:rowOff>152400</xdr:rowOff>
    </xdr:to>
    <xdr:sp macro="" textlink="">
      <xdr:nvSpPr>
        <xdr:cNvPr id="149" name="テキスト 4"/>
        <xdr:cNvSpPr txBox="1">
          <a:spLocks noChangeArrowheads="1"/>
        </xdr:cNvSpPr>
      </xdr:nvSpPr>
      <xdr:spPr bwMode="auto">
        <a:xfrm>
          <a:off x="8229600" y="1322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150" name="テキスト 5"/>
        <xdr:cNvSpPr txBox="1">
          <a:spLocks noChangeArrowheads="1"/>
        </xdr:cNvSpPr>
      </xdr:nvSpPr>
      <xdr:spPr bwMode="auto">
        <a:xfrm>
          <a:off x="82296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9525</xdr:rowOff>
    </xdr:from>
    <xdr:to>
      <xdr:col>12</xdr:col>
      <xdr:colOff>0</xdr:colOff>
      <xdr:row>79</xdr:row>
      <xdr:rowOff>152400</xdr:rowOff>
    </xdr:to>
    <xdr:sp macro="" textlink="">
      <xdr:nvSpPr>
        <xdr:cNvPr id="151" name="テキスト 6"/>
        <xdr:cNvSpPr txBox="1">
          <a:spLocks noChangeArrowheads="1"/>
        </xdr:cNvSpPr>
      </xdr:nvSpPr>
      <xdr:spPr bwMode="auto">
        <a:xfrm>
          <a:off x="82296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152" name="テキスト 7"/>
        <xdr:cNvSpPr txBox="1">
          <a:spLocks noChangeArrowheads="1"/>
        </xdr:cNvSpPr>
      </xdr:nvSpPr>
      <xdr:spPr bwMode="auto">
        <a:xfrm>
          <a:off x="8229600" y="138969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89</xdr:row>
      <xdr:rowOff>28575</xdr:rowOff>
    </xdr:from>
    <xdr:to>
      <xdr:col>12</xdr:col>
      <xdr:colOff>0</xdr:colOff>
      <xdr:row>89</xdr:row>
      <xdr:rowOff>161925</xdr:rowOff>
    </xdr:to>
    <xdr:sp macro="" textlink="">
      <xdr:nvSpPr>
        <xdr:cNvPr id="153" name="テキスト 8"/>
        <xdr:cNvSpPr txBox="1">
          <a:spLocks noChangeArrowheads="1"/>
        </xdr:cNvSpPr>
      </xdr:nvSpPr>
      <xdr:spPr bwMode="auto">
        <a:xfrm>
          <a:off x="8229600" y="15287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28575</xdr:rowOff>
    </xdr:from>
    <xdr:to>
      <xdr:col>12</xdr:col>
      <xdr:colOff>0</xdr:colOff>
      <xdr:row>75</xdr:row>
      <xdr:rowOff>161925</xdr:rowOff>
    </xdr:to>
    <xdr:sp macro="" textlink="">
      <xdr:nvSpPr>
        <xdr:cNvPr id="154" name="テキスト 9"/>
        <xdr:cNvSpPr txBox="1">
          <a:spLocks noChangeArrowheads="1"/>
        </xdr:cNvSpPr>
      </xdr:nvSpPr>
      <xdr:spPr bwMode="auto">
        <a:xfrm>
          <a:off x="8229600" y="128873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155" name="テキスト 10"/>
        <xdr:cNvSpPr txBox="1">
          <a:spLocks noChangeArrowheads="1"/>
        </xdr:cNvSpPr>
      </xdr:nvSpPr>
      <xdr:spPr bwMode="auto">
        <a:xfrm>
          <a:off x="8229600" y="130397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19050</xdr:rowOff>
    </xdr:from>
    <xdr:to>
      <xdr:col>12</xdr:col>
      <xdr:colOff>0</xdr:colOff>
      <xdr:row>77</xdr:row>
      <xdr:rowOff>161925</xdr:rowOff>
    </xdr:to>
    <xdr:sp macro="" textlink="">
      <xdr:nvSpPr>
        <xdr:cNvPr id="156" name="テキスト 11"/>
        <xdr:cNvSpPr txBox="1">
          <a:spLocks noChangeArrowheads="1"/>
        </xdr:cNvSpPr>
      </xdr:nvSpPr>
      <xdr:spPr bwMode="auto">
        <a:xfrm>
          <a:off x="8229600" y="1322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157" name="テキスト 12"/>
        <xdr:cNvSpPr txBox="1">
          <a:spLocks noChangeArrowheads="1"/>
        </xdr:cNvSpPr>
      </xdr:nvSpPr>
      <xdr:spPr bwMode="auto">
        <a:xfrm>
          <a:off x="82296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9525</xdr:rowOff>
    </xdr:from>
    <xdr:to>
      <xdr:col>12</xdr:col>
      <xdr:colOff>0</xdr:colOff>
      <xdr:row>79</xdr:row>
      <xdr:rowOff>152400</xdr:rowOff>
    </xdr:to>
    <xdr:sp macro="" textlink="">
      <xdr:nvSpPr>
        <xdr:cNvPr id="158" name="テキスト 13"/>
        <xdr:cNvSpPr txBox="1">
          <a:spLocks noChangeArrowheads="1"/>
        </xdr:cNvSpPr>
      </xdr:nvSpPr>
      <xdr:spPr bwMode="auto">
        <a:xfrm>
          <a:off x="82296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19050</xdr:rowOff>
    </xdr:from>
    <xdr:to>
      <xdr:col>12</xdr:col>
      <xdr:colOff>0</xdr:colOff>
      <xdr:row>81</xdr:row>
      <xdr:rowOff>142875</xdr:rowOff>
    </xdr:to>
    <xdr:sp macro="" textlink="">
      <xdr:nvSpPr>
        <xdr:cNvPr id="159" name="テキスト 14"/>
        <xdr:cNvSpPr txBox="1">
          <a:spLocks noChangeArrowheads="1"/>
        </xdr:cNvSpPr>
      </xdr:nvSpPr>
      <xdr:spPr bwMode="auto">
        <a:xfrm>
          <a:off x="8229600" y="139065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89</xdr:row>
      <xdr:rowOff>28575</xdr:rowOff>
    </xdr:from>
    <xdr:to>
      <xdr:col>12</xdr:col>
      <xdr:colOff>0</xdr:colOff>
      <xdr:row>89</xdr:row>
      <xdr:rowOff>152400</xdr:rowOff>
    </xdr:to>
    <xdr:sp macro="" textlink="">
      <xdr:nvSpPr>
        <xdr:cNvPr id="160" name="テキスト 15"/>
        <xdr:cNvSpPr txBox="1">
          <a:spLocks noChangeArrowheads="1"/>
        </xdr:cNvSpPr>
      </xdr:nvSpPr>
      <xdr:spPr bwMode="auto">
        <a:xfrm>
          <a:off x="8229600" y="15287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152400</xdr:rowOff>
    </xdr:to>
    <xdr:sp macro="" textlink="">
      <xdr:nvSpPr>
        <xdr:cNvPr id="161" name="テキスト 17"/>
        <xdr:cNvSpPr txBox="1">
          <a:spLocks noChangeArrowheads="1"/>
        </xdr:cNvSpPr>
      </xdr:nvSpPr>
      <xdr:spPr bwMode="auto">
        <a:xfrm>
          <a:off x="8229600" y="13049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162" name="テキスト 2"/>
        <xdr:cNvSpPr txBox="1">
          <a:spLocks noChangeArrowheads="1"/>
        </xdr:cNvSpPr>
      </xdr:nvSpPr>
      <xdr:spPr bwMode="auto">
        <a:xfrm>
          <a:off x="2743200" y="128682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163" name="テキスト 4"/>
        <xdr:cNvSpPr txBox="1">
          <a:spLocks noChangeArrowheads="1"/>
        </xdr:cNvSpPr>
      </xdr:nvSpPr>
      <xdr:spPr bwMode="auto">
        <a:xfrm>
          <a:off x="2743200" y="1322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164" name="テキスト 5"/>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165" name="テキスト 6"/>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166" name="テキスト 7"/>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167" name="テキスト 8"/>
        <xdr:cNvSpPr txBox="1">
          <a:spLocks noChangeArrowheads="1"/>
        </xdr:cNvSpPr>
      </xdr:nvSpPr>
      <xdr:spPr bwMode="auto">
        <a:xfrm>
          <a:off x="2743200" y="15287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168" name="テキスト 9"/>
        <xdr:cNvSpPr txBox="1">
          <a:spLocks noChangeArrowheads="1"/>
        </xdr:cNvSpPr>
      </xdr:nvSpPr>
      <xdr:spPr bwMode="auto">
        <a:xfrm>
          <a:off x="2743200" y="128873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69" name="テキスト 10"/>
        <xdr:cNvSpPr txBox="1">
          <a:spLocks noChangeArrowheads="1"/>
        </xdr:cNvSpPr>
      </xdr:nvSpPr>
      <xdr:spPr bwMode="auto">
        <a:xfrm>
          <a:off x="2743200" y="130397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170" name="テキスト 11"/>
        <xdr:cNvSpPr txBox="1">
          <a:spLocks noChangeArrowheads="1"/>
        </xdr:cNvSpPr>
      </xdr:nvSpPr>
      <xdr:spPr bwMode="auto">
        <a:xfrm>
          <a:off x="2743200" y="1322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171" name="テキスト 12"/>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172" name="テキスト 13"/>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173" name="テキスト 14"/>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174" name="テキスト 15"/>
        <xdr:cNvSpPr txBox="1">
          <a:spLocks noChangeArrowheads="1"/>
        </xdr:cNvSpPr>
      </xdr:nvSpPr>
      <xdr:spPr bwMode="auto">
        <a:xfrm>
          <a:off x="2743200" y="15287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175" name="テキスト 17"/>
        <xdr:cNvSpPr txBox="1">
          <a:spLocks noChangeArrowheads="1"/>
        </xdr:cNvSpPr>
      </xdr:nvSpPr>
      <xdr:spPr bwMode="auto">
        <a:xfrm>
          <a:off x="2743200" y="13049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176" name="Line 175"/>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177" name="Line 176"/>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178" name="テキスト 8"/>
        <xdr:cNvSpPr txBox="1">
          <a:spLocks noChangeArrowheads="1"/>
        </xdr:cNvSpPr>
      </xdr:nvSpPr>
      <xdr:spPr bwMode="auto">
        <a:xfrm>
          <a:off x="2743200" y="13916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179" name="テキスト 15"/>
        <xdr:cNvSpPr txBox="1">
          <a:spLocks noChangeArrowheads="1"/>
        </xdr:cNvSpPr>
      </xdr:nvSpPr>
      <xdr:spPr bwMode="auto">
        <a:xfrm>
          <a:off x="2743200" y="139160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180" name="Text Box 179"/>
        <xdr:cNvSpPr txBox="1">
          <a:spLocks noChangeArrowheads="1"/>
        </xdr:cNvSpPr>
      </xdr:nvSpPr>
      <xdr:spPr bwMode="auto">
        <a:xfrm>
          <a:off x="2743200" y="128682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181" name="Text Box 180"/>
        <xdr:cNvSpPr txBox="1">
          <a:spLocks noChangeArrowheads="1"/>
        </xdr:cNvSpPr>
      </xdr:nvSpPr>
      <xdr:spPr bwMode="auto">
        <a:xfrm>
          <a:off x="2743200" y="1322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182" name="Text Box 181"/>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183" name="Text Box 182"/>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184" name="Text Box 183"/>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185" name="Text Box 184"/>
        <xdr:cNvSpPr txBox="1">
          <a:spLocks noChangeArrowheads="1"/>
        </xdr:cNvSpPr>
      </xdr:nvSpPr>
      <xdr:spPr bwMode="auto">
        <a:xfrm>
          <a:off x="2743200" y="15287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186" name="Text Box 185"/>
        <xdr:cNvSpPr txBox="1">
          <a:spLocks noChangeArrowheads="1"/>
        </xdr:cNvSpPr>
      </xdr:nvSpPr>
      <xdr:spPr bwMode="auto">
        <a:xfrm>
          <a:off x="2743200" y="128873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87" name="Text Box 186"/>
        <xdr:cNvSpPr txBox="1">
          <a:spLocks noChangeArrowheads="1"/>
        </xdr:cNvSpPr>
      </xdr:nvSpPr>
      <xdr:spPr bwMode="auto">
        <a:xfrm>
          <a:off x="2743200" y="130397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188" name="Text Box 187"/>
        <xdr:cNvSpPr txBox="1">
          <a:spLocks noChangeArrowheads="1"/>
        </xdr:cNvSpPr>
      </xdr:nvSpPr>
      <xdr:spPr bwMode="auto">
        <a:xfrm>
          <a:off x="2743200" y="1322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189" name="Text Box 188"/>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190" name="Text Box 189"/>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191" name="Text Box 190"/>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192" name="Text Box 191"/>
        <xdr:cNvSpPr txBox="1">
          <a:spLocks noChangeArrowheads="1"/>
        </xdr:cNvSpPr>
      </xdr:nvSpPr>
      <xdr:spPr bwMode="auto">
        <a:xfrm>
          <a:off x="2743200" y="15287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193" name="Text Box 192"/>
        <xdr:cNvSpPr txBox="1">
          <a:spLocks noChangeArrowheads="1"/>
        </xdr:cNvSpPr>
      </xdr:nvSpPr>
      <xdr:spPr bwMode="auto">
        <a:xfrm>
          <a:off x="2743200" y="13049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194" name="Line 193"/>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195" name="Line 194"/>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196" name="Text Box 195"/>
        <xdr:cNvSpPr txBox="1">
          <a:spLocks noChangeArrowheads="1"/>
        </xdr:cNvSpPr>
      </xdr:nvSpPr>
      <xdr:spPr bwMode="auto">
        <a:xfrm>
          <a:off x="2743200" y="13916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197" name="Text Box 196"/>
        <xdr:cNvSpPr txBox="1">
          <a:spLocks noChangeArrowheads="1"/>
        </xdr:cNvSpPr>
      </xdr:nvSpPr>
      <xdr:spPr bwMode="auto">
        <a:xfrm>
          <a:off x="2743200" y="139160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198" name="テキスト 2"/>
        <xdr:cNvSpPr txBox="1">
          <a:spLocks noChangeArrowheads="1"/>
        </xdr:cNvSpPr>
      </xdr:nvSpPr>
      <xdr:spPr bwMode="auto">
        <a:xfrm>
          <a:off x="2743200" y="128682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199" name="テキスト 4"/>
        <xdr:cNvSpPr txBox="1">
          <a:spLocks noChangeArrowheads="1"/>
        </xdr:cNvSpPr>
      </xdr:nvSpPr>
      <xdr:spPr bwMode="auto">
        <a:xfrm>
          <a:off x="2743200" y="1322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200" name="テキスト 5"/>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201" name="テキスト 6"/>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202" name="テキスト 7"/>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203" name="テキスト 8"/>
        <xdr:cNvSpPr txBox="1">
          <a:spLocks noChangeArrowheads="1"/>
        </xdr:cNvSpPr>
      </xdr:nvSpPr>
      <xdr:spPr bwMode="auto">
        <a:xfrm>
          <a:off x="2743200" y="15287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204" name="テキスト 9"/>
        <xdr:cNvSpPr txBox="1">
          <a:spLocks noChangeArrowheads="1"/>
        </xdr:cNvSpPr>
      </xdr:nvSpPr>
      <xdr:spPr bwMode="auto">
        <a:xfrm>
          <a:off x="2743200" y="128873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05" name="テキスト 10"/>
        <xdr:cNvSpPr txBox="1">
          <a:spLocks noChangeArrowheads="1"/>
        </xdr:cNvSpPr>
      </xdr:nvSpPr>
      <xdr:spPr bwMode="auto">
        <a:xfrm>
          <a:off x="2743200" y="130397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206" name="テキスト 11"/>
        <xdr:cNvSpPr txBox="1">
          <a:spLocks noChangeArrowheads="1"/>
        </xdr:cNvSpPr>
      </xdr:nvSpPr>
      <xdr:spPr bwMode="auto">
        <a:xfrm>
          <a:off x="2743200" y="1322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207" name="テキスト 12"/>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208" name="テキスト 13"/>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209" name="テキスト 14"/>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210" name="テキスト 15"/>
        <xdr:cNvSpPr txBox="1">
          <a:spLocks noChangeArrowheads="1"/>
        </xdr:cNvSpPr>
      </xdr:nvSpPr>
      <xdr:spPr bwMode="auto">
        <a:xfrm>
          <a:off x="2743200" y="15287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211" name="テキスト 17"/>
        <xdr:cNvSpPr txBox="1">
          <a:spLocks noChangeArrowheads="1"/>
        </xdr:cNvSpPr>
      </xdr:nvSpPr>
      <xdr:spPr bwMode="auto">
        <a:xfrm>
          <a:off x="2743200" y="13049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212" name="Line 211"/>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213" name="Line 212"/>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214" name="テキスト 8"/>
        <xdr:cNvSpPr txBox="1">
          <a:spLocks noChangeArrowheads="1"/>
        </xdr:cNvSpPr>
      </xdr:nvSpPr>
      <xdr:spPr bwMode="auto">
        <a:xfrm>
          <a:off x="2743200" y="13916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215" name="テキスト 15"/>
        <xdr:cNvSpPr txBox="1">
          <a:spLocks noChangeArrowheads="1"/>
        </xdr:cNvSpPr>
      </xdr:nvSpPr>
      <xdr:spPr bwMode="auto">
        <a:xfrm>
          <a:off x="2743200" y="139160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216" name="Text Box 215"/>
        <xdr:cNvSpPr txBox="1">
          <a:spLocks noChangeArrowheads="1"/>
        </xdr:cNvSpPr>
      </xdr:nvSpPr>
      <xdr:spPr bwMode="auto">
        <a:xfrm>
          <a:off x="2743200" y="128682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217" name="Text Box 216"/>
        <xdr:cNvSpPr txBox="1">
          <a:spLocks noChangeArrowheads="1"/>
        </xdr:cNvSpPr>
      </xdr:nvSpPr>
      <xdr:spPr bwMode="auto">
        <a:xfrm>
          <a:off x="2743200" y="1322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218" name="Text Box 217"/>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219" name="Text Box 218"/>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220" name="Text Box 219"/>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221" name="Text Box 220"/>
        <xdr:cNvSpPr txBox="1">
          <a:spLocks noChangeArrowheads="1"/>
        </xdr:cNvSpPr>
      </xdr:nvSpPr>
      <xdr:spPr bwMode="auto">
        <a:xfrm>
          <a:off x="2743200" y="15287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222" name="Text Box 221"/>
        <xdr:cNvSpPr txBox="1">
          <a:spLocks noChangeArrowheads="1"/>
        </xdr:cNvSpPr>
      </xdr:nvSpPr>
      <xdr:spPr bwMode="auto">
        <a:xfrm>
          <a:off x="2743200" y="128873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23" name="Text Box 222"/>
        <xdr:cNvSpPr txBox="1">
          <a:spLocks noChangeArrowheads="1"/>
        </xdr:cNvSpPr>
      </xdr:nvSpPr>
      <xdr:spPr bwMode="auto">
        <a:xfrm>
          <a:off x="2743200" y="130397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224" name="Text Box 223"/>
        <xdr:cNvSpPr txBox="1">
          <a:spLocks noChangeArrowheads="1"/>
        </xdr:cNvSpPr>
      </xdr:nvSpPr>
      <xdr:spPr bwMode="auto">
        <a:xfrm>
          <a:off x="2743200" y="1322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225" name="Text Box 224"/>
        <xdr:cNvSpPr txBox="1">
          <a:spLocks noChangeArrowheads="1"/>
        </xdr:cNvSpPr>
      </xdr:nvSpPr>
      <xdr:spPr bwMode="auto">
        <a:xfrm>
          <a:off x="2743200" y="133826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226" name="Text Box 225"/>
        <xdr:cNvSpPr txBox="1">
          <a:spLocks noChangeArrowheads="1"/>
        </xdr:cNvSpPr>
      </xdr:nvSpPr>
      <xdr:spPr bwMode="auto">
        <a:xfrm>
          <a:off x="2743200" y="135540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227" name="Text Box 226"/>
        <xdr:cNvSpPr txBox="1">
          <a:spLocks noChangeArrowheads="1"/>
        </xdr:cNvSpPr>
      </xdr:nvSpPr>
      <xdr:spPr bwMode="auto">
        <a:xfrm>
          <a:off x="2743200" y="144018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228" name="Text Box 227"/>
        <xdr:cNvSpPr txBox="1">
          <a:spLocks noChangeArrowheads="1"/>
        </xdr:cNvSpPr>
      </xdr:nvSpPr>
      <xdr:spPr bwMode="auto">
        <a:xfrm>
          <a:off x="2743200" y="15287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229" name="Text Box 228"/>
        <xdr:cNvSpPr txBox="1">
          <a:spLocks noChangeArrowheads="1"/>
        </xdr:cNvSpPr>
      </xdr:nvSpPr>
      <xdr:spPr bwMode="auto">
        <a:xfrm>
          <a:off x="2743200" y="13049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230" name="Line 229"/>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231" name="Line 230"/>
        <xdr:cNvSpPr>
          <a:spLocks noChangeShapeType="1"/>
        </xdr:cNvSpPr>
      </xdr:nvSpPr>
      <xdr:spPr bwMode="auto">
        <a:xfrm>
          <a:off x="2381250" y="12858750"/>
          <a:ext cx="0" cy="25717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232" name="Text Box 231"/>
        <xdr:cNvSpPr txBox="1">
          <a:spLocks noChangeArrowheads="1"/>
        </xdr:cNvSpPr>
      </xdr:nvSpPr>
      <xdr:spPr bwMode="auto">
        <a:xfrm>
          <a:off x="2743200" y="13916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233" name="Text Box 232"/>
        <xdr:cNvSpPr txBox="1">
          <a:spLocks noChangeArrowheads="1"/>
        </xdr:cNvSpPr>
      </xdr:nvSpPr>
      <xdr:spPr bwMode="auto">
        <a:xfrm>
          <a:off x="2743200" y="139160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4" name="テキスト 2"/>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5" name="テキスト 4"/>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6" name="テキスト 5"/>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7" name="テキスト 6"/>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8" name="テキスト 7"/>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39" name="テキスト 8"/>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0" name="テキスト 9"/>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1" name="テキスト 10"/>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2" name="テキスト 1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3" name="テキスト 12"/>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4" name="テキスト 13"/>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5" name="テキスト 14"/>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6" name="テキスト 15"/>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48</xdr:row>
      <xdr:rowOff>0</xdr:rowOff>
    </xdr:from>
    <xdr:to>
      <xdr:col>12</xdr:col>
      <xdr:colOff>0</xdr:colOff>
      <xdr:row>48</xdr:row>
      <xdr:rowOff>0</xdr:rowOff>
    </xdr:to>
    <xdr:sp macro="" textlink="">
      <xdr:nvSpPr>
        <xdr:cNvPr id="247" name="テキスト 17"/>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8"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9"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0"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1"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52"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3"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4"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5"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6"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7"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8"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9"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0"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1"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262" name="Line 29"/>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263" name="テキスト 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64" name="テキスト 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65" name="テキスト 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66" name="テキスト 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267" name="テキスト 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68" name="テキスト 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69" name="テキスト 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0" name="テキスト 1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1" name="テキスト 1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2" name="テキスト 1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3" name="テキスト 13"/>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4" name="テキスト 1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5" name="テキスト 1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76" name="テキスト 1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277" name="Line 44"/>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278" name="Line 45"/>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279" name="テキスト 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80" name="テキスト 1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1" name="Text Box 4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2" name="Text Box 4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3" name="Text Box 5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4" name="Text Box 5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85" name="Text Box 5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6" name="Text Box 5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7" name="Text Box 5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8" name="Text Box 5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9" name="Text Box 5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0" name="Text Box 5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1" name="Text Box 5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2" name="Text Box 5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3" name="Text Box 6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4" name="Text Box 6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295" name="Line 62"/>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296" name="Text Box 63"/>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97" name="Text Box 6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98" name="Text Box 6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299" name="Text Box 6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300" name="Text Box 6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1" name="Text Box 6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2" name="Text Box 6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3" name="Text Box 7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4" name="Text Box 7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5" name="Text Box 7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6" name="Text Box 73"/>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7" name="Text Box 7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8" name="Text Box 7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09" name="Text Box 7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310" name="Line 77"/>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311" name="Line 78"/>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12" name="Text Box 7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13" name="Text Box 8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4"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5"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6"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7"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318"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9"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0"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1"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2"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3"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4"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5"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6"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7"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28" name="Line 95"/>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29" name="テキスト 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0" name="テキスト 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1" name="テキスト 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2" name="テキスト 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333" name="テキスト 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4" name="テキスト 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5" name="テキスト 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6" name="テキスト 1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7" name="テキスト 1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8" name="テキスト 1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39" name="テキスト 13"/>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40" name="テキスト 1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41" name="テキスト 1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42" name="テキスト 1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343" name="Line 110"/>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344" name="Line 11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45" name="テキスト 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46" name="テキスト 1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7" name="Text Box 1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8" name="Text Box 1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9" name="Text Box 11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0" name="Text Box 1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351" name="Text Box 11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2" name="Text Box 11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3" name="Text Box 12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4" name="Text Box 12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5" name="Text Box 12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6" name="Text Box 12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7" name="Text Box 12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8" name="Text Box 12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9" name="Text Box 12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60" name="Text Box 12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61" name="Line 128"/>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62" name="Text Box 12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3" name="Text Box 13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4" name="Text Box 13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5" name="Text Box 13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48</xdr:row>
      <xdr:rowOff>0</xdr:rowOff>
    </xdr:from>
    <xdr:to>
      <xdr:col>4</xdr:col>
      <xdr:colOff>0</xdr:colOff>
      <xdr:row>48</xdr:row>
      <xdr:rowOff>0</xdr:rowOff>
    </xdr:to>
    <xdr:sp macro="" textlink="">
      <xdr:nvSpPr>
        <xdr:cNvPr id="366" name="Text Box 133"/>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7" name="Text Box 134"/>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8" name="Text Box 13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69" name="Text Box 13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0" name="Text Box 137"/>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1" name="Text Box 138"/>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2" name="Text Box 139"/>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3" name="Text Box 140"/>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4" name="Text Box 14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5" name="Text Box 142"/>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48</xdr:row>
      <xdr:rowOff>0</xdr:rowOff>
    </xdr:from>
    <xdr:to>
      <xdr:col>3</xdr:col>
      <xdr:colOff>76200</xdr:colOff>
      <xdr:row>48</xdr:row>
      <xdr:rowOff>0</xdr:rowOff>
    </xdr:to>
    <xdr:sp macro="" textlink="">
      <xdr:nvSpPr>
        <xdr:cNvPr id="376" name="Line 143"/>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48</xdr:row>
      <xdr:rowOff>0</xdr:rowOff>
    </xdr:from>
    <xdr:to>
      <xdr:col>3</xdr:col>
      <xdr:colOff>76200</xdr:colOff>
      <xdr:row>48</xdr:row>
      <xdr:rowOff>0</xdr:rowOff>
    </xdr:to>
    <xdr:sp macro="" textlink="">
      <xdr:nvSpPr>
        <xdr:cNvPr id="377" name="Line 144"/>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48</xdr:row>
      <xdr:rowOff>0</xdr:rowOff>
    </xdr:from>
    <xdr:to>
      <xdr:col>4</xdr:col>
      <xdr:colOff>0</xdr:colOff>
      <xdr:row>48</xdr:row>
      <xdr:rowOff>0</xdr:rowOff>
    </xdr:to>
    <xdr:sp macro="" textlink="">
      <xdr:nvSpPr>
        <xdr:cNvPr id="378" name="Text Box 145"/>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48</xdr:row>
      <xdr:rowOff>0</xdr:rowOff>
    </xdr:from>
    <xdr:to>
      <xdr:col>4</xdr:col>
      <xdr:colOff>0</xdr:colOff>
      <xdr:row>48</xdr:row>
      <xdr:rowOff>0</xdr:rowOff>
    </xdr:to>
    <xdr:sp macro="" textlink="">
      <xdr:nvSpPr>
        <xdr:cNvPr id="379" name="Text Box 146"/>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142875</xdr:rowOff>
    </xdr:to>
    <xdr:sp macro="" textlink="">
      <xdr:nvSpPr>
        <xdr:cNvPr id="380" name="テキスト 2"/>
        <xdr:cNvSpPr txBox="1">
          <a:spLocks noChangeArrowheads="1"/>
        </xdr:cNvSpPr>
      </xdr:nvSpPr>
      <xdr:spPr bwMode="auto">
        <a:xfrm>
          <a:off x="6629400" y="1609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19050</xdr:rowOff>
    </xdr:from>
    <xdr:to>
      <xdr:col>12</xdr:col>
      <xdr:colOff>0</xdr:colOff>
      <xdr:row>77</xdr:row>
      <xdr:rowOff>152400</xdr:rowOff>
    </xdr:to>
    <xdr:sp macro="" textlink="">
      <xdr:nvSpPr>
        <xdr:cNvPr id="381" name="テキスト 4"/>
        <xdr:cNvSpPr txBox="1">
          <a:spLocks noChangeArrowheads="1"/>
        </xdr:cNvSpPr>
      </xdr:nvSpPr>
      <xdr:spPr bwMode="auto">
        <a:xfrm>
          <a:off x="6629400" y="165449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382" name="テキスト 5"/>
        <xdr:cNvSpPr txBox="1">
          <a:spLocks noChangeArrowheads="1"/>
        </xdr:cNvSpPr>
      </xdr:nvSpPr>
      <xdr:spPr bwMode="auto">
        <a:xfrm>
          <a:off x="6629400"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9525</xdr:rowOff>
    </xdr:from>
    <xdr:to>
      <xdr:col>12</xdr:col>
      <xdr:colOff>0</xdr:colOff>
      <xdr:row>79</xdr:row>
      <xdr:rowOff>152400</xdr:rowOff>
    </xdr:to>
    <xdr:sp macro="" textlink="">
      <xdr:nvSpPr>
        <xdr:cNvPr id="383" name="テキスト 6"/>
        <xdr:cNvSpPr txBox="1">
          <a:spLocks noChangeArrowheads="1"/>
        </xdr:cNvSpPr>
      </xdr:nvSpPr>
      <xdr:spPr bwMode="auto">
        <a:xfrm>
          <a:off x="6629400"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384" name="テキスト 7"/>
        <xdr:cNvSpPr txBox="1">
          <a:spLocks noChangeArrowheads="1"/>
        </xdr:cNvSpPr>
      </xdr:nvSpPr>
      <xdr:spPr bwMode="auto">
        <a:xfrm>
          <a:off x="6629400" y="17411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89</xdr:row>
      <xdr:rowOff>28575</xdr:rowOff>
    </xdr:from>
    <xdr:to>
      <xdr:col>12</xdr:col>
      <xdr:colOff>0</xdr:colOff>
      <xdr:row>89</xdr:row>
      <xdr:rowOff>161925</xdr:rowOff>
    </xdr:to>
    <xdr:sp macro="" textlink="">
      <xdr:nvSpPr>
        <xdr:cNvPr id="385" name="テキスト 8"/>
        <xdr:cNvSpPr txBox="1">
          <a:spLocks noChangeArrowheads="1"/>
        </xdr:cNvSpPr>
      </xdr:nvSpPr>
      <xdr:spPr bwMode="auto">
        <a:xfrm>
          <a:off x="6629400" y="19354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28575</xdr:rowOff>
    </xdr:from>
    <xdr:to>
      <xdr:col>12</xdr:col>
      <xdr:colOff>0</xdr:colOff>
      <xdr:row>75</xdr:row>
      <xdr:rowOff>161925</xdr:rowOff>
    </xdr:to>
    <xdr:sp macro="" textlink="">
      <xdr:nvSpPr>
        <xdr:cNvPr id="386" name="テキスト 9"/>
        <xdr:cNvSpPr txBox="1">
          <a:spLocks noChangeArrowheads="1"/>
        </xdr:cNvSpPr>
      </xdr:nvSpPr>
      <xdr:spPr bwMode="auto">
        <a:xfrm>
          <a:off x="6629400" y="161163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387" name="テキスト 10"/>
        <xdr:cNvSpPr txBox="1">
          <a:spLocks noChangeArrowheads="1"/>
        </xdr:cNvSpPr>
      </xdr:nvSpPr>
      <xdr:spPr bwMode="auto">
        <a:xfrm>
          <a:off x="6629400" y="16316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19050</xdr:rowOff>
    </xdr:from>
    <xdr:to>
      <xdr:col>12</xdr:col>
      <xdr:colOff>0</xdr:colOff>
      <xdr:row>77</xdr:row>
      <xdr:rowOff>161925</xdr:rowOff>
    </xdr:to>
    <xdr:sp macro="" textlink="">
      <xdr:nvSpPr>
        <xdr:cNvPr id="388" name="テキスト 11"/>
        <xdr:cNvSpPr txBox="1">
          <a:spLocks noChangeArrowheads="1"/>
        </xdr:cNvSpPr>
      </xdr:nvSpPr>
      <xdr:spPr bwMode="auto">
        <a:xfrm>
          <a:off x="6629400" y="165449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389" name="テキスト 12"/>
        <xdr:cNvSpPr txBox="1">
          <a:spLocks noChangeArrowheads="1"/>
        </xdr:cNvSpPr>
      </xdr:nvSpPr>
      <xdr:spPr bwMode="auto">
        <a:xfrm>
          <a:off x="6629400"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9525</xdr:rowOff>
    </xdr:from>
    <xdr:to>
      <xdr:col>12</xdr:col>
      <xdr:colOff>0</xdr:colOff>
      <xdr:row>79</xdr:row>
      <xdr:rowOff>152400</xdr:rowOff>
    </xdr:to>
    <xdr:sp macro="" textlink="">
      <xdr:nvSpPr>
        <xdr:cNvPr id="390" name="テキスト 13"/>
        <xdr:cNvSpPr txBox="1">
          <a:spLocks noChangeArrowheads="1"/>
        </xdr:cNvSpPr>
      </xdr:nvSpPr>
      <xdr:spPr bwMode="auto">
        <a:xfrm>
          <a:off x="6629400"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19050</xdr:rowOff>
    </xdr:from>
    <xdr:to>
      <xdr:col>12</xdr:col>
      <xdr:colOff>0</xdr:colOff>
      <xdr:row>81</xdr:row>
      <xdr:rowOff>142875</xdr:rowOff>
    </xdr:to>
    <xdr:sp macro="" textlink="">
      <xdr:nvSpPr>
        <xdr:cNvPr id="391" name="テキスト 14"/>
        <xdr:cNvSpPr txBox="1">
          <a:spLocks noChangeArrowheads="1"/>
        </xdr:cNvSpPr>
      </xdr:nvSpPr>
      <xdr:spPr bwMode="auto">
        <a:xfrm>
          <a:off x="6629400" y="174212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89</xdr:row>
      <xdr:rowOff>28575</xdr:rowOff>
    </xdr:from>
    <xdr:to>
      <xdr:col>12</xdr:col>
      <xdr:colOff>0</xdr:colOff>
      <xdr:row>89</xdr:row>
      <xdr:rowOff>152400</xdr:rowOff>
    </xdr:to>
    <xdr:sp macro="" textlink="">
      <xdr:nvSpPr>
        <xdr:cNvPr id="392" name="テキスト 15"/>
        <xdr:cNvSpPr txBox="1">
          <a:spLocks noChangeArrowheads="1"/>
        </xdr:cNvSpPr>
      </xdr:nvSpPr>
      <xdr:spPr bwMode="auto">
        <a:xfrm>
          <a:off x="6629400" y="193548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152400</xdr:rowOff>
    </xdr:to>
    <xdr:sp macro="" textlink="">
      <xdr:nvSpPr>
        <xdr:cNvPr id="393" name="テキスト 17"/>
        <xdr:cNvSpPr txBox="1">
          <a:spLocks noChangeArrowheads="1"/>
        </xdr:cNvSpPr>
      </xdr:nvSpPr>
      <xdr:spPr bwMode="auto">
        <a:xfrm>
          <a:off x="6629400" y="163258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394" name="テキスト 2"/>
        <xdr:cNvSpPr txBox="1">
          <a:spLocks noChangeArrowheads="1"/>
        </xdr:cNvSpPr>
      </xdr:nvSpPr>
      <xdr:spPr bwMode="auto">
        <a:xfrm>
          <a:off x="1838325" y="1609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395" name="テキスト 4"/>
        <xdr:cNvSpPr txBox="1">
          <a:spLocks noChangeArrowheads="1"/>
        </xdr:cNvSpPr>
      </xdr:nvSpPr>
      <xdr:spPr bwMode="auto">
        <a:xfrm>
          <a:off x="1838325" y="165449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396" name="テキスト 5"/>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397" name="テキスト 6"/>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398" name="テキスト 7"/>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399" name="テキスト 8"/>
        <xdr:cNvSpPr txBox="1">
          <a:spLocks noChangeArrowheads="1"/>
        </xdr:cNvSpPr>
      </xdr:nvSpPr>
      <xdr:spPr bwMode="auto">
        <a:xfrm>
          <a:off x="1838325" y="19354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400" name="テキスト 9"/>
        <xdr:cNvSpPr txBox="1">
          <a:spLocks noChangeArrowheads="1"/>
        </xdr:cNvSpPr>
      </xdr:nvSpPr>
      <xdr:spPr bwMode="auto">
        <a:xfrm>
          <a:off x="1838325" y="161163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01" name="テキスト 10"/>
        <xdr:cNvSpPr txBox="1">
          <a:spLocks noChangeArrowheads="1"/>
        </xdr:cNvSpPr>
      </xdr:nvSpPr>
      <xdr:spPr bwMode="auto">
        <a:xfrm>
          <a:off x="1838325" y="16316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402" name="テキスト 11"/>
        <xdr:cNvSpPr txBox="1">
          <a:spLocks noChangeArrowheads="1"/>
        </xdr:cNvSpPr>
      </xdr:nvSpPr>
      <xdr:spPr bwMode="auto">
        <a:xfrm>
          <a:off x="1838325" y="165449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03" name="テキスト 12"/>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04" name="テキスト 13"/>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405" name="テキスト 14"/>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406" name="テキスト 15"/>
        <xdr:cNvSpPr txBox="1">
          <a:spLocks noChangeArrowheads="1"/>
        </xdr:cNvSpPr>
      </xdr:nvSpPr>
      <xdr:spPr bwMode="auto">
        <a:xfrm>
          <a:off x="1838325" y="193548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407" name="テキスト 17"/>
        <xdr:cNvSpPr txBox="1">
          <a:spLocks noChangeArrowheads="1"/>
        </xdr:cNvSpPr>
      </xdr:nvSpPr>
      <xdr:spPr bwMode="auto">
        <a:xfrm>
          <a:off x="1838325" y="163258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408" name="Line 175"/>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409" name="Line 176"/>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410" name="テキスト 8"/>
        <xdr:cNvSpPr txBox="1">
          <a:spLocks noChangeArrowheads="1"/>
        </xdr:cNvSpPr>
      </xdr:nvSpPr>
      <xdr:spPr bwMode="auto">
        <a:xfrm>
          <a:off x="1838325" y="174307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411" name="テキスト 15"/>
        <xdr:cNvSpPr txBox="1">
          <a:spLocks noChangeArrowheads="1"/>
        </xdr:cNvSpPr>
      </xdr:nvSpPr>
      <xdr:spPr bwMode="auto">
        <a:xfrm>
          <a:off x="1838325" y="174307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412" name="Text Box 179"/>
        <xdr:cNvSpPr txBox="1">
          <a:spLocks noChangeArrowheads="1"/>
        </xdr:cNvSpPr>
      </xdr:nvSpPr>
      <xdr:spPr bwMode="auto">
        <a:xfrm>
          <a:off x="1838325" y="1609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413" name="Text Box 180"/>
        <xdr:cNvSpPr txBox="1">
          <a:spLocks noChangeArrowheads="1"/>
        </xdr:cNvSpPr>
      </xdr:nvSpPr>
      <xdr:spPr bwMode="auto">
        <a:xfrm>
          <a:off x="1838325" y="165449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14" name="Text Box 181"/>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15" name="Text Box 182"/>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416" name="Text Box 183"/>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417" name="Text Box 184"/>
        <xdr:cNvSpPr txBox="1">
          <a:spLocks noChangeArrowheads="1"/>
        </xdr:cNvSpPr>
      </xdr:nvSpPr>
      <xdr:spPr bwMode="auto">
        <a:xfrm>
          <a:off x="1838325" y="19354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418" name="Text Box 185"/>
        <xdr:cNvSpPr txBox="1">
          <a:spLocks noChangeArrowheads="1"/>
        </xdr:cNvSpPr>
      </xdr:nvSpPr>
      <xdr:spPr bwMode="auto">
        <a:xfrm>
          <a:off x="1838325" y="161163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19" name="Text Box 186"/>
        <xdr:cNvSpPr txBox="1">
          <a:spLocks noChangeArrowheads="1"/>
        </xdr:cNvSpPr>
      </xdr:nvSpPr>
      <xdr:spPr bwMode="auto">
        <a:xfrm>
          <a:off x="1838325" y="16316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420" name="Text Box 187"/>
        <xdr:cNvSpPr txBox="1">
          <a:spLocks noChangeArrowheads="1"/>
        </xdr:cNvSpPr>
      </xdr:nvSpPr>
      <xdr:spPr bwMode="auto">
        <a:xfrm>
          <a:off x="1838325" y="165449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21" name="Text Box 188"/>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22" name="Text Box 189"/>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423" name="Text Box 190"/>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424" name="Text Box 191"/>
        <xdr:cNvSpPr txBox="1">
          <a:spLocks noChangeArrowheads="1"/>
        </xdr:cNvSpPr>
      </xdr:nvSpPr>
      <xdr:spPr bwMode="auto">
        <a:xfrm>
          <a:off x="1838325" y="193548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425" name="Text Box 192"/>
        <xdr:cNvSpPr txBox="1">
          <a:spLocks noChangeArrowheads="1"/>
        </xdr:cNvSpPr>
      </xdr:nvSpPr>
      <xdr:spPr bwMode="auto">
        <a:xfrm>
          <a:off x="1838325" y="163258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426" name="Line 193"/>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427" name="Line 194"/>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428" name="Text Box 195"/>
        <xdr:cNvSpPr txBox="1">
          <a:spLocks noChangeArrowheads="1"/>
        </xdr:cNvSpPr>
      </xdr:nvSpPr>
      <xdr:spPr bwMode="auto">
        <a:xfrm>
          <a:off x="1838325" y="174307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429" name="Text Box 196"/>
        <xdr:cNvSpPr txBox="1">
          <a:spLocks noChangeArrowheads="1"/>
        </xdr:cNvSpPr>
      </xdr:nvSpPr>
      <xdr:spPr bwMode="auto">
        <a:xfrm>
          <a:off x="1838325" y="174307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430" name="テキスト 2"/>
        <xdr:cNvSpPr txBox="1">
          <a:spLocks noChangeArrowheads="1"/>
        </xdr:cNvSpPr>
      </xdr:nvSpPr>
      <xdr:spPr bwMode="auto">
        <a:xfrm>
          <a:off x="1838325" y="1609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431" name="テキスト 4"/>
        <xdr:cNvSpPr txBox="1">
          <a:spLocks noChangeArrowheads="1"/>
        </xdr:cNvSpPr>
      </xdr:nvSpPr>
      <xdr:spPr bwMode="auto">
        <a:xfrm>
          <a:off x="1838325" y="165449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32" name="テキスト 5"/>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33" name="テキスト 6"/>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434" name="テキスト 7"/>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435" name="テキスト 8"/>
        <xdr:cNvSpPr txBox="1">
          <a:spLocks noChangeArrowheads="1"/>
        </xdr:cNvSpPr>
      </xdr:nvSpPr>
      <xdr:spPr bwMode="auto">
        <a:xfrm>
          <a:off x="1838325" y="19354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436" name="テキスト 9"/>
        <xdr:cNvSpPr txBox="1">
          <a:spLocks noChangeArrowheads="1"/>
        </xdr:cNvSpPr>
      </xdr:nvSpPr>
      <xdr:spPr bwMode="auto">
        <a:xfrm>
          <a:off x="1838325" y="161163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37" name="テキスト 10"/>
        <xdr:cNvSpPr txBox="1">
          <a:spLocks noChangeArrowheads="1"/>
        </xdr:cNvSpPr>
      </xdr:nvSpPr>
      <xdr:spPr bwMode="auto">
        <a:xfrm>
          <a:off x="1838325" y="16316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438" name="テキスト 11"/>
        <xdr:cNvSpPr txBox="1">
          <a:spLocks noChangeArrowheads="1"/>
        </xdr:cNvSpPr>
      </xdr:nvSpPr>
      <xdr:spPr bwMode="auto">
        <a:xfrm>
          <a:off x="1838325" y="165449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39" name="テキスト 12"/>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40" name="テキスト 13"/>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441" name="テキスト 14"/>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442" name="テキスト 15"/>
        <xdr:cNvSpPr txBox="1">
          <a:spLocks noChangeArrowheads="1"/>
        </xdr:cNvSpPr>
      </xdr:nvSpPr>
      <xdr:spPr bwMode="auto">
        <a:xfrm>
          <a:off x="1838325" y="193548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443" name="テキスト 17"/>
        <xdr:cNvSpPr txBox="1">
          <a:spLocks noChangeArrowheads="1"/>
        </xdr:cNvSpPr>
      </xdr:nvSpPr>
      <xdr:spPr bwMode="auto">
        <a:xfrm>
          <a:off x="1838325" y="163258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444" name="Line 211"/>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445" name="Line 212"/>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446" name="テキスト 8"/>
        <xdr:cNvSpPr txBox="1">
          <a:spLocks noChangeArrowheads="1"/>
        </xdr:cNvSpPr>
      </xdr:nvSpPr>
      <xdr:spPr bwMode="auto">
        <a:xfrm>
          <a:off x="1838325" y="174307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447" name="テキスト 15"/>
        <xdr:cNvSpPr txBox="1">
          <a:spLocks noChangeArrowheads="1"/>
        </xdr:cNvSpPr>
      </xdr:nvSpPr>
      <xdr:spPr bwMode="auto">
        <a:xfrm>
          <a:off x="1838325" y="174307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142875</xdr:rowOff>
    </xdr:to>
    <xdr:sp macro="" textlink="">
      <xdr:nvSpPr>
        <xdr:cNvPr id="448" name="Text Box 215"/>
        <xdr:cNvSpPr txBox="1">
          <a:spLocks noChangeArrowheads="1"/>
        </xdr:cNvSpPr>
      </xdr:nvSpPr>
      <xdr:spPr bwMode="auto">
        <a:xfrm>
          <a:off x="1838325" y="160972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152400</xdr:rowOff>
    </xdr:to>
    <xdr:sp macro="" textlink="">
      <xdr:nvSpPr>
        <xdr:cNvPr id="449" name="Text Box 216"/>
        <xdr:cNvSpPr txBox="1">
          <a:spLocks noChangeArrowheads="1"/>
        </xdr:cNvSpPr>
      </xdr:nvSpPr>
      <xdr:spPr bwMode="auto">
        <a:xfrm>
          <a:off x="1838325" y="165449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50" name="Text Box 217"/>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51" name="Text Box 218"/>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84</xdr:row>
      <xdr:rowOff>0</xdr:rowOff>
    </xdr:from>
    <xdr:to>
      <xdr:col>4</xdr:col>
      <xdr:colOff>0</xdr:colOff>
      <xdr:row>84</xdr:row>
      <xdr:rowOff>0</xdr:rowOff>
    </xdr:to>
    <xdr:sp macro="" textlink="">
      <xdr:nvSpPr>
        <xdr:cNvPr id="452" name="Text Box 219"/>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161925</xdr:rowOff>
    </xdr:to>
    <xdr:sp macro="" textlink="">
      <xdr:nvSpPr>
        <xdr:cNvPr id="453" name="Text Box 220"/>
        <xdr:cNvSpPr txBox="1">
          <a:spLocks noChangeArrowheads="1"/>
        </xdr:cNvSpPr>
      </xdr:nvSpPr>
      <xdr:spPr bwMode="auto">
        <a:xfrm>
          <a:off x="1838325" y="19354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28575</xdr:rowOff>
    </xdr:from>
    <xdr:to>
      <xdr:col>4</xdr:col>
      <xdr:colOff>0</xdr:colOff>
      <xdr:row>75</xdr:row>
      <xdr:rowOff>161925</xdr:rowOff>
    </xdr:to>
    <xdr:sp macro="" textlink="">
      <xdr:nvSpPr>
        <xdr:cNvPr id="454" name="Text Box 221"/>
        <xdr:cNvSpPr txBox="1">
          <a:spLocks noChangeArrowheads="1"/>
        </xdr:cNvSpPr>
      </xdr:nvSpPr>
      <xdr:spPr bwMode="auto">
        <a:xfrm>
          <a:off x="1838325" y="161163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55" name="Text Box 222"/>
        <xdr:cNvSpPr txBox="1">
          <a:spLocks noChangeArrowheads="1"/>
        </xdr:cNvSpPr>
      </xdr:nvSpPr>
      <xdr:spPr bwMode="auto">
        <a:xfrm>
          <a:off x="1838325" y="16316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19050</xdr:rowOff>
    </xdr:from>
    <xdr:to>
      <xdr:col>4</xdr:col>
      <xdr:colOff>0</xdr:colOff>
      <xdr:row>77</xdr:row>
      <xdr:rowOff>161925</xdr:rowOff>
    </xdr:to>
    <xdr:sp macro="" textlink="">
      <xdr:nvSpPr>
        <xdr:cNvPr id="456" name="Text Box 223"/>
        <xdr:cNvSpPr txBox="1">
          <a:spLocks noChangeArrowheads="1"/>
        </xdr:cNvSpPr>
      </xdr:nvSpPr>
      <xdr:spPr bwMode="auto">
        <a:xfrm>
          <a:off x="1838325" y="165449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457" name="Text Box 224"/>
        <xdr:cNvSpPr txBox="1">
          <a:spLocks noChangeArrowheads="1"/>
        </xdr:cNvSpPr>
      </xdr:nvSpPr>
      <xdr:spPr bwMode="auto">
        <a:xfrm>
          <a:off x="1838325" y="16754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9525</xdr:rowOff>
    </xdr:from>
    <xdr:to>
      <xdr:col>4</xdr:col>
      <xdr:colOff>0</xdr:colOff>
      <xdr:row>79</xdr:row>
      <xdr:rowOff>152400</xdr:rowOff>
    </xdr:to>
    <xdr:sp macro="" textlink="">
      <xdr:nvSpPr>
        <xdr:cNvPr id="458" name="Text Box 225"/>
        <xdr:cNvSpPr txBox="1">
          <a:spLocks noChangeArrowheads="1"/>
        </xdr:cNvSpPr>
      </xdr:nvSpPr>
      <xdr:spPr bwMode="auto">
        <a:xfrm>
          <a:off x="1838325" y="16973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84</xdr:row>
      <xdr:rowOff>0</xdr:rowOff>
    </xdr:from>
    <xdr:to>
      <xdr:col>4</xdr:col>
      <xdr:colOff>0</xdr:colOff>
      <xdr:row>84</xdr:row>
      <xdr:rowOff>0</xdr:rowOff>
    </xdr:to>
    <xdr:sp macro="" textlink="">
      <xdr:nvSpPr>
        <xdr:cNvPr id="459" name="Text Box 226"/>
        <xdr:cNvSpPr txBox="1">
          <a:spLocks noChangeArrowheads="1"/>
        </xdr:cNvSpPr>
      </xdr:nvSpPr>
      <xdr:spPr bwMode="auto">
        <a:xfrm>
          <a:off x="1838325" y="18059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89</xdr:row>
      <xdr:rowOff>28575</xdr:rowOff>
    </xdr:from>
    <xdr:to>
      <xdr:col>4</xdr:col>
      <xdr:colOff>0</xdr:colOff>
      <xdr:row>89</xdr:row>
      <xdr:rowOff>152400</xdr:rowOff>
    </xdr:to>
    <xdr:sp macro="" textlink="">
      <xdr:nvSpPr>
        <xdr:cNvPr id="460" name="Text Box 227"/>
        <xdr:cNvSpPr txBox="1">
          <a:spLocks noChangeArrowheads="1"/>
        </xdr:cNvSpPr>
      </xdr:nvSpPr>
      <xdr:spPr bwMode="auto">
        <a:xfrm>
          <a:off x="1838325" y="193548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461" name="Text Box 228"/>
        <xdr:cNvSpPr txBox="1">
          <a:spLocks noChangeArrowheads="1"/>
        </xdr:cNvSpPr>
      </xdr:nvSpPr>
      <xdr:spPr bwMode="auto">
        <a:xfrm>
          <a:off x="1838325" y="163258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75</xdr:row>
      <xdr:rowOff>0</xdr:rowOff>
    </xdr:from>
    <xdr:to>
      <xdr:col>3</xdr:col>
      <xdr:colOff>323850</xdr:colOff>
      <xdr:row>89</xdr:row>
      <xdr:rowOff>171450</xdr:rowOff>
    </xdr:to>
    <xdr:sp macro="" textlink="">
      <xdr:nvSpPr>
        <xdr:cNvPr id="462" name="Line 229"/>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3</xdr:col>
      <xdr:colOff>323850</xdr:colOff>
      <xdr:row>75</xdr:row>
      <xdr:rowOff>0</xdr:rowOff>
    </xdr:from>
    <xdr:to>
      <xdr:col>3</xdr:col>
      <xdr:colOff>323850</xdr:colOff>
      <xdr:row>89</xdr:row>
      <xdr:rowOff>171450</xdr:rowOff>
    </xdr:to>
    <xdr:sp macro="" textlink="">
      <xdr:nvSpPr>
        <xdr:cNvPr id="463" name="Line 230"/>
        <xdr:cNvSpPr>
          <a:spLocks noChangeShapeType="1"/>
        </xdr:cNvSpPr>
      </xdr:nvSpPr>
      <xdr:spPr bwMode="auto">
        <a:xfrm>
          <a:off x="1838325" y="16087725"/>
          <a:ext cx="0" cy="3409950"/>
        </a:xfrm>
        <a:prstGeom prst="line">
          <a:avLst/>
        </a:prstGeom>
        <a:noFill/>
        <a:ln w="9525">
          <a:solidFill>
            <a:srgbClr val="000000"/>
          </a:solidFill>
          <a:round/>
          <a:headEnd/>
          <a:tailEnd/>
        </a:ln>
      </xdr:spPr>
    </xdr:sp>
    <xdr:clientData/>
  </xdr:twoCellAnchor>
  <xdr:twoCellAnchor>
    <xdr:from>
      <xdr:col>4</xdr:col>
      <xdr:colOff>0</xdr:colOff>
      <xdr:row>81</xdr:row>
      <xdr:rowOff>28575</xdr:rowOff>
    </xdr:from>
    <xdr:to>
      <xdr:col>4</xdr:col>
      <xdr:colOff>0</xdr:colOff>
      <xdr:row>81</xdr:row>
      <xdr:rowOff>161925</xdr:rowOff>
    </xdr:to>
    <xdr:sp macro="" textlink="">
      <xdr:nvSpPr>
        <xdr:cNvPr id="464" name="Text Box 231"/>
        <xdr:cNvSpPr txBox="1">
          <a:spLocks noChangeArrowheads="1"/>
        </xdr:cNvSpPr>
      </xdr:nvSpPr>
      <xdr:spPr bwMode="auto">
        <a:xfrm>
          <a:off x="1838325" y="174307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28575</xdr:rowOff>
    </xdr:from>
    <xdr:to>
      <xdr:col>4</xdr:col>
      <xdr:colOff>0</xdr:colOff>
      <xdr:row>81</xdr:row>
      <xdr:rowOff>152400</xdr:rowOff>
    </xdr:to>
    <xdr:sp macro="" textlink="">
      <xdr:nvSpPr>
        <xdr:cNvPr id="465" name="Text Box 232"/>
        <xdr:cNvSpPr txBox="1">
          <a:spLocks noChangeArrowheads="1"/>
        </xdr:cNvSpPr>
      </xdr:nvSpPr>
      <xdr:spPr bwMode="auto">
        <a:xfrm>
          <a:off x="1838325" y="174307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0</xdr:col>
      <xdr:colOff>0</xdr:colOff>
      <xdr:row>0</xdr:row>
      <xdr:rowOff>0</xdr:rowOff>
    </xdr:from>
    <xdr:to>
      <xdr:col>2</xdr:col>
      <xdr:colOff>361950</xdr:colOff>
      <xdr:row>1</xdr:row>
      <xdr:rowOff>85725</xdr:rowOff>
    </xdr:to>
    <xdr:sp macro="" textlink="">
      <xdr:nvSpPr>
        <xdr:cNvPr id="467" name="額縁 466">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68"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69"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0"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1"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472"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3"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4"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5"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6"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7"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8"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9"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0"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1"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2" name="Line 29"/>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483" name="Text Box 4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4" name="Text Box 4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5" name="Text Box 5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6" name="Text Box 5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487" name="Text Box 5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8" name="Text Box 5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9" name="Text Box 5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0" name="Text Box 5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1" name="Text Box 5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2" name="Text Box 5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3" name="Text Box 5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4" name="Text Box 5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5" name="Text Box 6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6" name="Text Box 6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7" name="Line 62"/>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498"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9"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0"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1"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02"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3"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4"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5"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6"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7"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8"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9"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0"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1"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2" name="Line 95"/>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13" name="Text Box 1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4" name="Text Box 1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5" name="Text Box 11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6" name="Text Box 1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17" name="Text Box 11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8" name="Text Box 11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9" name="Text Box 12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0" name="Text Box 12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1" name="Text Box 12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2" name="Text Box 12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3" name="Text Box 12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4" name="Text Box 12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5" name="Text Box 12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6" name="Text Box 12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7" name="Line 128"/>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77</xdr:row>
      <xdr:rowOff>9525</xdr:rowOff>
    </xdr:from>
    <xdr:to>
      <xdr:col>12</xdr:col>
      <xdr:colOff>0</xdr:colOff>
      <xdr:row>77</xdr:row>
      <xdr:rowOff>142875</xdr:rowOff>
    </xdr:to>
    <xdr:sp macro="" textlink="">
      <xdr:nvSpPr>
        <xdr:cNvPr id="528" name="テキスト 2"/>
        <xdr:cNvSpPr txBox="1">
          <a:spLocks noChangeArrowheads="1"/>
        </xdr:cNvSpPr>
      </xdr:nvSpPr>
      <xdr:spPr bwMode="auto">
        <a:xfrm>
          <a:off x="6629400"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152400</xdr:rowOff>
    </xdr:to>
    <xdr:sp macro="" textlink="">
      <xdr:nvSpPr>
        <xdr:cNvPr id="529" name="テキスト 4"/>
        <xdr:cNvSpPr txBox="1">
          <a:spLocks noChangeArrowheads="1"/>
        </xdr:cNvSpPr>
      </xdr:nvSpPr>
      <xdr:spPr bwMode="auto">
        <a:xfrm>
          <a:off x="6629400"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530" name="テキスト 5"/>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531" name="テキスト 6"/>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83</xdr:row>
      <xdr:rowOff>9525</xdr:rowOff>
    </xdr:from>
    <xdr:to>
      <xdr:col>12</xdr:col>
      <xdr:colOff>0</xdr:colOff>
      <xdr:row>83</xdr:row>
      <xdr:rowOff>152400</xdr:rowOff>
    </xdr:to>
    <xdr:sp macro="" textlink="">
      <xdr:nvSpPr>
        <xdr:cNvPr id="532" name="テキスト 7"/>
        <xdr:cNvSpPr txBox="1">
          <a:spLocks noChangeArrowheads="1"/>
        </xdr:cNvSpPr>
      </xdr:nvSpPr>
      <xdr:spPr bwMode="auto">
        <a:xfrm>
          <a:off x="6629400" y="179355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161925</xdr:rowOff>
    </xdr:to>
    <xdr:sp macro="" textlink="">
      <xdr:nvSpPr>
        <xdr:cNvPr id="533" name="テキスト 8"/>
        <xdr:cNvSpPr txBox="1">
          <a:spLocks noChangeArrowheads="1"/>
        </xdr:cNvSpPr>
      </xdr:nvSpPr>
      <xdr:spPr bwMode="auto">
        <a:xfrm>
          <a:off x="6629400"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28575</xdr:rowOff>
    </xdr:from>
    <xdr:to>
      <xdr:col>12</xdr:col>
      <xdr:colOff>0</xdr:colOff>
      <xdr:row>77</xdr:row>
      <xdr:rowOff>161925</xdr:rowOff>
    </xdr:to>
    <xdr:sp macro="" textlink="">
      <xdr:nvSpPr>
        <xdr:cNvPr id="534" name="テキスト 9"/>
        <xdr:cNvSpPr txBox="1">
          <a:spLocks noChangeArrowheads="1"/>
        </xdr:cNvSpPr>
      </xdr:nvSpPr>
      <xdr:spPr bwMode="auto">
        <a:xfrm>
          <a:off x="6629400"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535" name="テキスト 10"/>
        <xdr:cNvSpPr txBox="1">
          <a:spLocks noChangeArrowheads="1"/>
        </xdr:cNvSpPr>
      </xdr:nvSpPr>
      <xdr:spPr bwMode="auto">
        <a:xfrm>
          <a:off x="6629400"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161925</xdr:rowOff>
    </xdr:to>
    <xdr:sp macro="" textlink="">
      <xdr:nvSpPr>
        <xdr:cNvPr id="536" name="テキスト 11"/>
        <xdr:cNvSpPr txBox="1">
          <a:spLocks noChangeArrowheads="1"/>
        </xdr:cNvSpPr>
      </xdr:nvSpPr>
      <xdr:spPr bwMode="auto">
        <a:xfrm>
          <a:off x="6629400"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537" name="テキスト 12"/>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538" name="テキスト 13"/>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83</xdr:row>
      <xdr:rowOff>19050</xdr:rowOff>
    </xdr:from>
    <xdr:to>
      <xdr:col>12</xdr:col>
      <xdr:colOff>0</xdr:colOff>
      <xdr:row>83</xdr:row>
      <xdr:rowOff>142875</xdr:rowOff>
    </xdr:to>
    <xdr:sp macro="" textlink="">
      <xdr:nvSpPr>
        <xdr:cNvPr id="539" name="テキスト 14"/>
        <xdr:cNvSpPr txBox="1">
          <a:spLocks noChangeArrowheads="1"/>
        </xdr:cNvSpPr>
      </xdr:nvSpPr>
      <xdr:spPr bwMode="auto">
        <a:xfrm>
          <a:off x="6629400" y="179451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152400</xdr:rowOff>
    </xdr:to>
    <xdr:sp macro="" textlink="">
      <xdr:nvSpPr>
        <xdr:cNvPr id="540" name="テキスト 15"/>
        <xdr:cNvSpPr txBox="1">
          <a:spLocks noChangeArrowheads="1"/>
        </xdr:cNvSpPr>
      </xdr:nvSpPr>
      <xdr:spPr bwMode="auto">
        <a:xfrm>
          <a:off x="6629400"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19050</xdr:rowOff>
    </xdr:from>
    <xdr:to>
      <xdr:col>12</xdr:col>
      <xdr:colOff>0</xdr:colOff>
      <xdr:row>78</xdr:row>
      <xdr:rowOff>152400</xdr:rowOff>
    </xdr:to>
    <xdr:sp macro="" textlink="">
      <xdr:nvSpPr>
        <xdr:cNvPr id="541" name="テキスト 17"/>
        <xdr:cNvSpPr txBox="1">
          <a:spLocks noChangeArrowheads="1"/>
        </xdr:cNvSpPr>
      </xdr:nvSpPr>
      <xdr:spPr bwMode="auto">
        <a:xfrm>
          <a:off x="6629400"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542"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543"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44"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45"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546"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547"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548"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49"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550"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51"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52"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553"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554"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555"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0</xdr:rowOff>
    </xdr:from>
    <xdr:to>
      <xdr:col>4</xdr:col>
      <xdr:colOff>0</xdr:colOff>
      <xdr:row>92</xdr:row>
      <xdr:rowOff>0</xdr:rowOff>
    </xdr:to>
    <xdr:sp macro="" textlink="">
      <xdr:nvSpPr>
        <xdr:cNvPr id="556" name="Line 175"/>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77</xdr:row>
      <xdr:rowOff>0</xdr:rowOff>
    </xdr:from>
    <xdr:to>
      <xdr:col>4</xdr:col>
      <xdr:colOff>0</xdr:colOff>
      <xdr:row>92</xdr:row>
      <xdr:rowOff>0</xdr:rowOff>
    </xdr:to>
    <xdr:sp macro="" textlink="">
      <xdr:nvSpPr>
        <xdr:cNvPr id="557" name="Line 176"/>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558"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559"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560" name="Text Box 179"/>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561" name="Text Box 180"/>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62" name="Text Box 181"/>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63" name="Text Box 182"/>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564" name="Text Box 183"/>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565" name="Text Box 184"/>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566" name="Text Box 185"/>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67" name="Text Box 186"/>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568" name="Text Box 187"/>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69" name="Text Box 188"/>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70" name="Text Box 189"/>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571" name="Text Box 190"/>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572" name="Text Box 191"/>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573" name="Text Box 192"/>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0</xdr:rowOff>
    </xdr:from>
    <xdr:to>
      <xdr:col>4</xdr:col>
      <xdr:colOff>0</xdr:colOff>
      <xdr:row>92</xdr:row>
      <xdr:rowOff>0</xdr:rowOff>
    </xdr:to>
    <xdr:sp macro="" textlink="">
      <xdr:nvSpPr>
        <xdr:cNvPr id="574" name="Line 193"/>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77</xdr:row>
      <xdr:rowOff>0</xdr:rowOff>
    </xdr:from>
    <xdr:to>
      <xdr:col>4</xdr:col>
      <xdr:colOff>0</xdr:colOff>
      <xdr:row>92</xdr:row>
      <xdr:rowOff>0</xdr:rowOff>
    </xdr:to>
    <xdr:sp macro="" textlink="">
      <xdr:nvSpPr>
        <xdr:cNvPr id="575" name="Line 194"/>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576" name="Text Box 195"/>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577" name="Text Box 196"/>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578"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579"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80"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81"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582"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583"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584"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85"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586"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87"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88"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589"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590"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591"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0</xdr:rowOff>
    </xdr:from>
    <xdr:to>
      <xdr:col>4</xdr:col>
      <xdr:colOff>0</xdr:colOff>
      <xdr:row>92</xdr:row>
      <xdr:rowOff>0</xdr:rowOff>
    </xdr:to>
    <xdr:sp macro="" textlink="">
      <xdr:nvSpPr>
        <xdr:cNvPr id="592" name="Line 211"/>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77</xdr:row>
      <xdr:rowOff>0</xdr:rowOff>
    </xdr:from>
    <xdr:to>
      <xdr:col>4</xdr:col>
      <xdr:colOff>0</xdr:colOff>
      <xdr:row>92</xdr:row>
      <xdr:rowOff>0</xdr:rowOff>
    </xdr:to>
    <xdr:sp macro="" textlink="">
      <xdr:nvSpPr>
        <xdr:cNvPr id="593" name="Line 212"/>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594"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595"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596" name="Text Box 215"/>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597" name="Text Box 216"/>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598" name="Text Box 217"/>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599" name="Text Box 218"/>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600" name="Text Box 219"/>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601" name="Text Box 220"/>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602" name="Text Box 221"/>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603" name="Text Box 222"/>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604" name="Text Box 223"/>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605" name="Text Box 224"/>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606" name="Text Box 225"/>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607" name="Text Box 226"/>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608" name="Text Box 227"/>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609" name="Text Box 228"/>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0</xdr:rowOff>
    </xdr:from>
    <xdr:to>
      <xdr:col>4</xdr:col>
      <xdr:colOff>0</xdr:colOff>
      <xdr:row>92</xdr:row>
      <xdr:rowOff>0</xdr:rowOff>
    </xdr:to>
    <xdr:sp macro="" textlink="">
      <xdr:nvSpPr>
        <xdr:cNvPr id="610" name="Line 229"/>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77</xdr:row>
      <xdr:rowOff>0</xdr:rowOff>
    </xdr:from>
    <xdr:to>
      <xdr:col>4</xdr:col>
      <xdr:colOff>0</xdr:colOff>
      <xdr:row>92</xdr:row>
      <xdr:rowOff>0</xdr:rowOff>
    </xdr:to>
    <xdr:sp macro="" textlink="">
      <xdr:nvSpPr>
        <xdr:cNvPr id="611" name="Line 230"/>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612" name="Text Box 231"/>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613" name="Text Box 232"/>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4"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5"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6"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7"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18"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9"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0"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1"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2"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3"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4"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5"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6"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7"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28" name="Line 29"/>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29" name="Text Box 4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0" name="Text Box 4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1" name="Text Box 5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2" name="Text Box 5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33" name="Text Box 5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4" name="Text Box 5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5" name="Text Box 5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6" name="Text Box 5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7" name="Text Box 5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8" name="Text Box 5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9" name="Text Box 5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0" name="Text Box 5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1" name="Text Box 6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2" name="Text Box 6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43" name="Line 62"/>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44"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5"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6"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7"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48"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9"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0"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1"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2"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3"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4"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5"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6"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7"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58" name="Line 95"/>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59" name="Text Box 1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0" name="Text Box 1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1" name="Text Box 11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2" name="Text Box 1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63" name="Text Box 11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4" name="Text Box 11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5" name="Text Box 12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6" name="Text Box 12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7" name="Text Box 12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8" name="Text Box 12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9" name="Text Box 12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70" name="Text Box 12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71" name="Text Box 12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72" name="Text Box 12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73" name="Line 128"/>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77</xdr:row>
      <xdr:rowOff>9525</xdr:rowOff>
    </xdr:from>
    <xdr:to>
      <xdr:col>12</xdr:col>
      <xdr:colOff>0</xdr:colOff>
      <xdr:row>77</xdr:row>
      <xdr:rowOff>142875</xdr:rowOff>
    </xdr:to>
    <xdr:sp macro="" textlink="">
      <xdr:nvSpPr>
        <xdr:cNvPr id="674" name="テキスト 2"/>
        <xdr:cNvSpPr txBox="1">
          <a:spLocks noChangeArrowheads="1"/>
        </xdr:cNvSpPr>
      </xdr:nvSpPr>
      <xdr:spPr bwMode="auto">
        <a:xfrm>
          <a:off x="6629400"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152400</xdr:rowOff>
    </xdr:to>
    <xdr:sp macro="" textlink="">
      <xdr:nvSpPr>
        <xdr:cNvPr id="675" name="テキスト 4"/>
        <xdr:cNvSpPr txBox="1">
          <a:spLocks noChangeArrowheads="1"/>
        </xdr:cNvSpPr>
      </xdr:nvSpPr>
      <xdr:spPr bwMode="auto">
        <a:xfrm>
          <a:off x="6629400"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676" name="テキスト 5"/>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677" name="テキスト 6"/>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83</xdr:row>
      <xdr:rowOff>9525</xdr:rowOff>
    </xdr:from>
    <xdr:to>
      <xdr:col>12</xdr:col>
      <xdr:colOff>0</xdr:colOff>
      <xdr:row>83</xdr:row>
      <xdr:rowOff>152400</xdr:rowOff>
    </xdr:to>
    <xdr:sp macro="" textlink="">
      <xdr:nvSpPr>
        <xdr:cNvPr id="678" name="テキスト 7"/>
        <xdr:cNvSpPr txBox="1">
          <a:spLocks noChangeArrowheads="1"/>
        </xdr:cNvSpPr>
      </xdr:nvSpPr>
      <xdr:spPr bwMode="auto">
        <a:xfrm>
          <a:off x="6629400" y="179355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161925</xdr:rowOff>
    </xdr:to>
    <xdr:sp macro="" textlink="">
      <xdr:nvSpPr>
        <xdr:cNvPr id="679" name="テキスト 8"/>
        <xdr:cNvSpPr txBox="1">
          <a:spLocks noChangeArrowheads="1"/>
        </xdr:cNvSpPr>
      </xdr:nvSpPr>
      <xdr:spPr bwMode="auto">
        <a:xfrm>
          <a:off x="6629400"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28575</xdr:rowOff>
    </xdr:from>
    <xdr:to>
      <xdr:col>12</xdr:col>
      <xdr:colOff>0</xdr:colOff>
      <xdr:row>77</xdr:row>
      <xdr:rowOff>161925</xdr:rowOff>
    </xdr:to>
    <xdr:sp macro="" textlink="">
      <xdr:nvSpPr>
        <xdr:cNvPr id="680" name="テキスト 9"/>
        <xdr:cNvSpPr txBox="1">
          <a:spLocks noChangeArrowheads="1"/>
        </xdr:cNvSpPr>
      </xdr:nvSpPr>
      <xdr:spPr bwMode="auto">
        <a:xfrm>
          <a:off x="6629400"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681" name="テキスト 10"/>
        <xdr:cNvSpPr txBox="1">
          <a:spLocks noChangeArrowheads="1"/>
        </xdr:cNvSpPr>
      </xdr:nvSpPr>
      <xdr:spPr bwMode="auto">
        <a:xfrm>
          <a:off x="6629400"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161925</xdr:rowOff>
    </xdr:to>
    <xdr:sp macro="" textlink="">
      <xdr:nvSpPr>
        <xdr:cNvPr id="682" name="テキスト 11"/>
        <xdr:cNvSpPr txBox="1">
          <a:spLocks noChangeArrowheads="1"/>
        </xdr:cNvSpPr>
      </xdr:nvSpPr>
      <xdr:spPr bwMode="auto">
        <a:xfrm>
          <a:off x="6629400"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683" name="テキスト 12"/>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684" name="テキスト 13"/>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83</xdr:row>
      <xdr:rowOff>19050</xdr:rowOff>
    </xdr:from>
    <xdr:to>
      <xdr:col>12</xdr:col>
      <xdr:colOff>0</xdr:colOff>
      <xdr:row>83</xdr:row>
      <xdr:rowOff>142875</xdr:rowOff>
    </xdr:to>
    <xdr:sp macro="" textlink="">
      <xdr:nvSpPr>
        <xdr:cNvPr id="685" name="テキスト 14"/>
        <xdr:cNvSpPr txBox="1">
          <a:spLocks noChangeArrowheads="1"/>
        </xdr:cNvSpPr>
      </xdr:nvSpPr>
      <xdr:spPr bwMode="auto">
        <a:xfrm>
          <a:off x="6629400" y="179451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152400</xdr:rowOff>
    </xdr:to>
    <xdr:sp macro="" textlink="">
      <xdr:nvSpPr>
        <xdr:cNvPr id="686" name="テキスト 15"/>
        <xdr:cNvSpPr txBox="1">
          <a:spLocks noChangeArrowheads="1"/>
        </xdr:cNvSpPr>
      </xdr:nvSpPr>
      <xdr:spPr bwMode="auto">
        <a:xfrm>
          <a:off x="6629400"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19050</xdr:rowOff>
    </xdr:from>
    <xdr:to>
      <xdr:col>12</xdr:col>
      <xdr:colOff>0</xdr:colOff>
      <xdr:row>78</xdr:row>
      <xdr:rowOff>152400</xdr:rowOff>
    </xdr:to>
    <xdr:sp macro="" textlink="">
      <xdr:nvSpPr>
        <xdr:cNvPr id="687" name="テキスト 17"/>
        <xdr:cNvSpPr txBox="1">
          <a:spLocks noChangeArrowheads="1"/>
        </xdr:cNvSpPr>
      </xdr:nvSpPr>
      <xdr:spPr bwMode="auto">
        <a:xfrm>
          <a:off x="6629400"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688"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689"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690"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691"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692"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693"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694"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695"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696"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697"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698"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699"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700"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701"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702" name="Line 175"/>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703" name="Line 176"/>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704"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705"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706" name="Text Box 179"/>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707" name="Text Box 180"/>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08" name="Text Box 181"/>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09" name="Text Box 182"/>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710" name="Text Box 183"/>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711" name="Text Box 184"/>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712" name="Text Box 185"/>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13" name="Text Box 186"/>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714" name="Text Box 187"/>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15" name="Text Box 188"/>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16" name="Text Box 189"/>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717" name="Text Box 190"/>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718" name="Text Box 191"/>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719" name="Text Box 192"/>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720" name="Line 193"/>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721" name="Line 194"/>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722" name="Text Box 195"/>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723" name="Text Box 196"/>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724"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725"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26"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27"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728"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729"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730"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31"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732"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33"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34"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735"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736"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737"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738" name="Line 211"/>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739" name="Line 212"/>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740"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741"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742" name="Text Box 215"/>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743" name="Text Box 216"/>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44" name="Text Box 217"/>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45" name="Text Box 218"/>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746" name="Text Box 219"/>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747" name="Text Box 220"/>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748" name="Text Box 221"/>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49" name="Text Box 222"/>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750" name="Text Box 223"/>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751" name="Text Box 224"/>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752" name="Text Box 225"/>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753" name="Text Box 226"/>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754" name="Text Box 227"/>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755" name="Text Box 228"/>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756" name="Line 229"/>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757" name="Line 230"/>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758" name="Text Box 231"/>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759" name="Text Box 232"/>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0"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1"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2"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3"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64"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5"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6"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7"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8"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9"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0"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1"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2"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3"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774" name="Line 29"/>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775" name="Text Box 4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6" name="Text Box 4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7" name="Text Box 5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8" name="Text Box 5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79" name="Text Box 5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0" name="Text Box 5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1" name="Text Box 5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2" name="Text Box 5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3" name="Text Box 5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4" name="Text Box 5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5" name="Text Box 5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6" name="Text Box 5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7" name="Text Box 6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8" name="Text Box 6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789" name="Line 62"/>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790" name="テキスト 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1" name="テキスト 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2" name="テキスト 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3" name="テキスト 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94" name="テキスト 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5" name="テキスト 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6" name="テキスト 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7" name="テキスト 1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8" name="テキスト 1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9" name="テキスト 1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0" name="テキスト 1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1" name="テキスト 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2" name="テキスト 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3" name="テキスト 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804" name="Line 95"/>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805" name="Text Box 11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6" name="Text Box 11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7" name="Text Box 11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8" name="Text Box 11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809" name="Text Box 118"/>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0" name="Text Box 119"/>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1" name="Text Box 120"/>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2" name="Text Box 12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3" name="Text Box 122"/>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4" name="Text Box 123"/>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5" name="Text Box 124"/>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6" name="Text Box 125"/>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7" name="Text Box 126"/>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8" name="Text Box 127"/>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819" name="Line 128"/>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77</xdr:row>
      <xdr:rowOff>9525</xdr:rowOff>
    </xdr:from>
    <xdr:to>
      <xdr:col>12</xdr:col>
      <xdr:colOff>0</xdr:colOff>
      <xdr:row>77</xdr:row>
      <xdr:rowOff>142875</xdr:rowOff>
    </xdr:to>
    <xdr:sp macro="" textlink="">
      <xdr:nvSpPr>
        <xdr:cNvPr id="820" name="テキスト 2"/>
        <xdr:cNvSpPr txBox="1">
          <a:spLocks noChangeArrowheads="1"/>
        </xdr:cNvSpPr>
      </xdr:nvSpPr>
      <xdr:spPr bwMode="auto">
        <a:xfrm>
          <a:off x="6629400"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152400</xdr:rowOff>
    </xdr:to>
    <xdr:sp macro="" textlink="">
      <xdr:nvSpPr>
        <xdr:cNvPr id="821" name="テキスト 4"/>
        <xdr:cNvSpPr txBox="1">
          <a:spLocks noChangeArrowheads="1"/>
        </xdr:cNvSpPr>
      </xdr:nvSpPr>
      <xdr:spPr bwMode="auto">
        <a:xfrm>
          <a:off x="6629400"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822" name="テキスト 5"/>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823" name="テキスト 6"/>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83</xdr:row>
      <xdr:rowOff>9525</xdr:rowOff>
    </xdr:from>
    <xdr:to>
      <xdr:col>12</xdr:col>
      <xdr:colOff>0</xdr:colOff>
      <xdr:row>83</xdr:row>
      <xdr:rowOff>152400</xdr:rowOff>
    </xdr:to>
    <xdr:sp macro="" textlink="">
      <xdr:nvSpPr>
        <xdr:cNvPr id="824" name="テキスト 7"/>
        <xdr:cNvSpPr txBox="1">
          <a:spLocks noChangeArrowheads="1"/>
        </xdr:cNvSpPr>
      </xdr:nvSpPr>
      <xdr:spPr bwMode="auto">
        <a:xfrm>
          <a:off x="6629400" y="179355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161925</xdr:rowOff>
    </xdr:to>
    <xdr:sp macro="" textlink="">
      <xdr:nvSpPr>
        <xdr:cNvPr id="825" name="テキスト 8"/>
        <xdr:cNvSpPr txBox="1">
          <a:spLocks noChangeArrowheads="1"/>
        </xdr:cNvSpPr>
      </xdr:nvSpPr>
      <xdr:spPr bwMode="auto">
        <a:xfrm>
          <a:off x="6629400"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28575</xdr:rowOff>
    </xdr:from>
    <xdr:to>
      <xdr:col>12</xdr:col>
      <xdr:colOff>0</xdr:colOff>
      <xdr:row>77</xdr:row>
      <xdr:rowOff>161925</xdr:rowOff>
    </xdr:to>
    <xdr:sp macro="" textlink="">
      <xdr:nvSpPr>
        <xdr:cNvPr id="826" name="テキスト 9"/>
        <xdr:cNvSpPr txBox="1">
          <a:spLocks noChangeArrowheads="1"/>
        </xdr:cNvSpPr>
      </xdr:nvSpPr>
      <xdr:spPr bwMode="auto">
        <a:xfrm>
          <a:off x="6629400"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827" name="テキスト 10"/>
        <xdr:cNvSpPr txBox="1">
          <a:spLocks noChangeArrowheads="1"/>
        </xdr:cNvSpPr>
      </xdr:nvSpPr>
      <xdr:spPr bwMode="auto">
        <a:xfrm>
          <a:off x="6629400"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79</xdr:row>
      <xdr:rowOff>19050</xdr:rowOff>
    </xdr:from>
    <xdr:to>
      <xdr:col>12</xdr:col>
      <xdr:colOff>0</xdr:colOff>
      <xdr:row>79</xdr:row>
      <xdr:rowOff>161925</xdr:rowOff>
    </xdr:to>
    <xdr:sp macro="" textlink="">
      <xdr:nvSpPr>
        <xdr:cNvPr id="828" name="テキスト 11"/>
        <xdr:cNvSpPr txBox="1">
          <a:spLocks noChangeArrowheads="1"/>
        </xdr:cNvSpPr>
      </xdr:nvSpPr>
      <xdr:spPr bwMode="auto">
        <a:xfrm>
          <a:off x="6629400"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829" name="テキスト 12"/>
        <xdr:cNvSpPr txBox="1">
          <a:spLocks noChangeArrowheads="1"/>
        </xdr:cNvSpPr>
      </xdr:nvSpPr>
      <xdr:spPr bwMode="auto">
        <a:xfrm>
          <a:off x="6629400"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81</xdr:row>
      <xdr:rowOff>9525</xdr:rowOff>
    </xdr:from>
    <xdr:to>
      <xdr:col>12</xdr:col>
      <xdr:colOff>0</xdr:colOff>
      <xdr:row>81</xdr:row>
      <xdr:rowOff>152400</xdr:rowOff>
    </xdr:to>
    <xdr:sp macro="" textlink="">
      <xdr:nvSpPr>
        <xdr:cNvPr id="830" name="テキスト 13"/>
        <xdr:cNvSpPr txBox="1">
          <a:spLocks noChangeArrowheads="1"/>
        </xdr:cNvSpPr>
      </xdr:nvSpPr>
      <xdr:spPr bwMode="auto">
        <a:xfrm>
          <a:off x="6629400"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83</xdr:row>
      <xdr:rowOff>19050</xdr:rowOff>
    </xdr:from>
    <xdr:to>
      <xdr:col>12</xdr:col>
      <xdr:colOff>0</xdr:colOff>
      <xdr:row>83</xdr:row>
      <xdr:rowOff>142875</xdr:rowOff>
    </xdr:to>
    <xdr:sp macro="" textlink="">
      <xdr:nvSpPr>
        <xdr:cNvPr id="831" name="テキスト 14"/>
        <xdr:cNvSpPr txBox="1">
          <a:spLocks noChangeArrowheads="1"/>
        </xdr:cNvSpPr>
      </xdr:nvSpPr>
      <xdr:spPr bwMode="auto">
        <a:xfrm>
          <a:off x="6629400" y="179451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91</xdr:row>
      <xdr:rowOff>28575</xdr:rowOff>
    </xdr:from>
    <xdr:to>
      <xdr:col>12</xdr:col>
      <xdr:colOff>0</xdr:colOff>
      <xdr:row>91</xdr:row>
      <xdr:rowOff>152400</xdr:rowOff>
    </xdr:to>
    <xdr:sp macro="" textlink="">
      <xdr:nvSpPr>
        <xdr:cNvPr id="832" name="テキスト 15"/>
        <xdr:cNvSpPr txBox="1">
          <a:spLocks noChangeArrowheads="1"/>
        </xdr:cNvSpPr>
      </xdr:nvSpPr>
      <xdr:spPr bwMode="auto">
        <a:xfrm>
          <a:off x="6629400"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19050</xdr:rowOff>
    </xdr:from>
    <xdr:to>
      <xdr:col>12</xdr:col>
      <xdr:colOff>0</xdr:colOff>
      <xdr:row>78</xdr:row>
      <xdr:rowOff>152400</xdr:rowOff>
    </xdr:to>
    <xdr:sp macro="" textlink="">
      <xdr:nvSpPr>
        <xdr:cNvPr id="833" name="テキスト 17"/>
        <xdr:cNvSpPr txBox="1">
          <a:spLocks noChangeArrowheads="1"/>
        </xdr:cNvSpPr>
      </xdr:nvSpPr>
      <xdr:spPr bwMode="auto">
        <a:xfrm>
          <a:off x="6629400"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834"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835"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36"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37"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838"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839"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840"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41"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842"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43"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44"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845"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846"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847"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848" name="Line 175"/>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849" name="Line 176"/>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850"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851"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852" name="Text Box 179"/>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853" name="Text Box 180"/>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54" name="Text Box 181"/>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55" name="Text Box 182"/>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856" name="Text Box 183"/>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857" name="Text Box 184"/>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858" name="Text Box 185"/>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59" name="Text Box 186"/>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860" name="Text Box 187"/>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61" name="Text Box 188"/>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62" name="Text Box 189"/>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863" name="Text Box 190"/>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864" name="Text Box 191"/>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865" name="Text Box 192"/>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866" name="Line 193"/>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867" name="Line 194"/>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868" name="Text Box 195"/>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869" name="Text Box 196"/>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870" name="テキスト 2"/>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871" name="テキスト 4"/>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72" name="テキスト 5"/>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73" name="テキスト 6"/>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874" name="テキスト 7"/>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875" name="テキスト 8"/>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876" name="テキスト 9"/>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77" name="テキスト 10"/>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878" name="テキスト 11"/>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79" name="テキスト 12"/>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80" name="テキスト 13"/>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881" name="テキスト 14"/>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882" name="テキスト 15"/>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883" name="テキスト 17"/>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884" name="Line 211"/>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885" name="Line 212"/>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886" name="テキスト 8"/>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887" name="テキスト 15"/>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142875</xdr:rowOff>
    </xdr:to>
    <xdr:sp macro="" textlink="">
      <xdr:nvSpPr>
        <xdr:cNvPr id="888" name="Text Box 215"/>
        <xdr:cNvSpPr txBox="1">
          <a:spLocks noChangeArrowheads="1"/>
        </xdr:cNvSpPr>
      </xdr:nvSpPr>
      <xdr:spPr bwMode="auto">
        <a:xfrm>
          <a:off x="1838325" y="166211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152400</xdr:rowOff>
    </xdr:to>
    <xdr:sp macro="" textlink="">
      <xdr:nvSpPr>
        <xdr:cNvPr id="889" name="Text Box 216"/>
        <xdr:cNvSpPr txBox="1">
          <a:spLocks noChangeArrowheads="1"/>
        </xdr:cNvSpPr>
      </xdr:nvSpPr>
      <xdr:spPr bwMode="auto">
        <a:xfrm>
          <a:off x="1838325" y="170688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90" name="Text Box 217"/>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91" name="Text Box 218"/>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86</xdr:row>
      <xdr:rowOff>0</xdr:rowOff>
    </xdr:from>
    <xdr:to>
      <xdr:col>4</xdr:col>
      <xdr:colOff>0</xdr:colOff>
      <xdr:row>86</xdr:row>
      <xdr:rowOff>0</xdr:rowOff>
    </xdr:to>
    <xdr:sp macro="" textlink="">
      <xdr:nvSpPr>
        <xdr:cNvPr id="892" name="Text Box 219"/>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161925</xdr:rowOff>
    </xdr:to>
    <xdr:sp macro="" textlink="">
      <xdr:nvSpPr>
        <xdr:cNvPr id="893" name="Text Box 220"/>
        <xdr:cNvSpPr txBox="1">
          <a:spLocks noChangeArrowheads="1"/>
        </xdr:cNvSpPr>
      </xdr:nvSpPr>
      <xdr:spPr bwMode="auto">
        <a:xfrm>
          <a:off x="1838325" y="198786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28575</xdr:rowOff>
    </xdr:from>
    <xdr:to>
      <xdr:col>4</xdr:col>
      <xdr:colOff>0</xdr:colOff>
      <xdr:row>77</xdr:row>
      <xdr:rowOff>161925</xdr:rowOff>
    </xdr:to>
    <xdr:sp macro="" textlink="">
      <xdr:nvSpPr>
        <xdr:cNvPr id="894" name="Text Box 221"/>
        <xdr:cNvSpPr txBox="1">
          <a:spLocks noChangeArrowheads="1"/>
        </xdr:cNvSpPr>
      </xdr:nvSpPr>
      <xdr:spPr bwMode="auto">
        <a:xfrm>
          <a:off x="1838325" y="166401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95" name="Text Box 222"/>
        <xdr:cNvSpPr txBox="1">
          <a:spLocks noChangeArrowheads="1"/>
        </xdr:cNvSpPr>
      </xdr:nvSpPr>
      <xdr:spPr bwMode="auto">
        <a:xfrm>
          <a:off x="1838325" y="168402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79</xdr:row>
      <xdr:rowOff>19050</xdr:rowOff>
    </xdr:from>
    <xdr:to>
      <xdr:col>4</xdr:col>
      <xdr:colOff>0</xdr:colOff>
      <xdr:row>79</xdr:row>
      <xdr:rowOff>161925</xdr:rowOff>
    </xdr:to>
    <xdr:sp macro="" textlink="">
      <xdr:nvSpPr>
        <xdr:cNvPr id="896" name="Text Box 223"/>
        <xdr:cNvSpPr txBox="1">
          <a:spLocks noChangeArrowheads="1"/>
        </xdr:cNvSpPr>
      </xdr:nvSpPr>
      <xdr:spPr bwMode="auto">
        <a:xfrm>
          <a:off x="1838325" y="170688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9525</xdr:rowOff>
    </xdr:from>
    <xdr:to>
      <xdr:col>4</xdr:col>
      <xdr:colOff>0</xdr:colOff>
      <xdr:row>80</xdr:row>
      <xdr:rowOff>152400</xdr:rowOff>
    </xdr:to>
    <xdr:sp macro="" textlink="">
      <xdr:nvSpPr>
        <xdr:cNvPr id="897" name="Text Box 224"/>
        <xdr:cNvSpPr txBox="1">
          <a:spLocks noChangeArrowheads="1"/>
        </xdr:cNvSpPr>
      </xdr:nvSpPr>
      <xdr:spPr bwMode="auto">
        <a:xfrm>
          <a:off x="1838325" y="172783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9525</xdr:rowOff>
    </xdr:from>
    <xdr:to>
      <xdr:col>4</xdr:col>
      <xdr:colOff>0</xdr:colOff>
      <xdr:row>81</xdr:row>
      <xdr:rowOff>152400</xdr:rowOff>
    </xdr:to>
    <xdr:sp macro="" textlink="">
      <xdr:nvSpPr>
        <xdr:cNvPr id="898" name="Text Box 225"/>
        <xdr:cNvSpPr txBox="1">
          <a:spLocks noChangeArrowheads="1"/>
        </xdr:cNvSpPr>
      </xdr:nvSpPr>
      <xdr:spPr bwMode="auto">
        <a:xfrm>
          <a:off x="1838325" y="174974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0</xdr:rowOff>
    </xdr:from>
    <xdr:to>
      <xdr:col>4</xdr:col>
      <xdr:colOff>0</xdr:colOff>
      <xdr:row>86</xdr:row>
      <xdr:rowOff>0</xdr:rowOff>
    </xdr:to>
    <xdr:sp macro="" textlink="">
      <xdr:nvSpPr>
        <xdr:cNvPr id="899" name="Text Box 226"/>
        <xdr:cNvSpPr txBox="1">
          <a:spLocks noChangeArrowheads="1"/>
        </xdr:cNvSpPr>
      </xdr:nvSpPr>
      <xdr:spPr bwMode="auto">
        <a:xfrm>
          <a:off x="1838325" y="18583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91</xdr:row>
      <xdr:rowOff>28575</xdr:rowOff>
    </xdr:from>
    <xdr:to>
      <xdr:col>4</xdr:col>
      <xdr:colOff>0</xdr:colOff>
      <xdr:row>91</xdr:row>
      <xdr:rowOff>152400</xdr:rowOff>
    </xdr:to>
    <xdr:sp macro="" textlink="">
      <xdr:nvSpPr>
        <xdr:cNvPr id="900" name="Text Box 227"/>
        <xdr:cNvSpPr txBox="1">
          <a:spLocks noChangeArrowheads="1"/>
        </xdr:cNvSpPr>
      </xdr:nvSpPr>
      <xdr:spPr bwMode="auto">
        <a:xfrm>
          <a:off x="1838325" y="198786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19050</xdr:rowOff>
    </xdr:from>
    <xdr:to>
      <xdr:col>4</xdr:col>
      <xdr:colOff>0</xdr:colOff>
      <xdr:row>78</xdr:row>
      <xdr:rowOff>152400</xdr:rowOff>
    </xdr:to>
    <xdr:sp macro="" textlink="">
      <xdr:nvSpPr>
        <xdr:cNvPr id="901" name="Text Box 228"/>
        <xdr:cNvSpPr txBox="1">
          <a:spLocks noChangeArrowheads="1"/>
        </xdr:cNvSpPr>
      </xdr:nvSpPr>
      <xdr:spPr bwMode="auto">
        <a:xfrm>
          <a:off x="1838325" y="168497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77</xdr:row>
      <xdr:rowOff>0</xdr:rowOff>
    </xdr:from>
    <xdr:to>
      <xdr:col>3</xdr:col>
      <xdr:colOff>323850</xdr:colOff>
      <xdr:row>91</xdr:row>
      <xdr:rowOff>171450</xdr:rowOff>
    </xdr:to>
    <xdr:sp macro="" textlink="">
      <xdr:nvSpPr>
        <xdr:cNvPr id="902" name="Line 229"/>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3</xdr:col>
      <xdr:colOff>323850</xdr:colOff>
      <xdr:row>77</xdr:row>
      <xdr:rowOff>0</xdr:rowOff>
    </xdr:from>
    <xdr:to>
      <xdr:col>3</xdr:col>
      <xdr:colOff>323850</xdr:colOff>
      <xdr:row>91</xdr:row>
      <xdr:rowOff>171450</xdr:rowOff>
    </xdr:to>
    <xdr:sp macro="" textlink="">
      <xdr:nvSpPr>
        <xdr:cNvPr id="903" name="Line 230"/>
        <xdr:cNvSpPr>
          <a:spLocks noChangeShapeType="1"/>
        </xdr:cNvSpPr>
      </xdr:nvSpPr>
      <xdr:spPr bwMode="auto">
        <a:xfrm>
          <a:off x="1838325" y="16611600"/>
          <a:ext cx="0" cy="3409950"/>
        </a:xfrm>
        <a:prstGeom prst="line">
          <a:avLst/>
        </a:prstGeom>
        <a:noFill/>
        <a:ln w="9525">
          <a:solidFill>
            <a:srgbClr val="000000"/>
          </a:solidFill>
          <a:round/>
          <a:headEnd/>
          <a:tailEnd/>
        </a:ln>
      </xdr:spPr>
    </xdr:sp>
    <xdr:clientData/>
  </xdr:twoCellAnchor>
  <xdr:twoCellAnchor>
    <xdr:from>
      <xdr:col>4</xdr:col>
      <xdr:colOff>0</xdr:colOff>
      <xdr:row>83</xdr:row>
      <xdr:rowOff>28575</xdr:rowOff>
    </xdr:from>
    <xdr:to>
      <xdr:col>4</xdr:col>
      <xdr:colOff>0</xdr:colOff>
      <xdr:row>83</xdr:row>
      <xdr:rowOff>161925</xdr:rowOff>
    </xdr:to>
    <xdr:sp macro="" textlink="">
      <xdr:nvSpPr>
        <xdr:cNvPr id="904" name="Text Box 231"/>
        <xdr:cNvSpPr txBox="1">
          <a:spLocks noChangeArrowheads="1"/>
        </xdr:cNvSpPr>
      </xdr:nvSpPr>
      <xdr:spPr bwMode="auto">
        <a:xfrm>
          <a:off x="1838325" y="17954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28575</xdr:rowOff>
    </xdr:from>
    <xdr:to>
      <xdr:col>4</xdr:col>
      <xdr:colOff>0</xdr:colOff>
      <xdr:row>83</xdr:row>
      <xdr:rowOff>152400</xdr:rowOff>
    </xdr:to>
    <xdr:sp macro="" textlink="">
      <xdr:nvSpPr>
        <xdr:cNvPr id="905" name="Text Box 232"/>
        <xdr:cNvSpPr txBox="1">
          <a:spLocks noChangeArrowheads="1"/>
        </xdr:cNvSpPr>
      </xdr:nvSpPr>
      <xdr:spPr bwMode="auto">
        <a:xfrm>
          <a:off x="1838325" y="179546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1</xdr:row>
      <xdr:rowOff>85725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資料：県統計課（消費者物価報告書）</a:t>
          </a:r>
        </a:p>
      </xdr:txBody>
    </xdr:sp>
    <xdr:clientData/>
  </xdr:twoCellAnchor>
  <xdr:twoCellAnchor>
    <xdr:from>
      <xdr:col>0</xdr:col>
      <xdr:colOff>0</xdr:colOff>
      <xdr:row>0</xdr:row>
      <xdr:rowOff>0</xdr:rowOff>
    </xdr:from>
    <xdr:to>
      <xdr:col>0</xdr:col>
      <xdr:colOff>666750</xdr:colOff>
      <xdr:row>1</xdr:row>
      <xdr:rowOff>85725</xdr:rowOff>
    </xdr:to>
    <xdr:sp macro="" textlink="">
      <xdr:nvSpPr>
        <xdr:cNvPr id="3" name="額縁 2">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12</xdr:row>
      <xdr:rowOff>9525</xdr:rowOff>
    </xdr:from>
    <xdr:to>
      <xdr:col>8</xdr:col>
      <xdr:colOff>0</xdr:colOff>
      <xdr:row>12</xdr:row>
      <xdr:rowOff>9525</xdr:rowOff>
    </xdr:to>
    <xdr:sp macro="" textlink="">
      <xdr:nvSpPr>
        <xdr:cNvPr id="2" name="テキスト 1"/>
        <xdr:cNvSpPr txBox="1">
          <a:spLocks noChangeArrowheads="1"/>
        </xdr:cNvSpPr>
      </xdr:nvSpPr>
      <xdr:spPr bwMode="auto">
        <a:xfrm>
          <a:off x="54864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3" name="テキスト 14"/>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4" name="テキスト 43"/>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5" name="テキスト 44"/>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7" name="テキスト 46"/>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8" name="Text Box 7"/>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9" name="Text Box 9"/>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0"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1"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3"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4"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5"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6"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7"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8"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9"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20"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21"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2" name="Text Box 23"/>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3" name="Text Box 24"/>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24" name="Text Box 25"/>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25"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6" name="Text Box 27"/>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7" name="Text Box 28"/>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28" name="Text Box 30"/>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29"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30"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31"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32"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33"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34"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35"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3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3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3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3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4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4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4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4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4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45"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4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4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4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4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5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5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5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5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5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55"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56"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5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5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5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1"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2"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6"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1"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77"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78"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79"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80"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81"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82"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83"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4"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5"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90"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9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9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9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94"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95"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9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9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9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9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00"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0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04"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05"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0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0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0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0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1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11"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1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1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1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1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1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1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1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1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1"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0"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1"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2"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3"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1"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2"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3"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6"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7"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0"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5"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6"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7"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58"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59"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0"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1"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9"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0"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1"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2"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3"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4"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5"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8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81"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2"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3"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4"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5"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6"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7"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0"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5"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6"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7"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9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9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7"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214"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215"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216"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9"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0"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1"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2"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3"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4"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5"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1"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2"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3"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4"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5"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6"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7"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4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5"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6"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7"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8"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49"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0"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1"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6"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9"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0"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1"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2"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3"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4"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5"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1"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2"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3"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4"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5"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6"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7"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8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5"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6"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7"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8"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8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7"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05"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6" name="テキスト 14"/>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7" name="テキスト 43"/>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8" name="テキスト 46"/>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9" name="Text Box 325"/>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10"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1" name="Text Box 327"/>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2" name="Text Box 328"/>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3" name="Text Box 329"/>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4" name="Text Box 330"/>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15"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16"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17"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18"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1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2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2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2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2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2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2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2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2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28"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2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3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3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3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3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3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3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3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3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38"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39"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4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4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4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4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44"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45"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4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4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4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49"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5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5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5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5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54"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55"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5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5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5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5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0"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1"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2"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63"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64"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65"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66"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67"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68"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6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7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7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7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73"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7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7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7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77"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78"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7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8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8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8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83"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8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87"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88"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8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9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9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9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9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94"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9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9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9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9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9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0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0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0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0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04"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0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0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0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0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0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2"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3"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4"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5"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6"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7"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8"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4"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5"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6"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7"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8"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9"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0"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3"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8"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9"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40"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1"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2"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3"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4"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4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2"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3"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4"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5"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6"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7"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8"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4"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5"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6"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7"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8"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9"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0"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3"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8"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9"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80"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0"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7"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8"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9"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2"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3"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4"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5"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6"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7"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08"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0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4"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5"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6"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7"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8"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9"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0"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8"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9"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30"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31"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2"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3"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4"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9"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2"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3"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4"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5"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6"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7"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48"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4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4"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5"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6"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7"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8"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9"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0"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8"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9"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70"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71"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0"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88" name="テキスト 44"/>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89"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0" name="Text Box 606"/>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1"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2"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3"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4" name="Text Box 610"/>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5"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6" name="Text Box 612"/>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7"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8"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9"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0"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1"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2"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3"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4"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5"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6"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607"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0</xdr:colOff>
      <xdr:row>12</xdr:row>
      <xdr:rowOff>9525</xdr:rowOff>
    </xdr:from>
    <xdr:to>
      <xdr:col>8</xdr:col>
      <xdr:colOff>0</xdr:colOff>
      <xdr:row>12</xdr:row>
      <xdr:rowOff>9525</xdr:rowOff>
    </xdr:to>
    <xdr:sp macro="" textlink="">
      <xdr:nvSpPr>
        <xdr:cNvPr id="608" name="テキスト 1"/>
        <xdr:cNvSpPr txBox="1">
          <a:spLocks noChangeArrowheads="1"/>
        </xdr:cNvSpPr>
      </xdr:nvSpPr>
      <xdr:spPr bwMode="auto">
        <a:xfrm>
          <a:off x="55245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09" name="テキスト 1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0" name="テキスト 4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11" name="テキスト 44"/>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2"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3" name="テキスト 46"/>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4" name="Text Box 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15" name="Text Box 9"/>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6"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7"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8"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19"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0"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1"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2"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3"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4"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5"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6"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627"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28" name="Text Box 2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29" name="Text Box 2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30" name="Text Box 25"/>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1"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32" name="Text Box 2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33" name="Text Box 28"/>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34" name="Text Box 30"/>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5"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6"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7"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38"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3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40"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4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4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4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4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5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5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5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5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5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5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5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5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5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5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6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61"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62"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6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6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6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6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6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6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6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7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7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7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7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7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7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7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8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8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8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683"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684"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685"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86"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87"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8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8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9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9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9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9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9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9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9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9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9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9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0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0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0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0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0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0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710"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711"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1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1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1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1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1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1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1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1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2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2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2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2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2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2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2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2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3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3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4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4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2"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7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8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8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2"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820"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821"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822"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3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3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2"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7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7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2"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11"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2" name="テキスト 14"/>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3" name="テキスト 43"/>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4" name="テキスト 46"/>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5" name="Text Box 325"/>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16"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7" name="Text Box 327"/>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8" name="Text Box 328"/>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9" name="Text Box 329"/>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20" name="Text Box 330"/>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21"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2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23"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2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2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2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3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3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3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3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3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3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3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3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3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3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4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4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4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4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44"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45"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4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4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4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4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5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5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5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5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5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5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5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6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6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6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6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6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6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6"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7"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8"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69"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70"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7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7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7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7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7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7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7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7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7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8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8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8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8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8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8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8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8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8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8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9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93"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94"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9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9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9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9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9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0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0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0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0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0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0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0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0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0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0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1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1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1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1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1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3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3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5"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7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7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5"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3"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4"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5"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2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2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5"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3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3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6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6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5"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7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7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4" name="テキスト 44"/>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6" name="Text Box 606"/>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7"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8"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9"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0" name="Text Box 610"/>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1"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2" name="Text Box 612"/>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3"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4"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06"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07"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08"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09"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10"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11"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12"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213"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0</xdr:col>
      <xdr:colOff>0</xdr:colOff>
      <xdr:row>0</xdr:row>
      <xdr:rowOff>0</xdr:rowOff>
    </xdr:from>
    <xdr:to>
      <xdr:col>1</xdr:col>
      <xdr:colOff>238125</xdr:colOff>
      <xdr:row>1</xdr:row>
      <xdr:rowOff>85725</xdr:rowOff>
    </xdr:to>
    <xdr:sp macro="" textlink="">
      <xdr:nvSpPr>
        <xdr:cNvPr id="1214" name="額縁 1213">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8</xdr:col>
      <xdr:colOff>0</xdr:colOff>
      <xdr:row>12</xdr:row>
      <xdr:rowOff>9525</xdr:rowOff>
    </xdr:from>
    <xdr:to>
      <xdr:col>8</xdr:col>
      <xdr:colOff>0</xdr:colOff>
      <xdr:row>12</xdr:row>
      <xdr:rowOff>9525</xdr:rowOff>
    </xdr:to>
    <xdr:sp macro="" textlink="">
      <xdr:nvSpPr>
        <xdr:cNvPr id="1215" name="テキスト 1"/>
        <xdr:cNvSpPr txBox="1">
          <a:spLocks noChangeArrowheads="1"/>
        </xdr:cNvSpPr>
      </xdr:nvSpPr>
      <xdr:spPr bwMode="auto">
        <a:xfrm>
          <a:off x="55245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16" name="テキスト 1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17" name="テキスト 4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18" name="テキスト 44"/>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19"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20" name="テキスト 46"/>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21" name="Text Box 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22" name="Text Box 9"/>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3"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4"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5"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26"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27"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28"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29"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30"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31"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32"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33"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78</xdr:row>
      <xdr:rowOff>9525</xdr:rowOff>
    </xdr:from>
    <xdr:to>
      <xdr:col>4</xdr:col>
      <xdr:colOff>0</xdr:colOff>
      <xdr:row>78</xdr:row>
      <xdr:rowOff>161925</xdr:rowOff>
    </xdr:to>
    <xdr:sp macro="" textlink="">
      <xdr:nvSpPr>
        <xdr:cNvPr id="1234"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5" name="Text Box 2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6" name="Text Box 2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37" name="Text Box 25"/>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38"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9" name="Text Box 2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40" name="Text Box 28"/>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41" name="Text Box 30"/>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2"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3"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4"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45"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46"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47"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4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4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5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5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5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5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5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5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5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6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6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6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6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6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6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6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6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6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6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7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7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7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7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7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7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7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7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8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8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8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8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8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8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8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8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290"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291"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292"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93"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94"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95"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96"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9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0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0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0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0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0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0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0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0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0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0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1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1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1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1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1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317"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31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1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2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2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2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2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2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2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2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2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2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2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3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3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3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3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3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3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3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3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3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3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7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3"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7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1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427"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428"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429"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3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3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6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6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3"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7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7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50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50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18"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19" name="テキスト 14"/>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0" name="テキスト 43"/>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1" name="テキスト 46"/>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2" name="Text Box 325"/>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23"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4" name="Text Box 327"/>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5" name="Text Box 328"/>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6" name="Text Box 329"/>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7" name="Text Box 330"/>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28"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29"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30"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3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3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3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3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3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3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4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4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4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4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4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4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4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4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4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4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5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5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5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5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5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5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5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5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5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5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6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6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6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6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6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6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6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6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7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7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7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3"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4"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5"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76"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77"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78"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79"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8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8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8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8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8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8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8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8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8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8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9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9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9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9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9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9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9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9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600"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60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0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0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0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0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0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0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0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0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1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1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1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1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1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1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1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1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1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1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2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2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3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3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6"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6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6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7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7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0"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1"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2"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2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6"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6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6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8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1" name="テキスト 44"/>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2"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3" name="Text Box 606"/>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4"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6"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7" name="Text Box 610"/>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8"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9" name="Text Box 612"/>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0"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1"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2"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3"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4"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5"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6"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7"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8"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19"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82</xdr:row>
      <xdr:rowOff>0</xdr:rowOff>
    </xdr:from>
    <xdr:to>
      <xdr:col>4</xdr:col>
      <xdr:colOff>0</xdr:colOff>
      <xdr:row>82</xdr:row>
      <xdr:rowOff>0</xdr:rowOff>
    </xdr:to>
    <xdr:sp macro="" textlink="">
      <xdr:nvSpPr>
        <xdr:cNvPr id="1820"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1</xdr:row>
      <xdr:rowOff>85725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28575</xdr:colOff>
      <xdr:row>1</xdr:row>
      <xdr:rowOff>85725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1</xdr:row>
      <xdr:rowOff>85725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1</xdr:row>
      <xdr:rowOff>85725</xdr:rowOff>
    </xdr:to>
    <xdr:sp macro="" textlink="">
      <xdr:nvSpPr>
        <xdr:cNvPr id="2" name="額縁 1">
          <a:hlinkClick xmlns:r="http://schemas.openxmlformats.org/officeDocument/2006/relationships" r:id="rId1"/>
        </xdr:cNvPr>
        <xdr:cNvSpPr/>
      </xdr:nvSpPr>
      <xdr:spPr>
        <a:xfrm>
          <a:off x="0"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heetViews>
  <sheetFormatPr defaultRowHeight="13.5"/>
  <cols>
    <col min="1" max="1" width="5.625" style="472" customWidth="1"/>
    <col min="2" max="2" width="7.625" style="472" customWidth="1"/>
    <col min="3" max="3" width="64.625" style="472" customWidth="1"/>
    <col min="4" max="4" width="25.625" style="485" customWidth="1"/>
    <col min="5" max="5" width="15.625" style="472" customWidth="1"/>
    <col min="6" max="16384" width="9" style="472"/>
  </cols>
  <sheetData>
    <row r="1" spans="1:4" ht="30" customHeight="1">
      <c r="B1" s="594" t="s">
        <v>414</v>
      </c>
      <c r="C1" s="594"/>
      <c r="D1" s="594"/>
    </row>
    <row r="2" spans="1:4" ht="30" customHeight="1">
      <c r="B2" s="594" t="s">
        <v>289</v>
      </c>
      <c r="C2" s="594"/>
      <c r="D2" s="594"/>
    </row>
    <row r="3" spans="1:4" ht="30" customHeight="1" thickBot="1">
      <c r="B3" s="473" t="s">
        <v>286</v>
      </c>
      <c r="C3" s="474"/>
      <c r="D3" s="474"/>
    </row>
    <row r="4" spans="1:4" ht="35.1" customHeight="1">
      <c r="A4" s="475"/>
      <c r="B4" s="595" t="s">
        <v>287</v>
      </c>
      <c r="C4" s="596"/>
      <c r="D4" s="476" t="s">
        <v>288</v>
      </c>
    </row>
    <row r="5" spans="1:4" ht="35.1" customHeight="1">
      <c r="A5" s="475"/>
      <c r="B5" s="477" t="str">
        <f>HYPERLINK("#"&amp;"117"&amp;"!A1","117")</f>
        <v>117</v>
      </c>
      <c r="C5" s="546" t="str">
        <f>HYPERLINK("#"&amp;"117"&amp;"!A1","佐賀市消費者物価指数")</f>
        <v>佐賀市消費者物価指数</v>
      </c>
      <c r="D5" s="478" t="s">
        <v>415</v>
      </c>
    </row>
    <row r="6" spans="1:4" ht="35.1" customHeight="1">
      <c r="A6" s="475"/>
      <c r="B6" s="479" t="str">
        <f>HYPERLINK("#"&amp;"118"&amp;"!A1","118")</f>
        <v>118</v>
      </c>
      <c r="C6" s="480" t="str">
        <f>HYPERLINK("#"&amp;"118"&amp;"!A1","佐賀市消費者物価中分類指数")</f>
        <v>佐賀市消費者物価中分類指数</v>
      </c>
      <c r="D6" s="481" t="s">
        <v>416</v>
      </c>
    </row>
    <row r="7" spans="1:4" ht="35.1" customHeight="1">
      <c r="A7" s="475"/>
      <c r="B7" s="479" t="str">
        <f>HYPERLINK("#"&amp;"119"&amp;"!A1","119")</f>
        <v>119</v>
      </c>
      <c r="C7" s="480" t="str">
        <f>HYPERLINK("#"&amp;"119"&amp;"!A1","全国・九州・九州県庁所在都市別総合指数")</f>
        <v>全国・九州・九州県庁所在都市別総合指数</v>
      </c>
      <c r="D7" s="481" t="s">
        <v>415</v>
      </c>
    </row>
    <row r="8" spans="1:4" ht="35.1" customHeight="1">
      <c r="A8" s="475"/>
      <c r="B8" s="479" t="str">
        <f>HYPERLINK("#"&amp;"120"&amp;"!A1","120")</f>
        <v>120</v>
      </c>
      <c r="C8" s="480" t="str">
        <f>HYPERLINK("#"&amp;"120"&amp;"!A1","消費者物価地域差指数（総合）")</f>
        <v>消費者物価地域差指数（総合）</v>
      </c>
      <c r="D8" s="481" t="s">
        <v>413</v>
      </c>
    </row>
    <row r="9" spans="1:4" ht="35.1" customHeight="1">
      <c r="A9" s="475"/>
      <c r="B9" s="479" t="str">
        <f>HYPERLINK("#"&amp;"121"&amp;"!A1","121")</f>
        <v>121</v>
      </c>
      <c r="C9" s="480" t="str">
        <f>HYPERLINK("#"&amp;"121"&amp;"!A1","佐賀市主要品目別小売価格")</f>
        <v>佐賀市主要品目別小売価格</v>
      </c>
      <c r="D9" s="481" t="s">
        <v>415</v>
      </c>
    </row>
    <row r="10" spans="1:4" ht="35.1" customHeight="1">
      <c r="A10" s="475"/>
      <c r="B10" s="479" t="str">
        <f>HYPERLINK("#"&amp;"122"&amp;"!A1","122")</f>
        <v>122</v>
      </c>
      <c r="C10" s="480" t="str">
        <f>HYPERLINK("#"&amp;"122"&amp;"!A1","1世帯1か月間の消費支出（二人以上の世帯）")</f>
        <v>1世帯1か月間の消費支出（二人以上の世帯）</v>
      </c>
      <c r="D10" s="481" t="s">
        <v>416</v>
      </c>
    </row>
    <row r="11" spans="1:4" ht="35.1" customHeight="1">
      <c r="A11" s="475"/>
      <c r="B11" s="479" t="str">
        <f>HYPERLINK("#"&amp;"123"&amp;"!A1","123")</f>
        <v>123</v>
      </c>
      <c r="C11" s="547" t="str">
        <f>HYPERLINK("#"&amp;"123"&amp;"!A1","1世帯当たり1か月間の収入と支出（二人以上の世帯のうち勤労者世帯）")</f>
        <v>1世帯当たり1か月間の収入と支出（二人以上の世帯のうち勤労者世帯）</v>
      </c>
      <c r="D11" s="481" t="s">
        <v>416</v>
      </c>
    </row>
    <row r="12" spans="1:4" ht="35.1" customHeight="1">
      <c r="A12" s="475"/>
      <c r="B12" s="479" t="str">
        <f>HYPERLINK("#"&amp;"124"&amp;"!A1","124")</f>
        <v>124</v>
      </c>
      <c r="C12" s="480" t="str">
        <f>HYPERLINK("#"&amp;"124"&amp;"!A1","たばこの消費状況")</f>
        <v>たばこの消費状況</v>
      </c>
      <c r="D12" s="481" t="s">
        <v>417</v>
      </c>
    </row>
    <row r="13" spans="1:4" ht="35.1" customHeight="1">
      <c r="A13" s="475"/>
      <c r="B13" s="479" t="str">
        <f>HYPERLINK("#"&amp;"125"&amp;"!A1","125")</f>
        <v>125</v>
      </c>
      <c r="C13" s="480" t="str">
        <f>HYPERLINK("#"&amp;"125"&amp;"!A1","市民相談利用件数")</f>
        <v>市民相談利用件数</v>
      </c>
      <c r="D13" s="481" t="s">
        <v>417</v>
      </c>
    </row>
    <row r="14" spans="1:4" ht="35.1" customHeight="1" thickBot="1">
      <c r="A14" s="475"/>
      <c r="B14" s="482" t="str">
        <f>HYPERLINK("#"&amp;"126"&amp;"!A1","126")</f>
        <v>126</v>
      </c>
      <c r="C14" s="483" t="str">
        <f>HYPERLINK("#"&amp;"126"&amp;"!A1","校区別自治会数")</f>
        <v>校区別自治会数</v>
      </c>
      <c r="D14" s="484" t="s">
        <v>418</v>
      </c>
    </row>
    <row r="15" spans="1:4" ht="30" customHeight="1"/>
    <row r="16" spans="1:4" ht="30" customHeight="1"/>
  </sheetData>
  <mergeCells count="3">
    <mergeCell ref="B1:D1"/>
    <mergeCell ref="B2:D2"/>
    <mergeCell ref="B4:C4"/>
  </mergeCells>
  <phoneticPr fontId="2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zoomScaleNormal="100" workbookViewId="0"/>
  </sheetViews>
  <sheetFormatPr defaultRowHeight="13.5"/>
  <cols>
    <col min="1" max="1" width="12.125" style="166" customWidth="1"/>
    <col min="2" max="2" width="12.625" style="166" customWidth="1"/>
    <col min="3" max="3" width="7.625" style="166" bestFit="1" customWidth="1"/>
    <col min="4" max="5" width="6.75" style="166" bestFit="1" customWidth="1"/>
    <col min="6" max="10" width="5.875" style="166" bestFit="1" customWidth="1"/>
    <col min="11" max="11" width="5.875" style="166" customWidth="1"/>
    <col min="12" max="12" width="6.75" style="166" bestFit="1" customWidth="1"/>
    <col min="13" max="13" width="8.5" style="166" bestFit="1" customWidth="1"/>
    <col min="14" max="14" width="9.375" style="2" bestFit="1" customWidth="1"/>
    <col min="15" max="256" width="9" style="166"/>
    <col min="257" max="257" width="12.125" style="166" customWidth="1"/>
    <col min="258" max="258" width="12.625" style="166" customWidth="1"/>
    <col min="259" max="259" width="7.625" style="166" bestFit="1" customWidth="1"/>
    <col min="260" max="261" width="6.75" style="166" bestFit="1" customWidth="1"/>
    <col min="262" max="266" width="5.875" style="166" bestFit="1" customWidth="1"/>
    <col min="267" max="267" width="5.875" style="166" customWidth="1"/>
    <col min="268" max="268" width="6.75" style="166" bestFit="1" customWidth="1"/>
    <col min="269" max="269" width="8.5" style="166" bestFit="1" customWidth="1"/>
    <col min="270" max="270" width="9.375" style="166" bestFit="1" customWidth="1"/>
    <col min="271" max="512" width="9" style="166"/>
    <col min="513" max="513" width="12.125" style="166" customWidth="1"/>
    <col min="514" max="514" width="12.625" style="166" customWidth="1"/>
    <col min="515" max="515" width="7.625" style="166" bestFit="1" customWidth="1"/>
    <col min="516" max="517" width="6.75" style="166" bestFit="1" customWidth="1"/>
    <col min="518" max="522" width="5.875" style="166" bestFit="1" customWidth="1"/>
    <col min="523" max="523" width="5.875" style="166" customWidth="1"/>
    <col min="524" max="524" width="6.75" style="166" bestFit="1" customWidth="1"/>
    <col min="525" max="525" width="8.5" style="166" bestFit="1" customWidth="1"/>
    <col min="526" max="526" width="9.375" style="166" bestFit="1" customWidth="1"/>
    <col min="527" max="768" width="9" style="166"/>
    <col min="769" max="769" width="12.125" style="166" customWidth="1"/>
    <col min="770" max="770" width="12.625" style="166" customWidth="1"/>
    <col min="771" max="771" width="7.625" style="166" bestFit="1" customWidth="1"/>
    <col min="772" max="773" width="6.75" style="166" bestFit="1" customWidth="1"/>
    <col min="774" max="778" width="5.875" style="166" bestFit="1" customWidth="1"/>
    <col min="779" max="779" width="5.875" style="166" customWidth="1"/>
    <col min="780" max="780" width="6.75" style="166" bestFit="1" customWidth="1"/>
    <col min="781" max="781" width="8.5" style="166" bestFit="1" customWidth="1"/>
    <col min="782" max="782" width="9.375" style="166" bestFit="1" customWidth="1"/>
    <col min="783" max="1024" width="9" style="166"/>
    <col min="1025" max="1025" width="12.125" style="166" customWidth="1"/>
    <col min="1026" max="1026" width="12.625" style="166" customWidth="1"/>
    <col min="1027" max="1027" width="7.625" style="166" bestFit="1" customWidth="1"/>
    <col min="1028" max="1029" width="6.75" style="166" bestFit="1" customWidth="1"/>
    <col min="1030" max="1034" width="5.875" style="166" bestFit="1" customWidth="1"/>
    <col min="1035" max="1035" width="5.875" style="166" customWidth="1"/>
    <col min="1036" max="1036" width="6.75" style="166" bestFit="1" customWidth="1"/>
    <col min="1037" max="1037" width="8.5" style="166" bestFit="1" customWidth="1"/>
    <col min="1038" max="1038" width="9.375" style="166" bestFit="1" customWidth="1"/>
    <col min="1039" max="1280" width="9" style="166"/>
    <col min="1281" max="1281" width="12.125" style="166" customWidth="1"/>
    <col min="1282" max="1282" width="12.625" style="166" customWidth="1"/>
    <col min="1283" max="1283" width="7.625" style="166" bestFit="1" customWidth="1"/>
    <col min="1284" max="1285" width="6.75" style="166" bestFit="1" customWidth="1"/>
    <col min="1286" max="1290" width="5.875" style="166" bestFit="1" customWidth="1"/>
    <col min="1291" max="1291" width="5.875" style="166" customWidth="1"/>
    <col min="1292" max="1292" width="6.75" style="166" bestFit="1" customWidth="1"/>
    <col min="1293" max="1293" width="8.5" style="166" bestFit="1" customWidth="1"/>
    <col min="1294" max="1294" width="9.375" style="166" bestFit="1" customWidth="1"/>
    <col min="1295" max="1536" width="9" style="166"/>
    <col min="1537" max="1537" width="12.125" style="166" customWidth="1"/>
    <col min="1538" max="1538" width="12.625" style="166" customWidth="1"/>
    <col min="1539" max="1539" width="7.625" style="166" bestFit="1" customWidth="1"/>
    <col min="1540" max="1541" width="6.75" style="166" bestFit="1" customWidth="1"/>
    <col min="1542" max="1546" width="5.875" style="166" bestFit="1" customWidth="1"/>
    <col min="1547" max="1547" width="5.875" style="166" customWidth="1"/>
    <col min="1548" max="1548" width="6.75" style="166" bestFit="1" customWidth="1"/>
    <col min="1549" max="1549" width="8.5" style="166" bestFit="1" customWidth="1"/>
    <col min="1550" max="1550" width="9.375" style="166" bestFit="1" customWidth="1"/>
    <col min="1551" max="1792" width="9" style="166"/>
    <col min="1793" max="1793" width="12.125" style="166" customWidth="1"/>
    <col min="1794" max="1794" width="12.625" style="166" customWidth="1"/>
    <col min="1795" max="1795" width="7.625" style="166" bestFit="1" customWidth="1"/>
    <col min="1796" max="1797" width="6.75" style="166" bestFit="1" customWidth="1"/>
    <col min="1798" max="1802" width="5.875" style="166" bestFit="1" customWidth="1"/>
    <col min="1803" max="1803" width="5.875" style="166" customWidth="1"/>
    <col min="1804" max="1804" width="6.75" style="166" bestFit="1" customWidth="1"/>
    <col min="1805" max="1805" width="8.5" style="166" bestFit="1" customWidth="1"/>
    <col min="1806" max="1806" width="9.375" style="166" bestFit="1" customWidth="1"/>
    <col min="1807" max="2048" width="9" style="166"/>
    <col min="2049" max="2049" width="12.125" style="166" customWidth="1"/>
    <col min="2050" max="2050" width="12.625" style="166" customWidth="1"/>
    <col min="2051" max="2051" width="7.625" style="166" bestFit="1" customWidth="1"/>
    <col min="2052" max="2053" width="6.75" style="166" bestFit="1" customWidth="1"/>
    <col min="2054" max="2058" width="5.875" style="166" bestFit="1" customWidth="1"/>
    <col min="2059" max="2059" width="5.875" style="166" customWidth="1"/>
    <col min="2060" max="2060" width="6.75" style="166" bestFit="1" customWidth="1"/>
    <col min="2061" max="2061" width="8.5" style="166" bestFit="1" customWidth="1"/>
    <col min="2062" max="2062" width="9.375" style="166" bestFit="1" customWidth="1"/>
    <col min="2063" max="2304" width="9" style="166"/>
    <col min="2305" max="2305" width="12.125" style="166" customWidth="1"/>
    <col min="2306" max="2306" width="12.625" style="166" customWidth="1"/>
    <col min="2307" max="2307" width="7.625" style="166" bestFit="1" customWidth="1"/>
    <col min="2308" max="2309" width="6.75" style="166" bestFit="1" customWidth="1"/>
    <col min="2310" max="2314" width="5.875" style="166" bestFit="1" customWidth="1"/>
    <col min="2315" max="2315" width="5.875" style="166" customWidth="1"/>
    <col min="2316" max="2316" width="6.75" style="166" bestFit="1" customWidth="1"/>
    <col min="2317" max="2317" width="8.5" style="166" bestFit="1" customWidth="1"/>
    <col min="2318" max="2318" width="9.375" style="166" bestFit="1" customWidth="1"/>
    <col min="2319" max="2560" width="9" style="166"/>
    <col min="2561" max="2561" width="12.125" style="166" customWidth="1"/>
    <col min="2562" max="2562" width="12.625" style="166" customWidth="1"/>
    <col min="2563" max="2563" width="7.625" style="166" bestFit="1" customWidth="1"/>
    <col min="2564" max="2565" width="6.75" style="166" bestFit="1" customWidth="1"/>
    <col min="2566" max="2570" width="5.875" style="166" bestFit="1" customWidth="1"/>
    <col min="2571" max="2571" width="5.875" style="166" customWidth="1"/>
    <col min="2572" max="2572" width="6.75" style="166" bestFit="1" customWidth="1"/>
    <col min="2573" max="2573" width="8.5" style="166" bestFit="1" customWidth="1"/>
    <col min="2574" max="2574" width="9.375" style="166" bestFit="1" customWidth="1"/>
    <col min="2575" max="2816" width="9" style="166"/>
    <col min="2817" max="2817" width="12.125" style="166" customWidth="1"/>
    <col min="2818" max="2818" width="12.625" style="166" customWidth="1"/>
    <col min="2819" max="2819" width="7.625" style="166" bestFit="1" customWidth="1"/>
    <col min="2820" max="2821" width="6.75" style="166" bestFit="1" customWidth="1"/>
    <col min="2822" max="2826" width="5.875" style="166" bestFit="1" customWidth="1"/>
    <col min="2827" max="2827" width="5.875" style="166" customWidth="1"/>
    <col min="2828" max="2828" width="6.75" style="166" bestFit="1" customWidth="1"/>
    <col min="2829" max="2829" width="8.5" style="166" bestFit="1" customWidth="1"/>
    <col min="2830" max="2830" width="9.375" style="166" bestFit="1" customWidth="1"/>
    <col min="2831" max="3072" width="9" style="166"/>
    <col min="3073" max="3073" width="12.125" style="166" customWidth="1"/>
    <col min="3074" max="3074" width="12.625" style="166" customWidth="1"/>
    <col min="3075" max="3075" width="7.625" style="166" bestFit="1" customWidth="1"/>
    <col min="3076" max="3077" width="6.75" style="166" bestFit="1" customWidth="1"/>
    <col min="3078" max="3082" width="5.875" style="166" bestFit="1" customWidth="1"/>
    <col min="3083" max="3083" width="5.875" style="166" customWidth="1"/>
    <col min="3084" max="3084" width="6.75" style="166" bestFit="1" customWidth="1"/>
    <col min="3085" max="3085" width="8.5" style="166" bestFit="1" customWidth="1"/>
    <col min="3086" max="3086" width="9.375" style="166" bestFit="1" customWidth="1"/>
    <col min="3087" max="3328" width="9" style="166"/>
    <col min="3329" max="3329" width="12.125" style="166" customWidth="1"/>
    <col min="3330" max="3330" width="12.625" style="166" customWidth="1"/>
    <col min="3331" max="3331" width="7.625" style="166" bestFit="1" customWidth="1"/>
    <col min="3332" max="3333" width="6.75" style="166" bestFit="1" customWidth="1"/>
    <col min="3334" max="3338" width="5.875" style="166" bestFit="1" customWidth="1"/>
    <col min="3339" max="3339" width="5.875" style="166" customWidth="1"/>
    <col min="3340" max="3340" width="6.75" style="166" bestFit="1" customWidth="1"/>
    <col min="3341" max="3341" width="8.5" style="166" bestFit="1" customWidth="1"/>
    <col min="3342" max="3342" width="9.375" style="166" bestFit="1" customWidth="1"/>
    <col min="3343" max="3584" width="9" style="166"/>
    <col min="3585" max="3585" width="12.125" style="166" customWidth="1"/>
    <col min="3586" max="3586" width="12.625" style="166" customWidth="1"/>
    <col min="3587" max="3587" width="7.625" style="166" bestFit="1" customWidth="1"/>
    <col min="3588" max="3589" width="6.75" style="166" bestFit="1" customWidth="1"/>
    <col min="3590" max="3594" width="5.875" style="166" bestFit="1" customWidth="1"/>
    <col min="3595" max="3595" width="5.875" style="166" customWidth="1"/>
    <col min="3596" max="3596" width="6.75" style="166" bestFit="1" customWidth="1"/>
    <col min="3597" max="3597" width="8.5" style="166" bestFit="1" customWidth="1"/>
    <col min="3598" max="3598" width="9.375" style="166" bestFit="1" customWidth="1"/>
    <col min="3599" max="3840" width="9" style="166"/>
    <col min="3841" max="3841" width="12.125" style="166" customWidth="1"/>
    <col min="3842" max="3842" width="12.625" style="166" customWidth="1"/>
    <col min="3843" max="3843" width="7.625" style="166" bestFit="1" customWidth="1"/>
    <col min="3844" max="3845" width="6.75" style="166" bestFit="1" customWidth="1"/>
    <col min="3846" max="3850" width="5.875" style="166" bestFit="1" customWidth="1"/>
    <col min="3851" max="3851" width="5.875" style="166" customWidth="1"/>
    <col min="3852" max="3852" width="6.75" style="166" bestFit="1" customWidth="1"/>
    <col min="3853" max="3853" width="8.5" style="166" bestFit="1" customWidth="1"/>
    <col min="3854" max="3854" width="9.375" style="166" bestFit="1" customWidth="1"/>
    <col min="3855" max="4096" width="9" style="166"/>
    <col min="4097" max="4097" width="12.125" style="166" customWidth="1"/>
    <col min="4098" max="4098" width="12.625" style="166" customWidth="1"/>
    <col min="4099" max="4099" width="7.625" style="166" bestFit="1" customWidth="1"/>
    <col min="4100" max="4101" width="6.75" style="166" bestFit="1" customWidth="1"/>
    <col min="4102" max="4106" width="5.875" style="166" bestFit="1" customWidth="1"/>
    <col min="4107" max="4107" width="5.875" style="166" customWidth="1"/>
    <col min="4108" max="4108" width="6.75" style="166" bestFit="1" customWidth="1"/>
    <col min="4109" max="4109" width="8.5" style="166" bestFit="1" customWidth="1"/>
    <col min="4110" max="4110" width="9.375" style="166" bestFit="1" customWidth="1"/>
    <col min="4111" max="4352" width="9" style="166"/>
    <col min="4353" max="4353" width="12.125" style="166" customWidth="1"/>
    <col min="4354" max="4354" width="12.625" style="166" customWidth="1"/>
    <col min="4355" max="4355" width="7.625" style="166" bestFit="1" customWidth="1"/>
    <col min="4356" max="4357" width="6.75" style="166" bestFit="1" customWidth="1"/>
    <col min="4358" max="4362" width="5.875" style="166" bestFit="1" customWidth="1"/>
    <col min="4363" max="4363" width="5.875" style="166" customWidth="1"/>
    <col min="4364" max="4364" width="6.75" style="166" bestFit="1" customWidth="1"/>
    <col min="4365" max="4365" width="8.5" style="166" bestFit="1" customWidth="1"/>
    <col min="4366" max="4366" width="9.375" style="166" bestFit="1" customWidth="1"/>
    <col min="4367" max="4608" width="9" style="166"/>
    <col min="4609" max="4609" width="12.125" style="166" customWidth="1"/>
    <col min="4610" max="4610" width="12.625" style="166" customWidth="1"/>
    <col min="4611" max="4611" width="7.625" style="166" bestFit="1" customWidth="1"/>
    <col min="4612" max="4613" width="6.75" style="166" bestFit="1" customWidth="1"/>
    <col min="4614" max="4618" width="5.875" style="166" bestFit="1" customWidth="1"/>
    <col min="4619" max="4619" width="5.875" style="166" customWidth="1"/>
    <col min="4620" max="4620" width="6.75" style="166" bestFit="1" customWidth="1"/>
    <col min="4621" max="4621" width="8.5" style="166" bestFit="1" customWidth="1"/>
    <col min="4622" max="4622" width="9.375" style="166" bestFit="1" customWidth="1"/>
    <col min="4623" max="4864" width="9" style="166"/>
    <col min="4865" max="4865" width="12.125" style="166" customWidth="1"/>
    <col min="4866" max="4866" width="12.625" style="166" customWidth="1"/>
    <col min="4867" max="4867" width="7.625" style="166" bestFit="1" customWidth="1"/>
    <col min="4868" max="4869" width="6.75" style="166" bestFit="1" customWidth="1"/>
    <col min="4870" max="4874" width="5.875" style="166" bestFit="1" customWidth="1"/>
    <col min="4875" max="4875" width="5.875" style="166" customWidth="1"/>
    <col min="4876" max="4876" width="6.75" style="166" bestFit="1" customWidth="1"/>
    <col min="4877" max="4877" width="8.5" style="166" bestFit="1" customWidth="1"/>
    <col min="4878" max="4878" width="9.375" style="166" bestFit="1" customWidth="1"/>
    <col min="4879" max="5120" width="9" style="166"/>
    <col min="5121" max="5121" width="12.125" style="166" customWidth="1"/>
    <col min="5122" max="5122" width="12.625" style="166" customWidth="1"/>
    <col min="5123" max="5123" width="7.625" style="166" bestFit="1" customWidth="1"/>
    <col min="5124" max="5125" width="6.75" style="166" bestFit="1" customWidth="1"/>
    <col min="5126" max="5130" width="5.875" style="166" bestFit="1" customWidth="1"/>
    <col min="5131" max="5131" width="5.875" style="166" customWidth="1"/>
    <col min="5132" max="5132" width="6.75" style="166" bestFit="1" customWidth="1"/>
    <col min="5133" max="5133" width="8.5" style="166" bestFit="1" customWidth="1"/>
    <col min="5134" max="5134" width="9.375" style="166" bestFit="1" customWidth="1"/>
    <col min="5135" max="5376" width="9" style="166"/>
    <col min="5377" max="5377" width="12.125" style="166" customWidth="1"/>
    <col min="5378" max="5378" width="12.625" style="166" customWidth="1"/>
    <col min="5379" max="5379" width="7.625" style="166" bestFit="1" customWidth="1"/>
    <col min="5380" max="5381" width="6.75" style="166" bestFit="1" customWidth="1"/>
    <col min="5382" max="5386" width="5.875" style="166" bestFit="1" customWidth="1"/>
    <col min="5387" max="5387" width="5.875" style="166" customWidth="1"/>
    <col min="5388" max="5388" width="6.75" style="166" bestFit="1" customWidth="1"/>
    <col min="5389" max="5389" width="8.5" style="166" bestFit="1" customWidth="1"/>
    <col min="5390" max="5390" width="9.375" style="166" bestFit="1" customWidth="1"/>
    <col min="5391" max="5632" width="9" style="166"/>
    <col min="5633" max="5633" width="12.125" style="166" customWidth="1"/>
    <col min="5634" max="5634" width="12.625" style="166" customWidth="1"/>
    <col min="5635" max="5635" width="7.625" style="166" bestFit="1" customWidth="1"/>
    <col min="5636" max="5637" width="6.75" style="166" bestFit="1" customWidth="1"/>
    <col min="5638" max="5642" width="5.875" style="166" bestFit="1" customWidth="1"/>
    <col min="5643" max="5643" width="5.875" style="166" customWidth="1"/>
    <col min="5644" max="5644" width="6.75" style="166" bestFit="1" customWidth="1"/>
    <col min="5645" max="5645" width="8.5" style="166" bestFit="1" customWidth="1"/>
    <col min="5646" max="5646" width="9.375" style="166" bestFit="1" customWidth="1"/>
    <col min="5647" max="5888" width="9" style="166"/>
    <col min="5889" max="5889" width="12.125" style="166" customWidth="1"/>
    <col min="5890" max="5890" width="12.625" style="166" customWidth="1"/>
    <col min="5891" max="5891" width="7.625" style="166" bestFit="1" customWidth="1"/>
    <col min="5892" max="5893" width="6.75" style="166" bestFit="1" customWidth="1"/>
    <col min="5894" max="5898" width="5.875" style="166" bestFit="1" customWidth="1"/>
    <col min="5899" max="5899" width="5.875" style="166" customWidth="1"/>
    <col min="5900" max="5900" width="6.75" style="166" bestFit="1" customWidth="1"/>
    <col min="5901" max="5901" width="8.5" style="166" bestFit="1" customWidth="1"/>
    <col min="5902" max="5902" width="9.375" style="166" bestFit="1" customWidth="1"/>
    <col min="5903" max="6144" width="9" style="166"/>
    <col min="6145" max="6145" width="12.125" style="166" customWidth="1"/>
    <col min="6146" max="6146" width="12.625" style="166" customWidth="1"/>
    <col min="6147" max="6147" width="7.625" style="166" bestFit="1" customWidth="1"/>
    <col min="6148" max="6149" width="6.75" style="166" bestFit="1" customWidth="1"/>
    <col min="6150" max="6154" width="5.875" style="166" bestFit="1" customWidth="1"/>
    <col min="6155" max="6155" width="5.875" style="166" customWidth="1"/>
    <col min="6156" max="6156" width="6.75" style="166" bestFit="1" customWidth="1"/>
    <col min="6157" max="6157" width="8.5" style="166" bestFit="1" customWidth="1"/>
    <col min="6158" max="6158" width="9.375" style="166" bestFit="1" customWidth="1"/>
    <col min="6159" max="6400" width="9" style="166"/>
    <col min="6401" max="6401" width="12.125" style="166" customWidth="1"/>
    <col min="6402" max="6402" width="12.625" style="166" customWidth="1"/>
    <col min="6403" max="6403" width="7.625" style="166" bestFit="1" customWidth="1"/>
    <col min="6404" max="6405" width="6.75" style="166" bestFit="1" customWidth="1"/>
    <col min="6406" max="6410" width="5.875" style="166" bestFit="1" customWidth="1"/>
    <col min="6411" max="6411" width="5.875" style="166" customWidth="1"/>
    <col min="6412" max="6412" width="6.75" style="166" bestFit="1" customWidth="1"/>
    <col min="6413" max="6413" width="8.5" style="166" bestFit="1" customWidth="1"/>
    <col min="6414" max="6414" width="9.375" style="166" bestFit="1" customWidth="1"/>
    <col min="6415" max="6656" width="9" style="166"/>
    <col min="6657" max="6657" width="12.125" style="166" customWidth="1"/>
    <col min="6658" max="6658" width="12.625" style="166" customWidth="1"/>
    <col min="6659" max="6659" width="7.625" style="166" bestFit="1" customWidth="1"/>
    <col min="6660" max="6661" width="6.75" style="166" bestFit="1" customWidth="1"/>
    <col min="6662" max="6666" width="5.875" style="166" bestFit="1" customWidth="1"/>
    <col min="6667" max="6667" width="5.875" style="166" customWidth="1"/>
    <col min="6668" max="6668" width="6.75" style="166" bestFit="1" customWidth="1"/>
    <col min="6669" max="6669" width="8.5" style="166" bestFit="1" customWidth="1"/>
    <col min="6670" max="6670" width="9.375" style="166" bestFit="1" customWidth="1"/>
    <col min="6671" max="6912" width="9" style="166"/>
    <col min="6913" max="6913" width="12.125" style="166" customWidth="1"/>
    <col min="6914" max="6914" width="12.625" style="166" customWidth="1"/>
    <col min="6915" max="6915" width="7.625" style="166" bestFit="1" customWidth="1"/>
    <col min="6916" max="6917" width="6.75" style="166" bestFit="1" customWidth="1"/>
    <col min="6918" max="6922" width="5.875" style="166" bestFit="1" customWidth="1"/>
    <col min="6923" max="6923" width="5.875" style="166" customWidth="1"/>
    <col min="6924" max="6924" width="6.75" style="166" bestFit="1" customWidth="1"/>
    <col min="6925" max="6925" width="8.5" style="166" bestFit="1" customWidth="1"/>
    <col min="6926" max="6926" width="9.375" style="166" bestFit="1" customWidth="1"/>
    <col min="6927" max="7168" width="9" style="166"/>
    <col min="7169" max="7169" width="12.125" style="166" customWidth="1"/>
    <col min="7170" max="7170" width="12.625" style="166" customWidth="1"/>
    <col min="7171" max="7171" width="7.625" style="166" bestFit="1" customWidth="1"/>
    <col min="7172" max="7173" width="6.75" style="166" bestFit="1" customWidth="1"/>
    <col min="7174" max="7178" width="5.875" style="166" bestFit="1" customWidth="1"/>
    <col min="7179" max="7179" width="5.875" style="166" customWidth="1"/>
    <col min="7180" max="7180" width="6.75" style="166" bestFit="1" customWidth="1"/>
    <col min="7181" max="7181" width="8.5" style="166" bestFit="1" customWidth="1"/>
    <col min="7182" max="7182" width="9.375" style="166" bestFit="1" customWidth="1"/>
    <col min="7183" max="7424" width="9" style="166"/>
    <col min="7425" max="7425" width="12.125" style="166" customWidth="1"/>
    <col min="7426" max="7426" width="12.625" style="166" customWidth="1"/>
    <col min="7427" max="7427" width="7.625" style="166" bestFit="1" customWidth="1"/>
    <col min="7428" max="7429" width="6.75" style="166" bestFit="1" customWidth="1"/>
    <col min="7430" max="7434" width="5.875" style="166" bestFit="1" customWidth="1"/>
    <col min="7435" max="7435" width="5.875" style="166" customWidth="1"/>
    <col min="7436" max="7436" width="6.75" style="166" bestFit="1" customWidth="1"/>
    <col min="7437" max="7437" width="8.5" style="166" bestFit="1" customWidth="1"/>
    <col min="7438" max="7438" width="9.375" style="166" bestFit="1" customWidth="1"/>
    <col min="7439" max="7680" width="9" style="166"/>
    <col min="7681" max="7681" width="12.125" style="166" customWidth="1"/>
    <col min="7682" max="7682" width="12.625" style="166" customWidth="1"/>
    <col min="7683" max="7683" width="7.625" style="166" bestFit="1" customWidth="1"/>
    <col min="7684" max="7685" width="6.75" style="166" bestFit="1" customWidth="1"/>
    <col min="7686" max="7690" width="5.875" style="166" bestFit="1" customWidth="1"/>
    <col min="7691" max="7691" width="5.875" style="166" customWidth="1"/>
    <col min="7692" max="7692" width="6.75" style="166" bestFit="1" customWidth="1"/>
    <col min="7693" max="7693" width="8.5" style="166" bestFit="1" customWidth="1"/>
    <col min="7694" max="7694" width="9.375" style="166" bestFit="1" customWidth="1"/>
    <col min="7695" max="7936" width="9" style="166"/>
    <col min="7937" max="7937" width="12.125" style="166" customWidth="1"/>
    <col min="7938" max="7938" width="12.625" style="166" customWidth="1"/>
    <col min="7939" max="7939" width="7.625" style="166" bestFit="1" customWidth="1"/>
    <col min="7940" max="7941" width="6.75" style="166" bestFit="1" customWidth="1"/>
    <col min="7942" max="7946" width="5.875" style="166" bestFit="1" customWidth="1"/>
    <col min="7947" max="7947" width="5.875" style="166" customWidth="1"/>
    <col min="7948" max="7948" width="6.75" style="166" bestFit="1" customWidth="1"/>
    <col min="7949" max="7949" width="8.5" style="166" bestFit="1" customWidth="1"/>
    <col min="7950" max="7950" width="9.375" style="166" bestFit="1" customWidth="1"/>
    <col min="7951" max="8192" width="9" style="166"/>
    <col min="8193" max="8193" width="12.125" style="166" customWidth="1"/>
    <col min="8194" max="8194" width="12.625" style="166" customWidth="1"/>
    <col min="8195" max="8195" width="7.625" style="166" bestFit="1" customWidth="1"/>
    <col min="8196" max="8197" width="6.75" style="166" bestFit="1" customWidth="1"/>
    <col min="8198" max="8202" width="5.875" style="166" bestFit="1" customWidth="1"/>
    <col min="8203" max="8203" width="5.875" style="166" customWidth="1"/>
    <col min="8204" max="8204" width="6.75" style="166" bestFit="1" customWidth="1"/>
    <col min="8205" max="8205" width="8.5" style="166" bestFit="1" customWidth="1"/>
    <col min="8206" max="8206" width="9.375" style="166" bestFit="1" customWidth="1"/>
    <col min="8207" max="8448" width="9" style="166"/>
    <col min="8449" max="8449" width="12.125" style="166" customWidth="1"/>
    <col min="8450" max="8450" width="12.625" style="166" customWidth="1"/>
    <col min="8451" max="8451" width="7.625" style="166" bestFit="1" customWidth="1"/>
    <col min="8452" max="8453" width="6.75" style="166" bestFit="1" customWidth="1"/>
    <col min="8454" max="8458" width="5.875" style="166" bestFit="1" customWidth="1"/>
    <col min="8459" max="8459" width="5.875" style="166" customWidth="1"/>
    <col min="8460" max="8460" width="6.75" style="166" bestFit="1" customWidth="1"/>
    <col min="8461" max="8461" width="8.5" style="166" bestFit="1" customWidth="1"/>
    <col min="8462" max="8462" width="9.375" style="166" bestFit="1" customWidth="1"/>
    <col min="8463" max="8704" width="9" style="166"/>
    <col min="8705" max="8705" width="12.125" style="166" customWidth="1"/>
    <col min="8706" max="8706" width="12.625" style="166" customWidth="1"/>
    <col min="8707" max="8707" width="7.625" style="166" bestFit="1" customWidth="1"/>
    <col min="8708" max="8709" width="6.75" style="166" bestFit="1" customWidth="1"/>
    <col min="8710" max="8714" width="5.875" style="166" bestFit="1" customWidth="1"/>
    <col min="8715" max="8715" width="5.875" style="166" customWidth="1"/>
    <col min="8716" max="8716" width="6.75" style="166" bestFit="1" customWidth="1"/>
    <col min="8717" max="8717" width="8.5" style="166" bestFit="1" customWidth="1"/>
    <col min="8718" max="8718" width="9.375" style="166" bestFit="1" customWidth="1"/>
    <col min="8719" max="8960" width="9" style="166"/>
    <col min="8961" max="8961" width="12.125" style="166" customWidth="1"/>
    <col min="8962" max="8962" width="12.625" style="166" customWidth="1"/>
    <col min="8963" max="8963" width="7.625" style="166" bestFit="1" customWidth="1"/>
    <col min="8964" max="8965" width="6.75" style="166" bestFit="1" customWidth="1"/>
    <col min="8966" max="8970" width="5.875" style="166" bestFit="1" customWidth="1"/>
    <col min="8971" max="8971" width="5.875" style="166" customWidth="1"/>
    <col min="8972" max="8972" width="6.75" style="166" bestFit="1" customWidth="1"/>
    <col min="8973" max="8973" width="8.5" style="166" bestFit="1" customWidth="1"/>
    <col min="8974" max="8974" width="9.375" style="166" bestFit="1" customWidth="1"/>
    <col min="8975" max="9216" width="9" style="166"/>
    <col min="9217" max="9217" width="12.125" style="166" customWidth="1"/>
    <col min="9218" max="9218" width="12.625" style="166" customWidth="1"/>
    <col min="9219" max="9219" width="7.625" style="166" bestFit="1" customWidth="1"/>
    <col min="9220" max="9221" width="6.75" style="166" bestFit="1" customWidth="1"/>
    <col min="9222" max="9226" width="5.875" style="166" bestFit="1" customWidth="1"/>
    <col min="9227" max="9227" width="5.875" style="166" customWidth="1"/>
    <col min="9228" max="9228" width="6.75" style="166" bestFit="1" customWidth="1"/>
    <col min="9229" max="9229" width="8.5" style="166" bestFit="1" customWidth="1"/>
    <col min="9230" max="9230" width="9.375" style="166" bestFit="1" customWidth="1"/>
    <col min="9231" max="9472" width="9" style="166"/>
    <col min="9473" max="9473" width="12.125" style="166" customWidth="1"/>
    <col min="9474" max="9474" width="12.625" style="166" customWidth="1"/>
    <col min="9475" max="9475" width="7.625" style="166" bestFit="1" customWidth="1"/>
    <col min="9476" max="9477" width="6.75" style="166" bestFit="1" customWidth="1"/>
    <col min="9478" max="9482" width="5.875" style="166" bestFit="1" customWidth="1"/>
    <col min="9483" max="9483" width="5.875" style="166" customWidth="1"/>
    <col min="9484" max="9484" width="6.75" style="166" bestFit="1" customWidth="1"/>
    <col min="9485" max="9485" width="8.5" style="166" bestFit="1" customWidth="1"/>
    <col min="9486" max="9486" width="9.375" style="166" bestFit="1" customWidth="1"/>
    <col min="9487" max="9728" width="9" style="166"/>
    <col min="9729" max="9729" width="12.125" style="166" customWidth="1"/>
    <col min="9730" max="9730" width="12.625" style="166" customWidth="1"/>
    <col min="9731" max="9731" width="7.625" style="166" bestFit="1" customWidth="1"/>
    <col min="9732" max="9733" width="6.75" style="166" bestFit="1" customWidth="1"/>
    <col min="9734" max="9738" width="5.875" style="166" bestFit="1" customWidth="1"/>
    <col min="9739" max="9739" width="5.875" style="166" customWidth="1"/>
    <col min="9740" max="9740" width="6.75" style="166" bestFit="1" customWidth="1"/>
    <col min="9741" max="9741" width="8.5" style="166" bestFit="1" customWidth="1"/>
    <col min="9742" max="9742" width="9.375" style="166" bestFit="1" customWidth="1"/>
    <col min="9743" max="9984" width="9" style="166"/>
    <col min="9985" max="9985" width="12.125" style="166" customWidth="1"/>
    <col min="9986" max="9986" width="12.625" style="166" customWidth="1"/>
    <col min="9987" max="9987" width="7.625" style="166" bestFit="1" customWidth="1"/>
    <col min="9988" max="9989" width="6.75" style="166" bestFit="1" customWidth="1"/>
    <col min="9990" max="9994" width="5.875" style="166" bestFit="1" customWidth="1"/>
    <col min="9995" max="9995" width="5.875" style="166" customWidth="1"/>
    <col min="9996" max="9996" width="6.75" style="166" bestFit="1" customWidth="1"/>
    <col min="9997" max="9997" width="8.5" style="166" bestFit="1" customWidth="1"/>
    <col min="9998" max="9998" width="9.375" style="166" bestFit="1" customWidth="1"/>
    <col min="9999" max="10240" width="9" style="166"/>
    <col min="10241" max="10241" width="12.125" style="166" customWidth="1"/>
    <col min="10242" max="10242" width="12.625" style="166" customWidth="1"/>
    <col min="10243" max="10243" width="7.625" style="166" bestFit="1" customWidth="1"/>
    <col min="10244" max="10245" width="6.75" style="166" bestFit="1" customWidth="1"/>
    <col min="10246" max="10250" width="5.875" style="166" bestFit="1" customWidth="1"/>
    <col min="10251" max="10251" width="5.875" style="166" customWidth="1"/>
    <col min="10252" max="10252" width="6.75" style="166" bestFit="1" customWidth="1"/>
    <col min="10253" max="10253" width="8.5" style="166" bestFit="1" customWidth="1"/>
    <col min="10254" max="10254" width="9.375" style="166" bestFit="1" customWidth="1"/>
    <col min="10255" max="10496" width="9" style="166"/>
    <col min="10497" max="10497" width="12.125" style="166" customWidth="1"/>
    <col min="10498" max="10498" width="12.625" style="166" customWidth="1"/>
    <col min="10499" max="10499" width="7.625" style="166" bestFit="1" customWidth="1"/>
    <col min="10500" max="10501" width="6.75" style="166" bestFit="1" customWidth="1"/>
    <col min="10502" max="10506" width="5.875" style="166" bestFit="1" customWidth="1"/>
    <col min="10507" max="10507" width="5.875" style="166" customWidth="1"/>
    <col min="10508" max="10508" width="6.75" style="166" bestFit="1" customWidth="1"/>
    <col min="10509" max="10509" width="8.5" style="166" bestFit="1" customWidth="1"/>
    <col min="10510" max="10510" width="9.375" style="166" bestFit="1" customWidth="1"/>
    <col min="10511" max="10752" width="9" style="166"/>
    <col min="10753" max="10753" width="12.125" style="166" customWidth="1"/>
    <col min="10754" max="10754" width="12.625" style="166" customWidth="1"/>
    <col min="10755" max="10755" width="7.625" style="166" bestFit="1" customWidth="1"/>
    <col min="10756" max="10757" width="6.75" style="166" bestFit="1" customWidth="1"/>
    <col min="10758" max="10762" width="5.875" style="166" bestFit="1" customWidth="1"/>
    <col min="10763" max="10763" width="5.875" style="166" customWidth="1"/>
    <col min="10764" max="10764" width="6.75" style="166" bestFit="1" customWidth="1"/>
    <col min="10765" max="10765" width="8.5" style="166" bestFit="1" customWidth="1"/>
    <col min="10766" max="10766" width="9.375" style="166" bestFit="1" customWidth="1"/>
    <col min="10767" max="11008" width="9" style="166"/>
    <col min="11009" max="11009" width="12.125" style="166" customWidth="1"/>
    <col min="11010" max="11010" width="12.625" style="166" customWidth="1"/>
    <col min="11011" max="11011" width="7.625" style="166" bestFit="1" customWidth="1"/>
    <col min="11012" max="11013" width="6.75" style="166" bestFit="1" customWidth="1"/>
    <col min="11014" max="11018" width="5.875" style="166" bestFit="1" customWidth="1"/>
    <col min="11019" max="11019" width="5.875" style="166" customWidth="1"/>
    <col min="11020" max="11020" width="6.75" style="166" bestFit="1" customWidth="1"/>
    <col min="11021" max="11021" width="8.5" style="166" bestFit="1" customWidth="1"/>
    <col min="11022" max="11022" width="9.375" style="166" bestFit="1" customWidth="1"/>
    <col min="11023" max="11264" width="9" style="166"/>
    <col min="11265" max="11265" width="12.125" style="166" customWidth="1"/>
    <col min="11266" max="11266" width="12.625" style="166" customWidth="1"/>
    <col min="11267" max="11267" width="7.625" style="166" bestFit="1" customWidth="1"/>
    <col min="11268" max="11269" width="6.75" style="166" bestFit="1" customWidth="1"/>
    <col min="11270" max="11274" width="5.875" style="166" bestFit="1" customWidth="1"/>
    <col min="11275" max="11275" width="5.875" style="166" customWidth="1"/>
    <col min="11276" max="11276" width="6.75" style="166" bestFit="1" customWidth="1"/>
    <col min="11277" max="11277" width="8.5" style="166" bestFit="1" customWidth="1"/>
    <col min="11278" max="11278" width="9.375" style="166" bestFit="1" customWidth="1"/>
    <col min="11279" max="11520" width="9" style="166"/>
    <col min="11521" max="11521" width="12.125" style="166" customWidth="1"/>
    <col min="11522" max="11522" width="12.625" style="166" customWidth="1"/>
    <col min="11523" max="11523" width="7.625" style="166" bestFit="1" customWidth="1"/>
    <col min="11524" max="11525" width="6.75" style="166" bestFit="1" customWidth="1"/>
    <col min="11526" max="11530" width="5.875" style="166" bestFit="1" customWidth="1"/>
    <col min="11531" max="11531" width="5.875" style="166" customWidth="1"/>
    <col min="11532" max="11532" width="6.75" style="166" bestFit="1" customWidth="1"/>
    <col min="11533" max="11533" width="8.5" style="166" bestFit="1" customWidth="1"/>
    <col min="11534" max="11534" width="9.375" style="166" bestFit="1" customWidth="1"/>
    <col min="11535" max="11776" width="9" style="166"/>
    <col min="11777" max="11777" width="12.125" style="166" customWidth="1"/>
    <col min="11778" max="11778" width="12.625" style="166" customWidth="1"/>
    <col min="11779" max="11779" width="7.625" style="166" bestFit="1" customWidth="1"/>
    <col min="11780" max="11781" width="6.75" style="166" bestFit="1" customWidth="1"/>
    <col min="11782" max="11786" width="5.875" style="166" bestFit="1" customWidth="1"/>
    <col min="11787" max="11787" width="5.875" style="166" customWidth="1"/>
    <col min="11788" max="11788" width="6.75" style="166" bestFit="1" customWidth="1"/>
    <col min="11789" max="11789" width="8.5" style="166" bestFit="1" customWidth="1"/>
    <col min="11790" max="11790" width="9.375" style="166" bestFit="1" customWidth="1"/>
    <col min="11791" max="12032" width="9" style="166"/>
    <col min="12033" max="12033" width="12.125" style="166" customWidth="1"/>
    <col min="12034" max="12034" width="12.625" style="166" customWidth="1"/>
    <col min="12035" max="12035" width="7.625" style="166" bestFit="1" customWidth="1"/>
    <col min="12036" max="12037" width="6.75" style="166" bestFit="1" customWidth="1"/>
    <col min="12038" max="12042" width="5.875" style="166" bestFit="1" customWidth="1"/>
    <col min="12043" max="12043" width="5.875" style="166" customWidth="1"/>
    <col min="12044" max="12044" width="6.75" style="166" bestFit="1" customWidth="1"/>
    <col min="12045" max="12045" width="8.5" style="166" bestFit="1" customWidth="1"/>
    <col min="12046" max="12046" width="9.375" style="166" bestFit="1" customWidth="1"/>
    <col min="12047" max="12288" width="9" style="166"/>
    <col min="12289" max="12289" width="12.125" style="166" customWidth="1"/>
    <col min="12290" max="12290" width="12.625" style="166" customWidth="1"/>
    <col min="12291" max="12291" width="7.625" style="166" bestFit="1" customWidth="1"/>
    <col min="12292" max="12293" width="6.75" style="166" bestFit="1" customWidth="1"/>
    <col min="12294" max="12298" width="5.875" style="166" bestFit="1" customWidth="1"/>
    <col min="12299" max="12299" width="5.875" style="166" customWidth="1"/>
    <col min="12300" max="12300" width="6.75" style="166" bestFit="1" customWidth="1"/>
    <col min="12301" max="12301" width="8.5" style="166" bestFit="1" customWidth="1"/>
    <col min="12302" max="12302" width="9.375" style="166" bestFit="1" customWidth="1"/>
    <col min="12303" max="12544" width="9" style="166"/>
    <col min="12545" max="12545" width="12.125" style="166" customWidth="1"/>
    <col min="12546" max="12546" width="12.625" style="166" customWidth="1"/>
    <col min="12547" max="12547" width="7.625" style="166" bestFit="1" customWidth="1"/>
    <col min="12548" max="12549" width="6.75" style="166" bestFit="1" customWidth="1"/>
    <col min="12550" max="12554" width="5.875" style="166" bestFit="1" customWidth="1"/>
    <col min="12555" max="12555" width="5.875" style="166" customWidth="1"/>
    <col min="12556" max="12556" width="6.75" style="166" bestFit="1" customWidth="1"/>
    <col min="12557" max="12557" width="8.5" style="166" bestFit="1" customWidth="1"/>
    <col min="12558" max="12558" width="9.375" style="166" bestFit="1" customWidth="1"/>
    <col min="12559" max="12800" width="9" style="166"/>
    <col min="12801" max="12801" width="12.125" style="166" customWidth="1"/>
    <col min="12802" max="12802" width="12.625" style="166" customWidth="1"/>
    <col min="12803" max="12803" width="7.625" style="166" bestFit="1" customWidth="1"/>
    <col min="12804" max="12805" width="6.75" style="166" bestFit="1" customWidth="1"/>
    <col min="12806" max="12810" width="5.875" style="166" bestFit="1" customWidth="1"/>
    <col min="12811" max="12811" width="5.875" style="166" customWidth="1"/>
    <col min="12812" max="12812" width="6.75" style="166" bestFit="1" customWidth="1"/>
    <col min="12813" max="12813" width="8.5" style="166" bestFit="1" customWidth="1"/>
    <col min="12814" max="12814" width="9.375" style="166" bestFit="1" customWidth="1"/>
    <col min="12815" max="13056" width="9" style="166"/>
    <col min="13057" max="13057" width="12.125" style="166" customWidth="1"/>
    <col min="13058" max="13058" width="12.625" style="166" customWidth="1"/>
    <col min="13059" max="13059" width="7.625" style="166" bestFit="1" customWidth="1"/>
    <col min="13060" max="13061" width="6.75" style="166" bestFit="1" customWidth="1"/>
    <col min="13062" max="13066" width="5.875" style="166" bestFit="1" customWidth="1"/>
    <col min="13067" max="13067" width="5.875" style="166" customWidth="1"/>
    <col min="13068" max="13068" width="6.75" style="166" bestFit="1" customWidth="1"/>
    <col min="13069" max="13069" width="8.5" style="166" bestFit="1" customWidth="1"/>
    <col min="13070" max="13070" width="9.375" style="166" bestFit="1" customWidth="1"/>
    <col min="13071" max="13312" width="9" style="166"/>
    <col min="13313" max="13313" width="12.125" style="166" customWidth="1"/>
    <col min="13314" max="13314" width="12.625" style="166" customWidth="1"/>
    <col min="13315" max="13315" width="7.625" style="166" bestFit="1" customWidth="1"/>
    <col min="13316" max="13317" width="6.75" style="166" bestFit="1" customWidth="1"/>
    <col min="13318" max="13322" width="5.875" style="166" bestFit="1" customWidth="1"/>
    <col min="13323" max="13323" width="5.875" style="166" customWidth="1"/>
    <col min="13324" max="13324" width="6.75" style="166" bestFit="1" customWidth="1"/>
    <col min="13325" max="13325" width="8.5" style="166" bestFit="1" customWidth="1"/>
    <col min="13326" max="13326" width="9.375" style="166" bestFit="1" customWidth="1"/>
    <col min="13327" max="13568" width="9" style="166"/>
    <col min="13569" max="13569" width="12.125" style="166" customWidth="1"/>
    <col min="13570" max="13570" width="12.625" style="166" customWidth="1"/>
    <col min="13571" max="13571" width="7.625" style="166" bestFit="1" customWidth="1"/>
    <col min="13572" max="13573" width="6.75" style="166" bestFit="1" customWidth="1"/>
    <col min="13574" max="13578" width="5.875" style="166" bestFit="1" customWidth="1"/>
    <col min="13579" max="13579" width="5.875" style="166" customWidth="1"/>
    <col min="13580" max="13580" width="6.75" style="166" bestFit="1" customWidth="1"/>
    <col min="13581" max="13581" width="8.5" style="166" bestFit="1" customWidth="1"/>
    <col min="13582" max="13582" width="9.375" style="166" bestFit="1" customWidth="1"/>
    <col min="13583" max="13824" width="9" style="166"/>
    <col min="13825" max="13825" width="12.125" style="166" customWidth="1"/>
    <col min="13826" max="13826" width="12.625" style="166" customWidth="1"/>
    <col min="13827" max="13827" width="7.625" style="166" bestFit="1" customWidth="1"/>
    <col min="13828" max="13829" width="6.75" style="166" bestFit="1" customWidth="1"/>
    <col min="13830" max="13834" width="5.875" style="166" bestFit="1" customWidth="1"/>
    <col min="13835" max="13835" width="5.875" style="166" customWidth="1"/>
    <col min="13836" max="13836" width="6.75" style="166" bestFit="1" customWidth="1"/>
    <col min="13837" max="13837" width="8.5" style="166" bestFit="1" customWidth="1"/>
    <col min="13838" max="13838" width="9.375" style="166" bestFit="1" customWidth="1"/>
    <col min="13839" max="14080" width="9" style="166"/>
    <col min="14081" max="14081" width="12.125" style="166" customWidth="1"/>
    <col min="14082" max="14082" width="12.625" style="166" customWidth="1"/>
    <col min="14083" max="14083" width="7.625" style="166" bestFit="1" customWidth="1"/>
    <col min="14084" max="14085" width="6.75" style="166" bestFit="1" customWidth="1"/>
    <col min="14086" max="14090" width="5.875" style="166" bestFit="1" customWidth="1"/>
    <col min="14091" max="14091" width="5.875" style="166" customWidth="1"/>
    <col min="14092" max="14092" width="6.75" style="166" bestFit="1" customWidth="1"/>
    <col min="14093" max="14093" width="8.5" style="166" bestFit="1" customWidth="1"/>
    <col min="14094" max="14094" width="9.375" style="166" bestFit="1" customWidth="1"/>
    <col min="14095" max="14336" width="9" style="166"/>
    <col min="14337" max="14337" width="12.125" style="166" customWidth="1"/>
    <col min="14338" max="14338" width="12.625" style="166" customWidth="1"/>
    <col min="14339" max="14339" width="7.625" style="166" bestFit="1" customWidth="1"/>
    <col min="14340" max="14341" width="6.75" style="166" bestFit="1" customWidth="1"/>
    <col min="14342" max="14346" width="5.875" style="166" bestFit="1" customWidth="1"/>
    <col min="14347" max="14347" width="5.875" style="166" customWidth="1"/>
    <col min="14348" max="14348" width="6.75" style="166" bestFit="1" customWidth="1"/>
    <col min="14349" max="14349" width="8.5" style="166" bestFit="1" customWidth="1"/>
    <col min="14350" max="14350" width="9.375" style="166" bestFit="1" customWidth="1"/>
    <col min="14351" max="14592" width="9" style="166"/>
    <col min="14593" max="14593" width="12.125" style="166" customWidth="1"/>
    <col min="14594" max="14594" width="12.625" style="166" customWidth="1"/>
    <col min="14595" max="14595" width="7.625" style="166" bestFit="1" customWidth="1"/>
    <col min="14596" max="14597" width="6.75" style="166" bestFit="1" customWidth="1"/>
    <col min="14598" max="14602" width="5.875" style="166" bestFit="1" customWidth="1"/>
    <col min="14603" max="14603" width="5.875" style="166" customWidth="1"/>
    <col min="14604" max="14604" width="6.75" style="166" bestFit="1" customWidth="1"/>
    <col min="14605" max="14605" width="8.5" style="166" bestFit="1" customWidth="1"/>
    <col min="14606" max="14606" width="9.375" style="166" bestFit="1" customWidth="1"/>
    <col min="14607" max="14848" width="9" style="166"/>
    <col min="14849" max="14849" width="12.125" style="166" customWidth="1"/>
    <col min="14850" max="14850" width="12.625" style="166" customWidth="1"/>
    <col min="14851" max="14851" width="7.625" style="166" bestFit="1" customWidth="1"/>
    <col min="14852" max="14853" width="6.75" style="166" bestFit="1" customWidth="1"/>
    <col min="14854" max="14858" width="5.875" style="166" bestFit="1" customWidth="1"/>
    <col min="14859" max="14859" width="5.875" style="166" customWidth="1"/>
    <col min="14860" max="14860" width="6.75" style="166" bestFit="1" customWidth="1"/>
    <col min="14861" max="14861" width="8.5" style="166" bestFit="1" customWidth="1"/>
    <col min="14862" max="14862" width="9.375" style="166" bestFit="1" customWidth="1"/>
    <col min="14863" max="15104" width="9" style="166"/>
    <col min="15105" max="15105" width="12.125" style="166" customWidth="1"/>
    <col min="15106" max="15106" width="12.625" style="166" customWidth="1"/>
    <col min="15107" max="15107" width="7.625" style="166" bestFit="1" customWidth="1"/>
    <col min="15108" max="15109" width="6.75" style="166" bestFit="1" customWidth="1"/>
    <col min="15110" max="15114" width="5.875" style="166" bestFit="1" customWidth="1"/>
    <col min="15115" max="15115" width="5.875" style="166" customWidth="1"/>
    <col min="15116" max="15116" width="6.75" style="166" bestFit="1" customWidth="1"/>
    <col min="15117" max="15117" width="8.5" style="166" bestFit="1" customWidth="1"/>
    <col min="15118" max="15118" width="9.375" style="166" bestFit="1" customWidth="1"/>
    <col min="15119" max="15360" width="9" style="166"/>
    <col min="15361" max="15361" width="12.125" style="166" customWidth="1"/>
    <col min="15362" max="15362" width="12.625" style="166" customWidth="1"/>
    <col min="15363" max="15363" width="7.625" style="166" bestFit="1" customWidth="1"/>
    <col min="15364" max="15365" width="6.75" style="166" bestFit="1" customWidth="1"/>
    <col min="15366" max="15370" width="5.875" style="166" bestFit="1" customWidth="1"/>
    <col min="15371" max="15371" width="5.875" style="166" customWidth="1"/>
    <col min="15372" max="15372" width="6.75" style="166" bestFit="1" customWidth="1"/>
    <col min="15373" max="15373" width="8.5" style="166" bestFit="1" customWidth="1"/>
    <col min="15374" max="15374" width="9.375" style="166" bestFit="1" customWidth="1"/>
    <col min="15375" max="15616" width="9" style="166"/>
    <col min="15617" max="15617" width="12.125" style="166" customWidth="1"/>
    <col min="15618" max="15618" width="12.625" style="166" customWidth="1"/>
    <col min="15619" max="15619" width="7.625" style="166" bestFit="1" customWidth="1"/>
    <col min="15620" max="15621" width="6.75" style="166" bestFit="1" customWidth="1"/>
    <col min="15622" max="15626" width="5.875" style="166" bestFit="1" customWidth="1"/>
    <col min="15627" max="15627" width="5.875" style="166" customWidth="1"/>
    <col min="15628" max="15628" width="6.75" style="166" bestFit="1" customWidth="1"/>
    <col min="15629" max="15629" width="8.5" style="166" bestFit="1" customWidth="1"/>
    <col min="15630" max="15630" width="9.375" style="166" bestFit="1" customWidth="1"/>
    <col min="15631" max="15872" width="9" style="166"/>
    <col min="15873" max="15873" width="12.125" style="166" customWidth="1"/>
    <col min="15874" max="15874" width="12.625" style="166" customWidth="1"/>
    <col min="15875" max="15875" width="7.625" style="166" bestFit="1" customWidth="1"/>
    <col min="15876" max="15877" width="6.75" style="166" bestFit="1" customWidth="1"/>
    <col min="15878" max="15882" width="5.875" style="166" bestFit="1" customWidth="1"/>
    <col min="15883" max="15883" width="5.875" style="166" customWidth="1"/>
    <col min="15884" max="15884" width="6.75" style="166" bestFit="1" customWidth="1"/>
    <col min="15885" max="15885" width="8.5" style="166" bestFit="1" customWidth="1"/>
    <col min="15886" max="15886" width="9.375" style="166" bestFit="1" customWidth="1"/>
    <col min="15887" max="16128" width="9" style="166"/>
    <col min="16129" max="16129" width="12.125" style="166" customWidth="1"/>
    <col min="16130" max="16130" width="12.625" style="166" customWidth="1"/>
    <col min="16131" max="16131" width="7.625" style="166" bestFit="1" customWidth="1"/>
    <col min="16132" max="16133" width="6.75" style="166" bestFit="1" customWidth="1"/>
    <col min="16134" max="16138" width="5.875" style="166" bestFit="1" customWidth="1"/>
    <col min="16139" max="16139" width="5.875" style="166" customWidth="1"/>
    <col min="16140" max="16140" width="6.75" style="166" bestFit="1" customWidth="1"/>
    <col min="16141" max="16141" width="8.5" style="166" bestFit="1" customWidth="1"/>
    <col min="16142" max="16142" width="9.375" style="166" bestFit="1" customWidth="1"/>
    <col min="16143" max="16384" width="9" style="166"/>
  </cols>
  <sheetData>
    <row r="1" spans="1:18" s="2" customFormat="1"/>
    <row r="2" spans="1:18" ht="22.5" customHeight="1">
      <c r="A2" s="597" t="s">
        <v>532</v>
      </c>
      <c r="B2" s="597"/>
      <c r="C2" s="597"/>
      <c r="D2" s="597"/>
      <c r="E2" s="597"/>
      <c r="F2" s="597"/>
      <c r="G2" s="597"/>
      <c r="H2" s="597"/>
      <c r="I2" s="597"/>
      <c r="J2" s="597"/>
      <c r="K2" s="597"/>
      <c r="L2" s="597"/>
      <c r="M2" s="597"/>
      <c r="N2" s="597"/>
    </row>
    <row r="3" spans="1:18" s="424" customFormat="1" ht="13.5" customHeight="1" thickBot="1">
      <c r="A3" s="3"/>
      <c r="B3" s="3"/>
      <c r="C3" s="3"/>
      <c r="D3" s="3"/>
      <c r="E3" s="3"/>
      <c r="F3" s="3"/>
      <c r="G3" s="3"/>
      <c r="H3" s="3"/>
      <c r="I3" s="3"/>
      <c r="J3" s="3"/>
      <c r="K3" s="3"/>
      <c r="L3" s="3"/>
      <c r="M3" s="3"/>
      <c r="N3" s="3"/>
    </row>
    <row r="4" spans="1:18" s="424" customFormat="1" ht="80.25" customHeight="1">
      <c r="A4" s="453" t="s">
        <v>254</v>
      </c>
      <c r="B4" s="451" t="s">
        <v>533</v>
      </c>
      <c r="C4" s="451" t="s">
        <v>253</v>
      </c>
      <c r="D4" s="450" t="s">
        <v>252</v>
      </c>
      <c r="E4" s="450" t="s">
        <v>548</v>
      </c>
      <c r="F4" s="450" t="s">
        <v>251</v>
      </c>
      <c r="G4" s="450" t="s">
        <v>250</v>
      </c>
      <c r="H4" s="452" t="s">
        <v>249</v>
      </c>
      <c r="I4" s="450" t="s">
        <v>248</v>
      </c>
      <c r="J4" s="450" t="s">
        <v>247</v>
      </c>
      <c r="K4" s="450" t="s">
        <v>412</v>
      </c>
      <c r="L4" s="451" t="s">
        <v>246</v>
      </c>
      <c r="M4" s="450" t="s">
        <v>534</v>
      </c>
      <c r="N4" s="449" t="s">
        <v>245</v>
      </c>
      <c r="P4" s="436"/>
    </row>
    <row r="5" spans="1:18" s="424" customFormat="1" ht="21.95" customHeight="1">
      <c r="A5" s="442" t="s">
        <v>535</v>
      </c>
      <c r="B5" s="448">
        <v>83049</v>
      </c>
      <c r="C5" s="432">
        <v>2770</v>
      </c>
      <c r="D5" s="432">
        <v>509</v>
      </c>
      <c r="E5" s="432">
        <v>112</v>
      </c>
      <c r="F5" s="432">
        <v>44</v>
      </c>
      <c r="G5" s="432">
        <v>74</v>
      </c>
      <c r="H5" s="447">
        <v>5</v>
      </c>
      <c r="I5" s="446">
        <v>43</v>
      </c>
      <c r="J5" s="433">
        <v>11</v>
      </c>
      <c r="K5" s="435">
        <v>0</v>
      </c>
      <c r="L5" s="432">
        <v>17</v>
      </c>
      <c r="M5" s="432">
        <v>77603</v>
      </c>
      <c r="N5" s="445">
        <v>1861</v>
      </c>
      <c r="O5" s="427"/>
    </row>
    <row r="6" spans="1:18" s="424" customFormat="1" ht="21.95" customHeight="1">
      <c r="A6" s="442">
        <v>24</v>
      </c>
      <c r="B6" s="444">
        <v>78299</v>
      </c>
      <c r="C6" s="432">
        <v>2728</v>
      </c>
      <c r="D6" s="432">
        <v>509</v>
      </c>
      <c r="E6" s="432">
        <v>117</v>
      </c>
      <c r="F6" s="432">
        <v>37</v>
      </c>
      <c r="G6" s="432">
        <v>63</v>
      </c>
      <c r="H6" s="433">
        <v>9</v>
      </c>
      <c r="I6" s="432">
        <v>58</v>
      </c>
      <c r="J6" s="433">
        <v>12</v>
      </c>
      <c r="K6" s="435">
        <v>0</v>
      </c>
      <c r="L6" s="432">
        <v>10</v>
      </c>
      <c r="M6" s="432">
        <v>72891</v>
      </c>
      <c r="N6" s="441">
        <v>1865</v>
      </c>
      <c r="O6" s="427"/>
    </row>
    <row r="7" spans="1:18" s="424" customFormat="1" ht="21.95" customHeight="1">
      <c r="A7" s="442">
        <v>25</v>
      </c>
      <c r="B7" s="432">
        <v>65973</v>
      </c>
      <c r="C7" s="432">
        <v>1674</v>
      </c>
      <c r="D7" s="432">
        <v>610</v>
      </c>
      <c r="E7" s="432">
        <v>84</v>
      </c>
      <c r="F7" s="432">
        <v>59</v>
      </c>
      <c r="G7" s="432">
        <v>71</v>
      </c>
      <c r="H7" s="433">
        <v>4</v>
      </c>
      <c r="I7" s="443">
        <v>62</v>
      </c>
      <c r="J7" s="433">
        <v>10</v>
      </c>
      <c r="K7" s="435">
        <v>0</v>
      </c>
      <c r="L7" s="432">
        <v>12</v>
      </c>
      <c r="M7" s="432">
        <v>61525</v>
      </c>
      <c r="N7" s="441">
        <v>1862</v>
      </c>
      <c r="O7" s="427"/>
    </row>
    <row r="8" spans="1:18" s="424" customFormat="1" ht="21.95" customHeight="1">
      <c r="A8" s="442">
        <v>26</v>
      </c>
      <c r="B8" s="432">
        <v>71606</v>
      </c>
      <c r="C8" s="432">
        <v>1445</v>
      </c>
      <c r="D8" s="432">
        <v>564</v>
      </c>
      <c r="E8" s="432">
        <v>63</v>
      </c>
      <c r="F8" s="432">
        <v>64</v>
      </c>
      <c r="G8" s="432">
        <v>64</v>
      </c>
      <c r="H8" s="433">
        <v>7</v>
      </c>
      <c r="I8" s="432">
        <v>72</v>
      </c>
      <c r="J8" s="432">
        <v>7</v>
      </c>
      <c r="K8" s="435">
        <v>13</v>
      </c>
      <c r="L8" s="432">
        <v>25</v>
      </c>
      <c r="M8" s="432">
        <v>67749</v>
      </c>
      <c r="N8" s="441">
        <v>1533</v>
      </c>
      <c r="O8" s="427"/>
    </row>
    <row r="9" spans="1:18" s="424" customFormat="1" ht="21.95" customHeight="1">
      <c r="A9" s="440">
        <v>27</v>
      </c>
      <c r="B9" s="543">
        <f>SUM(C9:N9)</f>
        <v>80980</v>
      </c>
      <c r="C9" s="582">
        <v>1658</v>
      </c>
      <c r="D9" s="582">
        <v>569</v>
      </c>
      <c r="E9" s="582">
        <v>57</v>
      </c>
      <c r="F9" s="582">
        <v>61</v>
      </c>
      <c r="G9" s="582">
        <v>56</v>
      </c>
      <c r="H9" s="583">
        <v>5</v>
      </c>
      <c r="I9" s="582">
        <v>19</v>
      </c>
      <c r="J9" s="582">
        <v>62</v>
      </c>
      <c r="K9" s="582">
        <v>9</v>
      </c>
      <c r="L9" s="582">
        <v>11</v>
      </c>
      <c r="M9" s="582">
        <v>76980</v>
      </c>
      <c r="N9" s="544">
        <v>1493</v>
      </c>
      <c r="O9" s="427"/>
      <c r="R9" s="436"/>
    </row>
    <row r="10" spans="1:18" s="424" customFormat="1" ht="21.95" customHeight="1">
      <c r="A10" s="439" t="s">
        <v>536</v>
      </c>
      <c r="B10" s="438">
        <f>SUM(C10:N10)</f>
        <v>7293</v>
      </c>
      <c r="C10" s="584">
        <v>115</v>
      </c>
      <c r="D10" s="584">
        <v>56</v>
      </c>
      <c r="E10" s="584">
        <v>4</v>
      </c>
      <c r="F10" s="584">
        <v>5</v>
      </c>
      <c r="G10" s="584">
        <v>7</v>
      </c>
      <c r="H10" s="585">
        <v>1</v>
      </c>
      <c r="I10" s="586">
        <v>4</v>
      </c>
      <c r="J10" s="586">
        <v>10</v>
      </c>
      <c r="K10" s="586">
        <v>2</v>
      </c>
      <c r="L10" s="586">
        <v>2</v>
      </c>
      <c r="M10" s="584">
        <v>6957</v>
      </c>
      <c r="N10" s="437">
        <v>130</v>
      </c>
      <c r="O10" s="427"/>
      <c r="R10" s="436"/>
    </row>
    <row r="11" spans="1:18" s="424" customFormat="1" ht="21.95" customHeight="1">
      <c r="A11" s="434" t="s">
        <v>537</v>
      </c>
      <c r="B11" s="438">
        <f t="shared" ref="B11:B21" si="0">SUM(C11:N11)</f>
        <v>5169</v>
      </c>
      <c r="C11" s="587">
        <v>89</v>
      </c>
      <c r="D11" s="587">
        <v>43</v>
      </c>
      <c r="E11" s="587">
        <v>1</v>
      </c>
      <c r="F11" s="587">
        <v>3</v>
      </c>
      <c r="G11" s="587">
        <v>9</v>
      </c>
      <c r="H11" s="588">
        <v>0</v>
      </c>
      <c r="I11" s="589">
        <v>1</v>
      </c>
      <c r="J11" s="589">
        <v>10</v>
      </c>
      <c r="K11" s="589">
        <v>0</v>
      </c>
      <c r="L11" s="589">
        <v>2</v>
      </c>
      <c r="M11" s="587">
        <v>4906</v>
      </c>
      <c r="N11" s="431">
        <v>105</v>
      </c>
      <c r="O11" s="427"/>
    </row>
    <row r="12" spans="1:18" s="424" customFormat="1" ht="21.95" customHeight="1">
      <c r="A12" s="434" t="s">
        <v>538</v>
      </c>
      <c r="B12" s="438">
        <f t="shared" si="0"/>
        <v>8134</v>
      </c>
      <c r="C12" s="587">
        <v>148</v>
      </c>
      <c r="D12" s="587">
        <v>52</v>
      </c>
      <c r="E12" s="587">
        <v>11</v>
      </c>
      <c r="F12" s="587">
        <v>6</v>
      </c>
      <c r="G12" s="587">
        <v>6</v>
      </c>
      <c r="H12" s="590">
        <v>0</v>
      </c>
      <c r="I12" s="589">
        <v>0</v>
      </c>
      <c r="J12" s="589">
        <v>5</v>
      </c>
      <c r="K12" s="589">
        <v>0</v>
      </c>
      <c r="L12" s="587">
        <v>0</v>
      </c>
      <c r="M12" s="587">
        <v>7790</v>
      </c>
      <c r="N12" s="431">
        <v>116</v>
      </c>
      <c r="O12" s="427"/>
    </row>
    <row r="13" spans="1:18" s="424" customFormat="1" ht="21.95" customHeight="1">
      <c r="A13" s="434" t="s">
        <v>539</v>
      </c>
      <c r="B13" s="438">
        <f t="shared" si="0"/>
        <v>6639</v>
      </c>
      <c r="C13" s="587">
        <v>120</v>
      </c>
      <c r="D13" s="587">
        <v>56</v>
      </c>
      <c r="E13" s="587">
        <v>2</v>
      </c>
      <c r="F13" s="587">
        <v>5</v>
      </c>
      <c r="G13" s="587">
        <v>5</v>
      </c>
      <c r="H13" s="588">
        <v>2</v>
      </c>
      <c r="I13" s="589">
        <v>3</v>
      </c>
      <c r="J13" s="589">
        <v>3</v>
      </c>
      <c r="K13" s="589">
        <v>0</v>
      </c>
      <c r="L13" s="589">
        <v>1</v>
      </c>
      <c r="M13" s="587">
        <v>6321</v>
      </c>
      <c r="N13" s="431">
        <v>121</v>
      </c>
      <c r="O13" s="427"/>
    </row>
    <row r="14" spans="1:18" s="424" customFormat="1" ht="21.95" customHeight="1">
      <c r="A14" s="434" t="s">
        <v>540</v>
      </c>
      <c r="B14" s="438">
        <f t="shared" si="0"/>
        <v>6170</v>
      </c>
      <c r="C14" s="587">
        <v>123</v>
      </c>
      <c r="D14" s="587">
        <v>48</v>
      </c>
      <c r="E14" s="587">
        <v>5</v>
      </c>
      <c r="F14" s="587">
        <v>3</v>
      </c>
      <c r="G14" s="587">
        <v>2</v>
      </c>
      <c r="H14" s="588">
        <v>0</v>
      </c>
      <c r="I14" s="589">
        <v>1</v>
      </c>
      <c r="J14" s="589">
        <v>2</v>
      </c>
      <c r="K14" s="589">
        <v>0</v>
      </c>
      <c r="L14" s="589">
        <v>1</v>
      </c>
      <c r="M14" s="587">
        <v>5867</v>
      </c>
      <c r="N14" s="431">
        <v>118</v>
      </c>
      <c r="O14" s="427"/>
    </row>
    <row r="15" spans="1:18" s="424" customFormat="1" ht="21.95" customHeight="1">
      <c r="A15" s="434" t="s">
        <v>541</v>
      </c>
      <c r="B15" s="438">
        <f t="shared" si="0"/>
        <v>5814</v>
      </c>
      <c r="C15" s="587">
        <v>98</v>
      </c>
      <c r="D15" s="587">
        <v>51</v>
      </c>
      <c r="E15" s="587">
        <v>3</v>
      </c>
      <c r="F15" s="587">
        <v>3</v>
      </c>
      <c r="G15" s="587">
        <v>4</v>
      </c>
      <c r="H15" s="588">
        <v>0</v>
      </c>
      <c r="I15" s="589">
        <v>2</v>
      </c>
      <c r="J15" s="589">
        <v>0</v>
      </c>
      <c r="K15" s="589">
        <v>0</v>
      </c>
      <c r="L15" s="589">
        <v>2</v>
      </c>
      <c r="M15" s="587">
        <v>5512</v>
      </c>
      <c r="N15" s="431">
        <v>139</v>
      </c>
      <c r="O15" s="427"/>
    </row>
    <row r="16" spans="1:18" s="424" customFormat="1" ht="21.95" customHeight="1">
      <c r="A16" s="434" t="s">
        <v>542</v>
      </c>
      <c r="B16" s="438">
        <f t="shared" si="0"/>
        <v>6380</v>
      </c>
      <c r="C16" s="587">
        <v>150</v>
      </c>
      <c r="D16" s="587">
        <v>45</v>
      </c>
      <c r="E16" s="587">
        <v>5</v>
      </c>
      <c r="F16" s="587">
        <v>5</v>
      </c>
      <c r="G16" s="587">
        <v>3</v>
      </c>
      <c r="H16" s="588">
        <v>1</v>
      </c>
      <c r="I16" s="589">
        <v>0</v>
      </c>
      <c r="J16" s="589">
        <v>5</v>
      </c>
      <c r="K16" s="589">
        <v>1</v>
      </c>
      <c r="L16" s="589">
        <v>1</v>
      </c>
      <c r="M16" s="587">
        <v>6036</v>
      </c>
      <c r="N16" s="431">
        <v>128</v>
      </c>
      <c r="O16" s="427"/>
    </row>
    <row r="17" spans="1:15" s="424" customFormat="1" ht="21.95" customHeight="1">
      <c r="A17" s="434" t="s">
        <v>543</v>
      </c>
      <c r="B17" s="438">
        <f t="shared" si="0"/>
        <v>5996</v>
      </c>
      <c r="C17" s="587">
        <v>139</v>
      </c>
      <c r="D17" s="587">
        <v>44</v>
      </c>
      <c r="E17" s="587">
        <v>9</v>
      </c>
      <c r="F17" s="587">
        <v>7</v>
      </c>
      <c r="G17" s="589">
        <v>3</v>
      </c>
      <c r="H17" s="588">
        <v>0</v>
      </c>
      <c r="I17" s="589">
        <v>2</v>
      </c>
      <c r="J17" s="589">
        <v>6</v>
      </c>
      <c r="K17" s="589">
        <v>1</v>
      </c>
      <c r="L17" s="587">
        <v>0</v>
      </c>
      <c r="M17" s="587">
        <v>5641</v>
      </c>
      <c r="N17" s="431">
        <v>144</v>
      </c>
      <c r="O17" s="427"/>
    </row>
    <row r="18" spans="1:15" s="424" customFormat="1" ht="21.95" customHeight="1">
      <c r="A18" s="434" t="s">
        <v>544</v>
      </c>
      <c r="B18" s="438">
        <f t="shared" si="0"/>
        <v>6396</v>
      </c>
      <c r="C18" s="587">
        <v>127</v>
      </c>
      <c r="D18" s="587">
        <v>46</v>
      </c>
      <c r="E18" s="587">
        <v>3</v>
      </c>
      <c r="F18" s="587">
        <v>4</v>
      </c>
      <c r="G18" s="589">
        <v>2</v>
      </c>
      <c r="H18" s="590">
        <v>0</v>
      </c>
      <c r="I18" s="589">
        <v>1</v>
      </c>
      <c r="J18" s="589">
        <v>0</v>
      </c>
      <c r="K18" s="589">
        <v>1</v>
      </c>
      <c r="L18" s="589">
        <v>0</v>
      </c>
      <c r="M18" s="587">
        <v>6103</v>
      </c>
      <c r="N18" s="431">
        <v>109</v>
      </c>
      <c r="O18" s="427"/>
    </row>
    <row r="19" spans="1:15" s="424" customFormat="1" ht="21.95" customHeight="1">
      <c r="A19" s="434" t="s">
        <v>545</v>
      </c>
      <c r="B19" s="438">
        <f t="shared" si="0"/>
        <v>6342</v>
      </c>
      <c r="C19" s="587">
        <v>140</v>
      </c>
      <c r="D19" s="587">
        <v>42</v>
      </c>
      <c r="E19" s="587">
        <v>2</v>
      </c>
      <c r="F19" s="587">
        <v>8</v>
      </c>
      <c r="G19" s="587">
        <v>1</v>
      </c>
      <c r="H19" s="588">
        <v>1</v>
      </c>
      <c r="I19" s="589">
        <v>1</v>
      </c>
      <c r="J19" s="589">
        <v>8</v>
      </c>
      <c r="K19" s="589">
        <v>0</v>
      </c>
      <c r="L19" s="587">
        <v>0</v>
      </c>
      <c r="M19" s="587">
        <v>6013</v>
      </c>
      <c r="N19" s="431">
        <v>126</v>
      </c>
      <c r="O19" s="427"/>
    </row>
    <row r="20" spans="1:15" s="424" customFormat="1" ht="21.95" customHeight="1">
      <c r="A20" s="434" t="s">
        <v>546</v>
      </c>
      <c r="B20" s="438">
        <f t="shared" si="0"/>
        <v>6954</v>
      </c>
      <c r="C20" s="587">
        <v>209</v>
      </c>
      <c r="D20" s="587">
        <v>35</v>
      </c>
      <c r="E20" s="587">
        <v>6</v>
      </c>
      <c r="F20" s="587">
        <v>8</v>
      </c>
      <c r="G20" s="587">
        <v>6</v>
      </c>
      <c r="H20" s="588">
        <v>0</v>
      </c>
      <c r="I20" s="587">
        <v>2</v>
      </c>
      <c r="J20" s="587">
        <v>7</v>
      </c>
      <c r="K20" s="589">
        <v>4</v>
      </c>
      <c r="L20" s="587">
        <v>2</v>
      </c>
      <c r="M20" s="587">
        <v>6543</v>
      </c>
      <c r="N20" s="431">
        <v>132</v>
      </c>
      <c r="O20" s="427"/>
    </row>
    <row r="21" spans="1:15" s="424" customFormat="1" ht="21.95" customHeight="1" thickBot="1">
      <c r="A21" s="430" t="s">
        <v>547</v>
      </c>
      <c r="B21" s="429">
        <f t="shared" si="0"/>
        <v>9693</v>
      </c>
      <c r="C21" s="591">
        <v>200</v>
      </c>
      <c r="D21" s="591">
        <v>51</v>
      </c>
      <c r="E21" s="591">
        <v>6</v>
      </c>
      <c r="F21" s="591">
        <v>4</v>
      </c>
      <c r="G21" s="591">
        <v>8</v>
      </c>
      <c r="H21" s="592">
        <v>0</v>
      </c>
      <c r="I21" s="593">
        <v>2</v>
      </c>
      <c r="J21" s="593">
        <v>6</v>
      </c>
      <c r="K21" s="593">
        <v>0</v>
      </c>
      <c r="L21" s="593">
        <v>0</v>
      </c>
      <c r="M21" s="591">
        <v>9291</v>
      </c>
      <c r="N21" s="428">
        <v>125</v>
      </c>
      <c r="O21" s="427"/>
    </row>
    <row r="22" spans="1:15" s="424" customFormat="1" ht="13.5" customHeight="1">
      <c r="A22" s="576" t="s">
        <v>244</v>
      </c>
      <c r="B22" s="576"/>
      <c r="C22" s="576"/>
      <c r="D22" s="426"/>
      <c r="E22" s="426"/>
      <c r="F22" s="426"/>
      <c r="G22" s="426"/>
      <c r="H22" s="426"/>
      <c r="I22" s="426"/>
      <c r="J22" s="426"/>
      <c r="K22" s="426"/>
      <c r="L22" s="426"/>
      <c r="M22" s="426"/>
      <c r="N22" s="545"/>
      <c r="O22" s="427"/>
    </row>
    <row r="23" spans="1:15" s="424" customFormat="1" ht="13.5" customHeight="1">
      <c r="A23" s="426" t="s">
        <v>243</v>
      </c>
      <c r="B23" s="425"/>
      <c r="C23" s="425"/>
      <c r="D23" s="425"/>
      <c r="E23" s="425"/>
      <c r="F23" s="425"/>
      <c r="G23" s="425"/>
      <c r="H23" s="425"/>
      <c r="I23" s="576"/>
      <c r="J23" s="576"/>
      <c r="K23" s="576"/>
      <c r="L23" s="576"/>
      <c r="M23" s="576"/>
      <c r="N23" s="576"/>
    </row>
    <row r="24" spans="1:15" ht="13.5" customHeight="1">
      <c r="A24" s="422"/>
      <c r="B24" s="422"/>
      <c r="C24" s="422"/>
      <c r="D24" s="422"/>
      <c r="E24" s="422"/>
      <c r="F24" s="422"/>
      <c r="G24" s="422"/>
      <c r="H24" s="422"/>
      <c r="I24" s="422"/>
      <c r="J24" s="422"/>
      <c r="K24" s="422"/>
      <c r="L24" s="422"/>
      <c r="M24" s="422"/>
      <c r="N24" s="421"/>
    </row>
    <row r="25" spans="1:15" ht="13.5" customHeight="1">
      <c r="A25" s="422"/>
      <c r="B25" s="422"/>
      <c r="C25" s="422"/>
      <c r="D25" s="423"/>
      <c r="E25" s="422"/>
      <c r="F25" s="422"/>
      <c r="G25" s="422"/>
      <c r="H25" s="422"/>
      <c r="I25" s="422"/>
      <c r="J25" s="422"/>
      <c r="K25" s="422"/>
      <c r="L25" s="422"/>
      <c r="M25" s="422"/>
      <c r="N25" s="421"/>
    </row>
    <row r="26" spans="1:15" ht="13.5" customHeight="1">
      <c r="A26" s="422"/>
      <c r="B26" s="422"/>
      <c r="C26" s="422"/>
      <c r="D26" s="422"/>
      <c r="E26" s="422"/>
      <c r="F26" s="422"/>
      <c r="G26" s="422"/>
      <c r="H26" s="422"/>
      <c r="I26" s="422"/>
      <c r="J26" s="422"/>
      <c r="K26" s="422"/>
      <c r="L26" s="422"/>
      <c r="M26" s="422"/>
      <c r="N26" s="421"/>
    </row>
    <row r="27" spans="1:15" ht="13.5" customHeight="1"/>
    <row r="28" spans="1:15" ht="13.5" customHeight="1"/>
    <row r="29" spans="1:15" ht="13.5" customHeight="1">
      <c r="A29" s="422"/>
      <c r="B29" s="422"/>
      <c r="C29" s="422"/>
      <c r="D29" s="422"/>
      <c r="E29" s="422"/>
      <c r="F29" s="422"/>
      <c r="G29" s="422"/>
      <c r="H29" s="422"/>
      <c r="I29" s="422"/>
      <c r="J29" s="422"/>
      <c r="K29" s="422"/>
      <c r="L29" s="422"/>
      <c r="M29" s="422"/>
      <c r="N29" s="421"/>
    </row>
    <row r="30" spans="1:15" ht="13.5" customHeight="1"/>
    <row r="31" spans="1:15" ht="13.5" customHeight="1"/>
    <row r="32" spans="1:15" ht="13.5" customHeight="1"/>
    <row r="33" s="166" customFormat="1" ht="13.5" customHeight="1"/>
    <row r="34" s="166" customFormat="1" ht="13.5" customHeight="1"/>
    <row r="35" s="166" customFormat="1" ht="13.5" customHeight="1"/>
    <row r="36" s="166" customFormat="1" ht="13.5" customHeight="1"/>
    <row r="37" s="166" customFormat="1" ht="13.5" customHeight="1"/>
    <row r="38" s="166" customFormat="1" ht="13.5" customHeight="1"/>
    <row r="39" s="166" customFormat="1" ht="13.5" customHeight="1"/>
    <row r="40" s="166" customFormat="1" ht="13.5" customHeight="1"/>
    <row r="41" s="166" customFormat="1" ht="13.5" customHeight="1"/>
    <row r="42" s="166" customFormat="1" ht="13.5" customHeight="1"/>
    <row r="43" s="166" customFormat="1" ht="13.5" customHeight="1"/>
    <row r="44" s="166" customFormat="1" ht="13.5" customHeight="1"/>
    <row r="45" s="166" customFormat="1" ht="13.5" customHeight="1"/>
    <row r="46" s="166" customFormat="1" ht="13.5" customHeight="1"/>
    <row r="47" s="166" customFormat="1" ht="13.5" customHeight="1"/>
    <row r="48" s="166" customFormat="1" ht="13.5" customHeight="1"/>
    <row r="49" s="166" customFormat="1" ht="13.5" customHeight="1"/>
  </sheetData>
  <mergeCells count="1">
    <mergeCell ref="A2:N2"/>
  </mergeCells>
  <phoneticPr fontId="24"/>
  <printOptions horizontalCentered="1"/>
  <pageMargins left="0.59055118110236227" right="0.59055118110236227" top="0.78740157480314965" bottom="0.78740157480314965" header="0.59055118110236227" footer="0.51181102362204722"/>
  <pageSetup paperSize="9" scale="87" orientation="portrait" r:id="rId1"/>
  <headerFooter alignWithMargins="0"/>
  <ignoredErrors>
    <ignoredError sqref="A11:A18 A20:A2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1"/>
  <sheetViews>
    <sheetView showGridLines="0" zoomScaleNormal="85" zoomScaleSheetLayoutView="75" workbookViewId="0"/>
  </sheetViews>
  <sheetFormatPr defaultRowHeight="12"/>
  <cols>
    <col min="1" max="1" width="1.625" style="487" customWidth="1"/>
    <col min="2" max="2" width="12.625" style="487" customWidth="1"/>
    <col min="3" max="3" width="1.625" style="487" customWidth="1"/>
    <col min="4" max="4" width="12.625" style="487" customWidth="1"/>
    <col min="5" max="5" width="1.625" style="487" customWidth="1"/>
    <col min="6" max="6" width="12.625" style="487" customWidth="1"/>
    <col min="7" max="7" width="1.625" style="487" customWidth="1"/>
    <col min="8" max="8" width="12.625" style="487" customWidth="1"/>
    <col min="9" max="9" width="1.625" style="487" customWidth="1"/>
    <col min="10" max="10" width="12.625" style="487" customWidth="1"/>
    <col min="11" max="11" width="1.625" style="487" customWidth="1"/>
    <col min="12" max="12" width="12.625" style="487" customWidth="1"/>
    <col min="13" max="16" width="17.625" style="487" customWidth="1"/>
    <col min="17" max="17" width="17.625" style="463" customWidth="1"/>
    <col min="18" max="18" width="17.625" style="462" customWidth="1"/>
    <col min="19" max="19" width="17.625" style="461" customWidth="1"/>
    <col min="20" max="20" width="17.625" style="460" customWidth="1"/>
    <col min="21" max="21" width="17.625" style="459" customWidth="1"/>
    <col min="22" max="22" width="17.625" style="458" customWidth="1"/>
    <col min="23" max="23" width="17.625" style="457" customWidth="1"/>
    <col min="24" max="24" width="17.625" style="456" customWidth="1"/>
    <col min="25" max="25" width="17.625" style="455" customWidth="1"/>
    <col min="26" max="26" width="17.625" style="454" customWidth="1"/>
    <col min="27" max="27" width="17.625" style="487" customWidth="1"/>
    <col min="28" max="40" width="17.625" style="488" customWidth="1"/>
    <col min="41" max="256" width="9" style="488"/>
    <col min="257" max="257" width="1.625" style="488" customWidth="1"/>
    <col min="258" max="258" width="12.625" style="488" customWidth="1"/>
    <col min="259" max="259" width="1.625" style="488" customWidth="1"/>
    <col min="260" max="260" width="12.625" style="488" customWidth="1"/>
    <col min="261" max="261" width="1.625" style="488" customWidth="1"/>
    <col min="262" max="262" width="12.625" style="488" customWidth="1"/>
    <col min="263" max="263" width="1.625" style="488" customWidth="1"/>
    <col min="264" max="264" width="12.625" style="488" customWidth="1"/>
    <col min="265" max="265" width="1.625" style="488" customWidth="1"/>
    <col min="266" max="266" width="12.625" style="488" customWidth="1"/>
    <col min="267" max="267" width="1.625" style="488" customWidth="1"/>
    <col min="268" max="268" width="12.625" style="488" customWidth="1"/>
    <col min="269" max="296" width="17.625" style="488" customWidth="1"/>
    <col min="297" max="512" width="9" style="488"/>
    <col min="513" max="513" width="1.625" style="488" customWidth="1"/>
    <col min="514" max="514" width="12.625" style="488" customWidth="1"/>
    <col min="515" max="515" width="1.625" style="488" customWidth="1"/>
    <col min="516" max="516" width="12.625" style="488" customWidth="1"/>
    <col min="517" max="517" width="1.625" style="488" customWidth="1"/>
    <col min="518" max="518" width="12.625" style="488" customWidth="1"/>
    <col min="519" max="519" width="1.625" style="488" customWidth="1"/>
    <col min="520" max="520" width="12.625" style="488" customWidth="1"/>
    <col min="521" max="521" width="1.625" style="488" customWidth="1"/>
    <col min="522" max="522" width="12.625" style="488" customWidth="1"/>
    <col min="523" max="523" width="1.625" style="488" customWidth="1"/>
    <col min="524" max="524" width="12.625" style="488" customWidth="1"/>
    <col min="525" max="552" width="17.625" style="488" customWidth="1"/>
    <col min="553" max="768" width="9" style="488"/>
    <col min="769" max="769" width="1.625" style="488" customWidth="1"/>
    <col min="770" max="770" width="12.625" style="488" customWidth="1"/>
    <col min="771" max="771" width="1.625" style="488" customWidth="1"/>
    <col min="772" max="772" width="12.625" style="488" customWidth="1"/>
    <col min="773" max="773" width="1.625" style="488" customWidth="1"/>
    <col min="774" max="774" width="12.625" style="488" customWidth="1"/>
    <col min="775" max="775" width="1.625" style="488" customWidth="1"/>
    <col min="776" max="776" width="12.625" style="488" customWidth="1"/>
    <col min="777" max="777" width="1.625" style="488" customWidth="1"/>
    <col min="778" max="778" width="12.625" style="488" customWidth="1"/>
    <col min="779" max="779" width="1.625" style="488" customWidth="1"/>
    <col min="780" max="780" width="12.625" style="488" customWidth="1"/>
    <col min="781" max="808" width="17.625" style="488" customWidth="1"/>
    <col min="809" max="1024" width="9" style="488"/>
    <col min="1025" max="1025" width="1.625" style="488" customWidth="1"/>
    <col min="1026" max="1026" width="12.625" style="488" customWidth="1"/>
    <col min="1027" max="1027" width="1.625" style="488" customWidth="1"/>
    <col min="1028" max="1028" width="12.625" style="488" customWidth="1"/>
    <col min="1029" max="1029" width="1.625" style="488" customWidth="1"/>
    <col min="1030" max="1030" width="12.625" style="488" customWidth="1"/>
    <col min="1031" max="1031" width="1.625" style="488" customWidth="1"/>
    <col min="1032" max="1032" width="12.625" style="488" customWidth="1"/>
    <col min="1033" max="1033" width="1.625" style="488" customWidth="1"/>
    <col min="1034" max="1034" width="12.625" style="488" customWidth="1"/>
    <col min="1035" max="1035" width="1.625" style="488" customWidth="1"/>
    <col min="1036" max="1036" width="12.625" style="488" customWidth="1"/>
    <col min="1037" max="1064" width="17.625" style="488" customWidth="1"/>
    <col min="1065" max="1280" width="9" style="488"/>
    <col min="1281" max="1281" width="1.625" style="488" customWidth="1"/>
    <col min="1282" max="1282" width="12.625" style="488" customWidth="1"/>
    <col min="1283" max="1283" width="1.625" style="488" customWidth="1"/>
    <col min="1284" max="1284" width="12.625" style="488" customWidth="1"/>
    <col min="1285" max="1285" width="1.625" style="488" customWidth="1"/>
    <col min="1286" max="1286" width="12.625" style="488" customWidth="1"/>
    <col min="1287" max="1287" width="1.625" style="488" customWidth="1"/>
    <col min="1288" max="1288" width="12.625" style="488" customWidth="1"/>
    <col min="1289" max="1289" width="1.625" style="488" customWidth="1"/>
    <col min="1290" max="1290" width="12.625" style="488" customWidth="1"/>
    <col min="1291" max="1291" width="1.625" style="488" customWidth="1"/>
    <col min="1292" max="1292" width="12.625" style="488" customWidth="1"/>
    <col min="1293" max="1320" width="17.625" style="488" customWidth="1"/>
    <col min="1321" max="1536" width="9" style="488"/>
    <col min="1537" max="1537" width="1.625" style="488" customWidth="1"/>
    <col min="1538" max="1538" width="12.625" style="488" customWidth="1"/>
    <col min="1539" max="1539" width="1.625" style="488" customWidth="1"/>
    <col min="1540" max="1540" width="12.625" style="488" customWidth="1"/>
    <col min="1541" max="1541" width="1.625" style="488" customWidth="1"/>
    <col min="1542" max="1542" width="12.625" style="488" customWidth="1"/>
    <col min="1543" max="1543" width="1.625" style="488" customWidth="1"/>
    <col min="1544" max="1544" width="12.625" style="488" customWidth="1"/>
    <col min="1545" max="1545" width="1.625" style="488" customWidth="1"/>
    <col min="1546" max="1546" width="12.625" style="488" customWidth="1"/>
    <col min="1547" max="1547" width="1.625" style="488" customWidth="1"/>
    <col min="1548" max="1548" width="12.625" style="488" customWidth="1"/>
    <col min="1549" max="1576" width="17.625" style="488" customWidth="1"/>
    <col min="1577" max="1792" width="9" style="488"/>
    <col min="1793" max="1793" width="1.625" style="488" customWidth="1"/>
    <col min="1794" max="1794" width="12.625" style="488" customWidth="1"/>
    <col min="1795" max="1795" width="1.625" style="488" customWidth="1"/>
    <col min="1796" max="1796" width="12.625" style="488" customWidth="1"/>
    <col min="1797" max="1797" width="1.625" style="488" customWidth="1"/>
    <col min="1798" max="1798" width="12.625" style="488" customWidth="1"/>
    <col min="1799" max="1799" width="1.625" style="488" customWidth="1"/>
    <col min="1800" max="1800" width="12.625" style="488" customWidth="1"/>
    <col min="1801" max="1801" width="1.625" style="488" customWidth="1"/>
    <col min="1802" max="1802" width="12.625" style="488" customWidth="1"/>
    <col min="1803" max="1803" width="1.625" style="488" customWidth="1"/>
    <col min="1804" max="1804" width="12.625" style="488" customWidth="1"/>
    <col min="1805" max="1832" width="17.625" style="488" customWidth="1"/>
    <col min="1833" max="2048" width="9" style="488"/>
    <col min="2049" max="2049" width="1.625" style="488" customWidth="1"/>
    <col min="2050" max="2050" width="12.625" style="488" customWidth="1"/>
    <col min="2051" max="2051" width="1.625" style="488" customWidth="1"/>
    <col min="2052" max="2052" width="12.625" style="488" customWidth="1"/>
    <col min="2053" max="2053" width="1.625" style="488" customWidth="1"/>
    <col min="2054" max="2054" width="12.625" style="488" customWidth="1"/>
    <col min="2055" max="2055" width="1.625" style="488" customWidth="1"/>
    <col min="2056" max="2056" width="12.625" style="488" customWidth="1"/>
    <col min="2057" max="2057" width="1.625" style="488" customWidth="1"/>
    <col min="2058" max="2058" width="12.625" style="488" customWidth="1"/>
    <col min="2059" max="2059" width="1.625" style="488" customWidth="1"/>
    <col min="2060" max="2060" width="12.625" style="488" customWidth="1"/>
    <col min="2061" max="2088" width="17.625" style="488" customWidth="1"/>
    <col min="2089" max="2304" width="9" style="488"/>
    <col min="2305" max="2305" width="1.625" style="488" customWidth="1"/>
    <col min="2306" max="2306" width="12.625" style="488" customWidth="1"/>
    <col min="2307" max="2307" width="1.625" style="488" customWidth="1"/>
    <col min="2308" max="2308" width="12.625" style="488" customWidth="1"/>
    <col min="2309" max="2309" width="1.625" style="488" customWidth="1"/>
    <col min="2310" max="2310" width="12.625" style="488" customWidth="1"/>
    <col min="2311" max="2311" width="1.625" style="488" customWidth="1"/>
    <col min="2312" max="2312" width="12.625" style="488" customWidth="1"/>
    <col min="2313" max="2313" width="1.625" style="488" customWidth="1"/>
    <col min="2314" max="2314" width="12.625" style="488" customWidth="1"/>
    <col min="2315" max="2315" width="1.625" style="488" customWidth="1"/>
    <col min="2316" max="2316" width="12.625" style="488" customWidth="1"/>
    <col min="2317" max="2344" width="17.625" style="488" customWidth="1"/>
    <col min="2345" max="2560" width="9" style="488"/>
    <col min="2561" max="2561" width="1.625" style="488" customWidth="1"/>
    <col min="2562" max="2562" width="12.625" style="488" customWidth="1"/>
    <col min="2563" max="2563" width="1.625" style="488" customWidth="1"/>
    <col min="2564" max="2564" width="12.625" style="488" customWidth="1"/>
    <col min="2565" max="2565" width="1.625" style="488" customWidth="1"/>
    <col min="2566" max="2566" width="12.625" style="488" customWidth="1"/>
    <col min="2567" max="2567" width="1.625" style="488" customWidth="1"/>
    <col min="2568" max="2568" width="12.625" style="488" customWidth="1"/>
    <col min="2569" max="2569" width="1.625" style="488" customWidth="1"/>
    <col min="2570" max="2570" width="12.625" style="488" customWidth="1"/>
    <col min="2571" max="2571" width="1.625" style="488" customWidth="1"/>
    <col min="2572" max="2572" width="12.625" style="488" customWidth="1"/>
    <col min="2573" max="2600" width="17.625" style="488" customWidth="1"/>
    <col min="2601" max="2816" width="9" style="488"/>
    <col min="2817" max="2817" width="1.625" style="488" customWidth="1"/>
    <col min="2818" max="2818" width="12.625" style="488" customWidth="1"/>
    <col min="2819" max="2819" width="1.625" style="488" customWidth="1"/>
    <col min="2820" max="2820" width="12.625" style="488" customWidth="1"/>
    <col min="2821" max="2821" width="1.625" style="488" customWidth="1"/>
    <col min="2822" max="2822" width="12.625" style="488" customWidth="1"/>
    <col min="2823" max="2823" width="1.625" style="488" customWidth="1"/>
    <col min="2824" max="2824" width="12.625" style="488" customWidth="1"/>
    <col min="2825" max="2825" width="1.625" style="488" customWidth="1"/>
    <col min="2826" max="2826" width="12.625" style="488" customWidth="1"/>
    <col min="2827" max="2827" width="1.625" style="488" customWidth="1"/>
    <col min="2828" max="2828" width="12.625" style="488" customWidth="1"/>
    <col min="2829" max="2856" width="17.625" style="488" customWidth="1"/>
    <col min="2857" max="3072" width="9" style="488"/>
    <col min="3073" max="3073" width="1.625" style="488" customWidth="1"/>
    <col min="3074" max="3074" width="12.625" style="488" customWidth="1"/>
    <col min="3075" max="3075" width="1.625" style="488" customWidth="1"/>
    <col min="3076" max="3076" width="12.625" style="488" customWidth="1"/>
    <col min="3077" max="3077" width="1.625" style="488" customWidth="1"/>
    <col min="3078" max="3078" width="12.625" style="488" customWidth="1"/>
    <col min="3079" max="3079" width="1.625" style="488" customWidth="1"/>
    <col min="3080" max="3080" width="12.625" style="488" customWidth="1"/>
    <col min="3081" max="3081" width="1.625" style="488" customWidth="1"/>
    <col min="3082" max="3082" width="12.625" style="488" customWidth="1"/>
    <col min="3083" max="3083" width="1.625" style="488" customWidth="1"/>
    <col min="3084" max="3084" width="12.625" style="488" customWidth="1"/>
    <col min="3085" max="3112" width="17.625" style="488" customWidth="1"/>
    <col min="3113" max="3328" width="9" style="488"/>
    <col min="3329" max="3329" width="1.625" style="488" customWidth="1"/>
    <col min="3330" max="3330" width="12.625" style="488" customWidth="1"/>
    <col min="3331" max="3331" width="1.625" style="488" customWidth="1"/>
    <col min="3332" max="3332" width="12.625" style="488" customWidth="1"/>
    <col min="3333" max="3333" width="1.625" style="488" customWidth="1"/>
    <col min="3334" max="3334" width="12.625" style="488" customWidth="1"/>
    <col min="3335" max="3335" width="1.625" style="488" customWidth="1"/>
    <col min="3336" max="3336" width="12.625" style="488" customWidth="1"/>
    <col min="3337" max="3337" width="1.625" style="488" customWidth="1"/>
    <col min="3338" max="3338" width="12.625" style="488" customWidth="1"/>
    <col min="3339" max="3339" width="1.625" style="488" customWidth="1"/>
    <col min="3340" max="3340" width="12.625" style="488" customWidth="1"/>
    <col min="3341" max="3368" width="17.625" style="488" customWidth="1"/>
    <col min="3369" max="3584" width="9" style="488"/>
    <col min="3585" max="3585" width="1.625" style="488" customWidth="1"/>
    <col min="3586" max="3586" width="12.625" style="488" customWidth="1"/>
    <col min="3587" max="3587" width="1.625" style="488" customWidth="1"/>
    <col min="3588" max="3588" width="12.625" style="488" customWidth="1"/>
    <col min="3589" max="3589" width="1.625" style="488" customWidth="1"/>
    <col min="3590" max="3590" width="12.625" style="488" customWidth="1"/>
    <col min="3591" max="3591" width="1.625" style="488" customWidth="1"/>
    <col min="3592" max="3592" width="12.625" style="488" customWidth="1"/>
    <col min="3593" max="3593" width="1.625" style="488" customWidth="1"/>
    <col min="3594" max="3594" width="12.625" style="488" customWidth="1"/>
    <col min="3595" max="3595" width="1.625" style="488" customWidth="1"/>
    <col min="3596" max="3596" width="12.625" style="488" customWidth="1"/>
    <col min="3597" max="3624" width="17.625" style="488" customWidth="1"/>
    <col min="3625" max="3840" width="9" style="488"/>
    <col min="3841" max="3841" width="1.625" style="488" customWidth="1"/>
    <col min="3842" max="3842" width="12.625" style="488" customWidth="1"/>
    <col min="3843" max="3843" width="1.625" style="488" customWidth="1"/>
    <col min="3844" max="3844" width="12.625" style="488" customWidth="1"/>
    <col min="3845" max="3845" width="1.625" style="488" customWidth="1"/>
    <col min="3846" max="3846" width="12.625" style="488" customWidth="1"/>
    <col min="3847" max="3847" width="1.625" style="488" customWidth="1"/>
    <col min="3848" max="3848" width="12.625" style="488" customWidth="1"/>
    <col min="3849" max="3849" width="1.625" style="488" customWidth="1"/>
    <col min="3850" max="3850" width="12.625" style="488" customWidth="1"/>
    <col min="3851" max="3851" width="1.625" style="488" customWidth="1"/>
    <col min="3852" max="3852" width="12.625" style="488" customWidth="1"/>
    <col min="3853" max="3880" width="17.625" style="488" customWidth="1"/>
    <col min="3881" max="4096" width="9" style="488"/>
    <col min="4097" max="4097" width="1.625" style="488" customWidth="1"/>
    <col min="4098" max="4098" width="12.625" style="488" customWidth="1"/>
    <col min="4099" max="4099" width="1.625" style="488" customWidth="1"/>
    <col min="4100" max="4100" width="12.625" style="488" customWidth="1"/>
    <col min="4101" max="4101" width="1.625" style="488" customWidth="1"/>
    <col min="4102" max="4102" width="12.625" style="488" customWidth="1"/>
    <col min="4103" max="4103" width="1.625" style="488" customWidth="1"/>
    <col min="4104" max="4104" width="12.625" style="488" customWidth="1"/>
    <col min="4105" max="4105" width="1.625" style="488" customWidth="1"/>
    <col min="4106" max="4106" width="12.625" style="488" customWidth="1"/>
    <col min="4107" max="4107" width="1.625" style="488" customWidth="1"/>
    <col min="4108" max="4108" width="12.625" style="488" customWidth="1"/>
    <col min="4109" max="4136" width="17.625" style="488" customWidth="1"/>
    <col min="4137" max="4352" width="9" style="488"/>
    <col min="4353" max="4353" width="1.625" style="488" customWidth="1"/>
    <col min="4354" max="4354" width="12.625" style="488" customWidth="1"/>
    <col min="4355" max="4355" width="1.625" style="488" customWidth="1"/>
    <col min="4356" max="4356" width="12.625" style="488" customWidth="1"/>
    <col min="4357" max="4357" width="1.625" style="488" customWidth="1"/>
    <col min="4358" max="4358" width="12.625" style="488" customWidth="1"/>
    <col min="4359" max="4359" width="1.625" style="488" customWidth="1"/>
    <col min="4360" max="4360" width="12.625" style="488" customWidth="1"/>
    <col min="4361" max="4361" width="1.625" style="488" customWidth="1"/>
    <col min="4362" max="4362" width="12.625" style="488" customWidth="1"/>
    <col min="4363" max="4363" width="1.625" style="488" customWidth="1"/>
    <col min="4364" max="4364" width="12.625" style="488" customWidth="1"/>
    <col min="4365" max="4392" width="17.625" style="488" customWidth="1"/>
    <col min="4393" max="4608" width="9" style="488"/>
    <col min="4609" max="4609" width="1.625" style="488" customWidth="1"/>
    <col min="4610" max="4610" width="12.625" style="488" customWidth="1"/>
    <col min="4611" max="4611" width="1.625" style="488" customWidth="1"/>
    <col min="4612" max="4612" width="12.625" style="488" customWidth="1"/>
    <col min="4613" max="4613" width="1.625" style="488" customWidth="1"/>
    <col min="4614" max="4614" width="12.625" style="488" customWidth="1"/>
    <col min="4615" max="4615" width="1.625" style="488" customWidth="1"/>
    <col min="4616" max="4616" width="12.625" style="488" customWidth="1"/>
    <col min="4617" max="4617" width="1.625" style="488" customWidth="1"/>
    <col min="4618" max="4618" width="12.625" style="488" customWidth="1"/>
    <col min="4619" max="4619" width="1.625" style="488" customWidth="1"/>
    <col min="4620" max="4620" width="12.625" style="488" customWidth="1"/>
    <col min="4621" max="4648" width="17.625" style="488" customWidth="1"/>
    <col min="4649" max="4864" width="9" style="488"/>
    <col min="4865" max="4865" width="1.625" style="488" customWidth="1"/>
    <col min="4866" max="4866" width="12.625" style="488" customWidth="1"/>
    <col min="4867" max="4867" width="1.625" style="488" customWidth="1"/>
    <col min="4868" max="4868" width="12.625" style="488" customWidth="1"/>
    <col min="4869" max="4869" width="1.625" style="488" customWidth="1"/>
    <col min="4870" max="4870" width="12.625" style="488" customWidth="1"/>
    <col min="4871" max="4871" width="1.625" style="488" customWidth="1"/>
    <col min="4872" max="4872" width="12.625" style="488" customWidth="1"/>
    <col min="4873" max="4873" width="1.625" style="488" customWidth="1"/>
    <col min="4874" max="4874" width="12.625" style="488" customWidth="1"/>
    <col min="4875" max="4875" width="1.625" style="488" customWidth="1"/>
    <col min="4876" max="4876" width="12.625" style="488" customWidth="1"/>
    <col min="4877" max="4904" width="17.625" style="488" customWidth="1"/>
    <col min="4905" max="5120" width="9" style="488"/>
    <col min="5121" max="5121" width="1.625" style="488" customWidth="1"/>
    <col min="5122" max="5122" width="12.625" style="488" customWidth="1"/>
    <col min="5123" max="5123" width="1.625" style="488" customWidth="1"/>
    <col min="5124" max="5124" width="12.625" style="488" customWidth="1"/>
    <col min="5125" max="5125" width="1.625" style="488" customWidth="1"/>
    <col min="5126" max="5126" width="12.625" style="488" customWidth="1"/>
    <col min="5127" max="5127" width="1.625" style="488" customWidth="1"/>
    <col min="5128" max="5128" width="12.625" style="488" customWidth="1"/>
    <col min="5129" max="5129" width="1.625" style="488" customWidth="1"/>
    <col min="5130" max="5130" width="12.625" style="488" customWidth="1"/>
    <col min="5131" max="5131" width="1.625" style="488" customWidth="1"/>
    <col min="5132" max="5132" width="12.625" style="488" customWidth="1"/>
    <col min="5133" max="5160" width="17.625" style="488" customWidth="1"/>
    <col min="5161" max="5376" width="9" style="488"/>
    <col min="5377" max="5377" width="1.625" style="488" customWidth="1"/>
    <col min="5378" max="5378" width="12.625" style="488" customWidth="1"/>
    <col min="5379" max="5379" width="1.625" style="488" customWidth="1"/>
    <col min="5380" max="5380" width="12.625" style="488" customWidth="1"/>
    <col min="5381" max="5381" width="1.625" style="488" customWidth="1"/>
    <col min="5382" max="5382" width="12.625" style="488" customWidth="1"/>
    <col min="5383" max="5383" width="1.625" style="488" customWidth="1"/>
    <col min="5384" max="5384" width="12.625" style="488" customWidth="1"/>
    <col min="5385" max="5385" width="1.625" style="488" customWidth="1"/>
    <col min="5386" max="5386" width="12.625" style="488" customWidth="1"/>
    <col min="5387" max="5387" width="1.625" style="488" customWidth="1"/>
    <col min="5388" max="5388" width="12.625" style="488" customWidth="1"/>
    <col min="5389" max="5416" width="17.625" style="488" customWidth="1"/>
    <col min="5417" max="5632" width="9" style="488"/>
    <col min="5633" max="5633" width="1.625" style="488" customWidth="1"/>
    <col min="5634" max="5634" width="12.625" style="488" customWidth="1"/>
    <col min="5635" max="5635" width="1.625" style="488" customWidth="1"/>
    <col min="5636" max="5636" width="12.625" style="488" customWidth="1"/>
    <col min="5637" max="5637" width="1.625" style="488" customWidth="1"/>
    <col min="5638" max="5638" width="12.625" style="488" customWidth="1"/>
    <col min="5639" max="5639" width="1.625" style="488" customWidth="1"/>
    <col min="5640" max="5640" width="12.625" style="488" customWidth="1"/>
    <col min="5641" max="5641" width="1.625" style="488" customWidth="1"/>
    <col min="5642" max="5642" width="12.625" style="488" customWidth="1"/>
    <col min="5643" max="5643" width="1.625" style="488" customWidth="1"/>
    <col min="5644" max="5644" width="12.625" style="488" customWidth="1"/>
    <col min="5645" max="5672" width="17.625" style="488" customWidth="1"/>
    <col min="5673" max="5888" width="9" style="488"/>
    <col min="5889" max="5889" width="1.625" style="488" customWidth="1"/>
    <col min="5890" max="5890" width="12.625" style="488" customWidth="1"/>
    <col min="5891" max="5891" width="1.625" style="488" customWidth="1"/>
    <col min="5892" max="5892" width="12.625" style="488" customWidth="1"/>
    <col min="5893" max="5893" width="1.625" style="488" customWidth="1"/>
    <col min="5894" max="5894" width="12.625" style="488" customWidth="1"/>
    <col min="5895" max="5895" width="1.625" style="488" customWidth="1"/>
    <col min="5896" max="5896" width="12.625" style="488" customWidth="1"/>
    <col min="5897" max="5897" width="1.625" style="488" customWidth="1"/>
    <col min="5898" max="5898" width="12.625" style="488" customWidth="1"/>
    <col min="5899" max="5899" width="1.625" style="488" customWidth="1"/>
    <col min="5900" max="5900" width="12.625" style="488" customWidth="1"/>
    <col min="5901" max="5928" width="17.625" style="488" customWidth="1"/>
    <col min="5929" max="6144" width="9" style="488"/>
    <col min="6145" max="6145" width="1.625" style="488" customWidth="1"/>
    <col min="6146" max="6146" width="12.625" style="488" customWidth="1"/>
    <col min="6147" max="6147" width="1.625" style="488" customWidth="1"/>
    <col min="6148" max="6148" width="12.625" style="488" customWidth="1"/>
    <col min="6149" max="6149" width="1.625" style="488" customWidth="1"/>
    <col min="6150" max="6150" width="12.625" style="488" customWidth="1"/>
    <col min="6151" max="6151" width="1.625" style="488" customWidth="1"/>
    <col min="6152" max="6152" width="12.625" style="488" customWidth="1"/>
    <col min="6153" max="6153" width="1.625" style="488" customWidth="1"/>
    <col min="6154" max="6154" width="12.625" style="488" customWidth="1"/>
    <col min="6155" max="6155" width="1.625" style="488" customWidth="1"/>
    <col min="6156" max="6156" width="12.625" style="488" customWidth="1"/>
    <col min="6157" max="6184" width="17.625" style="488" customWidth="1"/>
    <col min="6185" max="6400" width="9" style="488"/>
    <col min="6401" max="6401" width="1.625" style="488" customWidth="1"/>
    <col min="6402" max="6402" width="12.625" style="488" customWidth="1"/>
    <col min="6403" max="6403" width="1.625" style="488" customWidth="1"/>
    <col min="6404" max="6404" width="12.625" style="488" customWidth="1"/>
    <col min="6405" max="6405" width="1.625" style="488" customWidth="1"/>
    <col min="6406" max="6406" width="12.625" style="488" customWidth="1"/>
    <col min="6407" max="6407" width="1.625" style="488" customWidth="1"/>
    <col min="6408" max="6408" width="12.625" style="488" customWidth="1"/>
    <col min="6409" max="6409" width="1.625" style="488" customWidth="1"/>
    <col min="6410" max="6410" width="12.625" style="488" customWidth="1"/>
    <col min="6411" max="6411" width="1.625" style="488" customWidth="1"/>
    <col min="6412" max="6412" width="12.625" style="488" customWidth="1"/>
    <col min="6413" max="6440" width="17.625" style="488" customWidth="1"/>
    <col min="6441" max="6656" width="9" style="488"/>
    <col min="6657" max="6657" width="1.625" style="488" customWidth="1"/>
    <col min="6658" max="6658" width="12.625" style="488" customWidth="1"/>
    <col min="6659" max="6659" width="1.625" style="488" customWidth="1"/>
    <col min="6660" max="6660" width="12.625" style="488" customWidth="1"/>
    <col min="6661" max="6661" width="1.625" style="488" customWidth="1"/>
    <col min="6662" max="6662" width="12.625" style="488" customWidth="1"/>
    <col min="6663" max="6663" width="1.625" style="488" customWidth="1"/>
    <col min="6664" max="6664" width="12.625" style="488" customWidth="1"/>
    <col min="6665" max="6665" width="1.625" style="488" customWidth="1"/>
    <col min="6666" max="6666" width="12.625" style="488" customWidth="1"/>
    <col min="6667" max="6667" width="1.625" style="488" customWidth="1"/>
    <col min="6668" max="6668" width="12.625" style="488" customWidth="1"/>
    <col min="6669" max="6696" width="17.625" style="488" customWidth="1"/>
    <col min="6697" max="6912" width="9" style="488"/>
    <col min="6913" max="6913" width="1.625" style="488" customWidth="1"/>
    <col min="6914" max="6914" width="12.625" style="488" customWidth="1"/>
    <col min="6915" max="6915" width="1.625" style="488" customWidth="1"/>
    <col min="6916" max="6916" width="12.625" style="488" customWidth="1"/>
    <col min="6917" max="6917" width="1.625" style="488" customWidth="1"/>
    <col min="6918" max="6918" width="12.625" style="488" customWidth="1"/>
    <col min="6919" max="6919" width="1.625" style="488" customWidth="1"/>
    <col min="6920" max="6920" width="12.625" style="488" customWidth="1"/>
    <col min="6921" max="6921" width="1.625" style="488" customWidth="1"/>
    <col min="6922" max="6922" width="12.625" style="488" customWidth="1"/>
    <col min="6923" max="6923" width="1.625" style="488" customWidth="1"/>
    <col min="6924" max="6924" width="12.625" style="488" customWidth="1"/>
    <col min="6925" max="6952" width="17.625" style="488" customWidth="1"/>
    <col min="6953" max="7168" width="9" style="488"/>
    <col min="7169" max="7169" width="1.625" style="488" customWidth="1"/>
    <col min="7170" max="7170" width="12.625" style="488" customWidth="1"/>
    <col min="7171" max="7171" width="1.625" style="488" customWidth="1"/>
    <col min="7172" max="7172" width="12.625" style="488" customWidth="1"/>
    <col min="7173" max="7173" width="1.625" style="488" customWidth="1"/>
    <col min="7174" max="7174" width="12.625" style="488" customWidth="1"/>
    <col min="7175" max="7175" width="1.625" style="488" customWidth="1"/>
    <col min="7176" max="7176" width="12.625" style="488" customWidth="1"/>
    <col min="7177" max="7177" width="1.625" style="488" customWidth="1"/>
    <col min="7178" max="7178" width="12.625" style="488" customWidth="1"/>
    <col min="7179" max="7179" width="1.625" style="488" customWidth="1"/>
    <col min="7180" max="7180" width="12.625" style="488" customWidth="1"/>
    <col min="7181" max="7208" width="17.625" style="488" customWidth="1"/>
    <col min="7209" max="7424" width="9" style="488"/>
    <col min="7425" max="7425" width="1.625" style="488" customWidth="1"/>
    <col min="7426" max="7426" width="12.625" style="488" customWidth="1"/>
    <col min="7427" max="7427" width="1.625" style="488" customWidth="1"/>
    <col min="7428" max="7428" width="12.625" style="488" customWidth="1"/>
    <col min="7429" max="7429" width="1.625" style="488" customWidth="1"/>
    <col min="7430" max="7430" width="12.625" style="488" customWidth="1"/>
    <col min="7431" max="7431" width="1.625" style="488" customWidth="1"/>
    <col min="7432" max="7432" width="12.625" style="488" customWidth="1"/>
    <col min="7433" max="7433" width="1.625" style="488" customWidth="1"/>
    <col min="7434" max="7434" width="12.625" style="488" customWidth="1"/>
    <col min="7435" max="7435" width="1.625" style="488" customWidth="1"/>
    <col min="7436" max="7436" width="12.625" style="488" customWidth="1"/>
    <col min="7437" max="7464" width="17.625" style="488" customWidth="1"/>
    <col min="7465" max="7680" width="9" style="488"/>
    <col min="7681" max="7681" width="1.625" style="488" customWidth="1"/>
    <col min="7682" max="7682" width="12.625" style="488" customWidth="1"/>
    <col min="7683" max="7683" width="1.625" style="488" customWidth="1"/>
    <col min="7684" max="7684" width="12.625" style="488" customWidth="1"/>
    <col min="7685" max="7685" width="1.625" style="488" customWidth="1"/>
    <col min="7686" max="7686" width="12.625" style="488" customWidth="1"/>
    <col min="7687" max="7687" width="1.625" style="488" customWidth="1"/>
    <col min="7688" max="7688" width="12.625" style="488" customWidth="1"/>
    <col min="7689" max="7689" width="1.625" style="488" customWidth="1"/>
    <col min="7690" max="7690" width="12.625" style="488" customWidth="1"/>
    <col min="7691" max="7691" width="1.625" style="488" customWidth="1"/>
    <col min="7692" max="7692" width="12.625" style="488" customWidth="1"/>
    <col min="7693" max="7720" width="17.625" style="488" customWidth="1"/>
    <col min="7721" max="7936" width="9" style="488"/>
    <col min="7937" max="7937" width="1.625" style="488" customWidth="1"/>
    <col min="7938" max="7938" width="12.625" style="488" customWidth="1"/>
    <col min="7939" max="7939" width="1.625" style="488" customWidth="1"/>
    <col min="7940" max="7940" width="12.625" style="488" customWidth="1"/>
    <col min="7941" max="7941" width="1.625" style="488" customWidth="1"/>
    <col min="7942" max="7942" width="12.625" style="488" customWidth="1"/>
    <col min="7943" max="7943" width="1.625" style="488" customWidth="1"/>
    <col min="7944" max="7944" width="12.625" style="488" customWidth="1"/>
    <col min="7945" max="7945" width="1.625" style="488" customWidth="1"/>
    <col min="7946" max="7946" width="12.625" style="488" customWidth="1"/>
    <col min="7947" max="7947" width="1.625" style="488" customWidth="1"/>
    <col min="7948" max="7948" width="12.625" style="488" customWidth="1"/>
    <col min="7949" max="7976" width="17.625" style="488" customWidth="1"/>
    <col min="7977" max="8192" width="9" style="488"/>
    <col min="8193" max="8193" width="1.625" style="488" customWidth="1"/>
    <col min="8194" max="8194" width="12.625" style="488" customWidth="1"/>
    <col min="8195" max="8195" width="1.625" style="488" customWidth="1"/>
    <col min="8196" max="8196" width="12.625" style="488" customWidth="1"/>
    <col min="8197" max="8197" width="1.625" style="488" customWidth="1"/>
    <col min="8198" max="8198" width="12.625" style="488" customWidth="1"/>
    <col min="8199" max="8199" width="1.625" style="488" customWidth="1"/>
    <col min="8200" max="8200" width="12.625" style="488" customWidth="1"/>
    <col min="8201" max="8201" width="1.625" style="488" customWidth="1"/>
    <col min="8202" max="8202" width="12.625" style="488" customWidth="1"/>
    <col min="8203" max="8203" width="1.625" style="488" customWidth="1"/>
    <col min="8204" max="8204" width="12.625" style="488" customWidth="1"/>
    <col min="8205" max="8232" width="17.625" style="488" customWidth="1"/>
    <col min="8233" max="8448" width="9" style="488"/>
    <col min="8449" max="8449" width="1.625" style="488" customWidth="1"/>
    <col min="8450" max="8450" width="12.625" style="488" customWidth="1"/>
    <col min="8451" max="8451" width="1.625" style="488" customWidth="1"/>
    <col min="8452" max="8452" width="12.625" style="488" customWidth="1"/>
    <col min="8453" max="8453" width="1.625" style="488" customWidth="1"/>
    <col min="8454" max="8454" width="12.625" style="488" customWidth="1"/>
    <col min="8455" max="8455" width="1.625" style="488" customWidth="1"/>
    <col min="8456" max="8456" width="12.625" style="488" customWidth="1"/>
    <col min="8457" max="8457" width="1.625" style="488" customWidth="1"/>
    <col min="8458" max="8458" width="12.625" style="488" customWidth="1"/>
    <col min="8459" max="8459" width="1.625" style="488" customWidth="1"/>
    <col min="8460" max="8460" width="12.625" style="488" customWidth="1"/>
    <col min="8461" max="8488" width="17.625" style="488" customWidth="1"/>
    <col min="8489" max="8704" width="9" style="488"/>
    <col min="8705" max="8705" width="1.625" style="488" customWidth="1"/>
    <col min="8706" max="8706" width="12.625" style="488" customWidth="1"/>
    <col min="8707" max="8707" width="1.625" style="488" customWidth="1"/>
    <col min="8708" max="8708" width="12.625" style="488" customWidth="1"/>
    <col min="8709" max="8709" width="1.625" style="488" customWidth="1"/>
    <col min="8710" max="8710" width="12.625" style="488" customWidth="1"/>
    <col min="8711" max="8711" width="1.625" style="488" customWidth="1"/>
    <col min="8712" max="8712" width="12.625" style="488" customWidth="1"/>
    <col min="8713" max="8713" width="1.625" style="488" customWidth="1"/>
    <col min="8714" max="8714" width="12.625" style="488" customWidth="1"/>
    <col min="8715" max="8715" width="1.625" style="488" customWidth="1"/>
    <col min="8716" max="8716" width="12.625" style="488" customWidth="1"/>
    <col min="8717" max="8744" width="17.625" style="488" customWidth="1"/>
    <col min="8745" max="8960" width="9" style="488"/>
    <col min="8961" max="8961" width="1.625" style="488" customWidth="1"/>
    <col min="8962" max="8962" width="12.625" style="488" customWidth="1"/>
    <col min="8963" max="8963" width="1.625" style="488" customWidth="1"/>
    <col min="8964" max="8964" width="12.625" style="488" customWidth="1"/>
    <col min="8965" max="8965" width="1.625" style="488" customWidth="1"/>
    <col min="8966" max="8966" width="12.625" style="488" customWidth="1"/>
    <col min="8967" max="8967" width="1.625" style="488" customWidth="1"/>
    <col min="8968" max="8968" width="12.625" style="488" customWidth="1"/>
    <col min="8969" max="8969" width="1.625" style="488" customWidth="1"/>
    <col min="8970" max="8970" width="12.625" style="488" customWidth="1"/>
    <col min="8971" max="8971" width="1.625" style="488" customWidth="1"/>
    <col min="8972" max="8972" width="12.625" style="488" customWidth="1"/>
    <col min="8973" max="9000" width="17.625" style="488" customWidth="1"/>
    <col min="9001" max="9216" width="9" style="488"/>
    <col min="9217" max="9217" width="1.625" style="488" customWidth="1"/>
    <col min="9218" max="9218" width="12.625" style="488" customWidth="1"/>
    <col min="9219" max="9219" width="1.625" style="488" customWidth="1"/>
    <col min="9220" max="9220" width="12.625" style="488" customWidth="1"/>
    <col min="9221" max="9221" width="1.625" style="488" customWidth="1"/>
    <col min="9222" max="9222" width="12.625" style="488" customWidth="1"/>
    <col min="9223" max="9223" width="1.625" style="488" customWidth="1"/>
    <col min="9224" max="9224" width="12.625" style="488" customWidth="1"/>
    <col min="9225" max="9225" width="1.625" style="488" customWidth="1"/>
    <col min="9226" max="9226" width="12.625" style="488" customWidth="1"/>
    <col min="9227" max="9227" width="1.625" style="488" customWidth="1"/>
    <col min="9228" max="9228" width="12.625" style="488" customWidth="1"/>
    <col min="9229" max="9256" width="17.625" style="488" customWidth="1"/>
    <col min="9257" max="9472" width="9" style="488"/>
    <col min="9473" max="9473" width="1.625" style="488" customWidth="1"/>
    <col min="9474" max="9474" width="12.625" style="488" customWidth="1"/>
    <col min="9475" max="9475" width="1.625" style="488" customWidth="1"/>
    <col min="9476" max="9476" width="12.625" style="488" customWidth="1"/>
    <col min="9477" max="9477" width="1.625" style="488" customWidth="1"/>
    <col min="9478" max="9478" width="12.625" style="488" customWidth="1"/>
    <col min="9479" max="9479" width="1.625" style="488" customWidth="1"/>
    <col min="9480" max="9480" width="12.625" style="488" customWidth="1"/>
    <col min="9481" max="9481" width="1.625" style="488" customWidth="1"/>
    <col min="9482" max="9482" width="12.625" style="488" customWidth="1"/>
    <col min="9483" max="9483" width="1.625" style="488" customWidth="1"/>
    <col min="9484" max="9484" width="12.625" style="488" customWidth="1"/>
    <col min="9485" max="9512" width="17.625" style="488" customWidth="1"/>
    <col min="9513" max="9728" width="9" style="488"/>
    <col min="9729" max="9729" width="1.625" style="488" customWidth="1"/>
    <col min="9730" max="9730" width="12.625" style="488" customWidth="1"/>
    <col min="9731" max="9731" width="1.625" style="488" customWidth="1"/>
    <col min="9732" max="9732" width="12.625" style="488" customWidth="1"/>
    <col min="9733" max="9733" width="1.625" style="488" customWidth="1"/>
    <col min="9734" max="9734" width="12.625" style="488" customWidth="1"/>
    <col min="9735" max="9735" width="1.625" style="488" customWidth="1"/>
    <col min="9736" max="9736" width="12.625" style="488" customWidth="1"/>
    <col min="9737" max="9737" width="1.625" style="488" customWidth="1"/>
    <col min="9738" max="9738" width="12.625" style="488" customWidth="1"/>
    <col min="9739" max="9739" width="1.625" style="488" customWidth="1"/>
    <col min="9740" max="9740" width="12.625" style="488" customWidth="1"/>
    <col min="9741" max="9768" width="17.625" style="488" customWidth="1"/>
    <col min="9769" max="9984" width="9" style="488"/>
    <col min="9985" max="9985" width="1.625" style="488" customWidth="1"/>
    <col min="9986" max="9986" width="12.625" style="488" customWidth="1"/>
    <col min="9987" max="9987" width="1.625" style="488" customWidth="1"/>
    <col min="9988" max="9988" width="12.625" style="488" customWidth="1"/>
    <col min="9989" max="9989" width="1.625" style="488" customWidth="1"/>
    <col min="9990" max="9990" width="12.625" style="488" customWidth="1"/>
    <col min="9991" max="9991" width="1.625" style="488" customWidth="1"/>
    <col min="9992" max="9992" width="12.625" style="488" customWidth="1"/>
    <col min="9993" max="9993" width="1.625" style="488" customWidth="1"/>
    <col min="9994" max="9994" width="12.625" style="488" customWidth="1"/>
    <col min="9995" max="9995" width="1.625" style="488" customWidth="1"/>
    <col min="9996" max="9996" width="12.625" style="488" customWidth="1"/>
    <col min="9997" max="10024" width="17.625" style="488" customWidth="1"/>
    <col min="10025" max="10240" width="9" style="488"/>
    <col min="10241" max="10241" width="1.625" style="488" customWidth="1"/>
    <col min="10242" max="10242" width="12.625" style="488" customWidth="1"/>
    <col min="10243" max="10243" width="1.625" style="488" customWidth="1"/>
    <col min="10244" max="10244" width="12.625" style="488" customWidth="1"/>
    <col min="10245" max="10245" width="1.625" style="488" customWidth="1"/>
    <col min="10246" max="10246" width="12.625" style="488" customWidth="1"/>
    <col min="10247" max="10247" width="1.625" style="488" customWidth="1"/>
    <col min="10248" max="10248" width="12.625" style="488" customWidth="1"/>
    <col min="10249" max="10249" width="1.625" style="488" customWidth="1"/>
    <col min="10250" max="10250" width="12.625" style="488" customWidth="1"/>
    <col min="10251" max="10251" width="1.625" style="488" customWidth="1"/>
    <col min="10252" max="10252" width="12.625" style="488" customWidth="1"/>
    <col min="10253" max="10280" width="17.625" style="488" customWidth="1"/>
    <col min="10281" max="10496" width="9" style="488"/>
    <col min="10497" max="10497" width="1.625" style="488" customWidth="1"/>
    <col min="10498" max="10498" width="12.625" style="488" customWidth="1"/>
    <col min="10499" max="10499" width="1.625" style="488" customWidth="1"/>
    <col min="10500" max="10500" width="12.625" style="488" customWidth="1"/>
    <col min="10501" max="10501" width="1.625" style="488" customWidth="1"/>
    <col min="10502" max="10502" width="12.625" style="488" customWidth="1"/>
    <col min="10503" max="10503" width="1.625" style="488" customWidth="1"/>
    <col min="10504" max="10504" width="12.625" style="488" customWidth="1"/>
    <col min="10505" max="10505" width="1.625" style="488" customWidth="1"/>
    <col min="10506" max="10506" width="12.625" style="488" customWidth="1"/>
    <col min="10507" max="10507" width="1.625" style="488" customWidth="1"/>
    <col min="10508" max="10508" width="12.625" style="488" customWidth="1"/>
    <col min="10509" max="10536" width="17.625" style="488" customWidth="1"/>
    <col min="10537" max="10752" width="9" style="488"/>
    <col min="10753" max="10753" width="1.625" style="488" customWidth="1"/>
    <col min="10754" max="10754" width="12.625" style="488" customWidth="1"/>
    <col min="10755" max="10755" width="1.625" style="488" customWidth="1"/>
    <col min="10756" max="10756" width="12.625" style="488" customWidth="1"/>
    <col min="10757" max="10757" width="1.625" style="488" customWidth="1"/>
    <col min="10758" max="10758" width="12.625" style="488" customWidth="1"/>
    <col min="10759" max="10759" width="1.625" style="488" customWidth="1"/>
    <col min="10760" max="10760" width="12.625" style="488" customWidth="1"/>
    <col min="10761" max="10761" width="1.625" style="488" customWidth="1"/>
    <col min="10762" max="10762" width="12.625" style="488" customWidth="1"/>
    <col min="10763" max="10763" width="1.625" style="488" customWidth="1"/>
    <col min="10764" max="10764" width="12.625" style="488" customWidth="1"/>
    <col min="10765" max="10792" width="17.625" style="488" customWidth="1"/>
    <col min="10793" max="11008" width="9" style="488"/>
    <col min="11009" max="11009" width="1.625" style="488" customWidth="1"/>
    <col min="11010" max="11010" width="12.625" style="488" customWidth="1"/>
    <col min="11011" max="11011" width="1.625" style="488" customWidth="1"/>
    <col min="11012" max="11012" width="12.625" style="488" customWidth="1"/>
    <col min="11013" max="11013" width="1.625" style="488" customWidth="1"/>
    <col min="11014" max="11014" width="12.625" style="488" customWidth="1"/>
    <col min="11015" max="11015" width="1.625" style="488" customWidth="1"/>
    <col min="11016" max="11016" width="12.625" style="488" customWidth="1"/>
    <col min="11017" max="11017" width="1.625" style="488" customWidth="1"/>
    <col min="11018" max="11018" width="12.625" style="488" customWidth="1"/>
    <col min="11019" max="11019" width="1.625" style="488" customWidth="1"/>
    <col min="11020" max="11020" width="12.625" style="488" customWidth="1"/>
    <col min="11021" max="11048" width="17.625" style="488" customWidth="1"/>
    <col min="11049" max="11264" width="9" style="488"/>
    <col min="11265" max="11265" width="1.625" style="488" customWidth="1"/>
    <col min="11266" max="11266" width="12.625" style="488" customWidth="1"/>
    <col min="11267" max="11267" width="1.625" style="488" customWidth="1"/>
    <col min="11268" max="11268" width="12.625" style="488" customWidth="1"/>
    <col min="11269" max="11269" width="1.625" style="488" customWidth="1"/>
    <col min="11270" max="11270" width="12.625" style="488" customWidth="1"/>
    <col min="11271" max="11271" width="1.625" style="488" customWidth="1"/>
    <col min="11272" max="11272" width="12.625" style="488" customWidth="1"/>
    <col min="11273" max="11273" width="1.625" style="488" customWidth="1"/>
    <col min="11274" max="11274" width="12.625" style="488" customWidth="1"/>
    <col min="11275" max="11275" width="1.625" style="488" customWidth="1"/>
    <col min="11276" max="11276" width="12.625" style="488" customWidth="1"/>
    <col min="11277" max="11304" width="17.625" style="488" customWidth="1"/>
    <col min="11305" max="11520" width="9" style="488"/>
    <col min="11521" max="11521" width="1.625" style="488" customWidth="1"/>
    <col min="11522" max="11522" width="12.625" style="488" customWidth="1"/>
    <col min="11523" max="11523" width="1.625" style="488" customWidth="1"/>
    <col min="11524" max="11524" width="12.625" style="488" customWidth="1"/>
    <col min="11525" max="11525" width="1.625" style="488" customWidth="1"/>
    <col min="11526" max="11526" width="12.625" style="488" customWidth="1"/>
    <col min="11527" max="11527" width="1.625" style="488" customWidth="1"/>
    <col min="11528" max="11528" width="12.625" style="488" customWidth="1"/>
    <col min="11529" max="11529" width="1.625" style="488" customWidth="1"/>
    <col min="11530" max="11530" width="12.625" style="488" customWidth="1"/>
    <col min="11531" max="11531" width="1.625" style="488" customWidth="1"/>
    <col min="11532" max="11532" width="12.625" style="488" customWidth="1"/>
    <col min="11533" max="11560" width="17.625" style="488" customWidth="1"/>
    <col min="11561" max="11776" width="9" style="488"/>
    <col min="11777" max="11777" width="1.625" style="488" customWidth="1"/>
    <col min="11778" max="11778" width="12.625" style="488" customWidth="1"/>
    <col min="11779" max="11779" width="1.625" style="488" customWidth="1"/>
    <col min="11780" max="11780" width="12.625" style="488" customWidth="1"/>
    <col min="11781" max="11781" width="1.625" style="488" customWidth="1"/>
    <col min="11782" max="11782" width="12.625" style="488" customWidth="1"/>
    <col min="11783" max="11783" width="1.625" style="488" customWidth="1"/>
    <col min="11784" max="11784" width="12.625" style="488" customWidth="1"/>
    <col min="11785" max="11785" width="1.625" style="488" customWidth="1"/>
    <col min="11786" max="11786" width="12.625" style="488" customWidth="1"/>
    <col min="11787" max="11787" width="1.625" style="488" customWidth="1"/>
    <col min="11788" max="11788" width="12.625" style="488" customWidth="1"/>
    <col min="11789" max="11816" width="17.625" style="488" customWidth="1"/>
    <col min="11817" max="12032" width="9" style="488"/>
    <col min="12033" max="12033" width="1.625" style="488" customWidth="1"/>
    <col min="12034" max="12034" width="12.625" style="488" customWidth="1"/>
    <col min="12035" max="12035" width="1.625" style="488" customWidth="1"/>
    <col min="12036" max="12036" width="12.625" style="488" customWidth="1"/>
    <col min="12037" max="12037" width="1.625" style="488" customWidth="1"/>
    <col min="12038" max="12038" width="12.625" style="488" customWidth="1"/>
    <col min="12039" max="12039" width="1.625" style="488" customWidth="1"/>
    <col min="12040" max="12040" width="12.625" style="488" customWidth="1"/>
    <col min="12041" max="12041" width="1.625" style="488" customWidth="1"/>
    <col min="12042" max="12042" width="12.625" style="488" customWidth="1"/>
    <col min="12043" max="12043" width="1.625" style="488" customWidth="1"/>
    <col min="12044" max="12044" width="12.625" style="488" customWidth="1"/>
    <col min="12045" max="12072" width="17.625" style="488" customWidth="1"/>
    <col min="12073" max="12288" width="9" style="488"/>
    <col min="12289" max="12289" width="1.625" style="488" customWidth="1"/>
    <col min="12290" max="12290" width="12.625" style="488" customWidth="1"/>
    <col min="12291" max="12291" width="1.625" style="488" customWidth="1"/>
    <col min="12292" max="12292" width="12.625" style="488" customWidth="1"/>
    <col min="12293" max="12293" width="1.625" style="488" customWidth="1"/>
    <col min="12294" max="12294" width="12.625" style="488" customWidth="1"/>
    <col min="12295" max="12295" width="1.625" style="488" customWidth="1"/>
    <col min="12296" max="12296" width="12.625" style="488" customWidth="1"/>
    <col min="12297" max="12297" width="1.625" style="488" customWidth="1"/>
    <col min="12298" max="12298" width="12.625" style="488" customWidth="1"/>
    <col min="12299" max="12299" width="1.625" style="488" customWidth="1"/>
    <col min="12300" max="12300" width="12.625" style="488" customWidth="1"/>
    <col min="12301" max="12328" width="17.625" style="488" customWidth="1"/>
    <col min="12329" max="12544" width="9" style="488"/>
    <col min="12545" max="12545" width="1.625" style="488" customWidth="1"/>
    <col min="12546" max="12546" width="12.625" style="488" customWidth="1"/>
    <col min="12547" max="12547" width="1.625" style="488" customWidth="1"/>
    <col min="12548" max="12548" width="12.625" style="488" customWidth="1"/>
    <col min="12549" max="12549" width="1.625" style="488" customWidth="1"/>
    <col min="12550" max="12550" width="12.625" style="488" customWidth="1"/>
    <col min="12551" max="12551" width="1.625" style="488" customWidth="1"/>
    <col min="12552" max="12552" width="12.625" style="488" customWidth="1"/>
    <col min="12553" max="12553" width="1.625" style="488" customWidth="1"/>
    <col min="12554" max="12554" width="12.625" style="488" customWidth="1"/>
    <col min="12555" max="12555" width="1.625" style="488" customWidth="1"/>
    <col min="12556" max="12556" width="12.625" style="488" customWidth="1"/>
    <col min="12557" max="12584" width="17.625" style="488" customWidth="1"/>
    <col min="12585" max="12800" width="9" style="488"/>
    <col min="12801" max="12801" width="1.625" style="488" customWidth="1"/>
    <col min="12802" max="12802" width="12.625" style="488" customWidth="1"/>
    <col min="12803" max="12803" width="1.625" style="488" customWidth="1"/>
    <col min="12804" max="12804" width="12.625" style="488" customWidth="1"/>
    <col min="12805" max="12805" width="1.625" style="488" customWidth="1"/>
    <col min="12806" max="12806" width="12.625" style="488" customWidth="1"/>
    <col min="12807" max="12807" width="1.625" style="488" customWidth="1"/>
    <col min="12808" max="12808" width="12.625" style="488" customWidth="1"/>
    <col min="12809" max="12809" width="1.625" style="488" customWidth="1"/>
    <col min="12810" max="12810" width="12.625" style="488" customWidth="1"/>
    <col min="12811" max="12811" width="1.625" style="488" customWidth="1"/>
    <col min="12812" max="12812" width="12.625" style="488" customWidth="1"/>
    <col min="12813" max="12840" width="17.625" style="488" customWidth="1"/>
    <col min="12841" max="13056" width="9" style="488"/>
    <col min="13057" max="13057" width="1.625" style="488" customWidth="1"/>
    <col min="13058" max="13058" width="12.625" style="488" customWidth="1"/>
    <col min="13059" max="13059" width="1.625" style="488" customWidth="1"/>
    <col min="13060" max="13060" width="12.625" style="488" customWidth="1"/>
    <col min="13061" max="13061" width="1.625" style="488" customWidth="1"/>
    <col min="13062" max="13062" width="12.625" style="488" customWidth="1"/>
    <col min="13063" max="13063" width="1.625" style="488" customWidth="1"/>
    <col min="13064" max="13064" width="12.625" style="488" customWidth="1"/>
    <col min="13065" max="13065" width="1.625" style="488" customWidth="1"/>
    <col min="13066" max="13066" width="12.625" style="488" customWidth="1"/>
    <col min="13067" max="13067" width="1.625" style="488" customWidth="1"/>
    <col min="13068" max="13068" width="12.625" style="488" customWidth="1"/>
    <col min="13069" max="13096" width="17.625" style="488" customWidth="1"/>
    <col min="13097" max="13312" width="9" style="488"/>
    <col min="13313" max="13313" width="1.625" style="488" customWidth="1"/>
    <col min="13314" max="13314" width="12.625" style="488" customWidth="1"/>
    <col min="13315" max="13315" width="1.625" style="488" customWidth="1"/>
    <col min="13316" max="13316" width="12.625" style="488" customWidth="1"/>
    <col min="13317" max="13317" width="1.625" style="488" customWidth="1"/>
    <col min="13318" max="13318" width="12.625" style="488" customWidth="1"/>
    <col min="13319" max="13319" width="1.625" style="488" customWidth="1"/>
    <col min="13320" max="13320" width="12.625" style="488" customWidth="1"/>
    <col min="13321" max="13321" width="1.625" style="488" customWidth="1"/>
    <col min="13322" max="13322" width="12.625" style="488" customWidth="1"/>
    <col min="13323" max="13323" width="1.625" style="488" customWidth="1"/>
    <col min="13324" max="13324" width="12.625" style="488" customWidth="1"/>
    <col min="13325" max="13352" width="17.625" style="488" customWidth="1"/>
    <col min="13353" max="13568" width="9" style="488"/>
    <col min="13569" max="13569" width="1.625" style="488" customWidth="1"/>
    <col min="13570" max="13570" width="12.625" style="488" customWidth="1"/>
    <col min="13571" max="13571" width="1.625" style="488" customWidth="1"/>
    <col min="13572" max="13572" width="12.625" style="488" customWidth="1"/>
    <col min="13573" max="13573" width="1.625" style="488" customWidth="1"/>
    <col min="13574" max="13574" width="12.625" style="488" customWidth="1"/>
    <col min="13575" max="13575" width="1.625" style="488" customWidth="1"/>
    <col min="13576" max="13576" width="12.625" style="488" customWidth="1"/>
    <col min="13577" max="13577" width="1.625" style="488" customWidth="1"/>
    <col min="13578" max="13578" width="12.625" style="488" customWidth="1"/>
    <col min="13579" max="13579" width="1.625" style="488" customWidth="1"/>
    <col min="13580" max="13580" width="12.625" style="488" customWidth="1"/>
    <col min="13581" max="13608" width="17.625" style="488" customWidth="1"/>
    <col min="13609" max="13824" width="9" style="488"/>
    <col min="13825" max="13825" width="1.625" style="488" customWidth="1"/>
    <col min="13826" max="13826" width="12.625" style="488" customWidth="1"/>
    <col min="13827" max="13827" width="1.625" style="488" customWidth="1"/>
    <col min="13828" max="13828" width="12.625" style="488" customWidth="1"/>
    <col min="13829" max="13829" width="1.625" style="488" customWidth="1"/>
    <col min="13830" max="13830" width="12.625" style="488" customWidth="1"/>
    <col min="13831" max="13831" width="1.625" style="488" customWidth="1"/>
    <col min="13832" max="13832" width="12.625" style="488" customWidth="1"/>
    <col min="13833" max="13833" width="1.625" style="488" customWidth="1"/>
    <col min="13834" max="13834" width="12.625" style="488" customWidth="1"/>
    <col min="13835" max="13835" width="1.625" style="488" customWidth="1"/>
    <col min="13836" max="13836" width="12.625" style="488" customWidth="1"/>
    <col min="13837" max="13864" width="17.625" style="488" customWidth="1"/>
    <col min="13865" max="14080" width="9" style="488"/>
    <col min="14081" max="14081" width="1.625" style="488" customWidth="1"/>
    <col min="14082" max="14082" width="12.625" style="488" customWidth="1"/>
    <col min="14083" max="14083" width="1.625" style="488" customWidth="1"/>
    <col min="14084" max="14084" width="12.625" style="488" customWidth="1"/>
    <col min="14085" max="14085" width="1.625" style="488" customWidth="1"/>
    <col min="14086" max="14086" width="12.625" style="488" customWidth="1"/>
    <col min="14087" max="14087" width="1.625" style="488" customWidth="1"/>
    <col min="14088" max="14088" width="12.625" style="488" customWidth="1"/>
    <col min="14089" max="14089" width="1.625" style="488" customWidth="1"/>
    <col min="14090" max="14090" width="12.625" style="488" customWidth="1"/>
    <col min="14091" max="14091" width="1.625" style="488" customWidth="1"/>
    <col min="14092" max="14092" width="12.625" style="488" customWidth="1"/>
    <col min="14093" max="14120" width="17.625" style="488" customWidth="1"/>
    <col min="14121" max="14336" width="9" style="488"/>
    <col min="14337" max="14337" width="1.625" style="488" customWidth="1"/>
    <col min="14338" max="14338" width="12.625" style="488" customWidth="1"/>
    <col min="14339" max="14339" width="1.625" style="488" customWidth="1"/>
    <col min="14340" max="14340" width="12.625" style="488" customWidth="1"/>
    <col min="14341" max="14341" width="1.625" style="488" customWidth="1"/>
    <col min="14342" max="14342" width="12.625" style="488" customWidth="1"/>
    <col min="14343" max="14343" width="1.625" style="488" customWidth="1"/>
    <col min="14344" max="14344" width="12.625" style="488" customWidth="1"/>
    <col min="14345" max="14345" width="1.625" style="488" customWidth="1"/>
    <col min="14346" max="14346" width="12.625" style="488" customWidth="1"/>
    <col min="14347" max="14347" width="1.625" style="488" customWidth="1"/>
    <col min="14348" max="14348" width="12.625" style="488" customWidth="1"/>
    <col min="14349" max="14376" width="17.625" style="488" customWidth="1"/>
    <col min="14377" max="14592" width="9" style="488"/>
    <col min="14593" max="14593" width="1.625" style="488" customWidth="1"/>
    <col min="14594" max="14594" width="12.625" style="488" customWidth="1"/>
    <col min="14595" max="14595" width="1.625" style="488" customWidth="1"/>
    <col min="14596" max="14596" width="12.625" style="488" customWidth="1"/>
    <col min="14597" max="14597" width="1.625" style="488" customWidth="1"/>
    <col min="14598" max="14598" width="12.625" style="488" customWidth="1"/>
    <col min="14599" max="14599" width="1.625" style="488" customWidth="1"/>
    <col min="14600" max="14600" width="12.625" style="488" customWidth="1"/>
    <col min="14601" max="14601" width="1.625" style="488" customWidth="1"/>
    <col min="14602" max="14602" width="12.625" style="488" customWidth="1"/>
    <col min="14603" max="14603" width="1.625" style="488" customWidth="1"/>
    <col min="14604" max="14604" width="12.625" style="488" customWidth="1"/>
    <col min="14605" max="14632" width="17.625" style="488" customWidth="1"/>
    <col min="14633" max="14848" width="9" style="488"/>
    <col min="14849" max="14849" width="1.625" style="488" customWidth="1"/>
    <col min="14850" max="14850" width="12.625" style="488" customWidth="1"/>
    <col min="14851" max="14851" width="1.625" style="488" customWidth="1"/>
    <col min="14852" max="14852" width="12.625" style="488" customWidth="1"/>
    <col min="14853" max="14853" width="1.625" style="488" customWidth="1"/>
    <col min="14854" max="14854" width="12.625" style="488" customWidth="1"/>
    <col min="14855" max="14855" width="1.625" style="488" customWidth="1"/>
    <col min="14856" max="14856" width="12.625" style="488" customWidth="1"/>
    <col min="14857" max="14857" width="1.625" style="488" customWidth="1"/>
    <col min="14858" max="14858" width="12.625" style="488" customWidth="1"/>
    <col min="14859" max="14859" width="1.625" style="488" customWidth="1"/>
    <col min="14860" max="14860" width="12.625" style="488" customWidth="1"/>
    <col min="14861" max="14888" width="17.625" style="488" customWidth="1"/>
    <col min="14889" max="15104" width="9" style="488"/>
    <col min="15105" max="15105" width="1.625" style="488" customWidth="1"/>
    <col min="15106" max="15106" width="12.625" style="488" customWidth="1"/>
    <col min="15107" max="15107" width="1.625" style="488" customWidth="1"/>
    <col min="15108" max="15108" width="12.625" style="488" customWidth="1"/>
    <col min="15109" max="15109" width="1.625" style="488" customWidth="1"/>
    <col min="15110" max="15110" width="12.625" style="488" customWidth="1"/>
    <col min="15111" max="15111" width="1.625" style="488" customWidth="1"/>
    <col min="15112" max="15112" width="12.625" style="488" customWidth="1"/>
    <col min="15113" max="15113" width="1.625" style="488" customWidth="1"/>
    <col min="15114" max="15114" width="12.625" style="488" customWidth="1"/>
    <col min="15115" max="15115" width="1.625" style="488" customWidth="1"/>
    <col min="15116" max="15116" width="12.625" style="488" customWidth="1"/>
    <col min="15117" max="15144" width="17.625" style="488" customWidth="1"/>
    <col min="15145" max="15360" width="9" style="488"/>
    <col min="15361" max="15361" width="1.625" style="488" customWidth="1"/>
    <col min="15362" max="15362" width="12.625" style="488" customWidth="1"/>
    <col min="15363" max="15363" width="1.625" style="488" customWidth="1"/>
    <col min="15364" max="15364" width="12.625" style="488" customWidth="1"/>
    <col min="15365" max="15365" width="1.625" style="488" customWidth="1"/>
    <col min="15366" max="15366" width="12.625" style="488" customWidth="1"/>
    <col min="15367" max="15367" width="1.625" style="488" customWidth="1"/>
    <col min="15368" max="15368" width="12.625" style="488" customWidth="1"/>
    <col min="15369" max="15369" width="1.625" style="488" customWidth="1"/>
    <col min="15370" max="15370" width="12.625" style="488" customWidth="1"/>
    <col min="15371" max="15371" width="1.625" style="488" customWidth="1"/>
    <col min="15372" max="15372" width="12.625" style="488" customWidth="1"/>
    <col min="15373" max="15400" width="17.625" style="488" customWidth="1"/>
    <col min="15401" max="15616" width="9" style="488"/>
    <col min="15617" max="15617" width="1.625" style="488" customWidth="1"/>
    <col min="15618" max="15618" width="12.625" style="488" customWidth="1"/>
    <col min="15619" max="15619" width="1.625" style="488" customWidth="1"/>
    <col min="15620" max="15620" width="12.625" style="488" customWidth="1"/>
    <col min="15621" max="15621" width="1.625" style="488" customWidth="1"/>
    <col min="15622" max="15622" width="12.625" style="488" customWidth="1"/>
    <col min="15623" max="15623" width="1.625" style="488" customWidth="1"/>
    <col min="15624" max="15624" width="12.625" style="488" customWidth="1"/>
    <col min="15625" max="15625" width="1.625" style="488" customWidth="1"/>
    <col min="15626" max="15626" width="12.625" style="488" customWidth="1"/>
    <col min="15627" max="15627" width="1.625" style="488" customWidth="1"/>
    <col min="15628" max="15628" width="12.625" style="488" customWidth="1"/>
    <col min="15629" max="15656" width="17.625" style="488" customWidth="1"/>
    <col min="15657" max="15872" width="9" style="488"/>
    <col min="15873" max="15873" width="1.625" style="488" customWidth="1"/>
    <col min="15874" max="15874" width="12.625" style="488" customWidth="1"/>
    <col min="15875" max="15875" width="1.625" style="488" customWidth="1"/>
    <col min="15876" max="15876" width="12.625" style="488" customWidth="1"/>
    <col min="15877" max="15877" width="1.625" style="488" customWidth="1"/>
    <col min="15878" max="15878" width="12.625" style="488" customWidth="1"/>
    <col min="15879" max="15879" width="1.625" style="488" customWidth="1"/>
    <col min="15880" max="15880" width="12.625" style="488" customWidth="1"/>
    <col min="15881" max="15881" width="1.625" style="488" customWidth="1"/>
    <col min="15882" max="15882" width="12.625" style="488" customWidth="1"/>
    <col min="15883" max="15883" width="1.625" style="488" customWidth="1"/>
    <col min="15884" max="15884" width="12.625" style="488" customWidth="1"/>
    <col min="15885" max="15912" width="17.625" style="488" customWidth="1"/>
    <col min="15913" max="16128" width="9" style="488"/>
    <col min="16129" max="16129" width="1.625" style="488" customWidth="1"/>
    <col min="16130" max="16130" width="12.625" style="488" customWidth="1"/>
    <col min="16131" max="16131" width="1.625" style="488" customWidth="1"/>
    <col min="16132" max="16132" width="12.625" style="488" customWidth="1"/>
    <col min="16133" max="16133" width="1.625" style="488" customWidth="1"/>
    <col min="16134" max="16134" width="12.625" style="488" customWidth="1"/>
    <col min="16135" max="16135" width="1.625" style="488" customWidth="1"/>
    <col min="16136" max="16136" width="12.625" style="488" customWidth="1"/>
    <col min="16137" max="16137" width="1.625" style="488" customWidth="1"/>
    <col min="16138" max="16138" width="12.625" style="488" customWidth="1"/>
    <col min="16139" max="16139" width="1.625" style="488" customWidth="1"/>
    <col min="16140" max="16140" width="12.625" style="488" customWidth="1"/>
    <col min="16141" max="16168" width="17.625" style="488" customWidth="1"/>
    <col min="16169" max="16384" width="9" style="488"/>
  </cols>
  <sheetData>
    <row r="2" spans="1:23" ht="17.25">
      <c r="A2" s="597" t="s">
        <v>519</v>
      </c>
      <c r="B2" s="597"/>
      <c r="C2" s="597"/>
      <c r="D2" s="597"/>
      <c r="E2" s="597"/>
      <c r="F2" s="597"/>
      <c r="G2" s="597"/>
      <c r="H2" s="597"/>
      <c r="I2" s="597"/>
      <c r="J2" s="597"/>
      <c r="K2" s="597"/>
      <c r="L2" s="597"/>
      <c r="M2" s="556"/>
      <c r="N2" s="556"/>
      <c r="O2" s="556"/>
      <c r="P2" s="556"/>
    </row>
    <row r="3" spans="1:23" ht="13.5" customHeight="1" thickBot="1">
      <c r="D3" s="489"/>
      <c r="E3" s="489"/>
      <c r="F3" s="489"/>
      <c r="G3" s="489"/>
      <c r="H3" s="489"/>
      <c r="I3" s="490"/>
      <c r="J3" s="490"/>
      <c r="K3" s="490"/>
      <c r="L3" s="491" t="s">
        <v>520</v>
      </c>
      <c r="R3" s="487"/>
      <c r="W3" s="487"/>
    </row>
    <row r="4" spans="1:23" ht="15" customHeight="1">
      <c r="A4" s="492"/>
      <c r="B4" s="493" t="s">
        <v>285</v>
      </c>
      <c r="C4" s="492"/>
      <c r="D4" s="494" t="s">
        <v>284</v>
      </c>
      <c r="E4" s="559"/>
      <c r="F4" s="495" t="s">
        <v>285</v>
      </c>
      <c r="G4" s="560"/>
      <c r="H4" s="496" t="s">
        <v>284</v>
      </c>
      <c r="I4" s="497"/>
      <c r="J4" s="495" t="s">
        <v>285</v>
      </c>
      <c r="K4" s="560"/>
      <c r="L4" s="564" t="s">
        <v>284</v>
      </c>
      <c r="R4" s="487"/>
      <c r="W4" s="487"/>
    </row>
    <row r="5" spans="1:23" ht="18" customHeight="1">
      <c r="A5" s="498"/>
      <c r="B5" s="202" t="s">
        <v>521</v>
      </c>
      <c r="C5" s="498"/>
      <c r="D5" s="471">
        <v>22</v>
      </c>
      <c r="E5" s="499"/>
      <c r="F5" s="183" t="s">
        <v>283</v>
      </c>
      <c r="G5" s="499"/>
      <c r="H5" s="471">
        <v>19</v>
      </c>
      <c r="I5" s="499"/>
      <c r="J5" s="183" t="s">
        <v>282</v>
      </c>
      <c r="K5" s="499"/>
      <c r="L5" s="469">
        <v>31</v>
      </c>
      <c r="R5" s="487"/>
      <c r="W5" s="487"/>
    </row>
    <row r="6" spans="1:23" ht="18" customHeight="1">
      <c r="A6" s="499"/>
      <c r="B6" s="183" t="s">
        <v>522</v>
      </c>
      <c r="C6" s="499"/>
      <c r="D6" s="466">
        <v>20</v>
      </c>
      <c r="E6" s="499"/>
      <c r="F6" s="183" t="s">
        <v>281</v>
      </c>
      <c r="G6" s="499"/>
      <c r="H6" s="466">
        <v>21</v>
      </c>
      <c r="I6" s="499"/>
      <c r="J6" s="183" t="s">
        <v>280</v>
      </c>
      <c r="K6" s="499"/>
      <c r="L6" s="467">
        <v>20</v>
      </c>
    </row>
    <row r="7" spans="1:23" ht="18" customHeight="1">
      <c r="A7" s="499"/>
      <c r="B7" s="183" t="s">
        <v>523</v>
      </c>
      <c r="C7" s="499"/>
      <c r="D7" s="466">
        <v>23</v>
      </c>
      <c r="E7" s="499"/>
      <c r="F7" s="183" t="s">
        <v>279</v>
      </c>
      <c r="G7" s="499"/>
      <c r="H7" s="466">
        <v>18</v>
      </c>
      <c r="I7" s="499"/>
      <c r="J7" s="183" t="s">
        <v>278</v>
      </c>
      <c r="K7" s="499"/>
      <c r="L7" s="467">
        <v>16</v>
      </c>
    </row>
    <row r="8" spans="1:23" ht="18" customHeight="1">
      <c r="A8" s="499"/>
      <c r="B8" s="183" t="s">
        <v>524</v>
      </c>
      <c r="C8" s="499"/>
      <c r="D8" s="466">
        <v>11</v>
      </c>
      <c r="E8" s="499"/>
      <c r="F8" s="183" t="s">
        <v>277</v>
      </c>
      <c r="G8" s="499"/>
      <c r="H8" s="466">
        <v>15</v>
      </c>
      <c r="I8" s="499"/>
      <c r="J8" s="183" t="s">
        <v>276</v>
      </c>
      <c r="K8" s="499"/>
      <c r="L8" s="467">
        <v>11</v>
      </c>
    </row>
    <row r="9" spans="1:23" ht="18" customHeight="1">
      <c r="A9" s="499"/>
      <c r="B9" s="183" t="s">
        <v>525</v>
      </c>
      <c r="C9" s="499"/>
      <c r="D9" s="466">
        <v>13</v>
      </c>
      <c r="E9" s="499"/>
      <c r="F9" s="183" t="s">
        <v>275</v>
      </c>
      <c r="G9" s="499"/>
      <c r="H9" s="466">
        <v>10</v>
      </c>
      <c r="I9" s="499"/>
      <c r="J9" s="183" t="s">
        <v>274</v>
      </c>
      <c r="K9" s="499"/>
      <c r="L9" s="467">
        <v>32</v>
      </c>
    </row>
    <row r="10" spans="1:23" ht="18" customHeight="1">
      <c r="A10" s="499"/>
      <c r="B10" s="183" t="s">
        <v>273</v>
      </c>
      <c r="C10" s="499"/>
      <c r="D10" s="466">
        <v>17</v>
      </c>
      <c r="E10" s="500"/>
      <c r="F10" s="183" t="s">
        <v>272</v>
      </c>
      <c r="G10" s="501"/>
      <c r="H10" s="466">
        <v>15</v>
      </c>
      <c r="I10" s="502"/>
      <c r="J10" s="503" t="s">
        <v>271</v>
      </c>
      <c r="K10" s="504"/>
      <c r="L10" s="470">
        <v>31</v>
      </c>
    </row>
    <row r="11" spans="1:23" ht="18" customHeight="1">
      <c r="A11" s="499"/>
      <c r="B11" s="183" t="s">
        <v>270</v>
      </c>
      <c r="C11" s="499"/>
      <c r="D11" s="466">
        <v>15</v>
      </c>
      <c r="F11" s="505" t="s">
        <v>269</v>
      </c>
      <c r="G11" s="442"/>
      <c r="H11" s="469">
        <v>32</v>
      </c>
      <c r="I11" s="506"/>
      <c r="J11" s="507" t="s">
        <v>268</v>
      </c>
      <c r="K11" s="508"/>
      <c r="L11" s="468">
        <v>662</v>
      </c>
    </row>
    <row r="12" spans="1:23" ht="18" customHeight="1">
      <c r="A12" s="499"/>
      <c r="B12" s="183" t="s">
        <v>267</v>
      </c>
      <c r="C12" s="499"/>
      <c r="D12" s="466">
        <v>16</v>
      </c>
      <c r="E12" s="499"/>
      <c r="F12" s="183" t="s">
        <v>266</v>
      </c>
      <c r="G12" s="499"/>
      <c r="H12" s="467">
        <v>28</v>
      </c>
      <c r="I12" s="509"/>
      <c r="L12" s="465"/>
    </row>
    <row r="13" spans="1:23" ht="18" customHeight="1">
      <c r="A13" s="499"/>
      <c r="B13" s="183" t="s">
        <v>265</v>
      </c>
      <c r="C13" s="499"/>
      <c r="D13" s="466">
        <v>23</v>
      </c>
      <c r="E13" s="499"/>
      <c r="F13" s="183" t="s">
        <v>264</v>
      </c>
      <c r="G13" s="499"/>
      <c r="H13" s="466">
        <v>19</v>
      </c>
      <c r="L13" s="465"/>
    </row>
    <row r="14" spans="1:23" ht="18" customHeight="1">
      <c r="A14" s="499"/>
      <c r="B14" s="183" t="s">
        <v>263</v>
      </c>
      <c r="C14" s="499"/>
      <c r="D14" s="466">
        <v>15</v>
      </c>
      <c r="E14" s="499"/>
      <c r="F14" s="183" t="s">
        <v>262</v>
      </c>
      <c r="G14" s="499"/>
      <c r="H14" s="466">
        <v>27</v>
      </c>
      <c r="L14" s="465"/>
    </row>
    <row r="15" spans="1:23" ht="18" customHeight="1">
      <c r="A15" s="499"/>
      <c r="B15" s="183" t="s">
        <v>261</v>
      </c>
      <c r="C15" s="499"/>
      <c r="D15" s="466">
        <v>30</v>
      </c>
      <c r="E15" s="499"/>
      <c r="F15" s="183" t="s">
        <v>260</v>
      </c>
      <c r="G15" s="499"/>
      <c r="H15" s="466">
        <v>19</v>
      </c>
      <c r="L15" s="465"/>
    </row>
    <row r="16" spans="1:23" ht="18" customHeight="1">
      <c r="A16" s="499"/>
      <c r="B16" s="183" t="s">
        <v>259</v>
      </c>
      <c r="C16" s="499"/>
      <c r="D16" s="466">
        <v>23</v>
      </c>
      <c r="E16" s="499"/>
      <c r="F16" s="183" t="s">
        <v>258</v>
      </c>
      <c r="G16" s="499"/>
      <c r="H16" s="466">
        <v>33</v>
      </c>
      <c r="L16" s="465"/>
    </row>
    <row r="17" spans="1:12" ht="18" customHeight="1" thickBot="1">
      <c r="A17" s="510"/>
      <c r="B17" s="175" t="s">
        <v>257</v>
      </c>
      <c r="C17" s="510"/>
      <c r="D17" s="464">
        <v>22</v>
      </c>
      <c r="E17" s="510"/>
      <c r="F17" s="175" t="s">
        <v>256</v>
      </c>
      <c r="G17" s="510"/>
      <c r="H17" s="464">
        <v>15</v>
      </c>
      <c r="I17" s="490"/>
      <c r="J17" s="490"/>
      <c r="K17" s="490"/>
      <c r="L17" s="490"/>
    </row>
    <row r="18" spans="1:12" ht="13.5" customHeight="1">
      <c r="A18" s="487" t="s">
        <v>255</v>
      </c>
    </row>
    <row r="19" spans="1:12" ht="13.5" customHeight="1">
      <c r="L19" s="577"/>
    </row>
    <row r="20" spans="1:12" ht="13.5" customHeight="1"/>
    <row r="21" spans="1:12" ht="13.5" customHeight="1"/>
    <row r="22" spans="1:12" ht="13.5" customHeight="1"/>
    <row r="23" spans="1:12" ht="13.5" customHeight="1"/>
    <row r="24" spans="1:12" ht="13.5" customHeight="1"/>
    <row r="25" spans="1:12" ht="13.5" customHeight="1"/>
    <row r="26" spans="1:12" ht="13.5" customHeight="1"/>
    <row r="27" spans="1:12" ht="13.5" customHeight="1"/>
    <row r="28" spans="1:12" ht="13.5" customHeight="1"/>
    <row r="29" spans="1:12" ht="13.5" customHeight="1"/>
    <row r="30" spans="1:12" ht="13.5" customHeight="1"/>
    <row r="31" spans="1:12" ht="13.5" customHeight="1"/>
  </sheetData>
  <mergeCells count="1">
    <mergeCell ref="A2:L2"/>
  </mergeCells>
  <phoneticPr fontId="24"/>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5"/>
  <sheetViews>
    <sheetView showGridLines="0" workbookViewId="0">
      <selection activeCell="E6" sqref="E6:E7"/>
    </sheetView>
  </sheetViews>
  <sheetFormatPr defaultRowHeight="13.5"/>
  <cols>
    <col min="1" max="1" width="0.875" style="2" customWidth="1"/>
    <col min="2" max="2" width="14.375" style="2" customWidth="1"/>
    <col min="3" max="3" width="0.875" style="2" customWidth="1"/>
    <col min="4" max="4" width="13.75" style="1" customWidth="1"/>
    <col min="5" max="8" width="13.75" style="2" customWidth="1"/>
    <col min="9" max="16384" width="9" style="2"/>
  </cols>
  <sheetData>
    <row r="2" spans="1:8" ht="30" customHeight="1">
      <c r="B2" s="34" t="s">
        <v>15</v>
      </c>
      <c r="C2" s="34"/>
      <c r="D2" s="35"/>
      <c r="E2" s="35"/>
      <c r="F2" s="35"/>
      <c r="G2" s="35"/>
      <c r="H2" s="35"/>
    </row>
    <row r="3" spans="1:8" ht="12.75" customHeight="1"/>
    <row r="4" spans="1:8" ht="22.5" customHeight="1">
      <c r="A4" s="597" t="s">
        <v>419</v>
      </c>
      <c r="B4" s="597"/>
      <c r="C4" s="597"/>
      <c r="D4" s="597"/>
      <c r="E4" s="597"/>
      <c r="F4" s="597"/>
      <c r="G4" s="597"/>
      <c r="H4" s="597"/>
    </row>
    <row r="5" spans="1:8" s="581" customFormat="1" ht="13.5" customHeight="1" thickBot="1">
      <c r="A5" s="3"/>
      <c r="B5" s="3" t="s">
        <v>0</v>
      </c>
      <c r="C5" s="3"/>
      <c r="D5" s="4"/>
      <c r="E5" s="3"/>
      <c r="F5" s="3"/>
      <c r="G5" s="3"/>
      <c r="H5" s="18" t="s">
        <v>14</v>
      </c>
    </row>
    <row r="6" spans="1:8" s="581" customFormat="1" ht="20.100000000000001" customHeight="1">
      <c r="A6" s="600" t="s">
        <v>16</v>
      </c>
      <c r="B6" s="600"/>
      <c r="C6" s="601"/>
      <c r="D6" s="604" t="s">
        <v>420</v>
      </c>
      <c r="E6" s="604" t="s">
        <v>549</v>
      </c>
      <c r="F6" s="604" t="s">
        <v>550</v>
      </c>
      <c r="G6" s="604" t="s">
        <v>551</v>
      </c>
      <c r="H6" s="602" t="s">
        <v>552</v>
      </c>
    </row>
    <row r="7" spans="1:8" s="581" customFormat="1" ht="20.100000000000001" customHeight="1">
      <c r="A7" s="598" t="s">
        <v>17</v>
      </c>
      <c r="B7" s="598"/>
      <c r="C7" s="599"/>
      <c r="D7" s="605"/>
      <c r="E7" s="605"/>
      <c r="F7" s="605"/>
      <c r="G7" s="605"/>
      <c r="H7" s="603"/>
    </row>
    <row r="8" spans="1:8" s="581" customFormat="1" ht="24.95" customHeight="1">
      <c r="A8" s="27"/>
      <c r="B8" s="21" t="s">
        <v>1</v>
      </c>
      <c r="C8" s="19"/>
      <c r="D8" s="7">
        <v>99.4</v>
      </c>
      <c r="E8" s="7">
        <v>99.3</v>
      </c>
      <c r="F8" s="7">
        <v>99.4</v>
      </c>
      <c r="G8" s="7">
        <v>101.9</v>
      </c>
      <c r="H8" s="8">
        <v>102.9</v>
      </c>
    </row>
    <row r="9" spans="1:8" s="581" customFormat="1" ht="24.95" customHeight="1">
      <c r="A9" s="25"/>
      <c r="B9" s="21" t="s">
        <v>2</v>
      </c>
      <c r="C9" s="14"/>
      <c r="D9" s="7">
        <v>100.1</v>
      </c>
      <c r="E9" s="7">
        <v>100.9</v>
      </c>
      <c r="F9" s="7">
        <v>100.5</v>
      </c>
      <c r="G9" s="7">
        <v>104.3</v>
      </c>
      <c r="H9" s="8">
        <v>107</v>
      </c>
    </row>
    <row r="10" spans="1:8" s="581" customFormat="1" ht="24.95" customHeight="1">
      <c r="A10" s="25"/>
      <c r="B10" s="21" t="s">
        <v>3</v>
      </c>
      <c r="C10" s="13"/>
      <c r="D10" s="5">
        <v>98.6</v>
      </c>
      <c r="E10" s="5">
        <v>97.9</v>
      </c>
      <c r="F10" s="5">
        <v>97.100000000000009</v>
      </c>
      <c r="G10" s="5">
        <v>97.1</v>
      </c>
      <c r="H10" s="6">
        <v>97.8</v>
      </c>
    </row>
    <row r="11" spans="1:8" s="581" customFormat="1" ht="24.95" customHeight="1">
      <c r="A11" s="25"/>
      <c r="B11" s="21" t="s">
        <v>4</v>
      </c>
      <c r="C11" s="13"/>
      <c r="D11" s="5">
        <v>101.6</v>
      </c>
      <c r="E11" s="5">
        <v>104</v>
      </c>
      <c r="F11" s="5">
        <v>109.10000000000001</v>
      </c>
      <c r="G11" s="5">
        <v>114.2</v>
      </c>
      <c r="H11" s="6">
        <v>113.1</v>
      </c>
    </row>
    <row r="12" spans="1:8" s="581" customFormat="1" ht="24.95" customHeight="1">
      <c r="A12" s="25"/>
      <c r="B12" s="21" t="s">
        <v>5</v>
      </c>
      <c r="C12" s="13"/>
      <c r="D12" s="5">
        <v>93</v>
      </c>
      <c r="E12" s="5">
        <v>90.5</v>
      </c>
      <c r="F12" s="5">
        <v>87.7</v>
      </c>
      <c r="G12" s="5">
        <v>90.2</v>
      </c>
      <c r="H12" s="6">
        <v>94.2</v>
      </c>
    </row>
    <row r="13" spans="1:8" s="581" customFormat="1" ht="24.95" customHeight="1">
      <c r="A13" s="23"/>
      <c r="B13" s="21" t="s">
        <v>6</v>
      </c>
      <c r="C13" s="19"/>
      <c r="D13" s="11">
        <v>102.2</v>
      </c>
      <c r="E13" s="11">
        <v>102.4</v>
      </c>
      <c r="F13" s="11">
        <v>101.80000000000001</v>
      </c>
      <c r="G13" s="11">
        <v>103</v>
      </c>
      <c r="H13" s="12">
        <v>105.4</v>
      </c>
    </row>
    <row r="14" spans="1:8" s="581" customFormat="1" ht="24.95" customHeight="1">
      <c r="A14" s="24"/>
      <c r="B14" s="20" t="s">
        <v>7</v>
      </c>
      <c r="C14" s="14"/>
      <c r="D14" s="11">
        <v>99.3</v>
      </c>
      <c r="E14" s="11">
        <v>98.4</v>
      </c>
      <c r="F14" s="11">
        <v>97.300000000000011</v>
      </c>
      <c r="G14" s="11">
        <v>97.8</v>
      </c>
      <c r="H14" s="12">
        <v>99.1</v>
      </c>
    </row>
    <row r="15" spans="1:8" s="581" customFormat="1" ht="24.95" customHeight="1">
      <c r="A15" s="25"/>
      <c r="B15" s="21" t="s">
        <v>8</v>
      </c>
      <c r="C15" s="14"/>
      <c r="D15" s="11">
        <v>101.3</v>
      </c>
      <c r="E15" s="11">
        <v>101.5</v>
      </c>
      <c r="F15" s="11">
        <v>103.30000000000001</v>
      </c>
      <c r="G15" s="11">
        <v>105.7</v>
      </c>
      <c r="H15" s="12">
        <v>103.7</v>
      </c>
    </row>
    <row r="16" spans="1:8" s="581" customFormat="1" ht="24.95" customHeight="1">
      <c r="A16" s="24"/>
      <c r="B16" s="20" t="s">
        <v>9</v>
      </c>
      <c r="C16" s="14"/>
      <c r="D16" s="11">
        <v>95.3</v>
      </c>
      <c r="E16" s="11">
        <v>95.5</v>
      </c>
      <c r="F16" s="11">
        <v>95.4</v>
      </c>
      <c r="G16" s="11">
        <v>97.8</v>
      </c>
      <c r="H16" s="12">
        <v>100.3</v>
      </c>
    </row>
    <row r="17" spans="1:8" s="581" customFormat="1" ht="24.95" customHeight="1">
      <c r="A17" s="24"/>
      <c r="B17" s="20" t="s">
        <v>10</v>
      </c>
      <c r="C17" s="14"/>
      <c r="D17" s="11">
        <v>94.3</v>
      </c>
      <c r="E17" s="11">
        <v>92.4</v>
      </c>
      <c r="F17" s="11">
        <v>90.9</v>
      </c>
      <c r="G17" s="11">
        <v>94.2</v>
      </c>
      <c r="H17" s="12">
        <v>96</v>
      </c>
    </row>
    <row r="18" spans="1:8" s="581" customFormat="1" ht="24.95" customHeight="1">
      <c r="A18" s="24"/>
      <c r="B18" s="20" t="s">
        <v>11</v>
      </c>
      <c r="C18" s="14"/>
      <c r="D18" s="11">
        <v>103</v>
      </c>
      <c r="E18" s="11">
        <v>102.6</v>
      </c>
      <c r="F18" s="11">
        <v>103.7</v>
      </c>
      <c r="G18" s="11">
        <v>106.9</v>
      </c>
      <c r="H18" s="12">
        <v>106.7</v>
      </c>
    </row>
    <row r="19" spans="1:8" s="581" customFormat="1" ht="24.95" customHeight="1" thickBot="1">
      <c r="A19" s="26"/>
      <c r="B19" s="22" t="s">
        <v>12</v>
      </c>
      <c r="C19" s="17"/>
      <c r="D19" s="15">
        <v>99.5</v>
      </c>
      <c r="E19" s="15">
        <v>99.5</v>
      </c>
      <c r="F19" s="15">
        <v>99.8</v>
      </c>
      <c r="G19" s="15">
        <v>102.7</v>
      </c>
      <c r="H19" s="16">
        <v>103.8</v>
      </c>
    </row>
    <row r="20" spans="1:8">
      <c r="B20" s="581"/>
      <c r="C20" s="9"/>
      <c r="D20" s="581"/>
      <c r="E20" s="581"/>
      <c r="F20" s="581"/>
      <c r="G20" s="581"/>
      <c r="H20" s="581"/>
    </row>
    <row r="21" spans="1:8" ht="14.25" thickBot="1">
      <c r="A21" s="581" t="s">
        <v>13</v>
      </c>
      <c r="B21" s="30"/>
      <c r="C21" s="4"/>
      <c r="D21" s="3"/>
      <c r="E21" s="3"/>
      <c r="F21" s="3"/>
      <c r="G21" s="3"/>
      <c r="H21" s="3"/>
    </row>
    <row r="22" spans="1:8" ht="24.75" customHeight="1">
      <c r="A22" s="31"/>
      <c r="B22" s="28" t="s">
        <v>1</v>
      </c>
      <c r="C22" s="29"/>
      <c r="D22" s="32">
        <v>-0.7</v>
      </c>
      <c r="E22" s="32">
        <v>-0.1</v>
      </c>
      <c r="F22" s="32">
        <v>0.2</v>
      </c>
      <c r="G22" s="32">
        <v>2.5</v>
      </c>
      <c r="H22" s="33">
        <v>0.9</v>
      </c>
    </row>
    <row r="23" spans="1:8" ht="24.75" customHeight="1">
      <c r="A23" s="25"/>
      <c r="B23" s="21" t="s">
        <v>2</v>
      </c>
      <c r="C23" s="14"/>
      <c r="D23" s="11">
        <v>0.1</v>
      </c>
      <c r="E23" s="11">
        <v>0.7</v>
      </c>
      <c r="F23" s="11">
        <v>-0.30000000000000004</v>
      </c>
      <c r="G23" s="11">
        <v>3.8</v>
      </c>
      <c r="H23" s="12">
        <v>2.5</v>
      </c>
    </row>
    <row r="24" spans="1:8" ht="24.75" customHeight="1">
      <c r="A24" s="25"/>
      <c r="B24" s="21" t="s">
        <v>3</v>
      </c>
      <c r="C24" s="13"/>
      <c r="D24" s="11">
        <v>-1.4</v>
      </c>
      <c r="E24" s="11">
        <v>-0.8</v>
      </c>
      <c r="F24" s="11">
        <v>-0.8</v>
      </c>
      <c r="G24" s="11">
        <v>0</v>
      </c>
      <c r="H24" s="12">
        <v>0.7</v>
      </c>
    </row>
    <row r="25" spans="1:8" ht="24.75" customHeight="1">
      <c r="A25" s="25"/>
      <c r="B25" s="21" t="s">
        <v>4</v>
      </c>
      <c r="C25" s="13"/>
      <c r="D25" s="11">
        <v>1.6</v>
      </c>
      <c r="E25" s="11">
        <v>2.4</v>
      </c>
      <c r="F25" s="11">
        <v>4.9000000000000004</v>
      </c>
      <c r="G25" s="11">
        <v>4.7</v>
      </c>
      <c r="H25" s="12">
        <v>-1</v>
      </c>
    </row>
    <row r="26" spans="1:8" ht="24.75" customHeight="1">
      <c r="A26" s="25"/>
      <c r="B26" s="21" t="s">
        <v>5</v>
      </c>
      <c r="C26" s="13"/>
      <c r="D26" s="11">
        <v>-7</v>
      </c>
      <c r="E26" s="11">
        <v>-2.7</v>
      </c>
      <c r="F26" s="11">
        <v>-3.1</v>
      </c>
      <c r="G26" s="11">
        <v>2.8</v>
      </c>
      <c r="H26" s="12">
        <v>4.4000000000000004</v>
      </c>
    </row>
    <row r="27" spans="1:8" ht="24.75" customHeight="1">
      <c r="A27" s="23"/>
      <c r="B27" s="21" t="s">
        <v>6</v>
      </c>
      <c r="C27" s="19"/>
      <c r="D27" s="11">
        <v>2.2000000000000002</v>
      </c>
      <c r="E27" s="11">
        <v>0.2</v>
      </c>
      <c r="F27" s="11">
        <v>-0.60000000000000009</v>
      </c>
      <c r="G27" s="11">
        <v>1.2</v>
      </c>
      <c r="H27" s="12">
        <v>2.4</v>
      </c>
    </row>
    <row r="28" spans="1:8" ht="24.75" customHeight="1">
      <c r="A28" s="24"/>
      <c r="B28" s="20" t="s">
        <v>7</v>
      </c>
      <c r="C28" s="14"/>
      <c r="D28" s="11">
        <v>-0.7</v>
      </c>
      <c r="E28" s="11">
        <v>-0.8</v>
      </c>
      <c r="F28" s="11">
        <v>-1.1000000000000001</v>
      </c>
      <c r="G28" s="11">
        <v>0.5</v>
      </c>
      <c r="H28" s="12">
        <v>1.3</v>
      </c>
    </row>
    <row r="29" spans="1:8" ht="24.75" customHeight="1">
      <c r="A29" s="25"/>
      <c r="B29" s="21" t="s">
        <v>8</v>
      </c>
      <c r="C29" s="14"/>
      <c r="D29" s="11">
        <v>1.3</v>
      </c>
      <c r="E29" s="11">
        <v>0.2</v>
      </c>
      <c r="F29" s="11">
        <v>1.8</v>
      </c>
      <c r="G29" s="11">
        <v>2.2999999999999998</v>
      </c>
      <c r="H29" s="12">
        <v>-1.9</v>
      </c>
    </row>
    <row r="30" spans="1:8" ht="24.75" customHeight="1">
      <c r="A30" s="24"/>
      <c r="B30" s="20" t="s">
        <v>9</v>
      </c>
      <c r="C30" s="14"/>
      <c r="D30" s="11">
        <v>-4.7</v>
      </c>
      <c r="E30" s="11">
        <v>0.2</v>
      </c>
      <c r="F30" s="11">
        <v>-0.1</v>
      </c>
      <c r="G30" s="11">
        <v>2.6</v>
      </c>
      <c r="H30" s="12">
        <v>2.5</v>
      </c>
    </row>
    <row r="31" spans="1:8" ht="24.75" customHeight="1">
      <c r="A31" s="24"/>
      <c r="B31" s="20" t="s">
        <v>10</v>
      </c>
      <c r="C31" s="14"/>
      <c r="D31" s="11">
        <v>-5.7</v>
      </c>
      <c r="E31" s="11">
        <v>-2.1</v>
      </c>
      <c r="F31" s="11">
        <v>-1.6</v>
      </c>
      <c r="G31" s="11">
        <v>3.6</v>
      </c>
      <c r="H31" s="12">
        <v>1.9</v>
      </c>
    </row>
    <row r="32" spans="1:8" ht="24.75" customHeight="1">
      <c r="A32" s="24"/>
      <c r="B32" s="20" t="s">
        <v>11</v>
      </c>
      <c r="C32" s="14"/>
      <c r="D32" s="11">
        <v>3</v>
      </c>
      <c r="E32" s="11">
        <v>-0.4</v>
      </c>
      <c r="F32" s="11">
        <v>1</v>
      </c>
      <c r="G32" s="11">
        <v>3.1</v>
      </c>
      <c r="H32" s="12">
        <v>-0.1</v>
      </c>
    </row>
    <row r="33" spans="1:8" ht="24.75" customHeight="1" thickBot="1">
      <c r="A33" s="26"/>
      <c r="B33" s="22" t="s">
        <v>12</v>
      </c>
      <c r="C33" s="17"/>
      <c r="D33" s="15">
        <v>-0.5</v>
      </c>
      <c r="E33" s="15">
        <v>0</v>
      </c>
      <c r="F33" s="15">
        <v>0.30000000000000004</v>
      </c>
      <c r="G33" s="15">
        <v>2.9</v>
      </c>
      <c r="H33" s="16">
        <v>1.1000000000000001</v>
      </c>
    </row>
    <row r="34" spans="1:8">
      <c r="A34" s="581" t="s">
        <v>553</v>
      </c>
    </row>
    <row r="35" spans="1:8">
      <c r="A35" s="10" t="s">
        <v>292</v>
      </c>
    </row>
  </sheetData>
  <mergeCells count="8">
    <mergeCell ref="A4:H4"/>
    <mergeCell ref="A7:C7"/>
    <mergeCell ref="A6:C6"/>
    <mergeCell ref="H6:H7"/>
    <mergeCell ref="G6:G7"/>
    <mergeCell ref="F6:F7"/>
    <mergeCell ref="E6:E7"/>
    <mergeCell ref="D6:D7"/>
  </mergeCells>
  <phoneticPr fontId="2"/>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zoomScaleNormal="100" zoomScaleSheetLayoutView="100" workbookViewId="0">
      <selection activeCell="A2" sqref="A2:L2"/>
    </sheetView>
  </sheetViews>
  <sheetFormatPr defaultRowHeight="13.5"/>
  <cols>
    <col min="1" max="2" width="2" style="36" customWidth="1"/>
    <col min="3" max="3" width="19.125" style="36" customWidth="1"/>
    <col min="4" max="4" width="1" style="36" customWidth="1"/>
    <col min="5" max="7" width="8" style="36" customWidth="1"/>
    <col min="8" max="10" width="7.125" style="37" customWidth="1"/>
    <col min="11" max="11" width="9.375" style="37" bestFit="1" customWidth="1"/>
    <col min="12" max="12" width="8.125" style="37" customWidth="1"/>
    <col min="13" max="16384" width="9" style="36"/>
  </cols>
  <sheetData>
    <row r="1" spans="1:13" ht="13.5" customHeight="1"/>
    <row r="2" spans="1:13" ht="22.5" customHeight="1">
      <c r="A2" s="610" t="s">
        <v>293</v>
      </c>
      <c r="B2" s="610"/>
      <c r="C2" s="610"/>
      <c r="D2" s="610"/>
      <c r="E2" s="610"/>
      <c r="F2" s="610"/>
      <c r="G2" s="610"/>
      <c r="H2" s="610"/>
      <c r="I2" s="610"/>
      <c r="J2" s="610"/>
      <c r="K2" s="610"/>
      <c r="L2" s="610"/>
    </row>
    <row r="3" spans="1:13" s="38" customFormat="1" ht="13.5" customHeight="1" thickBot="1">
      <c r="A3" s="30"/>
      <c r="B3" s="30"/>
      <c r="C3" s="30"/>
      <c r="D3" s="30"/>
      <c r="E3" s="30"/>
      <c r="F3" s="30"/>
      <c r="G3" s="30"/>
      <c r="H3" s="108"/>
      <c r="I3" s="108"/>
      <c r="J3" s="108"/>
      <c r="K3" s="108"/>
    </row>
    <row r="4" spans="1:13" ht="18" customHeight="1">
      <c r="A4" s="616" t="s">
        <v>32</v>
      </c>
      <c r="B4" s="616"/>
      <c r="C4" s="616"/>
      <c r="D4" s="617"/>
      <c r="E4" s="620" t="s">
        <v>31</v>
      </c>
      <c r="F4" s="620" t="s">
        <v>294</v>
      </c>
      <c r="G4" s="620" t="s">
        <v>421</v>
      </c>
      <c r="H4" s="622" t="s">
        <v>30</v>
      </c>
      <c r="I4" s="623"/>
      <c r="J4" s="624"/>
      <c r="K4" s="663" t="s">
        <v>554</v>
      </c>
      <c r="L4" s="664"/>
    </row>
    <row r="5" spans="1:13" ht="27" customHeight="1">
      <c r="A5" s="618"/>
      <c r="B5" s="618"/>
      <c r="C5" s="618"/>
      <c r="D5" s="619"/>
      <c r="E5" s="621"/>
      <c r="F5" s="621"/>
      <c r="G5" s="621"/>
      <c r="H5" s="151" t="s">
        <v>555</v>
      </c>
      <c r="I5" s="107" t="s">
        <v>556</v>
      </c>
      <c r="J5" s="107" t="s">
        <v>557</v>
      </c>
      <c r="K5" s="106" t="s">
        <v>29</v>
      </c>
      <c r="L5" s="105" t="s">
        <v>296</v>
      </c>
    </row>
    <row r="6" spans="1:13" ht="16.5" customHeight="1">
      <c r="A6" s="625" t="s">
        <v>558</v>
      </c>
      <c r="B6" s="625"/>
      <c r="C6" s="625"/>
      <c r="D6" s="150"/>
      <c r="E6" s="149">
        <v>99.4</v>
      </c>
      <c r="F6" s="149">
        <v>101.9</v>
      </c>
      <c r="G6" s="149">
        <v>102.9</v>
      </c>
      <c r="H6" s="148">
        <v>0.2</v>
      </c>
      <c r="I6" s="148">
        <v>2.5</v>
      </c>
      <c r="J6" s="147">
        <v>0.9</v>
      </c>
      <c r="K6" s="146">
        <v>0.9</v>
      </c>
      <c r="L6" s="145">
        <v>100</v>
      </c>
      <c r="M6" s="67"/>
    </row>
    <row r="7" spans="1:13" ht="16.5" customHeight="1">
      <c r="A7" s="613" t="s">
        <v>559</v>
      </c>
      <c r="B7" s="613"/>
      <c r="C7" s="613"/>
      <c r="D7" s="122"/>
      <c r="E7" s="92">
        <v>100.5</v>
      </c>
      <c r="F7" s="92">
        <v>104.30000000000001</v>
      </c>
      <c r="G7" s="92">
        <v>107</v>
      </c>
      <c r="H7" s="121">
        <v>-0.30000000000000004</v>
      </c>
      <c r="I7" s="121">
        <v>3.8000000000000003</v>
      </c>
      <c r="J7" s="120">
        <v>2.5</v>
      </c>
      <c r="K7" s="144">
        <v>0.68200000000000005</v>
      </c>
      <c r="L7" s="91">
        <v>69.8</v>
      </c>
      <c r="M7" s="67"/>
    </row>
    <row r="8" spans="1:13" ht="16.5" customHeight="1">
      <c r="A8" s="74"/>
      <c r="B8" s="606" t="s">
        <v>560</v>
      </c>
      <c r="C8" s="606"/>
      <c r="D8" s="52"/>
      <c r="E8" s="51">
        <v>101</v>
      </c>
      <c r="F8" s="51">
        <v>101.10000000000001</v>
      </c>
      <c r="G8" s="51">
        <v>98.800000000000011</v>
      </c>
      <c r="H8" s="117">
        <v>0.70000000000000007</v>
      </c>
      <c r="I8" s="117">
        <v>0.1</v>
      </c>
      <c r="J8" s="116">
        <v>-2.3000000000000003</v>
      </c>
      <c r="K8" s="115">
        <v>-4.9399999999999999E-2</v>
      </c>
      <c r="L8" s="114" t="s">
        <v>18</v>
      </c>
      <c r="M8" s="67"/>
    </row>
    <row r="9" spans="1:13" ht="16.5" customHeight="1">
      <c r="A9" s="74"/>
      <c r="B9" s="606" t="s">
        <v>297</v>
      </c>
      <c r="C9" s="606"/>
      <c r="D9" s="52"/>
      <c r="E9" s="51">
        <v>101</v>
      </c>
      <c r="F9" s="51">
        <v>112.5</v>
      </c>
      <c r="G9" s="51">
        <v>113.5</v>
      </c>
      <c r="H9" s="117">
        <v>2.5</v>
      </c>
      <c r="I9" s="117">
        <v>11.4</v>
      </c>
      <c r="J9" s="116">
        <v>0.9</v>
      </c>
      <c r="K9" s="115">
        <v>2.0799999999999999E-2</v>
      </c>
      <c r="L9" s="114" t="s">
        <v>18</v>
      </c>
      <c r="M9" s="67"/>
    </row>
    <row r="10" spans="1:13" ht="16.5" customHeight="1">
      <c r="A10" s="74"/>
      <c r="B10" s="606" t="s">
        <v>41</v>
      </c>
      <c r="C10" s="606"/>
      <c r="D10" s="52"/>
      <c r="E10" s="51">
        <v>96.2</v>
      </c>
      <c r="F10" s="51">
        <v>98.9</v>
      </c>
      <c r="G10" s="51">
        <v>100</v>
      </c>
      <c r="H10" s="117">
        <v>-3.6</v>
      </c>
      <c r="I10" s="117">
        <v>2.8000000000000003</v>
      </c>
      <c r="J10" s="116">
        <v>1.1000000000000001</v>
      </c>
      <c r="K10" s="139">
        <v>2.3900000000000001E-2</v>
      </c>
      <c r="L10" s="114" t="s">
        <v>18</v>
      </c>
      <c r="M10" s="67"/>
    </row>
    <row r="11" spans="1:13" ht="16.5" customHeight="1">
      <c r="A11" s="74"/>
      <c r="B11" s="606" t="s">
        <v>561</v>
      </c>
      <c r="C11" s="606"/>
      <c r="D11" s="52"/>
      <c r="E11" s="51">
        <v>96.7</v>
      </c>
      <c r="F11" s="51">
        <v>103.9</v>
      </c>
      <c r="G11" s="51">
        <v>106</v>
      </c>
      <c r="H11" s="117">
        <v>-0.60000000000000009</v>
      </c>
      <c r="I11" s="49">
        <v>7.4</v>
      </c>
      <c r="J11" s="49">
        <v>2.1</v>
      </c>
      <c r="K11" s="76">
        <v>2.18E-2</v>
      </c>
      <c r="L11" s="114" t="s">
        <v>18</v>
      </c>
      <c r="M11" s="67"/>
    </row>
    <row r="12" spans="1:13" ht="16.5" customHeight="1">
      <c r="A12" s="74"/>
      <c r="B12" s="606" t="s">
        <v>40</v>
      </c>
      <c r="C12" s="606"/>
      <c r="D12" s="52"/>
      <c r="E12" s="51">
        <v>99.100000000000009</v>
      </c>
      <c r="F12" s="51">
        <v>102.7</v>
      </c>
      <c r="G12" s="51">
        <v>108.5</v>
      </c>
      <c r="H12" s="117">
        <v>-0.4</v>
      </c>
      <c r="I12" s="49">
        <v>3.6</v>
      </c>
      <c r="J12" s="49">
        <v>5.6000000000000005</v>
      </c>
      <c r="K12" s="76">
        <v>0.1542</v>
      </c>
      <c r="L12" s="114" t="s">
        <v>18</v>
      </c>
    </row>
    <row r="13" spans="1:13" ht="16.5" customHeight="1">
      <c r="A13" s="74"/>
      <c r="B13" s="606" t="s">
        <v>562</v>
      </c>
      <c r="C13" s="606"/>
      <c r="D13" s="52"/>
      <c r="E13" s="51">
        <v>104.2</v>
      </c>
      <c r="F13" s="51">
        <v>100</v>
      </c>
      <c r="G13" s="51">
        <v>107.60000000000001</v>
      </c>
      <c r="H13" s="50">
        <v>0</v>
      </c>
      <c r="I13" s="49">
        <v>-4.0999999999999996</v>
      </c>
      <c r="J13" s="49">
        <v>7.6000000000000005</v>
      </c>
      <c r="K13" s="76">
        <v>6.2600000000000003E-2</v>
      </c>
      <c r="L13" s="114" t="s">
        <v>18</v>
      </c>
    </row>
    <row r="14" spans="1:13" ht="16.5" customHeight="1">
      <c r="A14" s="74"/>
      <c r="B14" s="606" t="s">
        <v>563</v>
      </c>
      <c r="C14" s="606"/>
      <c r="D14" s="52"/>
      <c r="E14" s="51">
        <v>99.4</v>
      </c>
      <c r="F14" s="51">
        <v>104.5</v>
      </c>
      <c r="G14" s="51">
        <v>107.60000000000001</v>
      </c>
      <c r="H14" s="117">
        <v>0.5</v>
      </c>
      <c r="I14" s="49">
        <v>5.1000000000000005</v>
      </c>
      <c r="J14" s="49">
        <v>3</v>
      </c>
      <c r="K14" s="90">
        <v>3.3500000000000002E-2</v>
      </c>
      <c r="L14" s="114" t="s">
        <v>18</v>
      </c>
    </row>
    <row r="15" spans="1:13" ht="16.5" customHeight="1">
      <c r="A15" s="74"/>
      <c r="B15" s="606" t="s">
        <v>564</v>
      </c>
      <c r="C15" s="606"/>
      <c r="D15" s="52"/>
      <c r="E15" s="51">
        <v>98.600000000000009</v>
      </c>
      <c r="F15" s="51">
        <v>100.80000000000001</v>
      </c>
      <c r="G15" s="51">
        <v>104.5</v>
      </c>
      <c r="H15" s="117">
        <v>-2.5</v>
      </c>
      <c r="I15" s="49">
        <v>2.2000000000000002</v>
      </c>
      <c r="J15" s="49">
        <v>3.7</v>
      </c>
      <c r="K15" s="76">
        <v>8.3199999999999996E-2</v>
      </c>
      <c r="L15" s="114" t="s">
        <v>18</v>
      </c>
    </row>
    <row r="16" spans="1:13" ht="16.5" customHeight="1">
      <c r="A16" s="74"/>
      <c r="B16" s="606" t="s">
        <v>565</v>
      </c>
      <c r="C16" s="606"/>
      <c r="D16" s="52"/>
      <c r="E16" s="51">
        <v>105.5</v>
      </c>
      <c r="F16" s="51">
        <v>109.80000000000001</v>
      </c>
      <c r="G16" s="51">
        <v>114.10000000000001</v>
      </c>
      <c r="H16" s="117">
        <v>-0.30000000000000004</v>
      </c>
      <c r="I16" s="49">
        <v>4.1000000000000005</v>
      </c>
      <c r="J16" s="137">
        <v>3.9000000000000004</v>
      </c>
      <c r="K16" s="76">
        <v>0.1346</v>
      </c>
      <c r="L16" s="114" t="s">
        <v>18</v>
      </c>
    </row>
    <row r="17" spans="1:14" ht="16.5" customHeight="1">
      <c r="A17" s="74"/>
      <c r="B17" s="606" t="s">
        <v>39</v>
      </c>
      <c r="C17" s="606"/>
      <c r="D17" s="52"/>
      <c r="E17" s="51">
        <v>99</v>
      </c>
      <c r="F17" s="51">
        <v>102.5</v>
      </c>
      <c r="G17" s="51">
        <v>103.9</v>
      </c>
      <c r="H17" s="117">
        <v>-0.4</v>
      </c>
      <c r="I17" s="49">
        <v>3.5</v>
      </c>
      <c r="J17" s="49">
        <v>1.4000000000000001</v>
      </c>
      <c r="K17" s="90">
        <v>1.8800000000000001E-2</v>
      </c>
      <c r="L17" s="114" t="s">
        <v>18</v>
      </c>
    </row>
    <row r="18" spans="1:14" ht="16.5" customHeight="1">
      <c r="A18" s="74"/>
      <c r="B18" s="606" t="s">
        <v>566</v>
      </c>
      <c r="C18" s="606"/>
      <c r="D18" s="52"/>
      <c r="E18" s="51">
        <v>98.800000000000011</v>
      </c>
      <c r="F18" s="51">
        <v>101.4</v>
      </c>
      <c r="G18" s="51">
        <v>101.80000000000001</v>
      </c>
      <c r="H18" s="117">
        <v>-0.30000000000000004</v>
      </c>
      <c r="I18" s="49">
        <v>2.6</v>
      </c>
      <c r="J18" s="49">
        <v>0.4</v>
      </c>
      <c r="K18" s="90">
        <v>4.7000000000000002E-3</v>
      </c>
      <c r="L18" s="114" t="s">
        <v>18</v>
      </c>
    </row>
    <row r="19" spans="1:14" ht="16.5" customHeight="1">
      <c r="A19" s="89"/>
      <c r="B19" s="612" t="s">
        <v>567</v>
      </c>
      <c r="C19" s="612"/>
      <c r="D19" s="88"/>
      <c r="E19" s="87">
        <v>101.80000000000001</v>
      </c>
      <c r="F19" s="87">
        <v>105.60000000000001</v>
      </c>
      <c r="G19" s="87">
        <v>108.7</v>
      </c>
      <c r="H19" s="138">
        <v>0.30000000000000004</v>
      </c>
      <c r="I19" s="85">
        <v>3.8000000000000003</v>
      </c>
      <c r="J19" s="85">
        <v>2.9000000000000004</v>
      </c>
      <c r="K19" s="84">
        <v>0.1658</v>
      </c>
      <c r="L19" s="135" t="s">
        <v>18</v>
      </c>
    </row>
    <row r="20" spans="1:14" ht="16.5" customHeight="1">
      <c r="A20" s="613" t="s">
        <v>568</v>
      </c>
      <c r="B20" s="613"/>
      <c r="C20" s="613"/>
      <c r="D20" s="83"/>
      <c r="E20" s="92">
        <v>97.100000000000009</v>
      </c>
      <c r="F20" s="92">
        <v>97.100000000000009</v>
      </c>
      <c r="G20" s="92">
        <v>97.800000000000011</v>
      </c>
      <c r="H20" s="121">
        <v>-0.8</v>
      </c>
      <c r="I20" s="121">
        <v>1.0000000000000001E-5</v>
      </c>
      <c r="J20" s="120">
        <v>0.70000000000000007</v>
      </c>
      <c r="K20" s="144">
        <v>0.13919999999999999</v>
      </c>
      <c r="L20" s="96">
        <v>14.3</v>
      </c>
      <c r="M20" s="67"/>
    </row>
    <row r="21" spans="1:14" ht="16.5" customHeight="1">
      <c r="A21" s="74"/>
      <c r="B21" s="606" t="s">
        <v>424</v>
      </c>
      <c r="C21" s="606"/>
      <c r="D21" s="52"/>
      <c r="E21" s="51">
        <v>97.2</v>
      </c>
      <c r="F21" s="51">
        <v>97</v>
      </c>
      <c r="G21" s="51">
        <v>96.9</v>
      </c>
      <c r="H21" s="117">
        <v>-0.70000000000000007</v>
      </c>
      <c r="I21" s="117">
        <v>-0.2</v>
      </c>
      <c r="J21" s="116">
        <v>-0.1</v>
      </c>
      <c r="K21" s="115">
        <v>-1.7000000000000001E-2</v>
      </c>
      <c r="L21" s="114" t="s">
        <v>18</v>
      </c>
      <c r="M21" s="67"/>
    </row>
    <row r="22" spans="1:14" ht="16.5" customHeight="1">
      <c r="A22" s="89"/>
      <c r="B22" s="612" t="s">
        <v>569</v>
      </c>
      <c r="C22" s="612"/>
      <c r="D22" s="88"/>
      <c r="E22" s="87">
        <v>96.800000000000011</v>
      </c>
      <c r="F22" s="87">
        <v>98.100000000000009</v>
      </c>
      <c r="G22" s="87">
        <v>102.9</v>
      </c>
      <c r="H22" s="143">
        <v>-1.1000000000000001</v>
      </c>
      <c r="I22" s="143">
        <v>1.3</v>
      </c>
      <c r="J22" s="136">
        <v>5</v>
      </c>
      <c r="K22" s="84">
        <v>0.13900000000000001</v>
      </c>
      <c r="L22" s="135" t="s">
        <v>18</v>
      </c>
      <c r="M22" s="67"/>
    </row>
    <row r="23" spans="1:14" ht="16.5" customHeight="1">
      <c r="A23" s="613" t="s">
        <v>570</v>
      </c>
      <c r="B23" s="613"/>
      <c r="C23" s="613"/>
      <c r="D23" s="83"/>
      <c r="E23" s="92">
        <v>109.10000000000001</v>
      </c>
      <c r="F23" s="92">
        <v>114.2</v>
      </c>
      <c r="G23" s="92">
        <v>113.10000000000001</v>
      </c>
      <c r="H23" s="121">
        <v>4.9000000000000004</v>
      </c>
      <c r="I23" s="142">
        <v>4.7</v>
      </c>
      <c r="J23" s="120">
        <v>-1</v>
      </c>
      <c r="K23" s="144">
        <v>-7.9200000000000007E-2</v>
      </c>
      <c r="L23" s="91">
        <v>-8.1</v>
      </c>
    </row>
    <row r="24" spans="1:14" ht="16.5" customHeight="1">
      <c r="A24" s="74"/>
      <c r="B24" s="606" t="s">
        <v>571</v>
      </c>
      <c r="C24" s="665"/>
      <c r="D24" s="52"/>
      <c r="E24" s="51">
        <v>112.5</v>
      </c>
      <c r="F24" s="51">
        <v>120.5</v>
      </c>
      <c r="G24" s="51">
        <v>120</v>
      </c>
      <c r="H24" s="117">
        <v>6.4</v>
      </c>
      <c r="I24" s="117">
        <v>7.1000000000000005</v>
      </c>
      <c r="J24" s="116">
        <v>-0.4</v>
      </c>
      <c r="K24" s="115">
        <v>-1.47E-2</v>
      </c>
      <c r="L24" s="114" t="s">
        <v>18</v>
      </c>
      <c r="M24" s="67"/>
      <c r="N24" s="67"/>
    </row>
    <row r="25" spans="1:14" ht="16.5" customHeight="1">
      <c r="A25" s="74"/>
      <c r="B25" s="606" t="s">
        <v>298</v>
      </c>
      <c r="C25" s="665"/>
      <c r="D25" s="52"/>
      <c r="E25" s="51">
        <v>107.80000000000001</v>
      </c>
      <c r="F25" s="51">
        <v>111.80000000000001</v>
      </c>
      <c r="G25" s="51">
        <v>111.2</v>
      </c>
      <c r="H25" s="117">
        <v>6.8000000000000007</v>
      </c>
      <c r="I25" s="117">
        <v>3.7</v>
      </c>
      <c r="J25" s="116">
        <v>-0.60000000000000009</v>
      </c>
      <c r="K25" s="115">
        <v>-1.2200000000000001E-2</v>
      </c>
      <c r="L25" s="114" t="s">
        <v>18</v>
      </c>
      <c r="M25" s="67"/>
    </row>
    <row r="26" spans="1:14" ht="16.5" customHeight="1">
      <c r="A26" s="74"/>
      <c r="B26" s="606" t="s">
        <v>572</v>
      </c>
      <c r="C26" s="606"/>
      <c r="D26" s="52"/>
      <c r="E26" s="51">
        <v>132.20000000000002</v>
      </c>
      <c r="F26" s="51">
        <v>138.4</v>
      </c>
      <c r="G26" s="51">
        <v>111.7</v>
      </c>
      <c r="H26" s="117">
        <v>7.1000000000000005</v>
      </c>
      <c r="I26" s="117">
        <v>4.7</v>
      </c>
      <c r="J26" s="116">
        <v>-19.200000000000003</v>
      </c>
      <c r="K26" s="115">
        <v>-7.3400000000000007E-2</v>
      </c>
      <c r="L26" s="114" t="s">
        <v>18</v>
      </c>
      <c r="M26" s="67"/>
    </row>
    <row r="27" spans="1:14" ht="16.5" customHeight="1">
      <c r="A27" s="89"/>
      <c r="B27" s="612" t="s">
        <v>573</v>
      </c>
      <c r="C27" s="612"/>
      <c r="D27" s="88"/>
      <c r="E27" s="87">
        <v>101.9</v>
      </c>
      <c r="F27" s="87">
        <v>103.80000000000001</v>
      </c>
      <c r="G27" s="87">
        <v>104.80000000000001</v>
      </c>
      <c r="H27" s="125">
        <v>0</v>
      </c>
      <c r="I27" s="125">
        <v>1.9000000000000001</v>
      </c>
      <c r="J27" s="141">
        <v>0.9</v>
      </c>
      <c r="K27" s="566">
        <v>1.9599999999999999E-2</v>
      </c>
      <c r="L27" s="135" t="s">
        <v>18</v>
      </c>
    </row>
    <row r="28" spans="1:14" ht="16.5" customHeight="1">
      <c r="A28" s="613" t="s">
        <v>38</v>
      </c>
      <c r="B28" s="613"/>
      <c r="C28" s="613"/>
      <c r="D28" s="83"/>
      <c r="E28" s="92">
        <v>87.7</v>
      </c>
      <c r="F28" s="92">
        <v>90.2</v>
      </c>
      <c r="G28" s="92">
        <v>94.2</v>
      </c>
      <c r="H28" s="121">
        <v>-3.1</v>
      </c>
      <c r="I28" s="77">
        <v>2.8000000000000003</v>
      </c>
      <c r="J28" s="77">
        <v>4.4000000000000004</v>
      </c>
      <c r="K28" s="80">
        <v>0.128</v>
      </c>
      <c r="L28" s="133">
        <v>13.1</v>
      </c>
    </row>
    <row r="29" spans="1:14" ht="16.5" customHeight="1">
      <c r="A29" s="74"/>
      <c r="B29" s="606" t="s">
        <v>425</v>
      </c>
      <c r="C29" s="606"/>
      <c r="D29" s="52"/>
      <c r="E29" s="51">
        <v>70</v>
      </c>
      <c r="F29" s="51">
        <v>75.8</v>
      </c>
      <c r="G29" s="51">
        <v>80</v>
      </c>
      <c r="H29" s="117">
        <v>-7.6000000000000005</v>
      </c>
      <c r="I29" s="117">
        <v>8.4</v>
      </c>
      <c r="J29" s="116">
        <v>5.4</v>
      </c>
      <c r="K29" s="115">
        <v>4.58E-2</v>
      </c>
      <c r="L29" s="114" t="s">
        <v>18</v>
      </c>
      <c r="M29" s="67"/>
    </row>
    <row r="30" spans="1:14" ht="16.5" customHeight="1">
      <c r="A30" s="74"/>
      <c r="B30" s="606" t="s">
        <v>574</v>
      </c>
      <c r="C30" s="606"/>
      <c r="D30" s="52"/>
      <c r="E30" s="51">
        <v>80.300000000000011</v>
      </c>
      <c r="F30" s="51">
        <v>80.100000000000009</v>
      </c>
      <c r="G30" s="51">
        <v>80.900000000000006</v>
      </c>
      <c r="H30" s="117">
        <v>-8.6</v>
      </c>
      <c r="I30" s="117">
        <v>-0.2</v>
      </c>
      <c r="J30" s="116">
        <v>1</v>
      </c>
      <c r="K30" s="139">
        <v>1.9E-3</v>
      </c>
      <c r="L30" s="114" t="s">
        <v>18</v>
      </c>
      <c r="M30" s="67"/>
    </row>
    <row r="31" spans="1:14" ht="16.5" customHeight="1">
      <c r="A31" s="74"/>
      <c r="B31" s="606" t="s">
        <v>575</v>
      </c>
      <c r="C31" s="606"/>
      <c r="D31" s="52"/>
      <c r="E31" s="51">
        <v>105.10000000000001</v>
      </c>
      <c r="F31" s="51">
        <v>104.9</v>
      </c>
      <c r="G31" s="51">
        <v>107.2</v>
      </c>
      <c r="H31" s="117">
        <v>-4.8000000000000007</v>
      </c>
      <c r="I31" s="117">
        <v>-0.2</v>
      </c>
      <c r="J31" s="116">
        <v>2.2000000000000002</v>
      </c>
      <c r="K31" s="139">
        <v>3.5999999999999999E-3</v>
      </c>
      <c r="L31" s="114" t="s">
        <v>18</v>
      </c>
      <c r="M31" s="67"/>
    </row>
    <row r="32" spans="1:14" ht="16.5" customHeight="1">
      <c r="A32" s="74"/>
      <c r="B32" s="606" t="s">
        <v>576</v>
      </c>
      <c r="C32" s="606"/>
      <c r="D32" s="52"/>
      <c r="E32" s="51">
        <v>104.60000000000001</v>
      </c>
      <c r="F32" s="51">
        <v>104.80000000000001</v>
      </c>
      <c r="G32" s="51">
        <v>111.60000000000001</v>
      </c>
      <c r="H32" s="117">
        <v>2.2000000000000002</v>
      </c>
      <c r="I32" s="117">
        <v>0.1</v>
      </c>
      <c r="J32" s="116">
        <v>6.5</v>
      </c>
      <c r="K32" s="90">
        <v>4.2700000000000002E-2</v>
      </c>
      <c r="L32" s="114" t="s">
        <v>18</v>
      </c>
      <c r="M32" s="67"/>
    </row>
    <row r="33" spans="1:13" ht="16.5" customHeight="1">
      <c r="A33" s="74"/>
      <c r="B33" s="606" t="s">
        <v>426</v>
      </c>
      <c r="C33" s="606"/>
      <c r="D33" s="52"/>
      <c r="E33" s="51">
        <v>92.5</v>
      </c>
      <c r="F33" s="51">
        <v>93.9</v>
      </c>
      <c r="G33" s="51">
        <v>98.4</v>
      </c>
      <c r="H33" s="117">
        <v>-1.8</v>
      </c>
      <c r="I33" s="117">
        <v>1.6</v>
      </c>
      <c r="J33" s="116">
        <v>4.7</v>
      </c>
      <c r="K33" s="115">
        <v>3.3099999999999997E-2</v>
      </c>
      <c r="L33" s="114" t="s">
        <v>18</v>
      </c>
      <c r="M33" s="67"/>
    </row>
    <row r="34" spans="1:13" ht="16.5" customHeight="1">
      <c r="A34" s="89"/>
      <c r="B34" s="612" t="s">
        <v>577</v>
      </c>
      <c r="C34" s="612"/>
      <c r="D34" s="88"/>
      <c r="E34" s="87">
        <v>99.2</v>
      </c>
      <c r="F34" s="87">
        <v>100.9</v>
      </c>
      <c r="G34" s="87">
        <v>100.9</v>
      </c>
      <c r="H34" s="138">
        <v>-0.30000000000000004</v>
      </c>
      <c r="I34" s="138">
        <v>1.7000000000000002</v>
      </c>
      <c r="J34" s="567">
        <v>0</v>
      </c>
      <c r="K34" s="140">
        <v>0</v>
      </c>
      <c r="L34" s="135" t="s">
        <v>18</v>
      </c>
      <c r="M34" s="67"/>
    </row>
    <row r="35" spans="1:13" ht="16.5" customHeight="1">
      <c r="A35" s="613" t="s">
        <v>37</v>
      </c>
      <c r="B35" s="613"/>
      <c r="C35" s="613"/>
      <c r="D35" s="83"/>
      <c r="E35" s="92">
        <v>101.80000000000001</v>
      </c>
      <c r="F35" s="92">
        <v>103</v>
      </c>
      <c r="G35" s="92">
        <v>105.4</v>
      </c>
      <c r="H35" s="121">
        <v>-0.60000000000000009</v>
      </c>
      <c r="I35" s="77">
        <v>1.2000000000000002</v>
      </c>
      <c r="J35" s="134">
        <v>2.4000000000000004</v>
      </c>
      <c r="K35" s="80">
        <v>0.1022</v>
      </c>
      <c r="L35" s="133">
        <v>10.5</v>
      </c>
      <c r="M35" s="67"/>
    </row>
    <row r="36" spans="1:13" ht="16.5" customHeight="1">
      <c r="A36" s="74"/>
      <c r="B36" s="606" t="s">
        <v>578</v>
      </c>
      <c r="C36" s="606"/>
      <c r="D36" s="52"/>
      <c r="E36" s="51">
        <v>101</v>
      </c>
      <c r="F36" s="51">
        <v>101.2</v>
      </c>
      <c r="G36" s="51">
        <v>105.60000000000001</v>
      </c>
      <c r="H36" s="117">
        <v>-1</v>
      </c>
      <c r="I36" s="117">
        <v>0.2</v>
      </c>
      <c r="J36" s="116">
        <v>4.4000000000000004</v>
      </c>
      <c r="K36" s="115">
        <v>8.5900000000000004E-2</v>
      </c>
      <c r="L36" s="114" t="s">
        <v>18</v>
      </c>
      <c r="M36" s="67"/>
    </row>
    <row r="37" spans="1:13" ht="16.5" customHeight="1">
      <c r="A37" s="74"/>
      <c r="B37" s="578"/>
      <c r="C37" s="578" t="s">
        <v>579</v>
      </c>
      <c r="D37" s="52"/>
      <c r="E37" s="51">
        <v>118.7</v>
      </c>
      <c r="F37" s="51">
        <v>119.5</v>
      </c>
      <c r="G37" s="51">
        <v>119.80000000000001</v>
      </c>
      <c r="H37" s="117">
        <v>0</v>
      </c>
      <c r="I37" s="132">
        <v>0.70000000000000007</v>
      </c>
      <c r="J37" s="131">
        <v>0.2</v>
      </c>
      <c r="K37" s="72">
        <v>4.0000000000000002E-4</v>
      </c>
      <c r="L37" s="114" t="s">
        <v>18</v>
      </c>
      <c r="M37" s="67"/>
    </row>
    <row r="38" spans="1:13" ht="16.5" customHeight="1">
      <c r="A38" s="74"/>
      <c r="B38" s="578"/>
      <c r="C38" s="578" t="s">
        <v>299</v>
      </c>
      <c r="D38" s="52"/>
      <c r="E38" s="51">
        <v>99.800000000000011</v>
      </c>
      <c r="F38" s="51">
        <v>99.9</v>
      </c>
      <c r="G38" s="51">
        <v>104.60000000000001</v>
      </c>
      <c r="H38" s="117">
        <v>-1.1000000000000001</v>
      </c>
      <c r="I38" s="117">
        <v>0.1</v>
      </c>
      <c r="J38" s="116">
        <v>4.7</v>
      </c>
      <c r="K38" s="115">
        <v>8.5800000000000001E-2</v>
      </c>
      <c r="L38" s="114" t="s">
        <v>18</v>
      </c>
      <c r="M38" s="67"/>
    </row>
    <row r="39" spans="1:13" ht="16.5" customHeight="1">
      <c r="A39" s="74"/>
      <c r="B39" s="611" t="s">
        <v>580</v>
      </c>
      <c r="C39" s="611"/>
      <c r="D39" s="52"/>
      <c r="E39" s="51">
        <v>103.30000000000001</v>
      </c>
      <c r="F39" s="51">
        <v>104.4</v>
      </c>
      <c r="G39" s="51">
        <v>103</v>
      </c>
      <c r="H39" s="117">
        <v>-0.9</v>
      </c>
      <c r="I39" s="117">
        <v>1</v>
      </c>
      <c r="J39" s="116">
        <v>-1.3</v>
      </c>
      <c r="K39" s="115">
        <v>-1.8100000000000002E-2</v>
      </c>
      <c r="L39" s="114" t="s">
        <v>18</v>
      </c>
      <c r="M39" s="67"/>
    </row>
    <row r="40" spans="1:13" ht="16.5" customHeight="1">
      <c r="A40" s="74"/>
      <c r="B40" s="130"/>
      <c r="C40" s="579" t="s">
        <v>36</v>
      </c>
      <c r="D40" s="52"/>
      <c r="E40" s="51">
        <v>108.10000000000001</v>
      </c>
      <c r="F40" s="51">
        <v>108</v>
      </c>
      <c r="G40" s="51">
        <v>104.5</v>
      </c>
      <c r="H40" s="117">
        <v>-0.4</v>
      </c>
      <c r="I40" s="49">
        <v>-0.1</v>
      </c>
      <c r="J40" s="512">
        <v>-3.3000000000000003</v>
      </c>
      <c r="K40" s="115">
        <v>-3.1600000000000003E-2</v>
      </c>
      <c r="L40" s="114" t="s">
        <v>18</v>
      </c>
      <c r="M40" s="67"/>
    </row>
    <row r="41" spans="1:13" ht="16.5" customHeight="1">
      <c r="A41" s="127"/>
      <c r="B41" s="129"/>
      <c r="C41" s="548" t="s">
        <v>581</v>
      </c>
      <c r="D41" s="126"/>
      <c r="E41" s="51">
        <v>92.300000000000011</v>
      </c>
      <c r="F41" s="51">
        <v>96</v>
      </c>
      <c r="G41" s="51">
        <v>99.7</v>
      </c>
      <c r="H41" s="117">
        <v>-3.3000000000000003</v>
      </c>
      <c r="I41" s="117">
        <v>4</v>
      </c>
      <c r="J41" s="128">
        <v>3.8000000000000003</v>
      </c>
      <c r="K41" s="115">
        <v>1.4500000000000001E-2</v>
      </c>
      <c r="L41" s="114" t="s">
        <v>18</v>
      </c>
      <c r="M41" s="67"/>
    </row>
    <row r="42" spans="1:13" ht="16.5" customHeight="1">
      <c r="A42" s="74"/>
      <c r="B42" s="606" t="s">
        <v>582</v>
      </c>
      <c r="C42" s="606"/>
      <c r="D42" s="52"/>
      <c r="E42" s="51">
        <v>101</v>
      </c>
      <c r="F42" s="51">
        <v>105.7</v>
      </c>
      <c r="G42" s="51">
        <v>114.7</v>
      </c>
      <c r="H42" s="117">
        <v>3.3000000000000003</v>
      </c>
      <c r="I42" s="117">
        <v>4.7</v>
      </c>
      <c r="J42" s="116">
        <v>8.5</v>
      </c>
      <c r="K42" s="90">
        <v>3.8899999999999997E-2</v>
      </c>
      <c r="L42" s="114" t="s">
        <v>18</v>
      </c>
      <c r="M42" s="67"/>
    </row>
    <row r="43" spans="1:13" ht="16.5" customHeight="1">
      <c r="A43" s="74"/>
      <c r="B43" s="606" t="s">
        <v>35</v>
      </c>
      <c r="C43" s="665"/>
      <c r="D43" s="52"/>
      <c r="E43" s="51">
        <v>103.10000000000001</v>
      </c>
      <c r="F43" s="51">
        <v>104.2</v>
      </c>
      <c r="G43" s="51">
        <v>100.4</v>
      </c>
      <c r="H43" s="117">
        <v>-2.2000000000000002</v>
      </c>
      <c r="I43" s="117">
        <v>1.1000000000000001</v>
      </c>
      <c r="J43" s="116">
        <v>-3.6</v>
      </c>
      <c r="K43" s="115">
        <v>-1.2699999999999999E-2</v>
      </c>
      <c r="L43" s="114" t="s">
        <v>18</v>
      </c>
      <c r="M43" s="67"/>
    </row>
    <row r="44" spans="1:13" ht="16.5" customHeight="1">
      <c r="A44" s="127"/>
      <c r="B44" s="666" t="s">
        <v>583</v>
      </c>
      <c r="C44" s="667"/>
      <c r="D44" s="126"/>
      <c r="E44" s="87">
        <v>99.7</v>
      </c>
      <c r="F44" s="87">
        <v>103.2</v>
      </c>
      <c r="G44" s="87">
        <v>106.9</v>
      </c>
      <c r="H44" s="117">
        <v>-0.30000000000000004</v>
      </c>
      <c r="I44" s="117">
        <v>3.5</v>
      </c>
      <c r="J44" s="124">
        <v>3.5</v>
      </c>
      <c r="K44" s="72">
        <v>9.1000000000000004E-3</v>
      </c>
      <c r="L44" s="123" t="s">
        <v>18</v>
      </c>
      <c r="M44" s="67"/>
    </row>
    <row r="45" spans="1:13" ht="16.5" customHeight="1">
      <c r="A45" s="613" t="s">
        <v>584</v>
      </c>
      <c r="B45" s="613"/>
      <c r="C45" s="613"/>
      <c r="D45" s="122"/>
      <c r="E45" s="92">
        <v>97.300000000000011</v>
      </c>
      <c r="F45" s="92">
        <v>97.800000000000011</v>
      </c>
      <c r="G45" s="92">
        <v>99.100000000000009</v>
      </c>
      <c r="H45" s="121">
        <v>-1.1000000000000001</v>
      </c>
      <c r="I45" s="121">
        <v>0.5</v>
      </c>
      <c r="J45" s="120">
        <v>1.3</v>
      </c>
      <c r="K45" s="119">
        <v>5.5100000000000003E-2</v>
      </c>
      <c r="L45" s="118">
        <v>5.6</v>
      </c>
      <c r="M45" s="67"/>
    </row>
    <row r="46" spans="1:13" ht="16.5" customHeight="1">
      <c r="A46" s="74"/>
      <c r="B46" s="614" t="s">
        <v>34</v>
      </c>
      <c r="C46" s="614"/>
      <c r="D46" s="52"/>
      <c r="E46" s="51">
        <v>93.600000000000009</v>
      </c>
      <c r="F46" s="51">
        <v>94</v>
      </c>
      <c r="G46" s="51">
        <v>95.300000000000011</v>
      </c>
      <c r="H46" s="117">
        <v>-2.9000000000000004</v>
      </c>
      <c r="I46" s="117">
        <v>0.5</v>
      </c>
      <c r="J46" s="116">
        <v>1.4000000000000001</v>
      </c>
      <c r="K46" s="115">
        <v>1.9E-2</v>
      </c>
      <c r="L46" s="114" t="s">
        <v>18</v>
      </c>
      <c r="M46" s="67"/>
    </row>
    <row r="47" spans="1:13" ht="16.5" customHeight="1" thickBot="1">
      <c r="A47" s="71"/>
      <c r="B47" s="607" t="s">
        <v>427</v>
      </c>
      <c r="C47" s="607"/>
      <c r="D47" s="70"/>
      <c r="E47" s="45">
        <v>97.100000000000009</v>
      </c>
      <c r="F47" s="45">
        <v>97.2</v>
      </c>
      <c r="G47" s="45">
        <v>99.4</v>
      </c>
      <c r="H47" s="113">
        <v>-0.30000000000000004</v>
      </c>
      <c r="I47" s="113">
        <v>0.1</v>
      </c>
      <c r="J47" s="112">
        <v>2.2000000000000002</v>
      </c>
      <c r="K47" s="111">
        <v>1.9400000000000001E-2</v>
      </c>
      <c r="L47" s="110" t="s">
        <v>18</v>
      </c>
      <c r="M47" s="67"/>
    </row>
    <row r="48" spans="1:13" ht="13.5" customHeight="1">
      <c r="A48" s="67"/>
      <c r="B48" s="68"/>
      <c r="C48" s="68"/>
      <c r="D48" s="67"/>
      <c r="E48" s="568"/>
      <c r="F48" s="568"/>
      <c r="G48" s="568"/>
      <c r="H48" s="569"/>
      <c r="I48" s="569"/>
      <c r="J48" s="569"/>
      <c r="K48" s="570"/>
      <c r="L48" s="571"/>
      <c r="M48" s="67"/>
    </row>
    <row r="49" spans="1:15" ht="22.5" customHeight="1">
      <c r="A49" s="615" t="s">
        <v>428</v>
      </c>
      <c r="B49" s="615"/>
      <c r="C49" s="615"/>
      <c r="D49" s="615"/>
      <c r="E49" s="615"/>
      <c r="F49" s="615"/>
      <c r="G49" s="615"/>
      <c r="H49" s="615"/>
      <c r="I49" s="615"/>
      <c r="J49" s="615"/>
      <c r="K49" s="615"/>
      <c r="L49" s="615"/>
      <c r="M49" s="109"/>
      <c r="N49" s="109"/>
      <c r="O49" s="109"/>
    </row>
    <row r="50" spans="1:15" s="38" customFormat="1" ht="13.5" customHeight="1" thickBot="1">
      <c r="A50" s="30"/>
      <c r="B50" s="30"/>
      <c r="C50" s="30"/>
      <c r="D50" s="30"/>
      <c r="E50" s="30"/>
      <c r="F50" s="30"/>
      <c r="G50" s="30"/>
      <c r="H50" s="108"/>
      <c r="I50" s="108"/>
      <c r="J50" s="108"/>
      <c r="K50" s="108"/>
      <c r="L50" s="108" t="s">
        <v>33</v>
      </c>
    </row>
    <row r="51" spans="1:15" ht="18" customHeight="1">
      <c r="A51" s="616" t="s">
        <v>32</v>
      </c>
      <c r="B51" s="616"/>
      <c r="C51" s="616"/>
      <c r="D51" s="617"/>
      <c r="E51" s="620" t="s">
        <v>31</v>
      </c>
      <c r="F51" s="620" t="s">
        <v>294</v>
      </c>
      <c r="G51" s="620" t="s">
        <v>421</v>
      </c>
      <c r="H51" s="622" t="s">
        <v>30</v>
      </c>
      <c r="I51" s="623"/>
      <c r="J51" s="624"/>
      <c r="K51" s="663" t="s">
        <v>585</v>
      </c>
      <c r="L51" s="664"/>
    </row>
    <row r="52" spans="1:15" ht="27" customHeight="1">
      <c r="A52" s="618"/>
      <c r="B52" s="618"/>
      <c r="C52" s="618"/>
      <c r="D52" s="619"/>
      <c r="E52" s="621"/>
      <c r="F52" s="621"/>
      <c r="G52" s="621"/>
      <c r="H52" s="151" t="s">
        <v>586</v>
      </c>
      <c r="I52" s="107" t="s">
        <v>587</v>
      </c>
      <c r="J52" s="107" t="s">
        <v>423</v>
      </c>
      <c r="K52" s="106" t="s">
        <v>29</v>
      </c>
      <c r="L52" s="105" t="s">
        <v>296</v>
      </c>
    </row>
    <row r="53" spans="1:15" ht="17.25" customHeight="1">
      <c r="A53" s="104"/>
      <c r="B53" s="668" t="s">
        <v>588</v>
      </c>
      <c r="C53" s="668"/>
      <c r="D53" s="103"/>
      <c r="E53" s="102">
        <v>100.30000000000001</v>
      </c>
      <c r="F53" s="102">
        <v>101.10000000000001</v>
      </c>
      <c r="G53" s="102">
        <v>101.80000000000001</v>
      </c>
      <c r="H53" s="101">
        <v>-0.1</v>
      </c>
      <c r="I53" s="100">
        <v>0.70000000000000007</v>
      </c>
      <c r="J53" s="100">
        <v>0.70000000000000007</v>
      </c>
      <c r="K53" s="99">
        <v>1.3299999999999999E-2</v>
      </c>
      <c r="L53" s="98" t="s">
        <v>18</v>
      </c>
      <c r="M53" s="67"/>
      <c r="N53" s="67"/>
    </row>
    <row r="54" spans="1:15" ht="17.25" customHeight="1">
      <c r="A54" s="613" t="s">
        <v>589</v>
      </c>
      <c r="B54" s="613"/>
      <c r="C54" s="613"/>
      <c r="D54" s="83"/>
      <c r="E54" s="92">
        <v>103.30000000000001</v>
      </c>
      <c r="F54" s="92">
        <v>105.7</v>
      </c>
      <c r="G54" s="92">
        <v>103.7</v>
      </c>
      <c r="H54" s="82">
        <v>1.8</v>
      </c>
      <c r="I54" s="81">
        <v>2.3000000000000003</v>
      </c>
      <c r="J54" s="81">
        <v>-1.9000000000000001</v>
      </c>
      <c r="K54" s="97">
        <v>-0.30259999999999998</v>
      </c>
      <c r="L54" s="91">
        <v>-31</v>
      </c>
      <c r="M54" s="67"/>
      <c r="N54" s="67"/>
    </row>
    <row r="55" spans="1:15" ht="17.25" customHeight="1">
      <c r="A55" s="74"/>
      <c r="B55" s="606" t="s">
        <v>590</v>
      </c>
      <c r="C55" s="606"/>
      <c r="D55" s="52"/>
      <c r="E55" s="51">
        <v>101.4</v>
      </c>
      <c r="F55" s="51">
        <v>105.7</v>
      </c>
      <c r="G55" s="51">
        <v>108.60000000000001</v>
      </c>
      <c r="H55" s="50">
        <v>-0.30000000000000004</v>
      </c>
      <c r="I55" s="49">
        <v>4.3</v>
      </c>
      <c r="J55" s="49">
        <v>2.7</v>
      </c>
      <c r="K55" s="76">
        <v>4.9200000000000001E-2</v>
      </c>
      <c r="L55" s="47" t="s">
        <v>18</v>
      </c>
      <c r="M55" s="67"/>
      <c r="N55" s="67"/>
    </row>
    <row r="56" spans="1:15" ht="17.25" customHeight="1">
      <c r="A56" s="74"/>
      <c r="B56" s="606" t="s">
        <v>591</v>
      </c>
      <c r="C56" s="606"/>
      <c r="D56" s="52"/>
      <c r="E56" s="51">
        <v>106.5</v>
      </c>
      <c r="F56" s="51">
        <v>109.2</v>
      </c>
      <c r="G56" s="51">
        <v>105</v>
      </c>
      <c r="H56" s="50">
        <v>2.9000000000000004</v>
      </c>
      <c r="I56" s="49">
        <v>2.6</v>
      </c>
      <c r="J56" s="49">
        <v>-3.9000000000000004</v>
      </c>
      <c r="K56" s="76">
        <v>-0.36849999999999999</v>
      </c>
      <c r="L56" s="47" t="s">
        <v>18</v>
      </c>
      <c r="M56" s="67"/>
      <c r="N56" s="67"/>
    </row>
    <row r="57" spans="1:15" ht="17.25" customHeight="1">
      <c r="A57" s="89"/>
      <c r="B57" s="612" t="s">
        <v>592</v>
      </c>
      <c r="C57" s="612"/>
      <c r="D57" s="88"/>
      <c r="E57" s="87">
        <v>98</v>
      </c>
      <c r="F57" s="87">
        <v>99.2</v>
      </c>
      <c r="G57" s="87">
        <v>99.600000000000009</v>
      </c>
      <c r="H57" s="86">
        <v>0.30000000000000004</v>
      </c>
      <c r="I57" s="85">
        <v>1.2000000000000002</v>
      </c>
      <c r="J57" s="85">
        <v>0.4</v>
      </c>
      <c r="K57" s="94">
        <v>1.8599999999999998E-2</v>
      </c>
      <c r="L57" s="93" t="s">
        <v>18</v>
      </c>
      <c r="M57" s="67"/>
      <c r="N57" s="67"/>
    </row>
    <row r="58" spans="1:15" ht="17.25" customHeight="1">
      <c r="A58" s="613" t="s">
        <v>593</v>
      </c>
      <c r="B58" s="613"/>
      <c r="C58" s="613"/>
      <c r="D58" s="83"/>
      <c r="E58" s="54">
        <v>95.4</v>
      </c>
      <c r="F58" s="54">
        <v>97.800000000000011</v>
      </c>
      <c r="G58" s="54">
        <v>100.30000000000001</v>
      </c>
      <c r="H58" s="78">
        <v>-0.1</v>
      </c>
      <c r="I58" s="77">
        <v>2.6</v>
      </c>
      <c r="J58" s="77">
        <v>2.5</v>
      </c>
      <c r="K58" s="80">
        <v>7.8E-2</v>
      </c>
      <c r="L58" s="96">
        <v>8</v>
      </c>
      <c r="M58" s="67"/>
      <c r="N58" s="67"/>
    </row>
    <row r="59" spans="1:15" ht="17.25" customHeight="1">
      <c r="A59" s="74"/>
      <c r="B59" s="606" t="s">
        <v>594</v>
      </c>
      <c r="C59" s="606"/>
      <c r="D59" s="52"/>
      <c r="E59" s="51">
        <v>92.300000000000011</v>
      </c>
      <c r="F59" s="51">
        <v>94.600000000000009</v>
      </c>
      <c r="G59" s="51">
        <v>98.300000000000011</v>
      </c>
      <c r="H59" s="50">
        <v>-0.1</v>
      </c>
      <c r="I59" s="49">
        <v>2.5</v>
      </c>
      <c r="J59" s="49">
        <v>3.8000000000000003</v>
      </c>
      <c r="K59" s="76">
        <v>7.0099999999999996E-2</v>
      </c>
      <c r="L59" s="47" t="s">
        <v>18</v>
      </c>
      <c r="M59" s="67"/>
      <c r="N59" s="67"/>
    </row>
    <row r="60" spans="1:15" ht="17.25" customHeight="1">
      <c r="A60" s="74"/>
      <c r="B60" s="606" t="s">
        <v>28</v>
      </c>
      <c r="C60" s="606"/>
      <c r="D60" s="52"/>
      <c r="E60" s="51">
        <v>104.80000000000001</v>
      </c>
      <c r="F60" s="51">
        <v>107</v>
      </c>
      <c r="G60" s="51">
        <v>108.4</v>
      </c>
      <c r="H60" s="50">
        <v>2.8000000000000003</v>
      </c>
      <c r="I60" s="49">
        <v>2.1</v>
      </c>
      <c r="J60" s="49">
        <v>1.3</v>
      </c>
      <c r="K60" s="90">
        <v>1.9E-3</v>
      </c>
      <c r="L60" s="47" t="s">
        <v>18</v>
      </c>
      <c r="M60" s="67"/>
      <c r="N60" s="67"/>
    </row>
    <row r="61" spans="1:15" ht="17.25" customHeight="1">
      <c r="A61" s="89"/>
      <c r="B61" s="612" t="s">
        <v>595</v>
      </c>
      <c r="C61" s="612"/>
      <c r="D61" s="88"/>
      <c r="E61" s="95">
        <v>99.300000000000011</v>
      </c>
      <c r="F61" s="95">
        <v>102.2</v>
      </c>
      <c r="G61" s="95">
        <v>103</v>
      </c>
      <c r="H61" s="50">
        <v>-0.70000000000000007</v>
      </c>
      <c r="I61" s="85">
        <v>2.9000000000000004</v>
      </c>
      <c r="J61" s="85">
        <v>0.8</v>
      </c>
      <c r="K61" s="94">
        <v>8.8000000000000005E-3</v>
      </c>
      <c r="L61" s="93" t="s">
        <v>18</v>
      </c>
      <c r="M61" s="67"/>
      <c r="N61" s="67"/>
    </row>
    <row r="62" spans="1:15" ht="17.25" customHeight="1">
      <c r="A62" s="613" t="s">
        <v>596</v>
      </c>
      <c r="B62" s="613"/>
      <c r="C62" s="613"/>
      <c r="D62" s="83"/>
      <c r="E62" s="92">
        <v>90.9</v>
      </c>
      <c r="F62" s="92">
        <v>94.2</v>
      </c>
      <c r="G62" s="92">
        <v>96</v>
      </c>
      <c r="H62" s="82">
        <v>-1.6</v>
      </c>
      <c r="I62" s="81">
        <v>3.6</v>
      </c>
      <c r="J62" s="81">
        <v>1.9000000000000001</v>
      </c>
      <c r="K62" s="80">
        <v>0.18490000000000001</v>
      </c>
      <c r="L62" s="91">
        <v>18.899999999999999</v>
      </c>
      <c r="M62" s="67"/>
      <c r="N62" s="67"/>
    </row>
    <row r="63" spans="1:15" ht="17.25" customHeight="1">
      <c r="A63" s="74"/>
      <c r="B63" s="606" t="s">
        <v>597</v>
      </c>
      <c r="C63" s="606"/>
      <c r="D63" s="52"/>
      <c r="E63" s="51">
        <v>53.2</v>
      </c>
      <c r="F63" s="51">
        <v>56.6</v>
      </c>
      <c r="G63" s="51">
        <v>57.6</v>
      </c>
      <c r="H63" s="50">
        <v>-6.1000000000000005</v>
      </c>
      <c r="I63" s="49">
        <v>6.5</v>
      </c>
      <c r="J63" s="49">
        <v>1.8</v>
      </c>
      <c r="K63" s="76">
        <v>1.5100000000000001E-2</v>
      </c>
      <c r="L63" s="47" t="s">
        <v>18</v>
      </c>
      <c r="M63" s="67"/>
      <c r="N63" s="67"/>
    </row>
    <row r="64" spans="1:15" ht="17.25" customHeight="1">
      <c r="A64" s="74"/>
      <c r="B64" s="606" t="s">
        <v>598</v>
      </c>
      <c r="C64" s="606"/>
      <c r="D64" s="52"/>
      <c r="E64" s="51">
        <v>94.4</v>
      </c>
      <c r="F64" s="51">
        <v>99.300000000000011</v>
      </c>
      <c r="G64" s="51">
        <v>102.4</v>
      </c>
      <c r="H64" s="50">
        <v>-0.9</v>
      </c>
      <c r="I64" s="49">
        <v>5.2</v>
      </c>
      <c r="J64" s="49">
        <v>3.1</v>
      </c>
      <c r="K64" s="76">
        <v>6.2100000000000002E-2</v>
      </c>
      <c r="L64" s="47" t="s">
        <v>18</v>
      </c>
      <c r="M64" s="67"/>
      <c r="N64" s="67"/>
    </row>
    <row r="65" spans="1:14" ht="17.25" customHeight="1">
      <c r="A65" s="74"/>
      <c r="B65" s="606" t="s">
        <v>599</v>
      </c>
      <c r="C65" s="606"/>
      <c r="D65" s="52"/>
      <c r="E65" s="51">
        <v>101</v>
      </c>
      <c r="F65" s="51">
        <v>103.4</v>
      </c>
      <c r="G65" s="51">
        <v>104.7</v>
      </c>
      <c r="H65" s="50">
        <v>0.2</v>
      </c>
      <c r="I65" s="49">
        <v>2.4000000000000004</v>
      </c>
      <c r="J65" s="49">
        <v>1.3</v>
      </c>
      <c r="K65" s="90">
        <v>1.6799999999999999E-2</v>
      </c>
      <c r="L65" s="47" t="s">
        <v>18</v>
      </c>
      <c r="M65" s="67"/>
      <c r="N65" s="67"/>
    </row>
    <row r="66" spans="1:14" ht="17.25" customHeight="1">
      <c r="A66" s="89"/>
      <c r="B66" s="612" t="s">
        <v>600</v>
      </c>
      <c r="C66" s="612"/>
      <c r="D66" s="88"/>
      <c r="E66" s="87">
        <v>97.800000000000011</v>
      </c>
      <c r="F66" s="87">
        <v>100.60000000000001</v>
      </c>
      <c r="G66" s="87">
        <v>102.2</v>
      </c>
      <c r="H66" s="86">
        <v>-1.5</v>
      </c>
      <c r="I66" s="85">
        <v>2.9000000000000004</v>
      </c>
      <c r="J66" s="85">
        <v>1.6</v>
      </c>
      <c r="K66" s="84">
        <v>8.7499999999999994E-2</v>
      </c>
      <c r="L66" s="47" t="s">
        <v>18</v>
      </c>
      <c r="M66" s="67"/>
      <c r="N66" s="67"/>
    </row>
    <row r="67" spans="1:14" ht="17.25" customHeight="1">
      <c r="A67" s="613" t="s">
        <v>601</v>
      </c>
      <c r="B67" s="613"/>
      <c r="C67" s="613"/>
      <c r="D67" s="83"/>
      <c r="E67" s="54">
        <v>103.7</v>
      </c>
      <c r="F67" s="54">
        <v>106.9</v>
      </c>
      <c r="G67" s="54">
        <v>106.7</v>
      </c>
      <c r="H67" s="82">
        <v>1</v>
      </c>
      <c r="I67" s="81">
        <v>3.1</v>
      </c>
      <c r="J67" s="81">
        <v>-0.1</v>
      </c>
      <c r="K67" s="80">
        <v>-1.11E-2</v>
      </c>
      <c r="L67" s="79">
        <v>-1.1000000000000001</v>
      </c>
      <c r="M67" s="67"/>
      <c r="N67" s="67"/>
    </row>
    <row r="68" spans="1:14" ht="17.25" customHeight="1">
      <c r="A68" s="74"/>
      <c r="B68" s="606" t="s">
        <v>602</v>
      </c>
      <c r="C68" s="606"/>
      <c r="D68" s="52"/>
      <c r="E68" s="51">
        <v>100.10000000000001</v>
      </c>
      <c r="F68" s="51">
        <v>101.80000000000001</v>
      </c>
      <c r="G68" s="51">
        <v>102.4</v>
      </c>
      <c r="H68" s="73">
        <v>0</v>
      </c>
      <c r="I68" s="53">
        <v>1.7000000000000002</v>
      </c>
      <c r="J68" s="53">
        <v>0.60000000000000009</v>
      </c>
      <c r="K68" s="72">
        <v>6.7000000000000002E-3</v>
      </c>
      <c r="L68" s="47" t="s">
        <v>18</v>
      </c>
      <c r="M68" s="67"/>
      <c r="N68" s="67"/>
    </row>
    <row r="69" spans="1:14" ht="17.25" customHeight="1">
      <c r="A69" s="74"/>
      <c r="B69" s="606" t="s">
        <v>603</v>
      </c>
      <c r="C69" s="606"/>
      <c r="D69" s="52"/>
      <c r="E69" s="51">
        <v>99.100000000000009</v>
      </c>
      <c r="F69" s="51">
        <v>99.9</v>
      </c>
      <c r="G69" s="51">
        <v>101.80000000000001</v>
      </c>
      <c r="H69" s="78">
        <v>0.8</v>
      </c>
      <c r="I69" s="77">
        <v>0.8</v>
      </c>
      <c r="J69" s="77">
        <v>1.9000000000000001</v>
      </c>
      <c r="K69" s="76">
        <v>2.6100000000000002E-2</v>
      </c>
      <c r="L69" s="47" t="s">
        <v>18</v>
      </c>
      <c r="M69" s="67"/>
      <c r="N69" s="67"/>
    </row>
    <row r="70" spans="1:14" ht="17.25" customHeight="1">
      <c r="A70" s="74"/>
      <c r="B70" s="606" t="s">
        <v>604</v>
      </c>
      <c r="C70" s="606"/>
      <c r="D70" s="52"/>
      <c r="E70" s="51">
        <v>94.9</v>
      </c>
      <c r="F70" s="51">
        <v>99.800000000000011</v>
      </c>
      <c r="G70" s="51">
        <v>101.7</v>
      </c>
      <c r="H70" s="50">
        <v>2.7</v>
      </c>
      <c r="I70" s="49">
        <v>5.2</v>
      </c>
      <c r="J70" s="49">
        <v>1.9000000000000001</v>
      </c>
      <c r="K70" s="75">
        <v>1.04E-2</v>
      </c>
      <c r="L70" s="47" t="s">
        <v>18</v>
      </c>
      <c r="M70" s="67"/>
      <c r="N70" s="67"/>
    </row>
    <row r="71" spans="1:14" ht="17.25" customHeight="1">
      <c r="A71" s="74"/>
      <c r="B71" s="606" t="s">
        <v>605</v>
      </c>
      <c r="C71" s="606"/>
      <c r="D71" s="52"/>
      <c r="E71" s="51">
        <v>126.2</v>
      </c>
      <c r="F71" s="51">
        <v>130.30000000000001</v>
      </c>
      <c r="G71" s="51">
        <v>131.6</v>
      </c>
      <c r="H71" s="73">
        <v>0</v>
      </c>
      <c r="I71" s="53">
        <v>3.2</v>
      </c>
      <c r="J71" s="53">
        <v>1</v>
      </c>
      <c r="K71" s="72">
        <v>5.1999999999999998E-3</v>
      </c>
      <c r="L71" s="47" t="s">
        <v>18</v>
      </c>
      <c r="M71" s="67"/>
      <c r="N71" s="67"/>
    </row>
    <row r="72" spans="1:14" ht="17.25" customHeight="1" thickBot="1">
      <c r="A72" s="71"/>
      <c r="B72" s="607" t="s">
        <v>27</v>
      </c>
      <c r="C72" s="607"/>
      <c r="D72" s="70"/>
      <c r="E72" s="45">
        <v>106.4</v>
      </c>
      <c r="F72" s="45">
        <v>111.30000000000001</v>
      </c>
      <c r="G72" s="45">
        <v>108.7</v>
      </c>
      <c r="H72" s="69">
        <v>1.4000000000000001</v>
      </c>
      <c r="I72" s="572">
        <v>4.6000000000000005</v>
      </c>
      <c r="J72" s="112">
        <v>-2.4000000000000004</v>
      </c>
      <c r="K72" s="573">
        <v>-5.5399999999999998E-2</v>
      </c>
      <c r="L72" s="41" t="s">
        <v>18</v>
      </c>
      <c r="M72" s="67"/>
      <c r="N72" s="67"/>
    </row>
    <row r="73" spans="1:14" ht="17.25" customHeight="1">
      <c r="A73" s="67"/>
      <c r="B73" s="68"/>
      <c r="C73" s="68"/>
      <c r="D73" s="67"/>
      <c r="E73" s="568"/>
      <c r="F73" s="568"/>
      <c r="G73" s="568"/>
      <c r="H73" s="65"/>
      <c r="I73" s="65"/>
      <c r="J73" s="569"/>
      <c r="K73" s="570"/>
      <c r="L73" s="574"/>
      <c r="M73" s="67"/>
      <c r="N73" s="67"/>
    </row>
    <row r="74" spans="1:14" ht="9" customHeight="1">
      <c r="A74" s="67"/>
      <c r="B74" s="68"/>
      <c r="C74" s="68"/>
      <c r="D74" s="67"/>
      <c r="E74" s="568"/>
      <c r="F74" s="568"/>
      <c r="G74" s="568"/>
      <c r="H74" s="65"/>
      <c r="I74" s="65"/>
      <c r="J74" s="569"/>
      <c r="K74" s="570"/>
      <c r="L74" s="574"/>
      <c r="M74" s="67"/>
      <c r="N74" s="67"/>
    </row>
    <row r="75" spans="1:14" ht="17.25" customHeight="1">
      <c r="A75" s="67"/>
      <c r="B75" s="68"/>
      <c r="C75" s="68"/>
      <c r="D75" s="67"/>
      <c r="E75" s="568"/>
      <c r="F75" s="568"/>
      <c r="G75" s="568"/>
      <c r="H75" s="65"/>
      <c r="I75" s="65"/>
      <c r="J75" s="569"/>
      <c r="K75" s="570"/>
      <c r="L75" s="574"/>
      <c r="M75" s="67"/>
      <c r="N75" s="67"/>
    </row>
    <row r="76" spans="1:14" ht="17.25" customHeight="1">
      <c r="A76" s="67"/>
      <c r="B76" s="68"/>
      <c r="C76" s="68"/>
      <c r="D76" s="67"/>
      <c r="E76" s="65"/>
      <c r="F76" s="65"/>
      <c r="G76" s="65"/>
      <c r="H76" s="63"/>
      <c r="I76" s="63"/>
      <c r="J76" s="63"/>
      <c r="K76" s="63"/>
      <c r="L76" s="63"/>
    </row>
    <row r="77" spans="1:14" ht="17.25" customHeight="1" thickBot="1">
      <c r="A77" s="67" t="s">
        <v>26</v>
      </c>
      <c r="B77" s="66"/>
      <c r="C77" s="66"/>
      <c r="D77" s="66"/>
      <c r="E77" s="65"/>
      <c r="F77" s="64"/>
      <c r="G77" s="64"/>
      <c r="H77" s="63"/>
      <c r="I77" s="63"/>
      <c r="J77" s="63"/>
      <c r="K77" s="63"/>
      <c r="L77" s="63"/>
    </row>
    <row r="78" spans="1:14" ht="17.25" customHeight="1">
      <c r="A78" s="608" t="s">
        <v>606</v>
      </c>
      <c r="B78" s="608"/>
      <c r="C78" s="669"/>
      <c r="D78" s="62"/>
      <c r="E78" s="61">
        <v>100.5</v>
      </c>
      <c r="F78" s="60">
        <v>105.10000000000001</v>
      </c>
      <c r="G78" s="60">
        <v>110.2</v>
      </c>
      <c r="H78" s="59">
        <v>0.5</v>
      </c>
      <c r="I78" s="58">
        <v>4.6000000000000005</v>
      </c>
      <c r="J78" s="58">
        <v>4.8000000000000007</v>
      </c>
      <c r="K78" s="57" t="s">
        <v>18</v>
      </c>
      <c r="L78" s="56" t="s">
        <v>18</v>
      </c>
    </row>
    <row r="79" spans="1:14" ht="17.25" customHeight="1">
      <c r="A79" s="55"/>
      <c r="B79" s="606" t="s">
        <v>607</v>
      </c>
      <c r="C79" s="670"/>
      <c r="D79" s="52"/>
      <c r="E79" s="51">
        <v>103.9</v>
      </c>
      <c r="F79" s="54">
        <v>116.7</v>
      </c>
      <c r="G79" s="54">
        <v>116.7</v>
      </c>
      <c r="H79" s="50">
        <v>4.2</v>
      </c>
      <c r="I79" s="49">
        <v>12.3</v>
      </c>
      <c r="J79" s="49">
        <v>0</v>
      </c>
      <c r="K79" s="48" t="s">
        <v>18</v>
      </c>
      <c r="L79" s="47" t="s">
        <v>18</v>
      </c>
    </row>
    <row r="80" spans="1:14" ht="17.25" customHeight="1">
      <c r="A80" s="578"/>
      <c r="B80" s="606" t="s">
        <v>608</v>
      </c>
      <c r="C80" s="670"/>
      <c r="D80" s="52"/>
      <c r="E80" s="51">
        <v>96.100000000000009</v>
      </c>
      <c r="F80" s="51">
        <v>98.9</v>
      </c>
      <c r="G80" s="51">
        <v>106.60000000000001</v>
      </c>
      <c r="H80" s="50">
        <v>-2.2000000000000002</v>
      </c>
      <c r="I80" s="49">
        <v>2.9000000000000004</v>
      </c>
      <c r="J80" s="49">
        <v>7.8000000000000007</v>
      </c>
      <c r="K80" s="48" t="s">
        <v>18</v>
      </c>
      <c r="L80" s="47" t="s">
        <v>18</v>
      </c>
    </row>
    <row r="81" spans="1:13" ht="17.25" customHeight="1">
      <c r="A81" s="548"/>
      <c r="B81" s="666" t="s">
        <v>609</v>
      </c>
      <c r="C81" s="671"/>
      <c r="D81" s="52"/>
      <c r="E81" s="51">
        <v>104.5</v>
      </c>
      <c r="F81" s="51">
        <v>99.800000000000011</v>
      </c>
      <c r="G81" s="51">
        <v>107.4</v>
      </c>
      <c r="H81" s="50">
        <v>0</v>
      </c>
      <c r="I81" s="49">
        <v>-4.5</v>
      </c>
      <c r="J81" s="53">
        <v>7.6000000000000005</v>
      </c>
      <c r="K81" s="48" t="s">
        <v>18</v>
      </c>
      <c r="L81" s="47" t="s">
        <v>18</v>
      </c>
    </row>
    <row r="82" spans="1:13" ht="17.25" customHeight="1">
      <c r="A82" s="606" t="s">
        <v>610</v>
      </c>
      <c r="B82" s="606"/>
      <c r="C82" s="665"/>
      <c r="D82" s="52"/>
      <c r="E82" s="51">
        <v>99.4</v>
      </c>
      <c r="F82" s="51">
        <v>101.80000000000001</v>
      </c>
      <c r="G82" s="51">
        <v>102.60000000000001</v>
      </c>
      <c r="H82" s="50">
        <v>0.1</v>
      </c>
      <c r="I82" s="49">
        <v>2.4000000000000004</v>
      </c>
      <c r="J82" s="49">
        <v>0.8</v>
      </c>
      <c r="K82" s="48" t="s">
        <v>18</v>
      </c>
      <c r="L82" s="47" t="s">
        <v>18</v>
      </c>
    </row>
    <row r="83" spans="1:13" ht="17.25" customHeight="1">
      <c r="A83" s="606" t="s">
        <v>25</v>
      </c>
      <c r="B83" s="606"/>
      <c r="C83" s="665"/>
      <c r="D83" s="52"/>
      <c r="E83" s="51">
        <v>100.60000000000001</v>
      </c>
      <c r="F83" s="51">
        <v>104.2</v>
      </c>
      <c r="G83" s="51">
        <v>106.5</v>
      </c>
      <c r="H83" s="50">
        <v>-0.5</v>
      </c>
      <c r="I83" s="49">
        <v>3.6</v>
      </c>
      <c r="J83" s="49">
        <v>2.2000000000000002</v>
      </c>
      <c r="K83" s="48" t="s">
        <v>18</v>
      </c>
      <c r="L83" s="47" t="s">
        <v>18</v>
      </c>
    </row>
    <row r="84" spans="1:13" ht="17.25" customHeight="1">
      <c r="A84" s="606" t="s">
        <v>611</v>
      </c>
      <c r="B84" s="606"/>
      <c r="C84" s="665"/>
      <c r="D84" s="52"/>
      <c r="E84" s="51">
        <v>99.800000000000011</v>
      </c>
      <c r="F84" s="51">
        <v>102.7</v>
      </c>
      <c r="G84" s="51">
        <v>103.80000000000001</v>
      </c>
      <c r="H84" s="73">
        <v>0.30000000000000004</v>
      </c>
      <c r="I84" s="53">
        <v>2.9000000000000004</v>
      </c>
      <c r="J84" s="53">
        <v>1.1000000000000001</v>
      </c>
      <c r="K84" s="48" t="s">
        <v>18</v>
      </c>
      <c r="L84" s="47" t="s">
        <v>18</v>
      </c>
    </row>
    <row r="85" spans="1:13" ht="24" customHeight="1">
      <c r="A85" s="578"/>
      <c r="B85" s="606" t="s">
        <v>24</v>
      </c>
      <c r="C85" s="670"/>
      <c r="D85" s="52"/>
      <c r="E85" s="51">
        <v>97.5</v>
      </c>
      <c r="F85" s="51">
        <v>98</v>
      </c>
      <c r="G85" s="51">
        <v>99.800000000000011</v>
      </c>
      <c r="H85" s="50">
        <v>-1</v>
      </c>
      <c r="I85" s="49">
        <v>0.4</v>
      </c>
      <c r="J85" s="49">
        <v>1.9000000000000001</v>
      </c>
      <c r="K85" s="48" t="s">
        <v>18</v>
      </c>
      <c r="L85" s="47" t="s">
        <v>18</v>
      </c>
    </row>
    <row r="86" spans="1:13" ht="17.25" customHeight="1">
      <c r="A86" s="578"/>
      <c r="B86" s="606" t="s">
        <v>23</v>
      </c>
      <c r="C86" s="670"/>
      <c r="D86" s="52"/>
      <c r="E86" s="51">
        <v>98.100000000000009</v>
      </c>
      <c r="F86" s="51">
        <v>97.9</v>
      </c>
      <c r="G86" s="51">
        <v>97.7</v>
      </c>
      <c r="H86" s="50">
        <v>-0.9</v>
      </c>
      <c r="I86" s="49">
        <v>-0.2</v>
      </c>
      <c r="J86" s="49">
        <v>-0.2</v>
      </c>
      <c r="K86" s="48" t="s">
        <v>18</v>
      </c>
      <c r="L86" s="47" t="s">
        <v>18</v>
      </c>
    </row>
    <row r="87" spans="1:13" ht="24" customHeight="1">
      <c r="A87" s="609" t="s">
        <v>22</v>
      </c>
      <c r="B87" s="606"/>
      <c r="C87" s="665"/>
      <c r="D87" s="52"/>
      <c r="E87" s="51">
        <v>99.7</v>
      </c>
      <c r="F87" s="51">
        <v>102.5</v>
      </c>
      <c r="G87" s="51">
        <v>103.5</v>
      </c>
      <c r="H87" s="50">
        <v>0.2</v>
      </c>
      <c r="I87" s="49">
        <v>2.8000000000000003</v>
      </c>
      <c r="J87" s="49">
        <v>0.9</v>
      </c>
      <c r="K87" s="48" t="s">
        <v>18</v>
      </c>
      <c r="L87" s="47" t="s">
        <v>18</v>
      </c>
    </row>
    <row r="88" spans="1:13" ht="17.25" customHeight="1">
      <c r="A88" s="606" t="s">
        <v>612</v>
      </c>
      <c r="B88" s="606"/>
      <c r="C88" s="665"/>
      <c r="D88" s="52"/>
      <c r="E88" s="51">
        <v>114.2</v>
      </c>
      <c r="F88" s="51">
        <v>120</v>
      </c>
      <c r="G88" s="51">
        <v>112.7</v>
      </c>
      <c r="H88" s="50">
        <v>6.3000000000000007</v>
      </c>
      <c r="I88" s="49">
        <v>5.1000000000000005</v>
      </c>
      <c r="J88" s="49">
        <v>-6.1000000000000005</v>
      </c>
      <c r="K88" s="48" t="s">
        <v>18</v>
      </c>
      <c r="L88" s="47" t="s">
        <v>18</v>
      </c>
    </row>
    <row r="89" spans="1:13" ht="17.25" customHeight="1">
      <c r="A89" s="606" t="s">
        <v>21</v>
      </c>
      <c r="B89" s="606"/>
      <c r="C89" s="665"/>
      <c r="D89" s="52"/>
      <c r="E89" s="51">
        <v>97.2</v>
      </c>
      <c r="F89" s="51">
        <v>98.800000000000011</v>
      </c>
      <c r="G89" s="51">
        <v>100.10000000000001</v>
      </c>
      <c r="H89" s="50">
        <v>-0.5</v>
      </c>
      <c r="I89" s="49">
        <v>1.6</v>
      </c>
      <c r="J89" s="49">
        <v>1.3</v>
      </c>
      <c r="K89" s="48" t="s">
        <v>18</v>
      </c>
      <c r="L89" s="47" t="s">
        <v>18</v>
      </c>
    </row>
    <row r="90" spans="1:13" ht="17.25" customHeight="1">
      <c r="A90" s="606" t="s">
        <v>613</v>
      </c>
      <c r="B90" s="606"/>
      <c r="C90" s="665"/>
      <c r="D90" s="52"/>
      <c r="E90" s="51">
        <v>96.600000000000009</v>
      </c>
      <c r="F90" s="51">
        <v>98.9</v>
      </c>
      <c r="G90" s="51">
        <v>101.4</v>
      </c>
      <c r="H90" s="50">
        <v>-0.1</v>
      </c>
      <c r="I90" s="49">
        <v>2.4000000000000004</v>
      </c>
      <c r="J90" s="49">
        <v>2.5</v>
      </c>
      <c r="K90" s="48" t="s">
        <v>18</v>
      </c>
      <c r="L90" s="47" t="s">
        <v>18</v>
      </c>
      <c r="M90" s="67"/>
    </row>
    <row r="91" spans="1:13" ht="13.5" customHeight="1">
      <c r="A91" s="606" t="s">
        <v>20</v>
      </c>
      <c r="B91" s="606"/>
      <c r="C91" s="665"/>
      <c r="D91" s="52"/>
      <c r="E91" s="51">
        <v>91.5</v>
      </c>
      <c r="F91" s="51">
        <v>94.7</v>
      </c>
      <c r="G91" s="51">
        <v>96.600000000000009</v>
      </c>
      <c r="H91" s="50">
        <v>-1.6</v>
      </c>
      <c r="I91" s="49">
        <v>3.5</v>
      </c>
      <c r="J91" s="49">
        <v>2</v>
      </c>
      <c r="K91" s="48" t="s">
        <v>18</v>
      </c>
      <c r="L91" s="47" t="s">
        <v>18</v>
      </c>
      <c r="M91" s="67"/>
    </row>
    <row r="92" spans="1:13" ht="13.5" customHeight="1" thickBot="1">
      <c r="A92" s="607" t="s">
        <v>19</v>
      </c>
      <c r="B92" s="607"/>
      <c r="C92" s="672"/>
      <c r="D92" s="46"/>
      <c r="E92" s="45">
        <v>97.9</v>
      </c>
      <c r="F92" s="45">
        <v>99</v>
      </c>
      <c r="G92" s="45">
        <v>98.800000000000011</v>
      </c>
      <c r="H92" s="44">
        <v>-1.4000000000000001</v>
      </c>
      <c r="I92" s="43">
        <v>1.1000000000000001</v>
      </c>
      <c r="J92" s="43">
        <v>-0.1</v>
      </c>
      <c r="K92" s="42" t="s">
        <v>18</v>
      </c>
      <c r="L92" s="41" t="s">
        <v>18</v>
      </c>
    </row>
    <row r="93" spans="1:13" s="38" customFormat="1" ht="12">
      <c r="A93" s="10" t="s">
        <v>614</v>
      </c>
      <c r="B93" s="10"/>
      <c r="C93" s="10"/>
      <c r="H93" s="40"/>
      <c r="I93" s="39"/>
      <c r="J93" s="39"/>
      <c r="K93" s="39"/>
      <c r="L93" s="39"/>
    </row>
    <row r="94" spans="1:13" s="38" customFormat="1" ht="12">
      <c r="A94" s="10" t="s">
        <v>292</v>
      </c>
      <c r="B94" s="10"/>
      <c r="C94" s="10"/>
      <c r="H94" s="39"/>
      <c r="I94" s="39"/>
      <c r="J94" s="39"/>
      <c r="K94" s="39"/>
      <c r="L94" s="39"/>
    </row>
  </sheetData>
  <mergeCells count="87">
    <mergeCell ref="B65:C65"/>
    <mergeCell ref="A62:C62"/>
    <mergeCell ref="B63:C63"/>
    <mergeCell ref="B72:C72"/>
    <mergeCell ref="B66:C66"/>
    <mergeCell ref="B69:C69"/>
    <mergeCell ref="B70:C70"/>
    <mergeCell ref="A67:C67"/>
    <mergeCell ref="B68:C68"/>
    <mergeCell ref="B71:C71"/>
    <mergeCell ref="B60:C60"/>
    <mergeCell ref="A58:C58"/>
    <mergeCell ref="B59:C59"/>
    <mergeCell ref="B61:C61"/>
    <mergeCell ref="B64:C64"/>
    <mergeCell ref="B53:C53"/>
    <mergeCell ref="A54:C54"/>
    <mergeCell ref="B55:C55"/>
    <mergeCell ref="B56:C56"/>
    <mergeCell ref="B57:C57"/>
    <mergeCell ref="B33:C33"/>
    <mergeCell ref="A35:C35"/>
    <mergeCell ref="K4:L4"/>
    <mergeCell ref="A6:C6"/>
    <mergeCell ref="H4:J4"/>
    <mergeCell ref="F4:F5"/>
    <mergeCell ref="B34:C34"/>
    <mergeCell ref="A7:C7"/>
    <mergeCell ref="A4:D5"/>
    <mergeCell ref="B8:C8"/>
    <mergeCell ref="B9:C9"/>
    <mergeCell ref="B22:C22"/>
    <mergeCell ref="A23:C23"/>
    <mergeCell ref="E4:E5"/>
    <mergeCell ref="G4:G5"/>
    <mergeCell ref="B14:C14"/>
    <mergeCell ref="B15:C15"/>
    <mergeCell ref="B16:C16"/>
    <mergeCell ref="B18:C18"/>
    <mergeCell ref="B10:C10"/>
    <mergeCell ref="B11:C11"/>
    <mergeCell ref="B12:C12"/>
    <mergeCell ref="B13:C13"/>
    <mergeCell ref="A49:L49"/>
    <mergeCell ref="A51:D52"/>
    <mergeCell ref="E51:E52"/>
    <mergeCell ref="F51:F52"/>
    <mergeCell ref="G51:G52"/>
    <mergeCell ref="H51:J51"/>
    <mergeCell ref="K51:L51"/>
    <mergeCell ref="B42:C42"/>
    <mergeCell ref="B44:C44"/>
    <mergeCell ref="B43:C43"/>
    <mergeCell ref="B46:C46"/>
    <mergeCell ref="B47:C47"/>
    <mergeCell ref="A45:C45"/>
    <mergeCell ref="A2:L2"/>
    <mergeCell ref="B39:C39"/>
    <mergeCell ref="B29:C29"/>
    <mergeCell ref="B30:C30"/>
    <mergeCell ref="B31:C31"/>
    <mergeCell ref="B32:C32"/>
    <mergeCell ref="B24:C24"/>
    <mergeCell ref="B26:C26"/>
    <mergeCell ref="B27:C27"/>
    <mergeCell ref="B17:C17"/>
    <mergeCell ref="B19:C19"/>
    <mergeCell ref="A28:C28"/>
    <mergeCell ref="B25:C25"/>
    <mergeCell ref="A20:C20"/>
    <mergeCell ref="B21:C21"/>
    <mergeCell ref="B36:C36"/>
    <mergeCell ref="B85:C85"/>
    <mergeCell ref="B86:C86"/>
    <mergeCell ref="A91:C91"/>
    <mergeCell ref="A92:C92"/>
    <mergeCell ref="A78:C78"/>
    <mergeCell ref="B80:C80"/>
    <mergeCell ref="B81:C81"/>
    <mergeCell ref="A83:C83"/>
    <mergeCell ref="A84:C84"/>
    <mergeCell ref="A90:C90"/>
    <mergeCell ref="A87:C87"/>
    <mergeCell ref="A88:C88"/>
    <mergeCell ref="A89:C89"/>
    <mergeCell ref="A82:C82"/>
    <mergeCell ref="B79:C79"/>
  </mergeCells>
  <phoneticPr fontId="24"/>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rowBreaks count="1" manualBreakCount="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selection activeCell="D10" sqref="D10"/>
    </sheetView>
  </sheetViews>
  <sheetFormatPr defaultRowHeight="13.5"/>
  <cols>
    <col min="1" max="1" width="13.125" style="2" customWidth="1"/>
    <col min="2" max="11" width="7.625" style="2" customWidth="1"/>
    <col min="12" max="16384" width="9" style="2"/>
  </cols>
  <sheetData>
    <row r="1" spans="1:14" ht="14.1" customHeight="1"/>
    <row r="2" spans="1:14" s="166" customFormat="1" ht="22.5" customHeight="1">
      <c r="A2" s="597" t="s">
        <v>429</v>
      </c>
      <c r="B2" s="597"/>
      <c r="C2" s="597"/>
      <c r="D2" s="597"/>
      <c r="E2" s="597"/>
      <c r="F2" s="597"/>
      <c r="G2" s="597"/>
      <c r="H2" s="597"/>
      <c r="I2" s="597"/>
      <c r="J2" s="597"/>
      <c r="K2" s="597"/>
    </row>
    <row r="3" spans="1:14" s="581" customFormat="1" ht="13.5" customHeight="1" thickBot="1">
      <c r="A3" s="3" t="s">
        <v>0</v>
      </c>
      <c r="B3" s="3"/>
      <c r="C3" s="3"/>
      <c r="D3" s="3"/>
      <c r="E3" s="3"/>
      <c r="F3" s="3"/>
      <c r="G3" s="3"/>
      <c r="H3" s="3"/>
      <c r="I3" s="3"/>
      <c r="J3" s="3"/>
      <c r="K3" s="18" t="s">
        <v>615</v>
      </c>
    </row>
    <row r="4" spans="1:14" s="581" customFormat="1" ht="21.95" customHeight="1">
      <c r="A4" s="580" t="s">
        <v>51</v>
      </c>
      <c r="B4" s="165" t="s">
        <v>616</v>
      </c>
      <c r="C4" s="511" t="s">
        <v>50</v>
      </c>
      <c r="D4" s="511" t="s">
        <v>49</v>
      </c>
      <c r="E4" s="511" t="s">
        <v>48</v>
      </c>
      <c r="F4" s="511" t="s">
        <v>47</v>
      </c>
      <c r="G4" s="511" t="s">
        <v>46</v>
      </c>
      <c r="H4" s="511" t="s">
        <v>45</v>
      </c>
      <c r="I4" s="511" t="s">
        <v>44</v>
      </c>
      <c r="J4" s="511" t="s">
        <v>43</v>
      </c>
      <c r="K4" s="164" t="s">
        <v>42</v>
      </c>
      <c r="L4" s="152"/>
      <c r="M4" s="152"/>
      <c r="N4" s="152"/>
    </row>
    <row r="5" spans="1:14" s="581" customFormat="1" ht="21.95" customHeight="1">
      <c r="A5" s="19" t="s">
        <v>420</v>
      </c>
      <c r="B5" s="158">
        <v>99.7</v>
      </c>
      <c r="C5" s="158">
        <v>99.8</v>
      </c>
      <c r="D5" s="158">
        <v>99.4</v>
      </c>
      <c r="E5" s="158">
        <v>99.8</v>
      </c>
      <c r="F5" s="158">
        <v>99.5</v>
      </c>
      <c r="G5" s="158">
        <v>99.5</v>
      </c>
      <c r="H5" s="158">
        <v>99.7</v>
      </c>
      <c r="I5" s="158">
        <v>99.8</v>
      </c>
      <c r="J5" s="158">
        <v>99.7</v>
      </c>
      <c r="K5" s="157">
        <v>99.9</v>
      </c>
    </row>
    <row r="6" spans="1:14" s="581" customFormat="1" ht="21.95" customHeight="1">
      <c r="A6" s="159" t="s">
        <v>617</v>
      </c>
      <c r="B6" s="158">
        <v>99.7</v>
      </c>
      <c r="C6" s="158">
        <v>99.7</v>
      </c>
      <c r="D6" s="158">
        <v>99.3</v>
      </c>
      <c r="E6" s="158">
        <v>99.6</v>
      </c>
      <c r="F6" s="158">
        <v>99.5</v>
      </c>
      <c r="G6" s="158">
        <v>99.1</v>
      </c>
      <c r="H6" s="158">
        <v>99.9</v>
      </c>
      <c r="I6" s="158">
        <v>99.9</v>
      </c>
      <c r="J6" s="158">
        <v>99.3</v>
      </c>
      <c r="K6" s="157">
        <v>99.6</v>
      </c>
    </row>
    <row r="7" spans="1:14" s="581" customFormat="1" ht="21.95" customHeight="1">
      <c r="A7" s="159" t="s">
        <v>618</v>
      </c>
      <c r="B7" s="158">
        <v>100</v>
      </c>
      <c r="C7" s="158">
        <v>100</v>
      </c>
      <c r="D7" s="158">
        <v>99.4</v>
      </c>
      <c r="E7" s="158">
        <v>99.6</v>
      </c>
      <c r="F7" s="158">
        <v>99.7</v>
      </c>
      <c r="G7" s="158">
        <v>99.1</v>
      </c>
      <c r="H7" s="158">
        <v>100.1</v>
      </c>
      <c r="I7" s="158">
        <v>100.1</v>
      </c>
      <c r="J7" s="158">
        <v>99.4</v>
      </c>
      <c r="K7" s="157">
        <v>100</v>
      </c>
    </row>
    <row r="8" spans="1:14" s="581" customFormat="1" ht="21.95" customHeight="1">
      <c r="A8" s="159" t="s">
        <v>619</v>
      </c>
      <c r="B8" s="158">
        <v>102.8</v>
      </c>
      <c r="C8" s="158">
        <v>102.8</v>
      </c>
      <c r="D8" s="158">
        <v>101.9</v>
      </c>
      <c r="E8" s="158">
        <v>101.9</v>
      </c>
      <c r="F8" s="158">
        <v>102.2</v>
      </c>
      <c r="G8" s="158">
        <v>102</v>
      </c>
      <c r="H8" s="158">
        <v>103</v>
      </c>
      <c r="I8" s="158">
        <v>102.8</v>
      </c>
      <c r="J8" s="158">
        <v>101.7</v>
      </c>
      <c r="K8" s="157">
        <v>102.6</v>
      </c>
    </row>
    <row r="9" spans="1:14" s="581" customFormat="1" ht="21.95" customHeight="1" thickBot="1">
      <c r="A9" s="156" t="s">
        <v>620</v>
      </c>
      <c r="B9" s="155">
        <v>103.6</v>
      </c>
      <c r="C9" s="155">
        <v>103.9</v>
      </c>
      <c r="D9" s="155">
        <v>102.9</v>
      </c>
      <c r="E9" s="155">
        <v>103.9</v>
      </c>
      <c r="F9" s="155">
        <v>103.3</v>
      </c>
      <c r="G9" s="155">
        <v>102.9</v>
      </c>
      <c r="H9" s="155">
        <v>104.1</v>
      </c>
      <c r="I9" s="155">
        <v>103.8</v>
      </c>
      <c r="J9" s="155">
        <v>103</v>
      </c>
      <c r="K9" s="154">
        <v>103.2</v>
      </c>
    </row>
    <row r="10" spans="1:14" s="152" customFormat="1" ht="21.95" customHeight="1" thickBot="1">
      <c r="A10" s="163" t="s">
        <v>30</v>
      </c>
      <c r="B10" s="162"/>
      <c r="C10" s="162"/>
      <c r="D10" s="162"/>
      <c r="E10" s="162"/>
      <c r="F10" s="162"/>
      <c r="G10" s="162"/>
      <c r="H10" s="162"/>
      <c r="I10" s="162"/>
      <c r="J10" s="162"/>
      <c r="K10" s="162"/>
    </row>
    <row r="11" spans="1:14" s="581" customFormat="1" ht="21.95" customHeight="1">
      <c r="A11" s="19" t="s">
        <v>420</v>
      </c>
      <c r="B11" s="158">
        <v>-0.3</v>
      </c>
      <c r="C11" s="158">
        <v>-0.2</v>
      </c>
      <c r="D11" s="158">
        <v>-0.7</v>
      </c>
      <c r="E11" s="158">
        <v>-0.2</v>
      </c>
      <c r="F11" s="158">
        <v>-0.5</v>
      </c>
      <c r="G11" s="158">
        <v>-0.5</v>
      </c>
      <c r="H11" s="158">
        <v>-0.3</v>
      </c>
      <c r="I11" s="158">
        <v>-0.2</v>
      </c>
      <c r="J11" s="161">
        <v>-0.3</v>
      </c>
      <c r="K11" s="160">
        <v>-0.1</v>
      </c>
    </row>
    <row r="12" spans="1:14" s="581" customFormat="1" ht="21.95" customHeight="1">
      <c r="A12" s="159" t="s">
        <v>617</v>
      </c>
      <c r="B12" s="158">
        <v>0</v>
      </c>
      <c r="C12" s="158">
        <v>-0.1</v>
      </c>
      <c r="D12" s="158">
        <v>-0.1</v>
      </c>
      <c r="E12" s="158">
        <v>-0.1</v>
      </c>
      <c r="F12" s="158">
        <v>0</v>
      </c>
      <c r="G12" s="158">
        <v>-0.4</v>
      </c>
      <c r="H12" s="158">
        <v>0.2</v>
      </c>
      <c r="I12" s="158">
        <v>0.2</v>
      </c>
      <c r="J12" s="158">
        <v>-0.4</v>
      </c>
      <c r="K12" s="157">
        <v>-0.3</v>
      </c>
    </row>
    <row r="13" spans="1:14" s="581" customFormat="1" ht="21.95" customHeight="1">
      <c r="A13" s="159" t="s">
        <v>618</v>
      </c>
      <c r="B13" s="158">
        <v>0.4</v>
      </c>
      <c r="C13" s="158">
        <v>0.3</v>
      </c>
      <c r="D13" s="158">
        <v>0.2</v>
      </c>
      <c r="E13" s="158">
        <v>0</v>
      </c>
      <c r="F13" s="158">
        <v>0.2</v>
      </c>
      <c r="G13" s="158">
        <v>0</v>
      </c>
      <c r="H13" s="158">
        <v>0.2</v>
      </c>
      <c r="I13" s="158">
        <v>0.2</v>
      </c>
      <c r="J13" s="158">
        <v>0.1</v>
      </c>
      <c r="K13" s="157">
        <v>0.4</v>
      </c>
    </row>
    <row r="14" spans="1:14" s="581" customFormat="1" ht="21.95" customHeight="1">
      <c r="A14" s="159" t="s">
        <v>619</v>
      </c>
      <c r="B14" s="158">
        <v>2.7</v>
      </c>
      <c r="C14" s="158">
        <v>2.8</v>
      </c>
      <c r="D14" s="158">
        <v>2.5</v>
      </c>
      <c r="E14" s="158">
        <v>2.2999999999999998</v>
      </c>
      <c r="F14" s="158">
        <v>2.5</v>
      </c>
      <c r="G14" s="158">
        <v>2.9</v>
      </c>
      <c r="H14" s="158">
        <v>2.9</v>
      </c>
      <c r="I14" s="158">
        <v>2.7</v>
      </c>
      <c r="J14" s="158">
        <v>2.2999999999999998</v>
      </c>
      <c r="K14" s="157">
        <v>2.6</v>
      </c>
    </row>
    <row r="15" spans="1:14" s="581" customFormat="1" ht="21.95" customHeight="1" thickBot="1">
      <c r="A15" s="156" t="s">
        <v>620</v>
      </c>
      <c r="B15" s="155">
        <v>0.8</v>
      </c>
      <c r="C15" s="155">
        <v>1.1000000000000001</v>
      </c>
      <c r="D15" s="155">
        <v>0.9</v>
      </c>
      <c r="E15" s="155">
        <v>1.9</v>
      </c>
      <c r="F15" s="155">
        <v>1.1000000000000001</v>
      </c>
      <c r="G15" s="155">
        <v>0.9</v>
      </c>
      <c r="H15" s="155">
        <v>1</v>
      </c>
      <c r="I15" s="155">
        <v>0.9</v>
      </c>
      <c r="J15" s="155">
        <v>1.2</v>
      </c>
      <c r="K15" s="154">
        <v>0.7</v>
      </c>
    </row>
    <row r="16" spans="1:14" s="581" customFormat="1" ht="13.5" customHeight="1">
      <c r="A16" s="581" t="s">
        <v>621</v>
      </c>
    </row>
    <row r="17" spans="1:6" s="581" customFormat="1" ht="13.5" customHeight="1">
      <c r="A17" s="581" t="s">
        <v>622</v>
      </c>
    </row>
    <row r="18" spans="1:6" s="581" customFormat="1" ht="13.5" customHeight="1"/>
    <row r="19" spans="1:6" s="581" customFormat="1" ht="13.5" customHeight="1">
      <c r="B19" s="153"/>
      <c r="C19" s="153"/>
      <c r="D19" s="153"/>
      <c r="E19" s="153"/>
      <c r="F19" s="153"/>
    </row>
    <row r="20" spans="1:6" s="581" customFormat="1" ht="13.5" customHeight="1">
      <c r="B20" s="152"/>
      <c r="C20" s="152"/>
      <c r="D20" s="152"/>
      <c r="E20" s="152"/>
      <c r="F20" s="152"/>
    </row>
    <row r="21" spans="1:6" s="581" customFormat="1" ht="13.5" customHeight="1">
      <c r="B21" s="152"/>
      <c r="C21" s="152"/>
      <c r="D21" s="152"/>
      <c r="E21" s="152"/>
      <c r="F21" s="152"/>
    </row>
    <row r="22" spans="1:6" s="581" customFormat="1" ht="13.5" customHeight="1"/>
    <row r="23" spans="1:6" s="581" customFormat="1" ht="13.5" customHeight="1"/>
    <row r="24" spans="1:6" s="581" customFormat="1" ht="13.5" customHeight="1"/>
    <row r="25" spans="1:6" s="581" customFormat="1" ht="13.5" customHeight="1"/>
    <row r="26" spans="1:6" s="581" customFormat="1" ht="13.5" customHeight="1"/>
    <row r="27" spans="1:6" s="581" customFormat="1" ht="13.5" customHeight="1"/>
    <row r="28" spans="1:6" s="581" customFormat="1" ht="13.5" customHeight="1"/>
    <row r="29" spans="1:6" s="581" customFormat="1" ht="13.5" customHeight="1"/>
    <row r="30" spans="1:6" ht="13.5" customHeight="1"/>
    <row r="31" spans="1:6" ht="13.5" customHeight="1"/>
    <row r="32" spans="1: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sheetData>
  <mergeCells count="1">
    <mergeCell ref="A2:K2"/>
  </mergeCells>
  <phoneticPr fontId="24"/>
  <printOptions horizontalCentered="1" gridLinesSet="0"/>
  <pageMargins left="0.59055118110236227" right="0.59055118110236227" top="0.78740157480314965" bottom="0.78740157480314965" header="0.59055118110236227" footer="0.59055118110236227"/>
  <pageSetup paperSize="9" scale="96" orientation="portrait" r:id="rId1"/>
  <headerFooter alignWithMargins="0"/>
  <ignoredErrors>
    <ignoredError sqref="A6:A1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8"/>
  <sheetViews>
    <sheetView showGridLines="0" zoomScaleNormal="100" workbookViewId="0">
      <selection activeCell="J5" sqref="J5"/>
    </sheetView>
  </sheetViews>
  <sheetFormatPr defaultRowHeight="13.5"/>
  <cols>
    <col min="1" max="1" width="12.625" style="2" customWidth="1"/>
    <col min="2" max="2" width="1" style="2" customWidth="1"/>
    <col min="3" max="3" width="15.75" style="2" hidden="1" customWidth="1"/>
    <col min="4" max="7" width="13.375" style="2" hidden="1" customWidth="1"/>
    <col min="8" max="9" width="14.75" style="2" hidden="1" customWidth="1"/>
    <col min="10" max="14" width="15.625" style="2" customWidth="1"/>
    <col min="15" max="15" width="9" style="2" customWidth="1"/>
    <col min="16" max="16384" width="9" style="2"/>
  </cols>
  <sheetData>
    <row r="2" spans="1:15" ht="22.5" customHeight="1">
      <c r="A2" s="597" t="s">
        <v>430</v>
      </c>
      <c r="B2" s="597"/>
      <c r="C2" s="597"/>
      <c r="D2" s="597"/>
      <c r="E2" s="597"/>
      <c r="F2" s="597"/>
      <c r="G2" s="597"/>
      <c r="H2" s="597"/>
      <c r="I2" s="597"/>
      <c r="J2" s="597"/>
      <c r="K2" s="597"/>
      <c r="L2" s="597"/>
      <c r="M2" s="597"/>
      <c r="N2" s="597"/>
    </row>
    <row r="3" spans="1:15" s="581" customFormat="1" ht="13.5" customHeight="1">
      <c r="A3" s="152"/>
      <c r="B3" s="152"/>
      <c r="C3" s="152"/>
      <c r="D3" s="152"/>
      <c r="E3" s="152"/>
      <c r="F3" s="426"/>
      <c r="G3" s="426"/>
      <c r="H3" s="152"/>
      <c r="I3" s="152"/>
      <c r="M3" s="575"/>
      <c r="N3" s="575" t="s">
        <v>431</v>
      </c>
    </row>
    <row r="4" spans="1:15" s="581" customFormat="1" ht="13.5" customHeight="1" thickBot="1">
      <c r="A4" s="3"/>
      <c r="B4" s="3"/>
      <c r="C4" s="3"/>
      <c r="D4" s="3"/>
      <c r="E4" s="3"/>
      <c r="F4" s="208"/>
      <c r="G4" s="208"/>
      <c r="H4" s="3"/>
      <c r="I4" s="3"/>
      <c r="M4" s="18"/>
      <c r="N4" s="18" t="s">
        <v>432</v>
      </c>
    </row>
    <row r="5" spans="1:15" s="581" customFormat="1" ht="27" customHeight="1">
      <c r="A5" s="626" t="s">
        <v>106</v>
      </c>
      <c r="B5" s="627"/>
      <c r="C5" s="207" t="s">
        <v>105</v>
      </c>
      <c r="D5" s="206" t="s">
        <v>104</v>
      </c>
      <c r="E5" s="206" t="s">
        <v>103</v>
      </c>
      <c r="F5" s="206" t="s">
        <v>102</v>
      </c>
      <c r="G5" s="206" t="s">
        <v>101</v>
      </c>
      <c r="H5" s="206" t="s">
        <v>100</v>
      </c>
      <c r="I5" s="206" t="s">
        <v>99</v>
      </c>
      <c r="J5" s="204" t="s">
        <v>623</v>
      </c>
      <c r="K5" s="205" t="s">
        <v>624</v>
      </c>
      <c r="L5" s="205" t="s">
        <v>625</v>
      </c>
      <c r="M5" s="204" t="s">
        <v>433</v>
      </c>
      <c r="N5" s="203" t="s">
        <v>434</v>
      </c>
      <c r="O5" s="152"/>
    </row>
    <row r="6" spans="1:15" s="581" customFormat="1" ht="15" customHeight="1">
      <c r="A6" s="202" t="s">
        <v>98</v>
      </c>
      <c r="B6" s="201"/>
      <c r="C6" s="198">
        <v>102.1</v>
      </c>
      <c r="D6" s="198">
        <v>103</v>
      </c>
      <c r="E6" s="198">
        <v>103.1</v>
      </c>
      <c r="F6" s="198">
        <v>103.7</v>
      </c>
      <c r="G6" s="200">
        <v>102.3</v>
      </c>
      <c r="H6" s="199">
        <v>102</v>
      </c>
      <c r="I6" s="198">
        <v>102.2</v>
      </c>
      <c r="J6" s="195">
        <v>99.3</v>
      </c>
      <c r="K6" s="197">
        <v>99</v>
      </c>
      <c r="L6" s="197">
        <v>99.3</v>
      </c>
      <c r="M6" s="196">
        <v>100.2</v>
      </c>
      <c r="N6" s="195">
        <v>98.7</v>
      </c>
      <c r="O6" s="152"/>
    </row>
    <row r="7" spans="1:15" s="581" customFormat="1" ht="15" customHeight="1">
      <c r="A7" s="183" t="s">
        <v>97</v>
      </c>
      <c r="B7" s="182"/>
      <c r="C7" s="179">
        <v>99.1</v>
      </c>
      <c r="D7" s="179">
        <v>98.7</v>
      </c>
      <c r="E7" s="179">
        <v>99.2</v>
      </c>
      <c r="F7" s="179">
        <v>99.9</v>
      </c>
      <c r="G7" s="181">
        <v>100.3</v>
      </c>
      <c r="H7" s="180">
        <v>100.3</v>
      </c>
      <c r="I7" s="179">
        <v>100.8</v>
      </c>
      <c r="J7" s="176">
        <v>99.8</v>
      </c>
      <c r="K7" s="178">
        <v>99.8</v>
      </c>
      <c r="L7" s="178">
        <v>99.5</v>
      </c>
      <c r="M7" s="177">
        <v>99.5</v>
      </c>
      <c r="N7" s="176">
        <v>99.3</v>
      </c>
      <c r="O7" s="152"/>
    </row>
    <row r="8" spans="1:15" s="581" customFormat="1" ht="15" customHeight="1">
      <c r="A8" s="183" t="s">
        <v>96</v>
      </c>
      <c r="B8" s="182"/>
      <c r="C8" s="179">
        <v>99.1</v>
      </c>
      <c r="D8" s="179">
        <v>99.4</v>
      </c>
      <c r="E8" s="179">
        <v>98.2</v>
      </c>
      <c r="F8" s="179">
        <v>98.9</v>
      </c>
      <c r="G8" s="181">
        <v>98.6</v>
      </c>
      <c r="H8" s="180">
        <v>99.1</v>
      </c>
      <c r="I8" s="179">
        <v>99.4</v>
      </c>
      <c r="J8" s="176">
        <v>98.7</v>
      </c>
      <c r="K8" s="178">
        <v>99.1</v>
      </c>
      <c r="L8" s="178">
        <v>98.7</v>
      </c>
      <c r="M8" s="177">
        <v>98.9</v>
      </c>
      <c r="N8" s="176">
        <v>97.8</v>
      </c>
      <c r="O8" s="152"/>
    </row>
    <row r="9" spans="1:15" s="581" customFormat="1" ht="15" customHeight="1">
      <c r="A9" s="183" t="s">
        <v>95</v>
      </c>
      <c r="B9" s="182"/>
      <c r="C9" s="179">
        <v>102</v>
      </c>
      <c r="D9" s="179">
        <v>102</v>
      </c>
      <c r="E9" s="179">
        <v>101.8</v>
      </c>
      <c r="F9" s="179">
        <v>102.2</v>
      </c>
      <c r="G9" s="181">
        <v>101.1</v>
      </c>
      <c r="H9" s="180">
        <v>101.7</v>
      </c>
      <c r="I9" s="179">
        <v>101.4</v>
      </c>
      <c r="J9" s="176">
        <v>98</v>
      </c>
      <c r="K9" s="178">
        <v>97.7</v>
      </c>
      <c r="L9" s="178">
        <v>97.8</v>
      </c>
      <c r="M9" s="177">
        <v>98.3</v>
      </c>
      <c r="N9" s="176">
        <v>98.4</v>
      </c>
      <c r="O9" s="152"/>
    </row>
    <row r="10" spans="1:15" s="581" customFormat="1" ht="15" customHeight="1">
      <c r="A10" s="183" t="s">
        <v>94</v>
      </c>
      <c r="B10" s="182"/>
      <c r="C10" s="179">
        <v>97.9</v>
      </c>
      <c r="D10" s="179">
        <v>97.8</v>
      </c>
      <c r="E10" s="179">
        <v>97.4</v>
      </c>
      <c r="F10" s="179">
        <v>97.7</v>
      </c>
      <c r="G10" s="181">
        <v>98.3</v>
      </c>
      <c r="H10" s="180">
        <v>98.7</v>
      </c>
      <c r="I10" s="179">
        <v>99</v>
      </c>
      <c r="J10" s="176">
        <v>97.5</v>
      </c>
      <c r="K10" s="178">
        <v>97.3</v>
      </c>
      <c r="L10" s="178">
        <v>97.3</v>
      </c>
      <c r="M10" s="177">
        <v>97.3</v>
      </c>
      <c r="N10" s="176">
        <v>98.1</v>
      </c>
      <c r="O10" s="152"/>
    </row>
    <row r="11" spans="1:15" s="581" customFormat="1" ht="15" customHeight="1">
      <c r="A11" s="183" t="s">
        <v>93</v>
      </c>
      <c r="B11" s="182"/>
      <c r="C11" s="179">
        <v>99.6</v>
      </c>
      <c r="D11" s="179">
        <v>99.7</v>
      </c>
      <c r="E11" s="179">
        <v>99.3</v>
      </c>
      <c r="F11" s="179">
        <v>99.5</v>
      </c>
      <c r="G11" s="181">
        <v>99.6</v>
      </c>
      <c r="H11" s="180">
        <v>99.4</v>
      </c>
      <c r="I11" s="179">
        <v>99.3</v>
      </c>
      <c r="J11" s="193">
        <v>100.8</v>
      </c>
      <c r="K11" s="192">
        <v>101</v>
      </c>
      <c r="L11" s="192">
        <v>101.3</v>
      </c>
      <c r="M11" s="191">
        <v>101.5</v>
      </c>
      <c r="N11" s="176">
        <v>100.2</v>
      </c>
      <c r="O11" s="152"/>
    </row>
    <row r="12" spans="1:15" s="581" customFormat="1" ht="15" customHeight="1">
      <c r="A12" s="183" t="s">
        <v>92</v>
      </c>
      <c r="B12" s="182"/>
      <c r="C12" s="179">
        <v>98.6</v>
      </c>
      <c r="D12" s="179">
        <v>98.3</v>
      </c>
      <c r="E12" s="179">
        <v>97.3</v>
      </c>
      <c r="F12" s="179">
        <v>97.4</v>
      </c>
      <c r="G12" s="181">
        <v>97.8</v>
      </c>
      <c r="H12" s="180">
        <v>98.2</v>
      </c>
      <c r="I12" s="179">
        <v>98.7</v>
      </c>
      <c r="J12" s="176">
        <v>101.5</v>
      </c>
      <c r="K12" s="178">
        <v>101.4</v>
      </c>
      <c r="L12" s="178">
        <v>101.6</v>
      </c>
      <c r="M12" s="177">
        <v>101.4</v>
      </c>
      <c r="N12" s="176">
        <v>101.3</v>
      </c>
      <c r="O12" s="152"/>
    </row>
    <row r="13" spans="1:15" s="581" customFormat="1" ht="15" customHeight="1">
      <c r="A13" s="183" t="s">
        <v>91</v>
      </c>
      <c r="B13" s="182"/>
      <c r="C13" s="179">
        <v>100.3</v>
      </c>
      <c r="D13" s="179">
        <v>100.2</v>
      </c>
      <c r="E13" s="179">
        <v>100</v>
      </c>
      <c r="F13" s="179">
        <v>99.6</v>
      </c>
      <c r="G13" s="179">
        <v>100</v>
      </c>
      <c r="H13" s="180">
        <v>100.3</v>
      </c>
      <c r="I13" s="179">
        <v>100.1</v>
      </c>
      <c r="J13" s="193">
        <v>98.4</v>
      </c>
      <c r="K13" s="192">
        <v>98.1</v>
      </c>
      <c r="L13" s="192">
        <v>98.8</v>
      </c>
      <c r="M13" s="191">
        <v>99.3</v>
      </c>
      <c r="N13" s="176">
        <v>99</v>
      </c>
      <c r="O13" s="152"/>
    </row>
    <row r="14" spans="1:15" s="581" customFormat="1" ht="15" customHeight="1">
      <c r="A14" s="183" t="s">
        <v>90</v>
      </c>
      <c r="B14" s="182"/>
      <c r="C14" s="179">
        <v>100.9</v>
      </c>
      <c r="D14" s="179">
        <v>101</v>
      </c>
      <c r="E14" s="179">
        <v>100.7</v>
      </c>
      <c r="F14" s="179">
        <v>101.1</v>
      </c>
      <c r="G14" s="181">
        <v>101.6</v>
      </c>
      <c r="H14" s="180">
        <v>101.4</v>
      </c>
      <c r="I14" s="179">
        <v>101.1</v>
      </c>
      <c r="J14" s="193">
        <v>100.6</v>
      </c>
      <c r="K14" s="192">
        <v>100.6</v>
      </c>
      <c r="L14" s="192">
        <v>100.8</v>
      </c>
      <c r="M14" s="191">
        <v>100.9</v>
      </c>
      <c r="N14" s="176">
        <v>100.6</v>
      </c>
      <c r="O14" s="152"/>
    </row>
    <row r="15" spans="1:15" s="581" customFormat="1" ht="15" customHeight="1">
      <c r="A15" s="183" t="s">
        <v>89</v>
      </c>
      <c r="B15" s="182"/>
      <c r="C15" s="179">
        <v>99.4</v>
      </c>
      <c r="D15" s="179">
        <v>99.7</v>
      </c>
      <c r="E15" s="179">
        <v>100</v>
      </c>
      <c r="F15" s="179">
        <v>100.2</v>
      </c>
      <c r="G15" s="181">
        <v>99.4</v>
      </c>
      <c r="H15" s="180">
        <v>99.1</v>
      </c>
      <c r="I15" s="179">
        <v>99.2</v>
      </c>
      <c r="J15" s="193">
        <v>97.4</v>
      </c>
      <c r="K15" s="192">
        <v>97</v>
      </c>
      <c r="L15" s="192">
        <v>96.9</v>
      </c>
      <c r="M15" s="191">
        <v>97.5</v>
      </c>
      <c r="N15" s="176">
        <v>97.2</v>
      </c>
      <c r="O15" s="152"/>
    </row>
    <row r="16" spans="1:15" s="581" customFormat="1" ht="15" customHeight="1">
      <c r="A16" s="183" t="s">
        <v>88</v>
      </c>
      <c r="B16" s="194"/>
      <c r="C16" s="179">
        <v>103.5</v>
      </c>
      <c r="D16" s="179">
        <v>104.6</v>
      </c>
      <c r="E16" s="179">
        <v>104.7</v>
      </c>
      <c r="F16" s="179">
        <v>104.9</v>
      </c>
      <c r="G16" s="181">
        <v>103.8</v>
      </c>
      <c r="H16" s="180">
        <v>104.2</v>
      </c>
      <c r="I16" s="179">
        <v>104.4</v>
      </c>
      <c r="J16" s="193">
        <v>102.5</v>
      </c>
      <c r="K16" s="192">
        <v>102.3</v>
      </c>
      <c r="L16" s="192">
        <v>102.9</v>
      </c>
      <c r="M16" s="191">
        <v>103.3</v>
      </c>
      <c r="N16" s="176">
        <v>103</v>
      </c>
      <c r="O16" s="152"/>
    </row>
    <row r="17" spans="1:15" s="581" customFormat="1" ht="15" customHeight="1">
      <c r="A17" s="183" t="s">
        <v>87</v>
      </c>
      <c r="B17" s="182"/>
      <c r="C17" s="179">
        <v>101.9</v>
      </c>
      <c r="D17" s="179">
        <v>102.4</v>
      </c>
      <c r="E17" s="179">
        <v>102.2</v>
      </c>
      <c r="F17" s="179">
        <v>102.4</v>
      </c>
      <c r="G17" s="181">
        <v>101.6</v>
      </c>
      <c r="H17" s="180">
        <v>102.7</v>
      </c>
      <c r="I17" s="179">
        <v>103</v>
      </c>
      <c r="J17" s="193">
        <v>98.4</v>
      </c>
      <c r="K17" s="192">
        <v>99.1</v>
      </c>
      <c r="L17" s="192">
        <v>99.2</v>
      </c>
      <c r="M17" s="191">
        <v>99.1</v>
      </c>
      <c r="N17" s="176">
        <v>100</v>
      </c>
      <c r="O17" s="152"/>
    </row>
    <row r="18" spans="1:15" s="581" customFormat="1" ht="15" customHeight="1">
      <c r="A18" s="183" t="s">
        <v>86</v>
      </c>
      <c r="B18" s="182"/>
      <c r="C18" s="179">
        <v>112</v>
      </c>
      <c r="D18" s="179">
        <v>112.4</v>
      </c>
      <c r="E18" s="179">
        <v>111.7</v>
      </c>
      <c r="F18" s="179">
        <v>112.2</v>
      </c>
      <c r="G18" s="181">
        <v>111.3</v>
      </c>
      <c r="H18" s="180">
        <v>111.7</v>
      </c>
      <c r="I18" s="179">
        <v>111.2</v>
      </c>
      <c r="J18" s="193">
        <v>106.5</v>
      </c>
      <c r="K18" s="192">
        <v>106.3</v>
      </c>
      <c r="L18" s="192">
        <v>106</v>
      </c>
      <c r="M18" s="191">
        <v>105.9</v>
      </c>
      <c r="N18" s="176">
        <v>106.1</v>
      </c>
      <c r="O18" s="152"/>
    </row>
    <row r="19" spans="1:15" s="581" customFormat="1" ht="15" customHeight="1">
      <c r="A19" s="183" t="s">
        <v>85</v>
      </c>
      <c r="B19" s="182"/>
      <c r="C19" s="179">
        <v>108.6</v>
      </c>
      <c r="D19" s="179">
        <v>109.3</v>
      </c>
      <c r="E19" s="179">
        <v>109.1</v>
      </c>
      <c r="F19" s="179">
        <v>109.4</v>
      </c>
      <c r="G19" s="181">
        <v>108.1</v>
      </c>
      <c r="H19" s="180">
        <v>108.6</v>
      </c>
      <c r="I19" s="179">
        <v>107.9</v>
      </c>
      <c r="J19" s="193">
        <v>106.8</v>
      </c>
      <c r="K19" s="192">
        <v>107.1</v>
      </c>
      <c r="L19" s="192">
        <v>106.7</v>
      </c>
      <c r="M19" s="191">
        <v>106</v>
      </c>
      <c r="N19" s="176">
        <v>104.8</v>
      </c>
      <c r="O19" s="152"/>
    </row>
    <row r="20" spans="1:15" s="581" customFormat="1" ht="15" customHeight="1">
      <c r="A20" s="183" t="s">
        <v>84</v>
      </c>
      <c r="B20" s="182"/>
      <c r="C20" s="179">
        <v>101.8</v>
      </c>
      <c r="D20" s="179">
        <v>101.8</v>
      </c>
      <c r="E20" s="179">
        <v>101.8</v>
      </c>
      <c r="F20" s="179">
        <v>102.4</v>
      </c>
      <c r="G20" s="181">
        <v>102.5</v>
      </c>
      <c r="H20" s="180">
        <v>101.4</v>
      </c>
      <c r="I20" s="179">
        <v>101</v>
      </c>
      <c r="J20" s="193">
        <v>98.7</v>
      </c>
      <c r="K20" s="192">
        <v>98.7</v>
      </c>
      <c r="L20" s="192">
        <v>98.6</v>
      </c>
      <c r="M20" s="191">
        <v>99.1</v>
      </c>
      <c r="N20" s="176">
        <v>99</v>
      </c>
      <c r="O20" s="152"/>
    </row>
    <row r="21" spans="1:15" s="581" customFormat="1" ht="15" customHeight="1">
      <c r="A21" s="183" t="s">
        <v>83</v>
      </c>
      <c r="B21" s="182"/>
      <c r="C21" s="179">
        <v>100.5</v>
      </c>
      <c r="D21" s="179">
        <v>100.5</v>
      </c>
      <c r="E21" s="179">
        <v>100.3</v>
      </c>
      <c r="F21" s="179">
        <v>100.3</v>
      </c>
      <c r="G21" s="181">
        <v>100.3</v>
      </c>
      <c r="H21" s="180">
        <v>100.4</v>
      </c>
      <c r="I21" s="179">
        <v>100.1</v>
      </c>
      <c r="J21" s="193">
        <v>98.4</v>
      </c>
      <c r="K21" s="192">
        <v>98.2</v>
      </c>
      <c r="L21" s="192">
        <v>98.7</v>
      </c>
      <c r="M21" s="191">
        <v>98.7</v>
      </c>
      <c r="N21" s="176">
        <v>98.3</v>
      </c>
      <c r="O21" s="152"/>
    </row>
    <row r="22" spans="1:15" s="581" customFormat="1" ht="15" customHeight="1">
      <c r="A22" s="183" t="s">
        <v>82</v>
      </c>
      <c r="B22" s="182"/>
      <c r="C22" s="179">
        <v>101.1</v>
      </c>
      <c r="D22" s="179">
        <v>100.5</v>
      </c>
      <c r="E22" s="179">
        <v>99.6</v>
      </c>
      <c r="F22" s="179">
        <v>100.1</v>
      </c>
      <c r="G22" s="181">
        <v>99.7</v>
      </c>
      <c r="H22" s="180">
        <v>99.6</v>
      </c>
      <c r="I22" s="179">
        <v>99.4</v>
      </c>
      <c r="J22" s="176">
        <v>103.7</v>
      </c>
      <c r="K22" s="178">
        <v>102.9</v>
      </c>
      <c r="L22" s="178">
        <v>101.6</v>
      </c>
      <c r="M22" s="177">
        <v>101.4</v>
      </c>
      <c r="N22" s="176">
        <v>99.7</v>
      </c>
      <c r="O22" s="152"/>
    </row>
    <row r="23" spans="1:15" s="581" customFormat="1" ht="15" customHeight="1">
      <c r="A23" s="183" t="s">
        <v>81</v>
      </c>
      <c r="B23" s="182"/>
      <c r="C23" s="179">
        <v>102.4</v>
      </c>
      <c r="D23" s="179">
        <v>102.1</v>
      </c>
      <c r="E23" s="179">
        <v>101.5</v>
      </c>
      <c r="F23" s="179">
        <v>101.3</v>
      </c>
      <c r="G23" s="181">
        <v>101.5</v>
      </c>
      <c r="H23" s="180">
        <v>101.1</v>
      </c>
      <c r="I23" s="179">
        <v>100.7</v>
      </c>
      <c r="J23" s="176">
        <v>99</v>
      </c>
      <c r="K23" s="178">
        <v>98.1</v>
      </c>
      <c r="L23" s="178">
        <v>98.8</v>
      </c>
      <c r="M23" s="177">
        <v>98.6</v>
      </c>
      <c r="N23" s="176">
        <v>98.7</v>
      </c>
    </row>
    <row r="24" spans="1:15" s="581" customFormat="1" ht="15" customHeight="1">
      <c r="A24" s="183" t="s">
        <v>80</v>
      </c>
      <c r="B24" s="182"/>
      <c r="C24" s="179">
        <v>101.8</v>
      </c>
      <c r="D24" s="179">
        <v>102</v>
      </c>
      <c r="E24" s="179">
        <v>101.3</v>
      </c>
      <c r="F24" s="179">
        <v>101.4</v>
      </c>
      <c r="G24" s="181">
        <v>100.1</v>
      </c>
      <c r="H24" s="180">
        <v>100.6</v>
      </c>
      <c r="I24" s="179">
        <v>100.5</v>
      </c>
      <c r="J24" s="193">
        <v>99.8</v>
      </c>
      <c r="K24" s="192">
        <v>98.9</v>
      </c>
      <c r="L24" s="192">
        <v>99.6</v>
      </c>
      <c r="M24" s="191">
        <v>99.9</v>
      </c>
      <c r="N24" s="176">
        <v>98.6</v>
      </c>
    </row>
    <row r="25" spans="1:15" s="581" customFormat="1" ht="15" customHeight="1">
      <c r="A25" s="183" t="s">
        <v>79</v>
      </c>
      <c r="B25" s="182"/>
      <c r="C25" s="179">
        <v>100.1</v>
      </c>
      <c r="D25" s="179">
        <v>99.9</v>
      </c>
      <c r="E25" s="179">
        <v>99.7</v>
      </c>
      <c r="F25" s="179">
        <v>100.1</v>
      </c>
      <c r="G25" s="181">
        <v>98.6</v>
      </c>
      <c r="H25" s="180">
        <v>99.4</v>
      </c>
      <c r="I25" s="179">
        <v>98.9</v>
      </c>
      <c r="J25" s="176">
        <v>98.4</v>
      </c>
      <c r="K25" s="178">
        <v>97.7</v>
      </c>
      <c r="L25" s="178">
        <v>98.1</v>
      </c>
      <c r="M25" s="177">
        <v>98.1</v>
      </c>
      <c r="N25" s="176">
        <v>97.2</v>
      </c>
    </row>
    <row r="26" spans="1:15" s="581" customFormat="1" ht="15" customHeight="1">
      <c r="A26" s="183" t="s">
        <v>78</v>
      </c>
      <c r="B26" s="182"/>
      <c r="C26" s="179">
        <v>99.9</v>
      </c>
      <c r="D26" s="179">
        <v>100.7</v>
      </c>
      <c r="E26" s="179">
        <v>101.3</v>
      </c>
      <c r="F26" s="179">
        <v>101.2</v>
      </c>
      <c r="G26" s="181">
        <v>100.4</v>
      </c>
      <c r="H26" s="180">
        <v>101.1</v>
      </c>
      <c r="I26" s="179">
        <v>100.7</v>
      </c>
      <c r="J26" s="193">
        <v>97.9</v>
      </c>
      <c r="K26" s="192">
        <v>97.5</v>
      </c>
      <c r="L26" s="192">
        <v>98.4</v>
      </c>
      <c r="M26" s="191">
        <v>98.2</v>
      </c>
      <c r="N26" s="176">
        <v>98.2</v>
      </c>
    </row>
    <row r="27" spans="1:15" s="581" customFormat="1" ht="15" customHeight="1">
      <c r="A27" s="183" t="s">
        <v>435</v>
      </c>
      <c r="B27" s="182"/>
      <c r="C27" s="179">
        <v>104.8</v>
      </c>
      <c r="D27" s="179">
        <v>104.6</v>
      </c>
      <c r="E27" s="179">
        <v>104.4</v>
      </c>
      <c r="F27" s="179">
        <v>104.4</v>
      </c>
      <c r="G27" s="181">
        <v>103.4</v>
      </c>
      <c r="H27" s="180">
        <v>103.8</v>
      </c>
      <c r="I27" s="179">
        <v>104.4</v>
      </c>
      <c r="J27" s="193">
        <v>99.1</v>
      </c>
      <c r="K27" s="192">
        <v>99.3</v>
      </c>
      <c r="L27" s="192">
        <v>99.7</v>
      </c>
      <c r="M27" s="191">
        <v>100</v>
      </c>
      <c r="N27" s="176">
        <v>99.3</v>
      </c>
    </row>
    <row r="28" spans="1:15" s="581" customFormat="1" ht="15" customHeight="1">
      <c r="A28" s="183" t="s">
        <v>77</v>
      </c>
      <c r="B28" s="182"/>
      <c r="C28" s="179">
        <v>102.8</v>
      </c>
      <c r="D28" s="179">
        <v>102.8</v>
      </c>
      <c r="E28" s="179">
        <v>102.6</v>
      </c>
      <c r="F28" s="179">
        <v>102.7</v>
      </c>
      <c r="G28" s="181">
        <v>102.4</v>
      </c>
      <c r="H28" s="180">
        <v>102.8</v>
      </c>
      <c r="I28" s="179">
        <v>102.9</v>
      </c>
      <c r="J28" s="176">
        <v>99.2</v>
      </c>
      <c r="K28" s="178">
        <v>99.3</v>
      </c>
      <c r="L28" s="178">
        <v>99.7</v>
      </c>
      <c r="M28" s="177">
        <v>99.1</v>
      </c>
      <c r="N28" s="176">
        <v>99.9</v>
      </c>
    </row>
    <row r="29" spans="1:15" s="581" customFormat="1" ht="15" customHeight="1">
      <c r="A29" s="183" t="s">
        <v>76</v>
      </c>
      <c r="B29" s="182"/>
      <c r="C29" s="179">
        <v>100.1</v>
      </c>
      <c r="D29" s="179">
        <v>99.6</v>
      </c>
      <c r="E29" s="179">
        <v>99.2</v>
      </c>
      <c r="F29" s="179">
        <v>99.5</v>
      </c>
      <c r="G29" s="181">
        <v>100.4</v>
      </c>
      <c r="H29" s="180">
        <v>100.4</v>
      </c>
      <c r="I29" s="179">
        <v>100.5</v>
      </c>
      <c r="J29" s="193">
        <v>99.6</v>
      </c>
      <c r="K29" s="192">
        <v>99.7</v>
      </c>
      <c r="L29" s="192">
        <v>99.9</v>
      </c>
      <c r="M29" s="191">
        <v>100.6</v>
      </c>
      <c r="N29" s="176">
        <v>98.7</v>
      </c>
    </row>
    <row r="30" spans="1:15" s="581" customFormat="1" ht="15" customHeight="1">
      <c r="A30" s="183" t="s">
        <v>75</v>
      </c>
      <c r="B30" s="182"/>
      <c r="C30" s="179">
        <v>101.5</v>
      </c>
      <c r="D30" s="179">
        <v>100.4</v>
      </c>
      <c r="E30" s="179">
        <v>100.6</v>
      </c>
      <c r="F30" s="179">
        <v>100.6</v>
      </c>
      <c r="G30" s="181">
        <v>100.9</v>
      </c>
      <c r="H30" s="180">
        <v>101.2</v>
      </c>
      <c r="I30" s="179">
        <v>100.9</v>
      </c>
      <c r="J30" s="176">
        <v>100.4</v>
      </c>
      <c r="K30" s="178">
        <v>100.5</v>
      </c>
      <c r="L30" s="178">
        <v>99.6</v>
      </c>
      <c r="M30" s="177">
        <v>99.6</v>
      </c>
      <c r="N30" s="176">
        <v>100.2</v>
      </c>
    </row>
    <row r="31" spans="1:15" s="581" customFormat="1" ht="15" customHeight="1">
      <c r="A31" s="183" t="s">
        <v>74</v>
      </c>
      <c r="B31" s="182"/>
      <c r="C31" s="179">
        <v>103.9</v>
      </c>
      <c r="D31" s="179">
        <v>104.3</v>
      </c>
      <c r="E31" s="179">
        <v>104.5</v>
      </c>
      <c r="F31" s="179">
        <v>104.9</v>
      </c>
      <c r="G31" s="179">
        <v>105</v>
      </c>
      <c r="H31" s="180">
        <v>105.6</v>
      </c>
      <c r="I31" s="179">
        <v>105.4</v>
      </c>
      <c r="J31" s="176">
        <v>101.6</v>
      </c>
      <c r="K31" s="178">
        <v>101.8</v>
      </c>
      <c r="L31" s="178">
        <v>101.5</v>
      </c>
      <c r="M31" s="177">
        <v>101.2</v>
      </c>
      <c r="N31" s="176">
        <v>101.3</v>
      </c>
    </row>
    <row r="32" spans="1:15" s="581" customFormat="1" ht="15" customHeight="1">
      <c r="A32" s="183" t="s">
        <v>73</v>
      </c>
      <c r="B32" s="182"/>
      <c r="C32" s="179">
        <v>105.4</v>
      </c>
      <c r="D32" s="179">
        <v>105.5</v>
      </c>
      <c r="E32" s="179">
        <v>105.8</v>
      </c>
      <c r="F32" s="179">
        <v>106.5</v>
      </c>
      <c r="G32" s="181">
        <v>106.5</v>
      </c>
      <c r="H32" s="180">
        <v>107.1</v>
      </c>
      <c r="I32" s="179">
        <v>107.1</v>
      </c>
      <c r="J32" s="176">
        <v>101.3</v>
      </c>
      <c r="K32" s="178">
        <v>101</v>
      </c>
      <c r="L32" s="178">
        <v>100.6</v>
      </c>
      <c r="M32" s="177">
        <v>100.6</v>
      </c>
      <c r="N32" s="176">
        <v>101.2</v>
      </c>
    </row>
    <row r="33" spans="1:14" s="581" customFormat="1" ht="15" customHeight="1">
      <c r="A33" s="183" t="s">
        <v>72</v>
      </c>
      <c r="B33" s="182"/>
      <c r="C33" s="179">
        <v>104</v>
      </c>
      <c r="D33" s="179">
        <v>103.8</v>
      </c>
      <c r="E33" s="179">
        <v>103.7</v>
      </c>
      <c r="F33" s="179">
        <v>104</v>
      </c>
      <c r="G33" s="179">
        <v>103</v>
      </c>
      <c r="H33" s="180">
        <v>104.1</v>
      </c>
      <c r="I33" s="179">
        <v>104</v>
      </c>
      <c r="J33" s="193">
        <v>101.7</v>
      </c>
      <c r="K33" s="192">
        <v>101.9</v>
      </c>
      <c r="L33" s="192">
        <v>102.3</v>
      </c>
      <c r="M33" s="191">
        <v>102.2</v>
      </c>
      <c r="N33" s="176">
        <v>101.3</v>
      </c>
    </row>
    <row r="34" spans="1:14" s="581" customFormat="1" ht="15" customHeight="1">
      <c r="A34" s="183" t="s">
        <v>71</v>
      </c>
      <c r="B34" s="182"/>
      <c r="C34" s="179">
        <v>101.9</v>
      </c>
      <c r="D34" s="179">
        <v>102.6</v>
      </c>
      <c r="E34" s="179">
        <v>102.4</v>
      </c>
      <c r="F34" s="179">
        <v>101.8</v>
      </c>
      <c r="G34" s="181">
        <v>100.8</v>
      </c>
      <c r="H34" s="180">
        <v>101.1</v>
      </c>
      <c r="I34" s="179">
        <v>100.8</v>
      </c>
      <c r="J34" s="193">
        <v>97.1</v>
      </c>
      <c r="K34" s="192">
        <v>97.3</v>
      </c>
      <c r="L34" s="192">
        <v>97.3</v>
      </c>
      <c r="M34" s="191">
        <v>97.4</v>
      </c>
      <c r="N34" s="176">
        <v>97.1</v>
      </c>
    </row>
    <row r="35" spans="1:14" s="581" customFormat="1" ht="15" customHeight="1">
      <c r="A35" s="183" t="s">
        <v>70</v>
      </c>
      <c r="B35" s="182"/>
      <c r="C35" s="179">
        <v>101.2</v>
      </c>
      <c r="D35" s="179">
        <v>100.9</v>
      </c>
      <c r="E35" s="179">
        <v>101.9</v>
      </c>
      <c r="F35" s="179">
        <v>101.9</v>
      </c>
      <c r="G35" s="181">
        <v>101.1</v>
      </c>
      <c r="H35" s="180">
        <v>101.7</v>
      </c>
      <c r="I35" s="179">
        <v>101.3</v>
      </c>
      <c r="J35" s="193">
        <v>101.8</v>
      </c>
      <c r="K35" s="192">
        <v>101.8</v>
      </c>
      <c r="L35" s="192">
        <v>101.7</v>
      </c>
      <c r="M35" s="191">
        <v>102</v>
      </c>
      <c r="N35" s="176">
        <v>100.5</v>
      </c>
    </row>
    <row r="36" spans="1:14" s="581" customFormat="1" ht="15" customHeight="1">
      <c r="A36" s="183" t="s">
        <v>69</v>
      </c>
      <c r="B36" s="182"/>
      <c r="C36" s="179">
        <v>97.3</v>
      </c>
      <c r="D36" s="179">
        <v>97.2</v>
      </c>
      <c r="E36" s="179">
        <v>97.1</v>
      </c>
      <c r="F36" s="179">
        <v>96.9</v>
      </c>
      <c r="G36" s="181">
        <v>97.3</v>
      </c>
      <c r="H36" s="180">
        <v>97.7</v>
      </c>
      <c r="I36" s="179">
        <v>98.6</v>
      </c>
      <c r="J36" s="193">
        <v>99.1</v>
      </c>
      <c r="K36" s="192">
        <v>98.1</v>
      </c>
      <c r="L36" s="192">
        <v>98.4</v>
      </c>
      <c r="M36" s="191">
        <v>98.3</v>
      </c>
      <c r="N36" s="176">
        <v>97.8</v>
      </c>
    </row>
    <row r="37" spans="1:14" s="581" customFormat="1" ht="15" customHeight="1">
      <c r="A37" s="183" t="s">
        <v>68</v>
      </c>
      <c r="B37" s="182"/>
      <c r="C37" s="179">
        <v>100.2</v>
      </c>
      <c r="D37" s="179">
        <v>100.4</v>
      </c>
      <c r="E37" s="179">
        <v>100.5</v>
      </c>
      <c r="F37" s="179">
        <v>100.8</v>
      </c>
      <c r="G37" s="181">
        <v>100.6</v>
      </c>
      <c r="H37" s="180">
        <v>101</v>
      </c>
      <c r="I37" s="179">
        <v>101</v>
      </c>
      <c r="J37" s="176">
        <v>101.8</v>
      </c>
      <c r="K37" s="178">
        <v>101</v>
      </c>
      <c r="L37" s="178">
        <v>101.4</v>
      </c>
      <c r="M37" s="177">
        <v>100.7</v>
      </c>
      <c r="N37" s="176">
        <v>100.2</v>
      </c>
    </row>
    <row r="38" spans="1:14" s="581" customFormat="1" ht="15" customHeight="1">
      <c r="A38" s="183" t="s">
        <v>67</v>
      </c>
      <c r="B38" s="182"/>
      <c r="C38" s="179">
        <v>101.6</v>
      </c>
      <c r="D38" s="179">
        <v>102.3</v>
      </c>
      <c r="E38" s="179">
        <v>102.1</v>
      </c>
      <c r="F38" s="179">
        <v>101.7</v>
      </c>
      <c r="G38" s="179">
        <v>101</v>
      </c>
      <c r="H38" s="180">
        <v>100.9</v>
      </c>
      <c r="I38" s="179">
        <v>101</v>
      </c>
      <c r="J38" s="176">
        <v>99.8</v>
      </c>
      <c r="K38" s="178">
        <v>100.4</v>
      </c>
      <c r="L38" s="178">
        <v>100.7</v>
      </c>
      <c r="M38" s="177">
        <v>100.3</v>
      </c>
      <c r="N38" s="176">
        <v>99.1</v>
      </c>
    </row>
    <row r="39" spans="1:14" s="581" customFormat="1" ht="15" customHeight="1">
      <c r="A39" s="183" t="s">
        <v>66</v>
      </c>
      <c r="B39" s="182"/>
      <c r="C39" s="179">
        <v>100.4</v>
      </c>
      <c r="D39" s="179">
        <v>100.6</v>
      </c>
      <c r="E39" s="179">
        <v>100.4</v>
      </c>
      <c r="F39" s="179">
        <v>100.1</v>
      </c>
      <c r="G39" s="181">
        <v>99.8</v>
      </c>
      <c r="H39" s="180">
        <v>99.7</v>
      </c>
      <c r="I39" s="179">
        <v>99.6</v>
      </c>
      <c r="J39" s="193">
        <v>101.3</v>
      </c>
      <c r="K39" s="192">
        <v>101.7</v>
      </c>
      <c r="L39" s="192">
        <v>101.2</v>
      </c>
      <c r="M39" s="191">
        <v>99.8</v>
      </c>
      <c r="N39" s="176">
        <v>98.5</v>
      </c>
    </row>
    <row r="40" spans="1:14" s="581" customFormat="1" ht="15" customHeight="1">
      <c r="A40" s="183" t="s">
        <v>65</v>
      </c>
      <c r="B40" s="182"/>
      <c r="C40" s="179">
        <v>98.3</v>
      </c>
      <c r="D40" s="179">
        <v>98.2</v>
      </c>
      <c r="E40" s="179">
        <v>98.1</v>
      </c>
      <c r="F40" s="179">
        <v>98.3</v>
      </c>
      <c r="G40" s="181">
        <v>98.2</v>
      </c>
      <c r="H40" s="180">
        <v>98.7</v>
      </c>
      <c r="I40" s="179">
        <v>98.6</v>
      </c>
      <c r="J40" s="193">
        <v>100.7</v>
      </c>
      <c r="K40" s="192">
        <v>100.1</v>
      </c>
      <c r="L40" s="192">
        <v>100.5</v>
      </c>
      <c r="M40" s="191">
        <v>100</v>
      </c>
      <c r="N40" s="176">
        <v>98.9</v>
      </c>
    </row>
    <row r="41" spans="1:14" s="581" customFormat="1" ht="15" customHeight="1">
      <c r="A41" s="183" t="s">
        <v>64</v>
      </c>
      <c r="B41" s="182"/>
      <c r="C41" s="179">
        <v>98.9</v>
      </c>
      <c r="D41" s="179">
        <v>98.5</v>
      </c>
      <c r="E41" s="179">
        <v>98.6</v>
      </c>
      <c r="F41" s="179">
        <v>97.9</v>
      </c>
      <c r="G41" s="181">
        <v>98.6</v>
      </c>
      <c r="H41" s="180">
        <v>98.6</v>
      </c>
      <c r="I41" s="179">
        <v>98.3</v>
      </c>
      <c r="J41" s="176">
        <v>101.4</v>
      </c>
      <c r="K41" s="178">
        <v>101.1</v>
      </c>
      <c r="L41" s="178">
        <v>100.3</v>
      </c>
      <c r="M41" s="177">
        <v>99.8</v>
      </c>
      <c r="N41" s="176">
        <v>98.6</v>
      </c>
    </row>
    <row r="42" spans="1:14" s="581" customFormat="1" ht="15" customHeight="1">
      <c r="A42" s="183" t="s">
        <v>63</v>
      </c>
      <c r="B42" s="182"/>
      <c r="C42" s="179">
        <v>99.2</v>
      </c>
      <c r="D42" s="179">
        <v>98.9</v>
      </c>
      <c r="E42" s="179">
        <v>98</v>
      </c>
      <c r="F42" s="179">
        <v>97.9</v>
      </c>
      <c r="G42" s="181">
        <v>98.4</v>
      </c>
      <c r="H42" s="180">
        <v>98.2</v>
      </c>
      <c r="I42" s="179">
        <v>98.5</v>
      </c>
      <c r="J42" s="176">
        <v>99.2</v>
      </c>
      <c r="K42" s="178">
        <v>98.7</v>
      </c>
      <c r="L42" s="178">
        <v>98.5</v>
      </c>
      <c r="M42" s="177">
        <v>98.1</v>
      </c>
      <c r="N42" s="176">
        <v>98.4</v>
      </c>
    </row>
    <row r="43" spans="1:14" s="581" customFormat="1" ht="15" customHeight="1">
      <c r="A43" s="183" t="s">
        <v>62</v>
      </c>
      <c r="B43" s="182"/>
      <c r="C43" s="179">
        <v>97.5</v>
      </c>
      <c r="D43" s="179">
        <v>97</v>
      </c>
      <c r="E43" s="179">
        <v>96.7</v>
      </c>
      <c r="F43" s="179">
        <v>97.2</v>
      </c>
      <c r="G43" s="181">
        <v>96.1</v>
      </c>
      <c r="H43" s="180">
        <v>96.4</v>
      </c>
      <c r="I43" s="179">
        <v>95.9</v>
      </c>
      <c r="J43" s="176">
        <v>98.6</v>
      </c>
      <c r="K43" s="178">
        <v>98.8</v>
      </c>
      <c r="L43" s="178">
        <v>99.6</v>
      </c>
      <c r="M43" s="177">
        <v>98.9</v>
      </c>
      <c r="N43" s="176">
        <v>97.6</v>
      </c>
    </row>
    <row r="44" spans="1:14" s="581" customFormat="1" ht="15" customHeight="1">
      <c r="A44" s="183" t="s">
        <v>61</v>
      </c>
      <c r="B44" s="182"/>
      <c r="C44" s="179">
        <v>100.7</v>
      </c>
      <c r="D44" s="179">
        <v>99.4</v>
      </c>
      <c r="E44" s="179">
        <v>99.1</v>
      </c>
      <c r="F44" s="179">
        <v>99.3</v>
      </c>
      <c r="G44" s="179">
        <v>99</v>
      </c>
      <c r="H44" s="180">
        <v>99.7</v>
      </c>
      <c r="I44" s="179">
        <v>100.2</v>
      </c>
      <c r="J44" s="176">
        <v>99.3</v>
      </c>
      <c r="K44" s="178">
        <v>99.2</v>
      </c>
      <c r="L44" s="178">
        <v>99.7</v>
      </c>
      <c r="M44" s="177">
        <v>99.8</v>
      </c>
      <c r="N44" s="176">
        <v>98.6</v>
      </c>
    </row>
    <row r="45" spans="1:14" s="581" customFormat="1" ht="15" customHeight="1">
      <c r="A45" s="183" t="s">
        <v>60</v>
      </c>
      <c r="B45" s="182"/>
      <c r="C45" s="179">
        <v>101.7</v>
      </c>
      <c r="D45" s="179">
        <v>101.7</v>
      </c>
      <c r="E45" s="179">
        <v>103</v>
      </c>
      <c r="F45" s="179">
        <v>102.7</v>
      </c>
      <c r="G45" s="181">
        <v>102.1</v>
      </c>
      <c r="H45" s="180">
        <v>102.7</v>
      </c>
      <c r="I45" s="179">
        <v>102.8</v>
      </c>
      <c r="J45" s="176">
        <v>97.4</v>
      </c>
      <c r="K45" s="178">
        <v>97.4</v>
      </c>
      <c r="L45" s="178">
        <v>97.4</v>
      </c>
      <c r="M45" s="177">
        <v>97.5</v>
      </c>
      <c r="N45" s="176">
        <v>97.7</v>
      </c>
    </row>
    <row r="46" spans="1:14" s="581" customFormat="1" ht="18" customHeight="1">
      <c r="A46" s="190" t="s">
        <v>59</v>
      </c>
      <c r="B46" s="189"/>
      <c r="C46" s="187">
        <v>99.1</v>
      </c>
      <c r="D46" s="187">
        <v>98.9</v>
      </c>
      <c r="E46" s="187">
        <v>98.6</v>
      </c>
      <c r="F46" s="187">
        <v>98.7</v>
      </c>
      <c r="G46" s="188">
        <v>98.7</v>
      </c>
      <c r="H46" s="187">
        <v>99</v>
      </c>
      <c r="I46" s="187">
        <v>99.2</v>
      </c>
      <c r="J46" s="184">
        <v>98</v>
      </c>
      <c r="K46" s="186">
        <v>97.4</v>
      </c>
      <c r="L46" s="186">
        <v>98</v>
      </c>
      <c r="M46" s="185">
        <v>97.5</v>
      </c>
      <c r="N46" s="184">
        <v>96.7</v>
      </c>
    </row>
    <row r="47" spans="1:14" s="581" customFormat="1" ht="15" customHeight="1">
      <c r="A47" s="183" t="s">
        <v>58</v>
      </c>
      <c r="B47" s="182"/>
      <c r="C47" s="179">
        <v>101.5</v>
      </c>
      <c r="D47" s="179">
        <v>101</v>
      </c>
      <c r="E47" s="179">
        <v>101.3</v>
      </c>
      <c r="F47" s="179">
        <v>101.5</v>
      </c>
      <c r="G47" s="181">
        <v>101.4</v>
      </c>
      <c r="H47" s="180">
        <v>101.7</v>
      </c>
      <c r="I47" s="179">
        <v>101.8</v>
      </c>
      <c r="J47" s="176">
        <v>103.3</v>
      </c>
      <c r="K47" s="178">
        <v>102.6</v>
      </c>
      <c r="L47" s="178">
        <v>102.3</v>
      </c>
      <c r="M47" s="177">
        <v>102.4</v>
      </c>
      <c r="N47" s="176">
        <v>100.3</v>
      </c>
    </row>
    <row r="48" spans="1:14" s="581" customFormat="1" ht="15" customHeight="1">
      <c r="A48" s="183" t="s">
        <v>57</v>
      </c>
      <c r="B48" s="182"/>
      <c r="C48" s="179">
        <v>98.6</v>
      </c>
      <c r="D48" s="179">
        <v>98.8</v>
      </c>
      <c r="E48" s="179">
        <v>99.3</v>
      </c>
      <c r="F48" s="179">
        <v>99.5</v>
      </c>
      <c r="G48" s="181">
        <v>99.1</v>
      </c>
      <c r="H48" s="180">
        <v>100</v>
      </c>
      <c r="I48" s="179">
        <v>99.5</v>
      </c>
      <c r="J48" s="176">
        <v>100.1</v>
      </c>
      <c r="K48" s="178">
        <v>100.1</v>
      </c>
      <c r="L48" s="178">
        <v>100.6</v>
      </c>
      <c r="M48" s="177">
        <v>100</v>
      </c>
      <c r="N48" s="176">
        <v>98.9</v>
      </c>
    </row>
    <row r="49" spans="1:14" s="581" customFormat="1" ht="15" customHeight="1">
      <c r="A49" s="183" t="s">
        <v>56</v>
      </c>
      <c r="B49" s="182"/>
      <c r="C49" s="179">
        <v>98.7</v>
      </c>
      <c r="D49" s="179">
        <v>98.3</v>
      </c>
      <c r="E49" s="179">
        <v>98.3</v>
      </c>
      <c r="F49" s="179">
        <v>97.6</v>
      </c>
      <c r="G49" s="181">
        <v>97.2</v>
      </c>
      <c r="H49" s="180">
        <v>97.7</v>
      </c>
      <c r="I49" s="179">
        <v>98.2</v>
      </c>
      <c r="J49" s="176">
        <v>98.9</v>
      </c>
      <c r="K49" s="178">
        <v>97.8</v>
      </c>
      <c r="L49" s="178">
        <v>98.6</v>
      </c>
      <c r="M49" s="177">
        <v>98.2</v>
      </c>
      <c r="N49" s="176">
        <v>98.3</v>
      </c>
    </row>
    <row r="50" spans="1:14" s="581" customFormat="1" ht="15" customHeight="1">
      <c r="A50" s="183" t="s">
        <v>55</v>
      </c>
      <c r="B50" s="182"/>
      <c r="C50" s="179">
        <v>95.9</v>
      </c>
      <c r="D50" s="179">
        <v>95.3</v>
      </c>
      <c r="E50" s="179">
        <v>95.4</v>
      </c>
      <c r="F50" s="179">
        <v>95</v>
      </c>
      <c r="G50" s="181">
        <v>95.6</v>
      </c>
      <c r="H50" s="180">
        <v>95.3</v>
      </c>
      <c r="I50" s="179">
        <v>95.6</v>
      </c>
      <c r="J50" s="176">
        <v>96.9</v>
      </c>
      <c r="K50" s="178">
        <v>96.7</v>
      </c>
      <c r="L50" s="178">
        <v>97.3</v>
      </c>
      <c r="M50" s="177">
        <v>97.1</v>
      </c>
      <c r="N50" s="176">
        <v>96.8</v>
      </c>
    </row>
    <row r="51" spans="1:14" s="581" customFormat="1" ht="15" customHeight="1">
      <c r="A51" s="183" t="s">
        <v>54</v>
      </c>
      <c r="B51" s="182"/>
      <c r="C51" s="179">
        <v>99.4</v>
      </c>
      <c r="D51" s="179">
        <v>99.3</v>
      </c>
      <c r="E51" s="179">
        <v>99.6</v>
      </c>
      <c r="F51" s="179">
        <v>99.1</v>
      </c>
      <c r="G51" s="181">
        <v>99.7</v>
      </c>
      <c r="H51" s="180">
        <v>100.3</v>
      </c>
      <c r="I51" s="179">
        <v>100.6</v>
      </c>
      <c r="J51" s="176">
        <v>100.7</v>
      </c>
      <c r="K51" s="178">
        <v>100</v>
      </c>
      <c r="L51" s="178">
        <v>99.3</v>
      </c>
      <c r="M51" s="177">
        <v>98</v>
      </c>
      <c r="N51" s="176">
        <v>98.1</v>
      </c>
    </row>
    <row r="52" spans="1:14" s="581" customFormat="1" ht="15" customHeight="1" thickBot="1">
      <c r="A52" s="175" t="s">
        <v>53</v>
      </c>
      <c r="B52" s="174"/>
      <c r="C52" s="171">
        <v>98</v>
      </c>
      <c r="D52" s="171">
        <v>97.5</v>
      </c>
      <c r="E52" s="171">
        <v>97</v>
      </c>
      <c r="F52" s="171">
        <v>96.6</v>
      </c>
      <c r="G52" s="173">
        <v>96.7</v>
      </c>
      <c r="H52" s="172">
        <v>97</v>
      </c>
      <c r="I52" s="171">
        <v>96.2</v>
      </c>
      <c r="J52" s="168">
        <v>99.5</v>
      </c>
      <c r="K52" s="170">
        <v>99.7</v>
      </c>
      <c r="L52" s="170">
        <v>100.1</v>
      </c>
      <c r="M52" s="169">
        <v>101.2</v>
      </c>
      <c r="N52" s="168">
        <v>99.1</v>
      </c>
    </row>
    <row r="53" spans="1:14" s="581" customFormat="1" ht="13.5" customHeight="1">
      <c r="A53" s="581" t="s">
        <v>626</v>
      </c>
      <c r="F53" s="167"/>
      <c r="G53" s="167"/>
    </row>
    <row r="54" spans="1:14" s="581" customFormat="1" ht="13.5" customHeight="1">
      <c r="A54" s="581" t="s">
        <v>52</v>
      </c>
    </row>
    <row r="55" spans="1:14" s="581" customFormat="1" ht="13.5" customHeight="1">
      <c r="A55" s="581" t="s">
        <v>436</v>
      </c>
    </row>
    <row r="56" spans="1:14">
      <c r="A56" s="581" t="s">
        <v>437</v>
      </c>
    </row>
    <row r="57" spans="1:14">
      <c r="A57" s="581" t="s">
        <v>438</v>
      </c>
    </row>
    <row r="58" spans="1:14" s="581" customFormat="1" ht="12">
      <c r="A58" s="581" t="s">
        <v>439</v>
      </c>
    </row>
  </sheetData>
  <mergeCells count="2">
    <mergeCell ref="A2:N2"/>
    <mergeCell ref="A5:B5"/>
  </mergeCells>
  <phoneticPr fontId="24"/>
  <printOptions horizontalCentered="1" gridLinesSet="0"/>
  <pageMargins left="0.59055118110236227" right="0.59055118110236227" top="0.59055118110236227" bottom="0.59055118110236227" header="0.59055118110236227"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showGridLines="0" topLeftCell="A103" zoomScaleNormal="100" zoomScaleSheetLayoutView="100" workbookViewId="0">
      <selection activeCell="B7" sqref="B7"/>
    </sheetView>
  </sheetViews>
  <sheetFormatPr defaultRowHeight="11.25"/>
  <cols>
    <col min="1" max="1" width="5.625" style="210" customWidth="1"/>
    <col min="2" max="2" width="26.25" style="210" customWidth="1"/>
    <col min="3" max="3" width="0.75" style="210" customWidth="1"/>
    <col min="4" max="4" width="14.375" style="210" customWidth="1"/>
    <col min="5" max="5" width="0.75" style="210" customWidth="1"/>
    <col min="6" max="10" width="8.25" style="210" customWidth="1"/>
    <col min="11" max="22" width="7.625" style="210" customWidth="1"/>
    <col min="23" max="16384" width="9" style="209"/>
  </cols>
  <sheetData>
    <row r="1" spans="1:22" s="67" customFormat="1" ht="13.5" customHeight="1">
      <c r="A1" s="36"/>
      <c r="B1" s="36"/>
      <c r="C1" s="36"/>
      <c r="D1" s="36"/>
      <c r="E1" s="36"/>
      <c r="F1" s="36"/>
      <c r="G1" s="36"/>
      <c r="H1" s="36"/>
      <c r="I1" s="36"/>
      <c r="J1" s="36"/>
      <c r="K1" s="36"/>
      <c r="L1" s="36"/>
      <c r="M1" s="36"/>
      <c r="N1" s="36"/>
      <c r="O1" s="36"/>
      <c r="P1" s="36"/>
      <c r="Q1" s="36"/>
      <c r="R1" s="36"/>
      <c r="S1" s="36"/>
      <c r="T1" s="36"/>
      <c r="U1" s="36"/>
      <c r="V1" s="267"/>
    </row>
    <row r="2" spans="1:22" ht="22.5" customHeight="1">
      <c r="A2" s="610" t="s">
        <v>300</v>
      </c>
      <c r="B2" s="610"/>
      <c r="C2" s="610"/>
      <c r="D2" s="610"/>
      <c r="E2" s="610"/>
      <c r="F2" s="610"/>
      <c r="G2" s="610"/>
      <c r="H2" s="610"/>
      <c r="I2" s="610"/>
      <c r="J2" s="610"/>
      <c r="K2" s="615" t="s">
        <v>440</v>
      </c>
      <c r="L2" s="615"/>
      <c r="M2" s="615"/>
      <c r="N2" s="615"/>
      <c r="O2" s="615"/>
      <c r="P2" s="615"/>
      <c r="Q2" s="615"/>
      <c r="R2" s="615"/>
      <c r="S2" s="615"/>
      <c r="T2" s="615"/>
      <c r="U2" s="615"/>
      <c r="V2" s="615"/>
    </row>
    <row r="3" spans="1:22" s="216" customFormat="1" ht="13.5" customHeight="1">
      <c r="A3" s="266"/>
      <c r="B3" s="266"/>
      <c r="C3" s="266"/>
      <c r="D3" s="266"/>
      <c r="E3" s="266"/>
      <c r="F3" s="266"/>
      <c r="G3" s="266"/>
      <c r="H3" s="266"/>
      <c r="I3" s="266"/>
      <c r="J3" s="266"/>
      <c r="K3" s="265"/>
      <c r="L3" s="265"/>
      <c r="M3" s="265"/>
      <c r="N3" s="265"/>
      <c r="O3" s="265"/>
      <c r="P3" s="265"/>
      <c r="Q3" s="265"/>
      <c r="R3" s="265"/>
      <c r="S3" s="265"/>
      <c r="T3" s="265"/>
      <c r="U3" s="265"/>
      <c r="V3" s="265"/>
    </row>
    <row r="4" spans="1:22" s="216" customFormat="1" ht="13.5" customHeight="1" thickBot="1">
      <c r="A4" s="264" t="s">
        <v>128</v>
      </c>
      <c r="B4" s="263"/>
      <c r="C4" s="263"/>
      <c r="D4" s="263"/>
      <c r="E4" s="263"/>
      <c r="F4" s="263"/>
      <c r="G4" s="263"/>
      <c r="H4" s="263"/>
      <c r="I4" s="263"/>
      <c r="J4" s="263"/>
      <c r="K4" s="263"/>
      <c r="L4" s="263"/>
      <c r="M4" s="263"/>
      <c r="N4" s="263"/>
      <c r="O4" s="263"/>
      <c r="P4" s="263"/>
      <c r="Q4" s="263"/>
      <c r="R4" s="263"/>
      <c r="S4" s="263"/>
      <c r="T4" s="263"/>
      <c r="U4" s="263"/>
      <c r="V4" s="263"/>
    </row>
    <row r="5" spans="1:22" s="216" customFormat="1" ht="22.5" customHeight="1">
      <c r="A5" s="628" t="s">
        <v>127</v>
      </c>
      <c r="B5" s="628"/>
      <c r="C5" s="629"/>
      <c r="D5" s="632" t="s">
        <v>126</v>
      </c>
      <c r="E5" s="629"/>
      <c r="F5" s="262" t="s">
        <v>441</v>
      </c>
      <c r="G5" s="262" t="s">
        <v>442</v>
      </c>
      <c r="H5" s="262" t="s">
        <v>422</v>
      </c>
      <c r="I5" s="262" t="s">
        <v>295</v>
      </c>
      <c r="J5" s="262" t="s">
        <v>423</v>
      </c>
      <c r="K5" s="634" t="s">
        <v>443</v>
      </c>
      <c r="L5" s="635"/>
      <c r="M5" s="635"/>
      <c r="N5" s="635"/>
      <c r="O5" s="635"/>
      <c r="P5" s="635"/>
      <c r="Q5" s="635"/>
      <c r="R5" s="635"/>
      <c r="S5" s="635"/>
      <c r="T5" s="635"/>
      <c r="U5" s="635"/>
      <c r="V5" s="636"/>
    </row>
    <row r="6" spans="1:22" s="216" customFormat="1" ht="22.5" customHeight="1">
      <c r="A6" s="630"/>
      <c r="B6" s="630"/>
      <c r="C6" s="631"/>
      <c r="D6" s="633"/>
      <c r="E6" s="631"/>
      <c r="F6" s="261" t="s">
        <v>125</v>
      </c>
      <c r="G6" s="261" t="s">
        <v>125</v>
      </c>
      <c r="H6" s="261" t="s">
        <v>125</v>
      </c>
      <c r="I6" s="261" t="s">
        <v>125</v>
      </c>
      <c r="J6" s="261" t="s">
        <v>125</v>
      </c>
      <c r="K6" s="260" t="s">
        <v>444</v>
      </c>
      <c r="L6" s="259" t="s">
        <v>124</v>
      </c>
      <c r="M6" s="259" t="s">
        <v>123</v>
      </c>
      <c r="N6" s="259" t="s">
        <v>122</v>
      </c>
      <c r="O6" s="259" t="s">
        <v>121</v>
      </c>
      <c r="P6" s="259" t="s">
        <v>120</v>
      </c>
      <c r="Q6" s="259" t="s">
        <v>119</v>
      </c>
      <c r="R6" s="259" t="s">
        <v>118</v>
      </c>
      <c r="S6" s="259" t="s">
        <v>117</v>
      </c>
      <c r="T6" s="259" t="s">
        <v>116</v>
      </c>
      <c r="U6" s="259" t="s">
        <v>115</v>
      </c>
      <c r="V6" s="258" t="s">
        <v>114</v>
      </c>
    </row>
    <row r="7" spans="1:22" s="216" customFormat="1" ht="20.25" customHeight="1">
      <c r="A7" s="251">
        <v>1002</v>
      </c>
      <c r="B7" s="250" t="s">
        <v>192</v>
      </c>
      <c r="C7" s="334"/>
      <c r="D7" s="304" t="s">
        <v>191</v>
      </c>
      <c r="E7" s="248"/>
      <c r="F7" s="302">
        <v>1720</v>
      </c>
      <c r="G7" s="247">
        <v>2122</v>
      </c>
      <c r="H7" s="244">
        <v>2250</v>
      </c>
      <c r="I7" s="290">
        <v>2148</v>
      </c>
      <c r="J7" s="290">
        <v>1962</v>
      </c>
      <c r="K7" s="338">
        <v>1966</v>
      </c>
      <c r="L7" s="337">
        <v>1989</v>
      </c>
      <c r="M7" s="337">
        <v>1989</v>
      </c>
      <c r="N7" s="337">
        <v>1989</v>
      </c>
      <c r="O7" s="337">
        <v>1989</v>
      </c>
      <c r="P7" s="337">
        <v>1989</v>
      </c>
      <c r="Q7" s="337">
        <v>1989</v>
      </c>
      <c r="R7" s="337">
        <v>1989</v>
      </c>
      <c r="S7" s="337">
        <v>1989</v>
      </c>
      <c r="T7" s="337">
        <v>1905</v>
      </c>
      <c r="U7" s="337">
        <v>1877</v>
      </c>
      <c r="V7" s="340">
        <v>1888</v>
      </c>
    </row>
    <row r="8" spans="1:22" s="216" customFormat="1" ht="20.25" customHeight="1">
      <c r="A8" s="242">
        <v>1021</v>
      </c>
      <c r="B8" s="241" t="s">
        <v>190</v>
      </c>
      <c r="C8" s="333"/>
      <c r="D8" s="240" t="s">
        <v>165</v>
      </c>
      <c r="E8" s="239"/>
      <c r="F8" s="235">
        <v>370</v>
      </c>
      <c r="G8" s="290">
        <v>380</v>
      </c>
      <c r="H8" s="291">
        <v>385</v>
      </c>
      <c r="I8" s="238">
        <v>395</v>
      </c>
      <c r="J8" s="238">
        <v>398</v>
      </c>
      <c r="K8" s="339">
        <v>409</v>
      </c>
      <c r="L8" s="236">
        <v>403</v>
      </c>
      <c r="M8" s="236">
        <v>408</v>
      </c>
      <c r="N8" s="236">
        <v>398</v>
      </c>
      <c r="O8" s="236">
        <v>391</v>
      </c>
      <c r="P8" s="236">
        <v>386</v>
      </c>
      <c r="Q8" s="236">
        <v>385</v>
      </c>
      <c r="R8" s="236">
        <v>393</v>
      </c>
      <c r="S8" s="236">
        <v>400</v>
      </c>
      <c r="T8" s="236">
        <v>405</v>
      </c>
      <c r="U8" s="236">
        <v>404</v>
      </c>
      <c r="V8" s="235">
        <v>393</v>
      </c>
    </row>
    <row r="9" spans="1:22" s="216" customFormat="1" ht="20.25" customHeight="1">
      <c r="A9" s="242">
        <v>1051</v>
      </c>
      <c r="B9" s="241" t="s">
        <v>445</v>
      </c>
      <c r="C9" s="333"/>
      <c r="D9" s="240" t="s">
        <v>189</v>
      </c>
      <c r="E9" s="239"/>
      <c r="F9" s="235">
        <v>124</v>
      </c>
      <c r="G9" s="238">
        <v>126</v>
      </c>
      <c r="H9" s="298">
        <v>131</v>
      </c>
      <c r="I9" s="238">
        <v>134</v>
      </c>
      <c r="J9" s="238">
        <v>144</v>
      </c>
      <c r="K9" s="339">
        <v>136</v>
      </c>
      <c r="L9" s="236">
        <v>139</v>
      </c>
      <c r="M9" s="236">
        <v>144</v>
      </c>
      <c r="N9" s="236">
        <v>147</v>
      </c>
      <c r="O9" s="236">
        <v>147</v>
      </c>
      <c r="P9" s="236">
        <v>144</v>
      </c>
      <c r="Q9" s="236">
        <v>144</v>
      </c>
      <c r="R9" s="236">
        <v>147</v>
      </c>
      <c r="S9" s="236">
        <v>147</v>
      </c>
      <c r="T9" s="236">
        <v>147</v>
      </c>
      <c r="U9" s="236">
        <v>147</v>
      </c>
      <c r="V9" s="235">
        <v>141</v>
      </c>
    </row>
    <row r="10" spans="1:22" s="216" customFormat="1" ht="20.25" customHeight="1">
      <c r="A10" s="234">
        <v>1071</v>
      </c>
      <c r="B10" s="233" t="s">
        <v>188</v>
      </c>
      <c r="C10" s="332"/>
      <c r="D10" s="232" t="s">
        <v>187</v>
      </c>
      <c r="E10" s="231"/>
      <c r="F10" s="227">
        <v>192</v>
      </c>
      <c r="G10" s="226">
        <v>196</v>
      </c>
      <c r="H10" s="291">
        <v>199</v>
      </c>
      <c r="I10" s="299">
        <v>202</v>
      </c>
      <c r="J10" s="299">
        <v>215</v>
      </c>
      <c r="K10" s="343">
        <v>206</v>
      </c>
      <c r="L10" s="309">
        <v>209</v>
      </c>
      <c r="M10" s="309">
        <v>209</v>
      </c>
      <c r="N10" s="309">
        <v>209</v>
      </c>
      <c r="O10" s="309">
        <v>214</v>
      </c>
      <c r="P10" s="309">
        <v>219</v>
      </c>
      <c r="Q10" s="309">
        <v>216</v>
      </c>
      <c r="R10" s="309">
        <v>216</v>
      </c>
      <c r="S10" s="309">
        <v>221</v>
      </c>
      <c r="T10" s="309">
        <v>221</v>
      </c>
      <c r="U10" s="309">
        <v>221</v>
      </c>
      <c r="V10" s="302">
        <v>221</v>
      </c>
    </row>
    <row r="11" spans="1:22" s="216" customFormat="1" ht="20.25" customHeight="1">
      <c r="A11" s="306">
        <v>1102</v>
      </c>
      <c r="B11" s="305" t="s">
        <v>446</v>
      </c>
      <c r="C11" s="334"/>
      <c r="D11" s="304" t="s">
        <v>152</v>
      </c>
      <c r="E11" s="303"/>
      <c r="F11" s="302">
        <v>89</v>
      </c>
      <c r="G11" s="247">
        <v>93</v>
      </c>
      <c r="H11" s="244">
        <v>91</v>
      </c>
      <c r="I11" s="247">
        <v>108</v>
      </c>
      <c r="J11" s="247">
        <v>106</v>
      </c>
      <c r="K11" s="327">
        <v>103</v>
      </c>
      <c r="L11" s="245">
        <v>116</v>
      </c>
      <c r="M11" s="245">
        <v>119</v>
      </c>
      <c r="N11" s="245">
        <v>105</v>
      </c>
      <c r="O11" s="245">
        <v>100</v>
      </c>
      <c r="P11" s="245">
        <v>96</v>
      </c>
      <c r="Q11" s="245">
        <v>109</v>
      </c>
      <c r="R11" s="245">
        <v>101</v>
      </c>
      <c r="S11" s="245">
        <v>119</v>
      </c>
      <c r="T11" s="245">
        <v>100</v>
      </c>
      <c r="U11" s="245">
        <v>101</v>
      </c>
      <c r="V11" s="243">
        <v>104</v>
      </c>
    </row>
    <row r="12" spans="1:22" s="216" customFormat="1" ht="20.25" customHeight="1">
      <c r="A12" s="242">
        <v>1107</v>
      </c>
      <c r="B12" s="241" t="s">
        <v>186</v>
      </c>
      <c r="C12" s="333"/>
      <c r="D12" s="240" t="s">
        <v>152</v>
      </c>
      <c r="E12" s="239"/>
      <c r="F12" s="235">
        <v>81</v>
      </c>
      <c r="G12" s="290">
        <v>81</v>
      </c>
      <c r="H12" s="298">
        <v>85</v>
      </c>
      <c r="I12" s="290">
        <v>109</v>
      </c>
      <c r="J12" s="290">
        <v>105</v>
      </c>
      <c r="K12" s="338">
        <v>112</v>
      </c>
      <c r="L12" s="337">
        <v>119</v>
      </c>
      <c r="M12" s="337">
        <v>99</v>
      </c>
      <c r="N12" s="337">
        <v>97</v>
      </c>
      <c r="O12" s="337">
        <v>102</v>
      </c>
      <c r="P12" s="337">
        <v>99</v>
      </c>
      <c r="Q12" s="337">
        <v>109</v>
      </c>
      <c r="R12" s="337">
        <v>98</v>
      </c>
      <c r="S12" s="337">
        <v>104</v>
      </c>
      <c r="T12" s="337">
        <v>115</v>
      </c>
      <c r="U12" s="337">
        <v>107</v>
      </c>
      <c r="V12" s="293">
        <v>103</v>
      </c>
    </row>
    <row r="13" spans="1:22" s="216" customFormat="1" ht="20.25" customHeight="1">
      <c r="A13" s="242">
        <v>1112</v>
      </c>
      <c r="B13" s="241" t="s">
        <v>185</v>
      </c>
      <c r="C13" s="333"/>
      <c r="D13" s="240" t="s">
        <v>152</v>
      </c>
      <c r="E13" s="239"/>
      <c r="F13" s="238">
        <v>133</v>
      </c>
      <c r="G13" s="238">
        <v>131</v>
      </c>
      <c r="H13" s="298">
        <v>127</v>
      </c>
      <c r="I13" s="238">
        <v>145</v>
      </c>
      <c r="J13" s="238">
        <v>138</v>
      </c>
      <c r="K13" s="339">
        <v>141</v>
      </c>
      <c r="L13" s="236">
        <v>140</v>
      </c>
      <c r="M13" s="236">
        <v>140</v>
      </c>
      <c r="N13" s="236">
        <v>138</v>
      </c>
      <c r="O13" s="236">
        <v>143</v>
      </c>
      <c r="P13" s="236">
        <v>130</v>
      </c>
      <c r="Q13" s="236">
        <v>143</v>
      </c>
      <c r="R13" s="236">
        <v>139</v>
      </c>
      <c r="S13" s="236">
        <v>139</v>
      </c>
      <c r="T13" s="236">
        <v>141</v>
      </c>
      <c r="U13" s="236">
        <v>140</v>
      </c>
      <c r="V13" s="235">
        <v>122</v>
      </c>
    </row>
    <row r="14" spans="1:22" s="216" customFormat="1" ht="20.25" customHeight="1">
      <c r="A14" s="242">
        <v>1141</v>
      </c>
      <c r="B14" s="549" t="s">
        <v>184</v>
      </c>
      <c r="C14" s="345"/>
      <c r="D14" s="240" t="s">
        <v>152</v>
      </c>
      <c r="E14" s="239"/>
      <c r="F14" s="235">
        <v>160</v>
      </c>
      <c r="G14" s="290">
        <v>132</v>
      </c>
      <c r="H14" s="298">
        <v>148</v>
      </c>
      <c r="I14" s="290">
        <v>182</v>
      </c>
      <c r="J14" s="290">
        <v>194</v>
      </c>
      <c r="K14" s="338">
        <v>196</v>
      </c>
      <c r="L14" s="337">
        <v>183</v>
      </c>
      <c r="M14" s="337">
        <v>197</v>
      </c>
      <c r="N14" s="337">
        <v>188</v>
      </c>
      <c r="O14" s="337">
        <v>175</v>
      </c>
      <c r="P14" s="337">
        <v>189</v>
      </c>
      <c r="Q14" s="337">
        <v>202</v>
      </c>
      <c r="R14" s="337">
        <v>191</v>
      </c>
      <c r="S14" s="337">
        <v>186</v>
      </c>
      <c r="T14" s="337">
        <v>197</v>
      </c>
      <c r="U14" s="337">
        <v>186</v>
      </c>
      <c r="V14" s="293">
        <v>237</v>
      </c>
    </row>
    <row r="15" spans="1:22" s="216" customFormat="1" ht="20.25" customHeight="1">
      <c r="A15" s="234">
        <v>1146</v>
      </c>
      <c r="B15" s="233" t="s">
        <v>447</v>
      </c>
      <c r="C15" s="332"/>
      <c r="D15" s="232" t="s">
        <v>152</v>
      </c>
      <c r="E15" s="231"/>
      <c r="F15" s="227">
        <v>146</v>
      </c>
      <c r="G15" s="226">
        <v>149</v>
      </c>
      <c r="H15" s="300">
        <v>152</v>
      </c>
      <c r="I15" s="226">
        <v>144</v>
      </c>
      <c r="J15" s="226">
        <v>149</v>
      </c>
      <c r="K15" s="280">
        <v>150</v>
      </c>
      <c r="L15" s="229">
        <v>149</v>
      </c>
      <c r="M15" s="229">
        <v>153</v>
      </c>
      <c r="N15" s="229">
        <v>149</v>
      </c>
      <c r="O15" s="229">
        <v>150</v>
      </c>
      <c r="P15" s="229">
        <v>148</v>
      </c>
      <c r="Q15" s="229">
        <v>148</v>
      </c>
      <c r="R15" s="229">
        <v>145</v>
      </c>
      <c r="S15" s="229">
        <v>155</v>
      </c>
      <c r="T15" s="229">
        <v>148</v>
      </c>
      <c r="U15" s="229">
        <v>148</v>
      </c>
      <c r="V15" s="227">
        <v>148</v>
      </c>
    </row>
    <row r="16" spans="1:22" s="216" customFormat="1" ht="20.25" customHeight="1">
      <c r="A16" s="306">
        <v>1201</v>
      </c>
      <c r="B16" s="305" t="s">
        <v>183</v>
      </c>
      <c r="C16" s="334"/>
      <c r="D16" s="304" t="s">
        <v>152</v>
      </c>
      <c r="E16" s="303"/>
      <c r="F16" s="302">
        <v>960</v>
      </c>
      <c r="G16" s="247">
        <v>899</v>
      </c>
      <c r="H16" s="244">
        <v>796</v>
      </c>
      <c r="I16" s="247">
        <v>843</v>
      </c>
      <c r="J16" s="247">
        <v>831</v>
      </c>
      <c r="K16" s="327">
        <v>915</v>
      </c>
      <c r="L16" s="245">
        <v>865</v>
      </c>
      <c r="M16" s="245">
        <v>800</v>
      </c>
      <c r="N16" s="245">
        <v>800</v>
      </c>
      <c r="O16" s="245">
        <v>800</v>
      </c>
      <c r="P16" s="245">
        <v>859</v>
      </c>
      <c r="Q16" s="245">
        <v>859</v>
      </c>
      <c r="R16" s="245">
        <v>859</v>
      </c>
      <c r="S16" s="245">
        <v>859</v>
      </c>
      <c r="T16" s="245">
        <v>804</v>
      </c>
      <c r="U16" s="245">
        <v>778</v>
      </c>
      <c r="V16" s="243">
        <v>777</v>
      </c>
    </row>
    <row r="17" spans="1:22" s="216" customFormat="1" ht="20.25" customHeight="1">
      <c r="A17" s="242">
        <v>1211</v>
      </c>
      <c r="B17" s="241" t="s">
        <v>448</v>
      </c>
      <c r="C17" s="333"/>
      <c r="D17" s="240" t="s">
        <v>152</v>
      </c>
      <c r="E17" s="239"/>
      <c r="F17" s="235">
        <v>220</v>
      </c>
      <c r="G17" s="290">
        <v>227</v>
      </c>
      <c r="H17" s="291">
        <v>224</v>
      </c>
      <c r="I17" s="290">
        <v>236</v>
      </c>
      <c r="J17" s="290">
        <v>211</v>
      </c>
      <c r="K17" s="338">
        <v>210</v>
      </c>
      <c r="L17" s="337">
        <v>209</v>
      </c>
      <c r="M17" s="337">
        <v>209</v>
      </c>
      <c r="N17" s="337">
        <v>209</v>
      </c>
      <c r="O17" s="337">
        <v>209</v>
      </c>
      <c r="P17" s="337">
        <v>211</v>
      </c>
      <c r="Q17" s="337">
        <v>212</v>
      </c>
      <c r="R17" s="337">
        <v>212</v>
      </c>
      <c r="S17" s="337">
        <v>212</v>
      </c>
      <c r="T17" s="337">
        <v>212</v>
      </c>
      <c r="U17" s="337">
        <v>212</v>
      </c>
      <c r="V17" s="293">
        <v>212</v>
      </c>
    </row>
    <row r="18" spans="1:22" s="216" customFormat="1" ht="20.25" customHeight="1">
      <c r="A18" s="242">
        <v>1221</v>
      </c>
      <c r="B18" s="241" t="s">
        <v>182</v>
      </c>
      <c r="C18" s="333"/>
      <c r="D18" s="240" t="s">
        <v>152</v>
      </c>
      <c r="E18" s="239"/>
      <c r="F18" s="235">
        <v>136</v>
      </c>
      <c r="G18" s="238">
        <v>138</v>
      </c>
      <c r="H18" s="298">
        <v>135</v>
      </c>
      <c r="I18" s="238">
        <v>134</v>
      </c>
      <c r="J18" s="238">
        <v>149</v>
      </c>
      <c r="K18" s="339">
        <v>142</v>
      </c>
      <c r="L18" s="236">
        <v>145</v>
      </c>
      <c r="M18" s="236">
        <v>150</v>
      </c>
      <c r="N18" s="236">
        <v>151</v>
      </c>
      <c r="O18" s="236">
        <v>151</v>
      </c>
      <c r="P18" s="236">
        <v>151</v>
      </c>
      <c r="Q18" s="236">
        <v>151</v>
      </c>
      <c r="R18" s="236">
        <v>150</v>
      </c>
      <c r="S18" s="236">
        <v>150</v>
      </c>
      <c r="T18" s="236">
        <v>150</v>
      </c>
      <c r="U18" s="236">
        <v>151</v>
      </c>
      <c r="V18" s="235">
        <v>150</v>
      </c>
    </row>
    <row r="19" spans="1:22" s="216" customFormat="1" ht="20.25" customHeight="1">
      <c r="A19" s="242">
        <v>1252</v>
      </c>
      <c r="B19" s="241" t="s">
        <v>449</v>
      </c>
      <c r="C19" s="333"/>
      <c r="D19" s="240" t="s">
        <v>152</v>
      </c>
      <c r="E19" s="239"/>
      <c r="F19" s="235">
        <v>229</v>
      </c>
      <c r="G19" s="290">
        <v>207</v>
      </c>
      <c r="H19" s="291">
        <v>203</v>
      </c>
      <c r="I19" s="290">
        <v>215</v>
      </c>
      <c r="J19" s="290">
        <v>223</v>
      </c>
      <c r="K19" s="338">
        <v>227</v>
      </c>
      <c r="L19" s="337">
        <v>227</v>
      </c>
      <c r="M19" s="337">
        <v>227</v>
      </c>
      <c r="N19" s="337">
        <v>227</v>
      </c>
      <c r="O19" s="337">
        <v>227</v>
      </c>
      <c r="P19" s="337">
        <v>224</v>
      </c>
      <c r="Q19" s="337">
        <v>225</v>
      </c>
      <c r="R19" s="337">
        <v>225</v>
      </c>
      <c r="S19" s="337">
        <v>227</v>
      </c>
      <c r="T19" s="337">
        <v>227</v>
      </c>
      <c r="U19" s="337">
        <v>203</v>
      </c>
      <c r="V19" s="293">
        <v>213</v>
      </c>
    </row>
    <row r="20" spans="1:22" s="216" customFormat="1" ht="20.25" customHeight="1">
      <c r="A20" s="234">
        <v>1261</v>
      </c>
      <c r="B20" s="344" t="s">
        <v>450</v>
      </c>
      <c r="C20" s="332"/>
      <c r="D20" s="232" t="s">
        <v>152</v>
      </c>
      <c r="E20" s="231"/>
      <c r="F20" s="227">
        <v>158</v>
      </c>
      <c r="G20" s="226">
        <v>162</v>
      </c>
      <c r="H20" s="228">
        <v>164</v>
      </c>
      <c r="I20" s="226">
        <v>163</v>
      </c>
      <c r="J20" s="226">
        <v>176</v>
      </c>
      <c r="K20" s="280">
        <v>171</v>
      </c>
      <c r="L20" s="229">
        <v>171</v>
      </c>
      <c r="M20" s="229">
        <v>174</v>
      </c>
      <c r="N20" s="229">
        <v>174</v>
      </c>
      <c r="O20" s="229">
        <v>174</v>
      </c>
      <c r="P20" s="229">
        <v>178</v>
      </c>
      <c r="Q20" s="229">
        <v>178</v>
      </c>
      <c r="R20" s="229">
        <v>178</v>
      </c>
      <c r="S20" s="229">
        <v>178</v>
      </c>
      <c r="T20" s="229">
        <v>176</v>
      </c>
      <c r="U20" s="229">
        <v>178</v>
      </c>
      <c r="V20" s="227">
        <v>178</v>
      </c>
    </row>
    <row r="21" spans="1:22" s="216" customFormat="1" ht="20.25" customHeight="1">
      <c r="A21" s="306">
        <v>1301</v>
      </c>
      <c r="B21" s="305" t="s">
        <v>301</v>
      </c>
      <c r="C21" s="334"/>
      <c r="D21" s="304" t="s">
        <v>181</v>
      </c>
      <c r="E21" s="303"/>
      <c r="F21" s="302">
        <v>117</v>
      </c>
      <c r="G21" s="299">
        <v>117</v>
      </c>
      <c r="H21" s="300">
        <v>124</v>
      </c>
      <c r="I21" s="299">
        <v>129</v>
      </c>
      <c r="J21" s="299">
        <v>133</v>
      </c>
      <c r="K21" s="343">
        <v>131</v>
      </c>
      <c r="L21" s="309">
        <v>131</v>
      </c>
      <c r="M21" s="309">
        <v>131</v>
      </c>
      <c r="N21" s="309">
        <v>134</v>
      </c>
      <c r="O21" s="309">
        <v>134</v>
      </c>
      <c r="P21" s="309">
        <v>134</v>
      </c>
      <c r="Q21" s="309">
        <v>134</v>
      </c>
      <c r="R21" s="309">
        <v>134</v>
      </c>
      <c r="S21" s="309">
        <v>134</v>
      </c>
      <c r="T21" s="309">
        <v>134</v>
      </c>
      <c r="U21" s="309">
        <v>134</v>
      </c>
      <c r="V21" s="302">
        <v>134</v>
      </c>
    </row>
    <row r="22" spans="1:22" s="216" customFormat="1" ht="20.25" customHeight="1">
      <c r="A22" s="242">
        <v>1321</v>
      </c>
      <c r="B22" s="241" t="s">
        <v>302</v>
      </c>
      <c r="C22" s="333"/>
      <c r="D22" s="240" t="s">
        <v>180</v>
      </c>
      <c r="E22" s="239"/>
      <c r="F22" s="235">
        <v>368</v>
      </c>
      <c r="G22" s="290">
        <v>360</v>
      </c>
      <c r="H22" s="298">
        <v>335</v>
      </c>
      <c r="I22" s="290">
        <v>348</v>
      </c>
      <c r="J22" s="290">
        <v>423</v>
      </c>
      <c r="K22" s="338">
        <v>419</v>
      </c>
      <c r="L22" s="337">
        <v>419</v>
      </c>
      <c r="M22" s="337">
        <v>419</v>
      </c>
      <c r="N22" s="337">
        <v>419</v>
      </c>
      <c r="O22" s="337">
        <v>419</v>
      </c>
      <c r="P22" s="337">
        <v>426</v>
      </c>
      <c r="Q22" s="337">
        <v>426</v>
      </c>
      <c r="R22" s="337">
        <v>426</v>
      </c>
      <c r="S22" s="337">
        <v>426</v>
      </c>
      <c r="T22" s="337">
        <v>426</v>
      </c>
      <c r="U22" s="337">
        <v>426</v>
      </c>
      <c r="V22" s="293">
        <v>426</v>
      </c>
    </row>
    <row r="23" spans="1:22" s="216" customFormat="1" ht="20.25" customHeight="1">
      <c r="A23" s="234">
        <v>1341</v>
      </c>
      <c r="B23" s="233" t="s">
        <v>179</v>
      </c>
      <c r="C23" s="332"/>
      <c r="D23" s="232" t="s">
        <v>178</v>
      </c>
      <c r="E23" s="231"/>
      <c r="F23" s="227">
        <v>197</v>
      </c>
      <c r="G23" s="226">
        <v>182</v>
      </c>
      <c r="H23" s="298">
        <v>187</v>
      </c>
      <c r="I23" s="226">
        <v>207</v>
      </c>
      <c r="J23" s="226">
        <v>210</v>
      </c>
      <c r="K23" s="280">
        <v>215</v>
      </c>
      <c r="L23" s="229">
        <v>200</v>
      </c>
      <c r="M23" s="229">
        <v>202</v>
      </c>
      <c r="N23" s="229">
        <v>205</v>
      </c>
      <c r="O23" s="229">
        <v>210</v>
      </c>
      <c r="P23" s="229">
        <v>209</v>
      </c>
      <c r="Q23" s="229">
        <v>208</v>
      </c>
      <c r="R23" s="229">
        <v>209</v>
      </c>
      <c r="S23" s="229">
        <v>215</v>
      </c>
      <c r="T23" s="229">
        <v>221</v>
      </c>
      <c r="U23" s="229">
        <v>214</v>
      </c>
      <c r="V23" s="227">
        <v>214</v>
      </c>
    </row>
    <row r="24" spans="1:22" s="216" customFormat="1" ht="20.25" customHeight="1">
      <c r="A24" s="306">
        <v>1401</v>
      </c>
      <c r="B24" s="305" t="s">
        <v>451</v>
      </c>
      <c r="C24" s="334"/>
      <c r="D24" s="304" t="s">
        <v>165</v>
      </c>
      <c r="E24" s="303"/>
      <c r="F24" s="302">
        <v>143</v>
      </c>
      <c r="G24" s="247">
        <v>132</v>
      </c>
      <c r="H24" s="244">
        <v>159</v>
      </c>
      <c r="I24" s="247">
        <v>154</v>
      </c>
      <c r="J24" s="247">
        <v>175</v>
      </c>
      <c r="K24" s="327">
        <v>138</v>
      </c>
      <c r="L24" s="245">
        <v>132</v>
      </c>
      <c r="M24" s="245">
        <v>126</v>
      </c>
      <c r="N24" s="245">
        <v>173</v>
      </c>
      <c r="O24" s="245">
        <v>268</v>
      </c>
      <c r="P24" s="245">
        <v>184</v>
      </c>
      <c r="Q24" s="245">
        <v>172</v>
      </c>
      <c r="R24" s="245">
        <v>195</v>
      </c>
      <c r="S24" s="245">
        <v>226</v>
      </c>
      <c r="T24" s="245">
        <v>255</v>
      </c>
      <c r="U24" s="245">
        <v>135</v>
      </c>
      <c r="V24" s="243">
        <v>93</v>
      </c>
    </row>
    <row r="25" spans="1:22" s="216" customFormat="1" ht="20.25" customHeight="1">
      <c r="A25" s="242">
        <v>1405</v>
      </c>
      <c r="B25" s="241" t="s">
        <v>177</v>
      </c>
      <c r="C25" s="333"/>
      <c r="D25" s="240" t="s">
        <v>165</v>
      </c>
      <c r="E25" s="239"/>
      <c r="F25" s="235">
        <v>679</v>
      </c>
      <c r="G25" s="290">
        <v>670</v>
      </c>
      <c r="H25" s="298">
        <v>684</v>
      </c>
      <c r="I25" s="290">
        <v>663</v>
      </c>
      <c r="J25" s="290">
        <v>652</v>
      </c>
      <c r="K25" s="338">
        <v>618</v>
      </c>
      <c r="L25" s="337">
        <v>513</v>
      </c>
      <c r="M25" s="337">
        <v>488</v>
      </c>
      <c r="N25" s="337">
        <v>583</v>
      </c>
      <c r="O25" s="337">
        <v>642</v>
      </c>
      <c r="P25" s="337">
        <v>647</v>
      </c>
      <c r="Q25" s="337">
        <v>776</v>
      </c>
      <c r="R25" s="337">
        <v>831</v>
      </c>
      <c r="S25" s="337">
        <v>842</v>
      </c>
      <c r="T25" s="337">
        <v>714</v>
      </c>
      <c r="U25" s="337">
        <v>600</v>
      </c>
      <c r="V25" s="293">
        <v>566</v>
      </c>
    </row>
    <row r="26" spans="1:22" s="216" customFormat="1" ht="20.25" customHeight="1">
      <c r="A26" s="242">
        <v>1406</v>
      </c>
      <c r="B26" s="241" t="s">
        <v>176</v>
      </c>
      <c r="C26" s="333"/>
      <c r="D26" s="240" t="s">
        <v>165</v>
      </c>
      <c r="E26" s="239"/>
      <c r="F26" s="235">
        <v>445</v>
      </c>
      <c r="G26" s="238">
        <v>448</v>
      </c>
      <c r="H26" s="298">
        <v>497</v>
      </c>
      <c r="I26" s="238">
        <v>431</v>
      </c>
      <c r="J26" s="238">
        <v>521</v>
      </c>
      <c r="K26" s="339">
        <v>472</v>
      </c>
      <c r="L26" s="236">
        <v>429</v>
      </c>
      <c r="M26" s="236">
        <v>420</v>
      </c>
      <c r="N26" s="236">
        <v>520</v>
      </c>
      <c r="O26" s="236">
        <v>657</v>
      </c>
      <c r="P26" s="236">
        <v>435</v>
      </c>
      <c r="Q26" s="236">
        <v>444</v>
      </c>
      <c r="R26" s="236">
        <v>666</v>
      </c>
      <c r="S26" s="236">
        <v>663</v>
      </c>
      <c r="T26" s="236">
        <v>889</v>
      </c>
      <c r="U26" s="236">
        <v>337</v>
      </c>
      <c r="V26" s="235">
        <v>318</v>
      </c>
    </row>
    <row r="27" spans="1:22" s="216" customFormat="1" ht="20.25" customHeight="1">
      <c r="A27" s="242">
        <v>1412</v>
      </c>
      <c r="B27" s="241" t="s">
        <v>452</v>
      </c>
      <c r="C27" s="333"/>
      <c r="D27" s="240" t="s">
        <v>165</v>
      </c>
      <c r="E27" s="239"/>
      <c r="F27" s="235">
        <v>358</v>
      </c>
      <c r="G27" s="290">
        <v>286</v>
      </c>
      <c r="H27" s="298">
        <v>319</v>
      </c>
      <c r="I27" s="290">
        <v>320</v>
      </c>
      <c r="J27" s="290">
        <v>409</v>
      </c>
      <c r="K27" s="338">
        <v>283</v>
      </c>
      <c r="L27" s="337">
        <v>297</v>
      </c>
      <c r="M27" s="337">
        <v>335</v>
      </c>
      <c r="N27" s="337">
        <v>456</v>
      </c>
      <c r="O27" s="337">
        <v>555</v>
      </c>
      <c r="P27" s="337">
        <v>513</v>
      </c>
      <c r="Q27" s="337">
        <v>508</v>
      </c>
      <c r="R27" s="337">
        <v>501</v>
      </c>
      <c r="S27" s="337">
        <v>465</v>
      </c>
      <c r="T27" s="337">
        <v>369</v>
      </c>
      <c r="U27" s="337">
        <v>318</v>
      </c>
      <c r="V27" s="293">
        <v>302</v>
      </c>
    </row>
    <row r="28" spans="1:22" s="216" customFormat="1" ht="20.25" customHeight="1">
      <c r="A28" s="242">
        <v>1414</v>
      </c>
      <c r="B28" s="241" t="s">
        <v>303</v>
      </c>
      <c r="C28" s="333"/>
      <c r="D28" s="240" t="s">
        <v>165</v>
      </c>
      <c r="E28" s="239"/>
      <c r="F28" s="235">
        <v>153</v>
      </c>
      <c r="G28" s="290">
        <v>145</v>
      </c>
      <c r="H28" s="322">
        <v>138</v>
      </c>
      <c r="I28" s="238">
        <v>140</v>
      </c>
      <c r="J28" s="238">
        <v>151</v>
      </c>
      <c r="K28" s="339">
        <v>102</v>
      </c>
      <c r="L28" s="236">
        <v>109</v>
      </c>
      <c r="M28" s="236">
        <v>107</v>
      </c>
      <c r="N28" s="236">
        <v>159</v>
      </c>
      <c r="O28" s="236">
        <v>201</v>
      </c>
      <c r="P28" s="236">
        <v>147</v>
      </c>
      <c r="Q28" s="236">
        <v>185</v>
      </c>
      <c r="R28" s="236">
        <v>202</v>
      </c>
      <c r="S28" s="236">
        <v>184</v>
      </c>
      <c r="T28" s="236">
        <v>194</v>
      </c>
      <c r="U28" s="236">
        <v>114</v>
      </c>
      <c r="V28" s="235">
        <v>105</v>
      </c>
    </row>
    <row r="29" spans="1:22" s="216" customFormat="1" ht="20.25" customHeight="1">
      <c r="A29" s="242">
        <v>1415</v>
      </c>
      <c r="B29" s="241" t="s">
        <v>453</v>
      </c>
      <c r="C29" s="333"/>
      <c r="D29" s="240" t="s">
        <v>165</v>
      </c>
      <c r="E29" s="239"/>
      <c r="F29" s="235">
        <v>398</v>
      </c>
      <c r="G29" s="238">
        <v>384</v>
      </c>
      <c r="H29" s="298">
        <v>329</v>
      </c>
      <c r="I29" s="290">
        <v>366</v>
      </c>
      <c r="J29" s="290">
        <v>386</v>
      </c>
      <c r="K29" s="338">
        <v>333</v>
      </c>
      <c r="L29" s="337">
        <v>317</v>
      </c>
      <c r="M29" s="337">
        <v>345</v>
      </c>
      <c r="N29" s="337">
        <v>330</v>
      </c>
      <c r="O29" s="337">
        <v>379</v>
      </c>
      <c r="P29" s="337">
        <v>398</v>
      </c>
      <c r="Q29" s="337">
        <v>416</v>
      </c>
      <c r="R29" s="337">
        <v>460</v>
      </c>
      <c r="S29" s="337">
        <v>423</v>
      </c>
      <c r="T29" s="337">
        <v>403</v>
      </c>
      <c r="U29" s="337">
        <v>412</v>
      </c>
      <c r="V29" s="293">
        <v>413</v>
      </c>
    </row>
    <row r="30" spans="1:22" s="216" customFormat="1" ht="20.25" customHeight="1">
      <c r="A30" s="242">
        <v>1417</v>
      </c>
      <c r="B30" s="241" t="s">
        <v>175</v>
      </c>
      <c r="C30" s="333"/>
      <c r="D30" s="240" t="s">
        <v>165</v>
      </c>
      <c r="E30" s="239"/>
      <c r="F30" s="235">
        <v>250</v>
      </c>
      <c r="G30" s="238">
        <v>244</v>
      </c>
      <c r="H30" s="298">
        <v>231</v>
      </c>
      <c r="I30" s="238">
        <v>267</v>
      </c>
      <c r="J30" s="238">
        <v>244</v>
      </c>
      <c r="K30" s="339">
        <v>232</v>
      </c>
      <c r="L30" s="236">
        <v>224</v>
      </c>
      <c r="M30" s="236">
        <v>258</v>
      </c>
      <c r="N30" s="236">
        <v>265</v>
      </c>
      <c r="O30" s="236">
        <v>244</v>
      </c>
      <c r="P30" s="236">
        <v>262</v>
      </c>
      <c r="Q30" s="236">
        <v>255</v>
      </c>
      <c r="R30" s="236">
        <v>273</v>
      </c>
      <c r="S30" s="236">
        <v>260</v>
      </c>
      <c r="T30" s="236">
        <v>251</v>
      </c>
      <c r="U30" s="236">
        <v>200</v>
      </c>
      <c r="V30" s="235">
        <v>199</v>
      </c>
    </row>
    <row r="31" spans="1:22" s="216" customFormat="1" ht="20.25" customHeight="1">
      <c r="A31" s="242">
        <v>1434</v>
      </c>
      <c r="B31" s="241" t="s">
        <v>454</v>
      </c>
      <c r="C31" s="333"/>
      <c r="D31" s="240" t="s">
        <v>165</v>
      </c>
      <c r="E31" s="239"/>
      <c r="F31" s="235">
        <v>557</v>
      </c>
      <c r="G31" s="238">
        <v>606</v>
      </c>
      <c r="H31" s="298">
        <v>542</v>
      </c>
      <c r="I31" s="290">
        <v>562</v>
      </c>
      <c r="J31" s="290">
        <v>593</v>
      </c>
      <c r="K31" s="338">
        <v>699</v>
      </c>
      <c r="L31" s="337">
        <v>754</v>
      </c>
      <c r="M31" s="337">
        <v>610</v>
      </c>
      <c r="N31" s="337">
        <v>634</v>
      </c>
      <c r="O31" s="337">
        <v>640</v>
      </c>
      <c r="P31" s="337">
        <v>484</v>
      </c>
      <c r="Q31" s="337">
        <v>521</v>
      </c>
      <c r="R31" s="337">
        <v>567</v>
      </c>
      <c r="S31" s="337">
        <v>626</v>
      </c>
      <c r="T31" s="337">
        <v>535</v>
      </c>
      <c r="U31" s="337">
        <v>452</v>
      </c>
      <c r="V31" s="293">
        <v>595</v>
      </c>
    </row>
    <row r="32" spans="1:22" s="216" customFormat="1" ht="20.25" customHeight="1">
      <c r="A32" s="242">
        <v>1436</v>
      </c>
      <c r="B32" s="241" t="s">
        <v>304</v>
      </c>
      <c r="C32" s="333"/>
      <c r="D32" s="240" t="s">
        <v>165</v>
      </c>
      <c r="E32" s="239"/>
      <c r="F32" s="235">
        <v>646</v>
      </c>
      <c r="G32" s="238">
        <v>753</v>
      </c>
      <c r="H32" s="298">
        <v>674</v>
      </c>
      <c r="I32" s="238">
        <v>657</v>
      </c>
      <c r="J32" s="238">
        <v>682</v>
      </c>
      <c r="K32" s="339">
        <v>725</v>
      </c>
      <c r="L32" s="236">
        <v>678</v>
      </c>
      <c r="M32" s="236">
        <v>685</v>
      </c>
      <c r="N32" s="236">
        <v>715</v>
      </c>
      <c r="O32" s="236">
        <v>688</v>
      </c>
      <c r="P32" s="236">
        <v>646</v>
      </c>
      <c r="Q32" s="236">
        <v>628</v>
      </c>
      <c r="R32" s="236">
        <v>660</v>
      </c>
      <c r="S32" s="236">
        <v>738</v>
      </c>
      <c r="T32" s="236">
        <v>764</v>
      </c>
      <c r="U32" s="236">
        <v>696</v>
      </c>
      <c r="V32" s="235">
        <v>568</v>
      </c>
    </row>
    <row r="33" spans="1:22" s="216" customFormat="1" ht="20.25" customHeight="1">
      <c r="A33" s="242">
        <v>1461</v>
      </c>
      <c r="B33" s="241" t="s">
        <v>174</v>
      </c>
      <c r="C33" s="333"/>
      <c r="D33" s="240" t="s">
        <v>173</v>
      </c>
      <c r="E33" s="239"/>
      <c r="F33" s="235">
        <v>237</v>
      </c>
      <c r="G33" s="298">
        <v>237</v>
      </c>
      <c r="H33" s="298">
        <v>249</v>
      </c>
      <c r="I33" s="238">
        <v>300</v>
      </c>
      <c r="J33" s="238">
        <v>326</v>
      </c>
      <c r="K33" s="339">
        <v>298</v>
      </c>
      <c r="L33" s="236">
        <v>298</v>
      </c>
      <c r="M33" s="236">
        <v>320</v>
      </c>
      <c r="N33" s="236">
        <v>355</v>
      </c>
      <c r="O33" s="236">
        <v>327</v>
      </c>
      <c r="P33" s="236">
        <v>327</v>
      </c>
      <c r="Q33" s="236">
        <v>327</v>
      </c>
      <c r="R33" s="236">
        <v>327</v>
      </c>
      <c r="S33" s="236">
        <v>327</v>
      </c>
      <c r="T33" s="236">
        <v>327</v>
      </c>
      <c r="U33" s="236">
        <v>341</v>
      </c>
      <c r="V33" s="235">
        <v>341</v>
      </c>
    </row>
    <row r="34" spans="1:22" s="216" customFormat="1" ht="20.25" customHeight="1">
      <c r="A34" s="234">
        <v>1471</v>
      </c>
      <c r="B34" s="233" t="s">
        <v>172</v>
      </c>
      <c r="C34" s="332"/>
      <c r="D34" s="232" t="s">
        <v>165</v>
      </c>
      <c r="E34" s="231"/>
      <c r="F34" s="227">
        <v>17</v>
      </c>
      <c r="G34" s="226">
        <v>15</v>
      </c>
      <c r="H34" s="228">
        <v>17</v>
      </c>
      <c r="I34" s="226">
        <v>199</v>
      </c>
      <c r="J34" s="226">
        <v>199</v>
      </c>
      <c r="K34" s="280">
        <v>200</v>
      </c>
      <c r="L34" s="229">
        <v>200</v>
      </c>
      <c r="M34" s="229">
        <v>200</v>
      </c>
      <c r="N34" s="229">
        <v>200</v>
      </c>
      <c r="O34" s="229">
        <v>200</v>
      </c>
      <c r="P34" s="229">
        <v>200</v>
      </c>
      <c r="Q34" s="229">
        <v>200</v>
      </c>
      <c r="R34" s="229">
        <v>200</v>
      </c>
      <c r="S34" s="229">
        <v>200</v>
      </c>
      <c r="T34" s="229">
        <v>200</v>
      </c>
      <c r="U34" s="229">
        <v>197</v>
      </c>
      <c r="V34" s="227">
        <v>197</v>
      </c>
    </row>
    <row r="35" spans="1:22" s="216" customFormat="1" ht="20.25" customHeight="1">
      <c r="A35" s="306">
        <v>1472</v>
      </c>
      <c r="B35" s="305" t="s">
        <v>171</v>
      </c>
      <c r="C35" s="334"/>
      <c r="D35" s="240" t="s">
        <v>165</v>
      </c>
      <c r="E35" s="303"/>
      <c r="F35" s="302">
        <v>159</v>
      </c>
      <c r="G35" s="252">
        <v>177</v>
      </c>
      <c r="H35" s="300">
        <v>186</v>
      </c>
      <c r="I35" s="252">
        <v>2260</v>
      </c>
      <c r="J35" s="252">
        <v>2310</v>
      </c>
      <c r="K35" s="325">
        <v>2249</v>
      </c>
      <c r="L35" s="324">
        <v>2168</v>
      </c>
      <c r="M35" s="324">
        <v>2218</v>
      </c>
      <c r="N35" s="324">
        <v>2313</v>
      </c>
      <c r="O35" s="324">
        <v>2264</v>
      </c>
      <c r="P35" s="324">
        <v>2415</v>
      </c>
      <c r="Q35" s="324">
        <v>2443</v>
      </c>
      <c r="R35" s="324">
        <v>2549</v>
      </c>
      <c r="S35" s="324">
        <v>2334</v>
      </c>
      <c r="T35" s="324">
        <v>2205</v>
      </c>
      <c r="U35" s="324">
        <v>2314</v>
      </c>
      <c r="V35" s="253">
        <v>2244</v>
      </c>
    </row>
    <row r="36" spans="1:22" s="216" customFormat="1" ht="20.25" customHeight="1">
      <c r="A36" s="234">
        <v>1481</v>
      </c>
      <c r="B36" s="233" t="s">
        <v>170</v>
      </c>
      <c r="C36" s="332"/>
      <c r="D36" s="232" t="s">
        <v>305</v>
      </c>
      <c r="E36" s="231"/>
      <c r="F36" s="227">
        <v>32</v>
      </c>
      <c r="G36" s="226">
        <v>31</v>
      </c>
      <c r="H36" s="291">
        <v>25</v>
      </c>
      <c r="I36" s="290">
        <v>255</v>
      </c>
      <c r="J36" s="290">
        <v>256</v>
      </c>
      <c r="K36" s="338">
        <v>255</v>
      </c>
      <c r="L36" s="337">
        <v>255</v>
      </c>
      <c r="M36" s="337">
        <v>255</v>
      </c>
      <c r="N36" s="337">
        <v>255</v>
      </c>
      <c r="O36" s="337">
        <v>255</v>
      </c>
      <c r="P36" s="337">
        <v>255</v>
      </c>
      <c r="Q36" s="337">
        <v>255</v>
      </c>
      <c r="R36" s="337">
        <v>255</v>
      </c>
      <c r="S36" s="337">
        <v>255</v>
      </c>
      <c r="T36" s="337">
        <v>255</v>
      </c>
      <c r="U36" s="337">
        <v>259</v>
      </c>
      <c r="V36" s="293">
        <v>259</v>
      </c>
    </row>
    <row r="37" spans="1:22" s="216" customFormat="1" ht="20.25" customHeight="1">
      <c r="A37" s="306">
        <v>1502</v>
      </c>
      <c r="B37" s="305" t="s">
        <v>169</v>
      </c>
      <c r="C37" s="334"/>
      <c r="D37" s="304" t="s">
        <v>168</v>
      </c>
      <c r="E37" s="303"/>
      <c r="F37" s="302">
        <v>495</v>
      </c>
      <c r="G37" s="238">
        <v>566</v>
      </c>
      <c r="H37" s="244">
        <v>467</v>
      </c>
      <c r="I37" s="312">
        <v>505</v>
      </c>
      <c r="J37" s="312">
        <v>529</v>
      </c>
      <c r="K37" s="342">
        <v>470</v>
      </c>
      <c r="L37" s="341">
        <v>433</v>
      </c>
      <c r="M37" s="341">
        <v>501</v>
      </c>
      <c r="N37" s="341">
        <v>538</v>
      </c>
      <c r="O37" s="341">
        <v>608</v>
      </c>
      <c r="P37" s="341">
        <v>658</v>
      </c>
      <c r="Q37" s="341">
        <v>764</v>
      </c>
      <c r="R37" s="341" t="s">
        <v>306</v>
      </c>
      <c r="S37" s="341" t="s">
        <v>306</v>
      </c>
      <c r="T37" s="341" t="s">
        <v>306</v>
      </c>
      <c r="U37" s="341">
        <v>413</v>
      </c>
      <c r="V37" s="340">
        <v>381</v>
      </c>
    </row>
    <row r="38" spans="1:22" s="216" customFormat="1" ht="20.25" customHeight="1">
      <c r="A38" s="242">
        <v>1511</v>
      </c>
      <c r="B38" s="241" t="s">
        <v>167</v>
      </c>
      <c r="C38" s="333"/>
      <c r="D38" s="240" t="s">
        <v>165</v>
      </c>
      <c r="E38" s="239"/>
      <c r="F38" s="235">
        <v>440</v>
      </c>
      <c r="G38" s="299">
        <v>444</v>
      </c>
      <c r="H38" s="298">
        <v>459</v>
      </c>
      <c r="I38" s="238">
        <v>427</v>
      </c>
      <c r="J38" s="238">
        <v>443</v>
      </c>
      <c r="K38" s="339">
        <v>473</v>
      </c>
      <c r="L38" s="236">
        <v>414</v>
      </c>
      <c r="M38" s="236">
        <v>462</v>
      </c>
      <c r="N38" s="236" t="s">
        <v>306</v>
      </c>
      <c r="O38" s="236" t="s">
        <v>306</v>
      </c>
      <c r="P38" s="236" t="s">
        <v>306</v>
      </c>
      <c r="Q38" s="236" t="s">
        <v>306</v>
      </c>
      <c r="R38" s="236" t="s">
        <v>306</v>
      </c>
      <c r="S38" s="236">
        <v>518</v>
      </c>
      <c r="T38" s="236">
        <v>451</v>
      </c>
      <c r="U38" s="236">
        <v>423</v>
      </c>
      <c r="V38" s="235">
        <v>359</v>
      </c>
    </row>
    <row r="39" spans="1:22" s="216" customFormat="1" ht="20.25" customHeight="1">
      <c r="A39" s="242">
        <v>1521</v>
      </c>
      <c r="B39" s="241" t="s">
        <v>166</v>
      </c>
      <c r="C39" s="333"/>
      <c r="D39" s="240" t="s">
        <v>165</v>
      </c>
      <c r="E39" s="239"/>
      <c r="F39" s="235">
        <v>574</v>
      </c>
      <c r="G39" s="290">
        <v>528</v>
      </c>
      <c r="H39" s="298">
        <v>553</v>
      </c>
      <c r="I39" s="290">
        <v>548</v>
      </c>
      <c r="J39" s="290">
        <v>658</v>
      </c>
      <c r="K39" s="338" t="s">
        <v>306</v>
      </c>
      <c r="L39" s="337" t="s">
        <v>306</v>
      </c>
      <c r="M39" s="337" t="s">
        <v>306</v>
      </c>
      <c r="N39" s="337" t="s">
        <v>306</v>
      </c>
      <c r="O39" s="337" t="s">
        <v>306</v>
      </c>
      <c r="P39" s="337" t="s">
        <v>306</v>
      </c>
      <c r="Q39" s="337" t="s">
        <v>306</v>
      </c>
      <c r="R39" s="337">
        <v>744</v>
      </c>
      <c r="S39" s="337">
        <v>661</v>
      </c>
      <c r="T39" s="337">
        <v>569</v>
      </c>
      <c r="U39" s="337" t="s">
        <v>306</v>
      </c>
      <c r="V39" s="293" t="s">
        <v>306</v>
      </c>
    </row>
    <row r="40" spans="1:22" s="216" customFormat="1" ht="20.25" customHeight="1" thickBot="1">
      <c r="A40" s="279">
        <v>1581</v>
      </c>
      <c r="B40" s="278" t="s">
        <v>455</v>
      </c>
      <c r="C40" s="336"/>
      <c r="D40" s="277" t="s">
        <v>165</v>
      </c>
      <c r="E40" s="276"/>
      <c r="F40" s="272">
        <v>283</v>
      </c>
      <c r="G40" s="275">
        <v>272</v>
      </c>
      <c r="H40" s="275">
        <v>280</v>
      </c>
      <c r="I40" s="274">
        <v>247</v>
      </c>
      <c r="J40" s="274">
        <v>283</v>
      </c>
      <c r="K40" s="273">
        <v>243</v>
      </c>
      <c r="L40" s="272">
        <v>257</v>
      </c>
      <c r="M40" s="272">
        <v>274</v>
      </c>
      <c r="N40" s="272">
        <v>275</v>
      </c>
      <c r="O40" s="272">
        <v>296</v>
      </c>
      <c r="P40" s="272">
        <v>274</v>
      </c>
      <c r="Q40" s="272">
        <v>280</v>
      </c>
      <c r="R40" s="272">
        <v>294</v>
      </c>
      <c r="S40" s="272">
        <v>314</v>
      </c>
      <c r="T40" s="272">
        <v>302</v>
      </c>
      <c r="U40" s="272">
        <v>294</v>
      </c>
      <c r="V40" s="271">
        <v>291</v>
      </c>
    </row>
    <row r="41" spans="1:22" s="216" customFormat="1" ht="20.25" customHeight="1">
      <c r="A41" s="257"/>
      <c r="B41" s="270"/>
      <c r="C41" s="335"/>
      <c r="D41" s="269"/>
      <c r="E41" s="269"/>
      <c r="F41" s="214"/>
      <c r="G41" s="213"/>
      <c r="H41" s="213"/>
      <c r="I41" s="213"/>
      <c r="J41" s="213"/>
      <c r="K41" s="214"/>
      <c r="L41" s="214"/>
      <c r="M41" s="214"/>
      <c r="N41" s="214"/>
      <c r="O41" s="214"/>
      <c r="P41" s="214"/>
      <c r="Q41" s="214"/>
      <c r="R41" s="214"/>
      <c r="S41" s="214"/>
      <c r="T41" s="214"/>
      <c r="U41" s="214"/>
      <c r="V41" s="214"/>
    </row>
    <row r="42" spans="1:22" s="67" customFormat="1" ht="13.5" customHeight="1">
      <c r="A42" s="36"/>
      <c r="B42" s="36"/>
      <c r="C42" s="36"/>
      <c r="D42" s="36"/>
      <c r="E42" s="36"/>
      <c r="F42" s="36"/>
      <c r="G42" s="36"/>
      <c r="H42" s="36"/>
      <c r="I42" s="36"/>
      <c r="J42" s="36"/>
      <c r="K42" s="36"/>
      <c r="L42" s="36"/>
      <c r="M42" s="36"/>
      <c r="N42" s="36"/>
      <c r="O42" s="36"/>
      <c r="P42" s="36"/>
      <c r="Q42" s="36"/>
      <c r="R42" s="36"/>
      <c r="S42" s="36"/>
      <c r="T42" s="36"/>
      <c r="U42" s="36"/>
      <c r="V42" s="267"/>
    </row>
    <row r="43" spans="1:22" ht="22.5" customHeight="1">
      <c r="A43" s="610" t="s">
        <v>300</v>
      </c>
      <c r="B43" s="610"/>
      <c r="C43" s="610"/>
      <c r="D43" s="610"/>
      <c r="E43" s="610"/>
      <c r="F43" s="610"/>
      <c r="G43" s="610"/>
      <c r="H43" s="610"/>
      <c r="I43" s="610"/>
      <c r="J43" s="610"/>
      <c r="K43" s="615" t="s">
        <v>456</v>
      </c>
      <c r="L43" s="615"/>
      <c r="M43" s="615"/>
      <c r="N43" s="615"/>
      <c r="O43" s="615"/>
      <c r="P43" s="615"/>
      <c r="Q43" s="615"/>
      <c r="R43" s="615"/>
      <c r="S43" s="615"/>
      <c r="T43" s="615"/>
      <c r="U43" s="615"/>
      <c r="V43" s="615"/>
    </row>
    <row r="44" spans="1:22" s="216" customFormat="1" ht="13.5" customHeight="1">
      <c r="A44" s="266"/>
      <c r="B44" s="266"/>
      <c r="C44" s="266"/>
      <c r="D44" s="266"/>
      <c r="E44" s="266"/>
      <c r="F44" s="266"/>
      <c r="G44" s="266"/>
      <c r="H44" s="266"/>
      <c r="I44" s="266"/>
      <c r="J44" s="266"/>
      <c r="K44" s="265"/>
      <c r="L44" s="265"/>
      <c r="M44" s="265"/>
      <c r="N44" s="265"/>
      <c r="O44" s="265"/>
      <c r="P44" s="265"/>
      <c r="Q44" s="265"/>
      <c r="R44" s="265"/>
      <c r="S44" s="265"/>
      <c r="T44" s="265"/>
      <c r="U44" s="265"/>
      <c r="V44" s="265"/>
    </row>
    <row r="45" spans="1:22" s="216" customFormat="1" ht="13.5" customHeight="1" thickBot="1">
      <c r="A45" s="264" t="s">
        <v>128</v>
      </c>
      <c r="B45" s="263"/>
      <c r="C45" s="263"/>
      <c r="D45" s="263"/>
      <c r="E45" s="263"/>
      <c r="F45" s="263"/>
      <c r="G45" s="263"/>
      <c r="H45" s="263"/>
      <c r="I45" s="263"/>
      <c r="J45" s="263"/>
      <c r="K45" s="263"/>
      <c r="L45" s="263"/>
      <c r="M45" s="263"/>
      <c r="N45" s="263"/>
      <c r="O45" s="263"/>
      <c r="P45" s="263"/>
      <c r="Q45" s="263"/>
      <c r="R45" s="263"/>
      <c r="S45" s="263"/>
      <c r="T45" s="263"/>
      <c r="U45" s="263"/>
      <c r="V45" s="263"/>
    </row>
    <row r="46" spans="1:22" s="216" customFormat="1" ht="22.5" customHeight="1">
      <c r="A46" s="628" t="s">
        <v>127</v>
      </c>
      <c r="B46" s="628"/>
      <c r="C46" s="629"/>
      <c r="D46" s="632" t="s">
        <v>126</v>
      </c>
      <c r="E46" s="629"/>
      <c r="F46" s="262" t="s">
        <v>441</v>
      </c>
      <c r="G46" s="262" t="s">
        <v>442</v>
      </c>
      <c r="H46" s="262" t="s">
        <v>422</v>
      </c>
      <c r="I46" s="262" t="s">
        <v>295</v>
      </c>
      <c r="J46" s="262" t="s">
        <v>423</v>
      </c>
      <c r="K46" s="634" t="s">
        <v>443</v>
      </c>
      <c r="L46" s="635"/>
      <c r="M46" s="635"/>
      <c r="N46" s="635"/>
      <c r="O46" s="635"/>
      <c r="P46" s="635"/>
      <c r="Q46" s="635"/>
      <c r="R46" s="635"/>
      <c r="S46" s="635"/>
      <c r="T46" s="635"/>
      <c r="U46" s="635"/>
      <c r="V46" s="636"/>
    </row>
    <row r="47" spans="1:22" s="216" customFormat="1" ht="22.5" customHeight="1">
      <c r="A47" s="630"/>
      <c r="B47" s="630"/>
      <c r="C47" s="631"/>
      <c r="D47" s="633"/>
      <c r="E47" s="631"/>
      <c r="F47" s="261" t="s">
        <v>125</v>
      </c>
      <c r="G47" s="261" t="s">
        <v>125</v>
      </c>
      <c r="H47" s="261" t="s">
        <v>125</v>
      </c>
      <c r="I47" s="261" t="s">
        <v>125</v>
      </c>
      <c r="J47" s="261" t="s">
        <v>125</v>
      </c>
      <c r="K47" s="260" t="s">
        <v>444</v>
      </c>
      <c r="L47" s="259" t="s">
        <v>124</v>
      </c>
      <c r="M47" s="259" t="s">
        <v>123</v>
      </c>
      <c r="N47" s="259" t="s">
        <v>122</v>
      </c>
      <c r="O47" s="259" t="s">
        <v>121</v>
      </c>
      <c r="P47" s="259" t="s">
        <v>120</v>
      </c>
      <c r="Q47" s="259" t="s">
        <v>119</v>
      </c>
      <c r="R47" s="259" t="s">
        <v>118</v>
      </c>
      <c r="S47" s="259" t="s">
        <v>117</v>
      </c>
      <c r="T47" s="259" t="s">
        <v>116</v>
      </c>
      <c r="U47" s="259" t="s">
        <v>115</v>
      </c>
      <c r="V47" s="258" t="s">
        <v>114</v>
      </c>
    </row>
    <row r="48" spans="1:22" s="216" customFormat="1" ht="20.25" customHeight="1">
      <c r="A48" s="306">
        <v>1601</v>
      </c>
      <c r="B48" s="305" t="s">
        <v>164</v>
      </c>
      <c r="C48" s="334"/>
      <c r="D48" s="304" t="s">
        <v>163</v>
      </c>
      <c r="E48" s="303"/>
      <c r="F48" s="302">
        <v>280</v>
      </c>
      <c r="G48" s="299">
        <v>254</v>
      </c>
      <c r="H48" s="252">
        <v>259</v>
      </c>
      <c r="I48" s="299">
        <v>289</v>
      </c>
      <c r="J48" s="299">
        <v>281</v>
      </c>
      <c r="K48" s="301">
        <v>270</v>
      </c>
      <c r="L48" s="300">
        <v>270</v>
      </c>
      <c r="M48" s="300">
        <v>264</v>
      </c>
      <c r="N48" s="300">
        <v>269</v>
      </c>
      <c r="O48" s="300">
        <v>269</v>
      </c>
      <c r="P48" s="300">
        <v>291</v>
      </c>
      <c r="Q48" s="300">
        <v>291</v>
      </c>
      <c r="R48" s="300">
        <v>291</v>
      </c>
      <c r="S48" s="300">
        <v>291</v>
      </c>
      <c r="T48" s="300">
        <v>291</v>
      </c>
      <c r="U48" s="300">
        <v>291</v>
      </c>
      <c r="V48" s="299">
        <v>291</v>
      </c>
    </row>
    <row r="49" spans="1:22" s="216" customFormat="1" ht="20.25" customHeight="1">
      <c r="A49" s="242">
        <v>1621</v>
      </c>
      <c r="B49" s="241" t="s">
        <v>457</v>
      </c>
      <c r="C49" s="333"/>
      <c r="D49" s="240" t="s">
        <v>162</v>
      </c>
      <c r="E49" s="239"/>
      <c r="F49" s="235">
        <v>245</v>
      </c>
      <c r="G49" s="238">
        <v>244</v>
      </c>
      <c r="H49" s="238">
        <v>240</v>
      </c>
      <c r="I49" s="238">
        <v>250</v>
      </c>
      <c r="J49" s="238">
        <v>266</v>
      </c>
      <c r="K49" s="237">
        <v>251</v>
      </c>
      <c r="L49" s="298">
        <v>251</v>
      </c>
      <c r="M49" s="298">
        <v>251</v>
      </c>
      <c r="N49" s="298">
        <v>251</v>
      </c>
      <c r="O49" s="298">
        <v>251</v>
      </c>
      <c r="P49" s="298">
        <v>276</v>
      </c>
      <c r="Q49" s="298">
        <v>276</v>
      </c>
      <c r="R49" s="298">
        <v>276</v>
      </c>
      <c r="S49" s="298">
        <v>276</v>
      </c>
      <c r="T49" s="298">
        <v>276</v>
      </c>
      <c r="U49" s="298">
        <v>276</v>
      </c>
      <c r="V49" s="238">
        <v>276</v>
      </c>
    </row>
    <row r="50" spans="1:22" s="216" customFormat="1" ht="20.25" customHeight="1">
      <c r="A50" s="242">
        <v>1631</v>
      </c>
      <c r="B50" s="241" t="s">
        <v>161</v>
      </c>
      <c r="C50" s="333"/>
      <c r="D50" s="240" t="s">
        <v>160</v>
      </c>
      <c r="E50" s="239"/>
      <c r="F50" s="235">
        <v>271</v>
      </c>
      <c r="G50" s="238">
        <v>254</v>
      </c>
      <c r="H50" s="238">
        <v>261</v>
      </c>
      <c r="I50" s="238">
        <v>238</v>
      </c>
      <c r="J50" s="238">
        <v>251</v>
      </c>
      <c r="K50" s="237">
        <v>228</v>
      </c>
      <c r="L50" s="298">
        <v>228</v>
      </c>
      <c r="M50" s="298">
        <v>227</v>
      </c>
      <c r="N50" s="298">
        <v>227</v>
      </c>
      <c r="O50" s="298">
        <v>227</v>
      </c>
      <c r="P50" s="298">
        <v>267</v>
      </c>
      <c r="Q50" s="298">
        <v>267</v>
      </c>
      <c r="R50" s="298">
        <v>267</v>
      </c>
      <c r="S50" s="298">
        <v>267</v>
      </c>
      <c r="T50" s="298">
        <v>267</v>
      </c>
      <c r="U50" s="298">
        <v>267</v>
      </c>
      <c r="V50" s="238">
        <v>267</v>
      </c>
    </row>
    <row r="51" spans="1:22" s="216" customFormat="1" ht="20.25" customHeight="1">
      <c r="A51" s="242">
        <v>1632</v>
      </c>
      <c r="B51" s="241" t="s">
        <v>159</v>
      </c>
      <c r="C51" s="333"/>
      <c r="D51" s="240" t="s">
        <v>158</v>
      </c>
      <c r="E51" s="239"/>
      <c r="F51" s="235">
        <v>184</v>
      </c>
      <c r="G51" s="238">
        <v>187</v>
      </c>
      <c r="H51" s="238">
        <v>190</v>
      </c>
      <c r="I51" s="238">
        <v>188</v>
      </c>
      <c r="J51" s="238">
        <v>189</v>
      </c>
      <c r="K51" s="237">
        <v>189</v>
      </c>
      <c r="L51" s="298">
        <v>189</v>
      </c>
      <c r="M51" s="298">
        <v>189</v>
      </c>
      <c r="N51" s="298">
        <v>189</v>
      </c>
      <c r="O51" s="298">
        <v>189</v>
      </c>
      <c r="P51" s="298">
        <v>189</v>
      </c>
      <c r="Q51" s="298">
        <v>189</v>
      </c>
      <c r="R51" s="298">
        <v>189</v>
      </c>
      <c r="S51" s="298">
        <v>189</v>
      </c>
      <c r="T51" s="298">
        <v>188</v>
      </c>
      <c r="U51" s="298">
        <v>187</v>
      </c>
      <c r="V51" s="238">
        <v>187</v>
      </c>
    </row>
    <row r="52" spans="1:22" s="216" customFormat="1" ht="20.25" customHeight="1">
      <c r="A52" s="242">
        <v>1641</v>
      </c>
      <c r="B52" s="241" t="s">
        <v>157</v>
      </c>
      <c r="C52" s="333"/>
      <c r="D52" s="240" t="s">
        <v>156</v>
      </c>
      <c r="E52" s="239"/>
      <c r="F52" s="235">
        <v>181</v>
      </c>
      <c r="G52" s="299">
        <v>181</v>
      </c>
      <c r="H52" s="238">
        <v>176</v>
      </c>
      <c r="I52" s="238">
        <v>175</v>
      </c>
      <c r="J52" s="238">
        <v>178</v>
      </c>
      <c r="K52" s="237">
        <v>175</v>
      </c>
      <c r="L52" s="298">
        <v>175</v>
      </c>
      <c r="M52" s="298">
        <v>175</v>
      </c>
      <c r="N52" s="298">
        <v>175</v>
      </c>
      <c r="O52" s="298">
        <v>175</v>
      </c>
      <c r="P52" s="298">
        <v>175</v>
      </c>
      <c r="Q52" s="298">
        <v>175</v>
      </c>
      <c r="R52" s="298">
        <v>175</v>
      </c>
      <c r="S52" s="298">
        <v>175</v>
      </c>
      <c r="T52" s="298">
        <v>186</v>
      </c>
      <c r="U52" s="298">
        <v>186</v>
      </c>
      <c r="V52" s="238">
        <v>186</v>
      </c>
    </row>
    <row r="53" spans="1:22" s="216" customFormat="1" ht="20.25" customHeight="1">
      <c r="A53" s="242">
        <v>1643</v>
      </c>
      <c r="B53" s="241" t="s">
        <v>458</v>
      </c>
      <c r="C53" s="333"/>
      <c r="D53" s="240" t="s">
        <v>155</v>
      </c>
      <c r="E53" s="239"/>
      <c r="F53" s="235">
        <v>218</v>
      </c>
      <c r="G53" s="290">
        <v>207</v>
      </c>
      <c r="H53" s="238">
        <v>213</v>
      </c>
      <c r="I53" s="238">
        <v>225</v>
      </c>
      <c r="J53" s="238">
        <v>213</v>
      </c>
      <c r="K53" s="237">
        <v>210</v>
      </c>
      <c r="L53" s="298">
        <v>210</v>
      </c>
      <c r="M53" s="298">
        <v>210</v>
      </c>
      <c r="N53" s="298">
        <v>210</v>
      </c>
      <c r="O53" s="298">
        <v>221</v>
      </c>
      <c r="P53" s="298">
        <v>239</v>
      </c>
      <c r="Q53" s="298">
        <v>213</v>
      </c>
      <c r="R53" s="298">
        <v>213</v>
      </c>
      <c r="S53" s="298">
        <v>213</v>
      </c>
      <c r="T53" s="298">
        <v>203</v>
      </c>
      <c r="U53" s="298">
        <v>206</v>
      </c>
      <c r="V53" s="238">
        <v>206</v>
      </c>
    </row>
    <row r="54" spans="1:22" s="216" customFormat="1" ht="20.25" customHeight="1">
      <c r="A54" s="234">
        <v>1654</v>
      </c>
      <c r="B54" s="233" t="s">
        <v>154</v>
      </c>
      <c r="C54" s="332"/>
      <c r="D54" s="232" t="s">
        <v>459</v>
      </c>
      <c r="E54" s="231"/>
      <c r="F54" s="229">
        <v>232</v>
      </c>
      <c r="G54" s="226">
        <v>232</v>
      </c>
      <c r="H54" s="226">
        <v>232</v>
      </c>
      <c r="I54" s="226">
        <v>244</v>
      </c>
      <c r="J54" s="226">
        <v>239</v>
      </c>
      <c r="K54" s="280">
        <v>245</v>
      </c>
      <c r="L54" s="229">
        <v>245</v>
      </c>
      <c r="M54" s="229">
        <v>241</v>
      </c>
      <c r="N54" s="229">
        <v>245</v>
      </c>
      <c r="O54" s="229">
        <v>237</v>
      </c>
      <c r="P54" s="229">
        <v>237</v>
      </c>
      <c r="Q54" s="229">
        <v>237</v>
      </c>
      <c r="R54" s="229">
        <v>237</v>
      </c>
      <c r="S54" s="229">
        <v>237</v>
      </c>
      <c r="T54" s="229">
        <v>237</v>
      </c>
      <c r="U54" s="229">
        <v>237</v>
      </c>
      <c r="V54" s="227">
        <v>237</v>
      </c>
    </row>
    <row r="55" spans="1:22" s="216" customFormat="1" ht="20.25" customHeight="1">
      <c r="A55" s="257">
        <v>1701</v>
      </c>
      <c r="B55" s="250" t="s">
        <v>153</v>
      </c>
      <c r="C55" s="331"/>
      <c r="D55" s="249" t="s">
        <v>152</v>
      </c>
      <c r="E55" s="248"/>
      <c r="F55" s="245">
        <v>260</v>
      </c>
      <c r="G55" s="299">
        <v>260</v>
      </c>
      <c r="H55" s="299">
        <v>259</v>
      </c>
      <c r="I55" s="299">
        <v>225</v>
      </c>
      <c r="J55" s="299">
        <v>212</v>
      </c>
      <c r="K55" s="301">
        <v>208</v>
      </c>
      <c r="L55" s="300">
        <v>208</v>
      </c>
      <c r="M55" s="300">
        <v>208</v>
      </c>
      <c r="N55" s="300">
        <v>208</v>
      </c>
      <c r="O55" s="300">
        <v>208</v>
      </c>
      <c r="P55" s="300">
        <v>208</v>
      </c>
      <c r="Q55" s="300">
        <v>208</v>
      </c>
      <c r="R55" s="300">
        <v>219</v>
      </c>
      <c r="S55" s="300">
        <v>219</v>
      </c>
      <c r="T55" s="300">
        <v>219</v>
      </c>
      <c r="U55" s="300">
        <v>219</v>
      </c>
      <c r="V55" s="299">
        <v>219</v>
      </c>
    </row>
    <row r="56" spans="1:22" s="216" customFormat="1" ht="20.25" customHeight="1">
      <c r="A56" s="234">
        <v>1721</v>
      </c>
      <c r="B56" s="319" t="s">
        <v>460</v>
      </c>
      <c r="C56" s="319"/>
      <c r="D56" s="318" t="s">
        <v>152</v>
      </c>
      <c r="E56" s="317"/>
      <c r="F56" s="316">
        <v>133</v>
      </c>
      <c r="G56" s="226">
        <v>127</v>
      </c>
      <c r="H56" s="226">
        <v>127</v>
      </c>
      <c r="I56" s="290">
        <v>124</v>
      </c>
      <c r="J56" s="290">
        <v>147</v>
      </c>
      <c r="K56" s="292">
        <v>121</v>
      </c>
      <c r="L56" s="291">
        <v>121</v>
      </c>
      <c r="M56" s="291">
        <v>130</v>
      </c>
      <c r="N56" s="291">
        <v>131</v>
      </c>
      <c r="O56" s="291">
        <v>132</v>
      </c>
      <c r="P56" s="291">
        <v>132</v>
      </c>
      <c r="Q56" s="291">
        <v>132</v>
      </c>
      <c r="R56" s="291">
        <v>132</v>
      </c>
      <c r="S56" s="291">
        <v>139</v>
      </c>
      <c r="T56" s="291">
        <v>151</v>
      </c>
      <c r="U56" s="291">
        <v>144</v>
      </c>
      <c r="V56" s="290">
        <v>147</v>
      </c>
    </row>
    <row r="57" spans="1:22" s="216" customFormat="1" ht="20.25" customHeight="1">
      <c r="A57" s="306">
        <v>1902</v>
      </c>
      <c r="B57" s="305" t="s">
        <v>307</v>
      </c>
      <c r="C57" s="305"/>
      <c r="D57" s="304" t="s">
        <v>152</v>
      </c>
      <c r="E57" s="303"/>
      <c r="F57" s="302">
        <v>490</v>
      </c>
      <c r="G57" s="299">
        <v>490</v>
      </c>
      <c r="H57" s="299">
        <v>492</v>
      </c>
      <c r="I57" s="247">
        <v>519</v>
      </c>
      <c r="J57" s="247">
        <v>527</v>
      </c>
      <c r="K57" s="246">
        <v>519</v>
      </c>
      <c r="L57" s="244">
        <v>519</v>
      </c>
      <c r="M57" s="244">
        <v>519</v>
      </c>
      <c r="N57" s="244">
        <v>519</v>
      </c>
      <c r="O57" s="244">
        <v>519</v>
      </c>
      <c r="P57" s="244">
        <v>533</v>
      </c>
      <c r="Q57" s="244">
        <v>533</v>
      </c>
      <c r="R57" s="244">
        <v>533</v>
      </c>
      <c r="S57" s="244">
        <v>533</v>
      </c>
      <c r="T57" s="244">
        <v>533</v>
      </c>
      <c r="U57" s="244">
        <v>533</v>
      </c>
      <c r="V57" s="247">
        <v>533</v>
      </c>
    </row>
    <row r="58" spans="1:22" s="216" customFormat="1" ht="20.25" customHeight="1">
      <c r="A58" s="242">
        <v>1911</v>
      </c>
      <c r="B58" s="241" t="s">
        <v>308</v>
      </c>
      <c r="C58" s="241"/>
      <c r="D58" s="240" t="s">
        <v>309</v>
      </c>
      <c r="E58" s="239"/>
      <c r="F58" s="235">
        <v>275</v>
      </c>
      <c r="G58" s="238">
        <v>267</v>
      </c>
      <c r="H58" s="330">
        <v>46</v>
      </c>
      <c r="I58" s="238">
        <v>104</v>
      </c>
      <c r="J58" s="238">
        <v>113</v>
      </c>
      <c r="K58" s="237">
        <v>104</v>
      </c>
      <c r="L58" s="298">
        <v>104</v>
      </c>
      <c r="M58" s="298">
        <v>104</v>
      </c>
      <c r="N58" s="298">
        <v>104</v>
      </c>
      <c r="O58" s="298">
        <v>104</v>
      </c>
      <c r="P58" s="298">
        <v>119</v>
      </c>
      <c r="Q58" s="298">
        <v>119</v>
      </c>
      <c r="R58" s="298">
        <v>119</v>
      </c>
      <c r="S58" s="298">
        <v>119</v>
      </c>
      <c r="T58" s="298">
        <v>119</v>
      </c>
      <c r="U58" s="298">
        <v>119</v>
      </c>
      <c r="V58" s="238">
        <v>119</v>
      </c>
    </row>
    <row r="59" spans="1:22" s="216" customFormat="1" ht="20.25" customHeight="1">
      <c r="A59" s="234">
        <v>1921</v>
      </c>
      <c r="B59" s="233" t="s">
        <v>461</v>
      </c>
      <c r="C59" s="233"/>
      <c r="D59" s="232" t="s">
        <v>459</v>
      </c>
      <c r="E59" s="231"/>
      <c r="F59" s="227">
        <v>542</v>
      </c>
      <c r="G59" s="226">
        <v>550</v>
      </c>
      <c r="H59" s="290">
        <v>569</v>
      </c>
      <c r="I59" s="226">
        <v>677</v>
      </c>
      <c r="J59" s="226">
        <v>772</v>
      </c>
      <c r="K59" s="230">
        <v>629</v>
      </c>
      <c r="L59" s="228">
        <v>689</v>
      </c>
      <c r="M59" s="228">
        <v>689</v>
      </c>
      <c r="N59" s="228">
        <v>689</v>
      </c>
      <c r="O59" s="228">
        <v>689</v>
      </c>
      <c r="P59" s="228">
        <v>805</v>
      </c>
      <c r="Q59" s="228">
        <v>845</v>
      </c>
      <c r="R59" s="228">
        <v>845</v>
      </c>
      <c r="S59" s="228">
        <v>845</v>
      </c>
      <c r="T59" s="228">
        <v>845</v>
      </c>
      <c r="U59" s="228">
        <v>845</v>
      </c>
      <c r="V59" s="226">
        <v>845</v>
      </c>
    </row>
    <row r="60" spans="1:22" s="216" customFormat="1" ht="20.25" customHeight="1">
      <c r="A60" s="257">
        <v>2003</v>
      </c>
      <c r="B60" s="256" t="s">
        <v>310</v>
      </c>
      <c r="C60" s="256"/>
      <c r="D60" s="255" t="s">
        <v>151</v>
      </c>
      <c r="E60" s="254"/>
      <c r="F60" s="253">
        <v>970</v>
      </c>
      <c r="G60" s="252">
        <v>963</v>
      </c>
      <c r="H60" s="281">
        <v>954</v>
      </c>
      <c r="I60" s="312">
        <v>991</v>
      </c>
      <c r="J60" s="312">
        <v>1023</v>
      </c>
      <c r="K60" s="329">
        <v>1018</v>
      </c>
      <c r="L60" s="328">
        <v>1018</v>
      </c>
      <c r="M60" s="328">
        <v>1019</v>
      </c>
      <c r="N60" s="328">
        <v>1028</v>
      </c>
      <c r="O60" s="328">
        <v>1028</v>
      </c>
      <c r="P60" s="328">
        <v>1028</v>
      </c>
      <c r="Q60" s="328">
        <v>1021</v>
      </c>
      <c r="R60" s="328">
        <v>1073</v>
      </c>
      <c r="S60" s="328">
        <v>1052</v>
      </c>
      <c r="T60" s="328">
        <v>1000</v>
      </c>
      <c r="U60" s="328">
        <v>1000</v>
      </c>
      <c r="V60" s="312">
        <v>992</v>
      </c>
    </row>
    <row r="61" spans="1:22" s="216" customFormat="1" ht="20.25" customHeight="1">
      <c r="A61" s="251">
        <v>2133</v>
      </c>
      <c r="B61" s="250" t="s">
        <v>311</v>
      </c>
      <c r="C61" s="250"/>
      <c r="D61" s="249" t="s">
        <v>150</v>
      </c>
      <c r="E61" s="248"/>
      <c r="F61" s="243">
        <v>569</v>
      </c>
      <c r="G61" s="247">
        <v>580</v>
      </c>
      <c r="H61" s="299">
        <v>562</v>
      </c>
      <c r="I61" s="247">
        <v>569</v>
      </c>
      <c r="J61" s="247">
        <v>572</v>
      </c>
      <c r="K61" s="327">
        <v>572</v>
      </c>
      <c r="L61" s="245">
        <v>572</v>
      </c>
      <c r="M61" s="245">
        <v>572</v>
      </c>
      <c r="N61" s="245">
        <v>572</v>
      </c>
      <c r="O61" s="245">
        <v>572</v>
      </c>
      <c r="P61" s="245">
        <v>572</v>
      </c>
      <c r="Q61" s="245">
        <v>572</v>
      </c>
      <c r="R61" s="245">
        <v>572</v>
      </c>
      <c r="S61" s="245">
        <v>572</v>
      </c>
      <c r="T61" s="245">
        <v>572</v>
      </c>
      <c r="U61" s="245">
        <v>572</v>
      </c>
      <c r="V61" s="243">
        <v>572</v>
      </c>
    </row>
    <row r="62" spans="1:22" s="216" customFormat="1" ht="20.25" customHeight="1">
      <c r="A62" s="234">
        <v>2162</v>
      </c>
      <c r="B62" s="326" t="s">
        <v>462</v>
      </c>
      <c r="C62" s="326"/>
      <c r="D62" s="232" t="s">
        <v>149</v>
      </c>
      <c r="E62" s="231"/>
      <c r="F62" s="227">
        <v>333</v>
      </c>
      <c r="G62" s="226">
        <v>336</v>
      </c>
      <c r="H62" s="290">
        <v>350</v>
      </c>
      <c r="I62" s="226">
        <v>363</v>
      </c>
      <c r="J62" s="226">
        <v>370</v>
      </c>
      <c r="K62" s="230">
        <v>367</v>
      </c>
      <c r="L62" s="228">
        <v>367</v>
      </c>
      <c r="M62" s="228">
        <v>367</v>
      </c>
      <c r="N62" s="228">
        <v>367</v>
      </c>
      <c r="O62" s="228">
        <v>367</v>
      </c>
      <c r="P62" s="228">
        <v>367</v>
      </c>
      <c r="Q62" s="228">
        <v>373</v>
      </c>
      <c r="R62" s="228">
        <v>373</v>
      </c>
      <c r="S62" s="228">
        <v>373</v>
      </c>
      <c r="T62" s="228">
        <v>373</v>
      </c>
      <c r="U62" s="228">
        <v>373</v>
      </c>
      <c r="V62" s="226">
        <v>373</v>
      </c>
    </row>
    <row r="63" spans="1:22" s="216" customFormat="1" ht="20.25" customHeight="1">
      <c r="A63" s="257">
        <v>3001</v>
      </c>
      <c r="B63" s="270" t="s">
        <v>312</v>
      </c>
      <c r="C63" s="270"/>
      <c r="D63" s="255" t="s">
        <v>463</v>
      </c>
      <c r="E63" s="254"/>
      <c r="F63" s="253">
        <v>3435</v>
      </c>
      <c r="G63" s="252">
        <v>3402</v>
      </c>
      <c r="H63" s="312">
        <v>3351</v>
      </c>
      <c r="I63" s="252">
        <v>3532</v>
      </c>
      <c r="J63" s="252">
        <v>3545</v>
      </c>
      <c r="K63" s="325">
        <v>3529</v>
      </c>
      <c r="L63" s="324">
        <v>3532</v>
      </c>
      <c r="M63" s="324">
        <v>3540</v>
      </c>
      <c r="N63" s="324">
        <v>3551</v>
      </c>
      <c r="O63" s="324">
        <v>3545</v>
      </c>
      <c r="P63" s="324">
        <v>3550</v>
      </c>
      <c r="Q63" s="324">
        <v>3558</v>
      </c>
      <c r="R63" s="324">
        <v>3558</v>
      </c>
      <c r="S63" s="324">
        <v>3559</v>
      </c>
      <c r="T63" s="324">
        <v>3544</v>
      </c>
      <c r="U63" s="324">
        <v>3543</v>
      </c>
      <c r="V63" s="253">
        <v>3536</v>
      </c>
    </row>
    <row r="64" spans="1:22" s="216" customFormat="1" ht="20.25" customHeight="1">
      <c r="A64" s="251">
        <v>3121</v>
      </c>
      <c r="B64" s="250" t="s">
        <v>148</v>
      </c>
      <c r="C64" s="250"/>
      <c r="D64" s="249" t="s">
        <v>133</v>
      </c>
      <c r="E64" s="248"/>
      <c r="F64" s="243">
        <v>1134</v>
      </c>
      <c r="G64" s="323">
        <v>1121</v>
      </c>
      <c r="H64" s="247">
        <v>1148</v>
      </c>
      <c r="I64" s="247">
        <v>1217</v>
      </c>
      <c r="J64" s="247">
        <v>1399</v>
      </c>
      <c r="K64" s="246">
        <v>1278</v>
      </c>
      <c r="L64" s="244">
        <v>1278</v>
      </c>
      <c r="M64" s="244">
        <v>1278</v>
      </c>
      <c r="N64" s="244">
        <v>1278</v>
      </c>
      <c r="O64" s="244">
        <v>1385</v>
      </c>
      <c r="P64" s="244">
        <v>1385</v>
      </c>
      <c r="Q64" s="244">
        <v>1485</v>
      </c>
      <c r="R64" s="244">
        <v>1485</v>
      </c>
      <c r="S64" s="244">
        <v>1485</v>
      </c>
      <c r="T64" s="244">
        <v>1485</v>
      </c>
      <c r="U64" s="244">
        <v>1485</v>
      </c>
      <c r="V64" s="247">
        <v>1485</v>
      </c>
    </row>
    <row r="65" spans="1:22" s="216" customFormat="1" ht="20.25" customHeight="1">
      <c r="A65" s="234">
        <v>3151</v>
      </c>
      <c r="B65" s="233" t="s">
        <v>147</v>
      </c>
      <c r="C65" s="233"/>
      <c r="D65" s="232" t="s">
        <v>133</v>
      </c>
      <c r="E65" s="231"/>
      <c r="F65" s="227">
        <v>5135</v>
      </c>
      <c r="G65" s="226">
        <v>5250</v>
      </c>
      <c r="H65" s="226">
        <v>5250</v>
      </c>
      <c r="I65" s="226">
        <v>6126</v>
      </c>
      <c r="J65" s="226">
        <v>6335</v>
      </c>
      <c r="K65" s="230">
        <v>6335</v>
      </c>
      <c r="L65" s="228">
        <v>6335</v>
      </c>
      <c r="M65" s="228">
        <v>6335</v>
      </c>
      <c r="N65" s="228">
        <v>6335</v>
      </c>
      <c r="O65" s="228">
        <v>6335</v>
      </c>
      <c r="P65" s="228">
        <v>6335</v>
      </c>
      <c r="Q65" s="228">
        <v>6335</v>
      </c>
      <c r="R65" s="228">
        <v>6335</v>
      </c>
      <c r="S65" s="228">
        <v>6335</v>
      </c>
      <c r="T65" s="228">
        <v>6335</v>
      </c>
      <c r="U65" s="228">
        <v>6335</v>
      </c>
      <c r="V65" s="226">
        <v>6335</v>
      </c>
    </row>
    <row r="66" spans="1:22" s="216" customFormat="1" ht="20.25" customHeight="1">
      <c r="A66" s="257">
        <v>3602</v>
      </c>
      <c r="B66" s="270" t="s">
        <v>146</v>
      </c>
      <c r="C66" s="270"/>
      <c r="D66" s="255" t="s">
        <v>464</v>
      </c>
      <c r="E66" s="254"/>
      <c r="F66" s="253">
        <v>1302</v>
      </c>
      <c r="G66" s="252">
        <v>1302</v>
      </c>
      <c r="H66" s="252">
        <v>1302</v>
      </c>
      <c r="I66" s="252">
        <v>1335</v>
      </c>
      <c r="J66" s="253" t="s">
        <v>306</v>
      </c>
      <c r="K66" s="325" t="s">
        <v>306</v>
      </c>
      <c r="L66" s="324" t="s">
        <v>306</v>
      </c>
      <c r="M66" s="324" t="s">
        <v>306</v>
      </c>
      <c r="N66" s="324" t="s">
        <v>306</v>
      </c>
      <c r="O66" s="324" t="s">
        <v>306</v>
      </c>
      <c r="P66" s="324" t="s">
        <v>306</v>
      </c>
      <c r="Q66" s="324" t="s">
        <v>306</v>
      </c>
      <c r="R66" s="324" t="s">
        <v>306</v>
      </c>
      <c r="S66" s="324" t="s">
        <v>306</v>
      </c>
      <c r="T66" s="324" t="s">
        <v>306</v>
      </c>
      <c r="U66" s="324" t="s">
        <v>306</v>
      </c>
      <c r="V66" s="253" t="s">
        <v>306</v>
      </c>
    </row>
    <row r="67" spans="1:22" s="216" customFormat="1" ht="20.25" customHeight="1">
      <c r="A67" s="234">
        <v>3614</v>
      </c>
      <c r="B67" s="233" t="s">
        <v>145</v>
      </c>
      <c r="C67" s="233"/>
      <c r="D67" s="232" t="s">
        <v>465</v>
      </c>
      <c r="E67" s="231"/>
      <c r="F67" s="227">
        <v>7065</v>
      </c>
      <c r="G67" s="226">
        <v>7271</v>
      </c>
      <c r="H67" s="226">
        <v>7922</v>
      </c>
      <c r="I67" s="226">
        <v>8337</v>
      </c>
      <c r="J67" s="226">
        <v>8525</v>
      </c>
      <c r="K67" s="230">
        <v>8584</v>
      </c>
      <c r="L67" s="228">
        <v>8584</v>
      </c>
      <c r="M67" s="228">
        <v>8513</v>
      </c>
      <c r="N67" s="228">
        <v>8513</v>
      </c>
      <c r="O67" s="228">
        <v>8513</v>
      </c>
      <c r="P67" s="228">
        <v>8513</v>
      </c>
      <c r="Q67" s="228">
        <v>8513</v>
      </c>
      <c r="R67" s="228">
        <v>8513</v>
      </c>
      <c r="S67" s="228">
        <v>8513</v>
      </c>
      <c r="T67" s="228">
        <v>8513</v>
      </c>
      <c r="U67" s="228">
        <v>8513</v>
      </c>
      <c r="V67" s="226">
        <v>8513</v>
      </c>
    </row>
    <row r="68" spans="1:22" s="216" customFormat="1" ht="20.25" customHeight="1">
      <c r="A68" s="286">
        <v>3701</v>
      </c>
      <c r="B68" s="287" t="s">
        <v>144</v>
      </c>
      <c r="C68" s="287"/>
      <c r="D68" s="284" t="s">
        <v>313</v>
      </c>
      <c r="E68" s="283"/>
      <c r="F68" s="282">
        <v>1672</v>
      </c>
      <c r="G68" s="281">
        <v>1727</v>
      </c>
      <c r="H68" s="281">
        <v>1850</v>
      </c>
      <c r="I68" s="281">
        <v>1936</v>
      </c>
      <c r="J68" s="281">
        <v>1564</v>
      </c>
      <c r="K68" s="308">
        <v>1704</v>
      </c>
      <c r="L68" s="307">
        <v>1585</v>
      </c>
      <c r="M68" s="307">
        <v>1585</v>
      </c>
      <c r="N68" s="307">
        <v>1585</v>
      </c>
      <c r="O68" s="307">
        <v>1583</v>
      </c>
      <c r="P68" s="307">
        <v>1583</v>
      </c>
      <c r="Q68" s="307">
        <v>1583</v>
      </c>
      <c r="R68" s="307">
        <v>1585</v>
      </c>
      <c r="S68" s="307">
        <v>1565</v>
      </c>
      <c r="T68" s="307">
        <v>1565</v>
      </c>
      <c r="U68" s="307">
        <v>1429</v>
      </c>
      <c r="V68" s="281">
        <v>1418</v>
      </c>
    </row>
    <row r="69" spans="1:22" s="216" customFormat="1" ht="20.25" customHeight="1">
      <c r="A69" s="286">
        <v>3801</v>
      </c>
      <c r="B69" s="287" t="s">
        <v>143</v>
      </c>
      <c r="C69" s="287"/>
      <c r="D69" s="321" t="s">
        <v>465</v>
      </c>
      <c r="E69" s="320"/>
      <c r="F69" s="282">
        <v>1365</v>
      </c>
      <c r="G69" s="281">
        <v>1365</v>
      </c>
      <c r="H69" s="281">
        <v>1365</v>
      </c>
      <c r="I69" s="281">
        <v>1391</v>
      </c>
      <c r="J69" s="282" t="s">
        <v>306</v>
      </c>
      <c r="K69" s="289" t="s">
        <v>306</v>
      </c>
      <c r="L69" s="288" t="s">
        <v>306</v>
      </c>
      <c r="M69" s="288" t="s">
        <v>306</v>
      </c>
      <c r="N69" s="288" t="s">
        <v>306</v>
      </c>
      <c r="O69" s="288" t="s">
        <v>306</v>
      </c>
      <c r="P69" s="288" t="s">
        <v>306</v>
      </c>
      <c r="Q69" s="288" t="s">
        <v>306</v>
      </c>
      <c r="R69" s="288" t="s">
        <v>306</v>
      </c>
      <c r="S69" s="288" t="s">
        <v>306</v>
      </c>
      <c r="T69" s="288" t="s">
        <v>306</v>
      </c>
      <c r="U69" s="288" t="s">
        <v>306</v>
      </c>
      <c r="V69" s="282" t="s">
        <v>306</v>
      </c>
    </row>
    <row r="70" spans="1:22" s="216" customFormat="1" ht="20.25" customHeight="1">
      <c r="A70" s="550">
        <v>4231</v>
      </c>
      <c r="B70" s="319" t="s">
        <v>142</v>
      </c>
      <c r="C70" s="319"/>
      <c r="D70" s="318" t="s">
        <v>133</v>
      </c>
      <c r="E70" s="317"/>
      <c r="F70" s="316">
        <v>4783</v>
      </c>
      <c r="G70" s="313">
        <v>3754</v>
      </c>
      <c r="H70" s="313">
        <v>3845</v>
      </c>
      <c r="I70" s="313">
        <v>4039</v>
      </c>
      <c r="J70" s="313">
        <v>3885</v>
      </c>
      <c r="K70" s="315">
        <v>4495</v>
      </c>
      <c r="L70" s="314">
        <v>3204</v>
      </c>
      <c r="M70" s="314">
        <v>3113</v>
      </c>
      <c r="N70" s="309" t="s">
        <v>306</v>
      </c>
      <c r="O70" s="309" t="s">
        <v>306</v>
      </c>
      <c r="P70" s="309" t="s">
        <v>306</v>
      </c>
      <c r="Q70" s="309" t="s">
        <v>306</v>
      </c>
      <c r="R70" s="309" t="s">
        <v>306</v>
      </c>
      <c r="S70" s="309" t="s">
        <v>306</v>
      </c>
      <c r="T70" s="314">
        <v>4167</v>
      </c>
      <c r="U70" s="314">
        <v>4167</v>
      </c>
      <c r="V70" s="313">
        <v>4167</v>
      </c>
    </row>
    <row r="71" spans="1:22" s="216" customFormat="1" ht="20.25" customHeight="1">
      <c r="A71" s="286">
        <v>4331</v>
      </c>
      <c r="B71" s="287" t="s">
        <v>314</v>
      </c>
      <c r="C71" s="287"/>
      <c r="D71" s="284" t="s">
        <v>315</v>
      </c>
      <c r="E71" s="283"/>
      <c r="F71" s="282">
        <v>1806</v>
      </c>
      <c r="G71" s="281">
        <v>1806</v>
      </c>
      <c r="H71" s="281">
        <v>1806</v>
      </c>
      <c r="I71" s="281">
        <v>1903</v>
      </c>
      <c r="J71" s="281">
        <v>1934</v>
      </c>
      <c r="K71" s="308">
        <v>1942</v>
      </c>
      <c r="L71" s="307">
        <v>1928</v>
      </c>
      <c r="M71" s="307">
        <v>1928</v>
      </c>
      <c r="N71" s="307">
        <v>1928</v>
      </c>
      <c r="O71" s="307">
        <v>1928</v>
      </c>
      <c r="P71" s="307">
        <v>1928</v>
      </c>
      <c r="Q71" s="307">
        <v>1928</v>
      </c>
      <c r="R71" s="307">
        <v>1928</v>
      </c>
      <c r="S71" s="307">
        <v>1928</v>
      </c>
      <c r="T71" s="307">
        <v>1928</v>
      </c>
      <c r="U71" s="307">
        <v>1957</v>
      </c>
      <c r="V71" s="281">
        <v>1957</v>
      </c>
    </row>
    <row r="72" spans="1:22" s="216" customFormat="1" ht="20.25" customHeight="1">
      <c r="A72" s="306">
        <v>4412</v>
      </c>
      <c r="B72" s="305" t="s">
        <v>466</v>
      </c>
      <c r="C72" s="305"/>
      <c r="D72" s="304" t="s">
        <v>141</v>
      </c>
      <c r="E72" s="303"/>
      <c r="F72" s="302">
        <v>232</v>
      </c>
      <c r="G72" s="299">
        <v>221</v>
      </c>
      <c r="H72" s="299">
        <v>227</v>
      </c>
      <c r="I72" s="299">
        <v>254</v>
      </c>
      <c r="J72" s="299">
        <v>259</v>
      </c>
      <c r="K72" s="301">
        <v>257</v>
      </c>
      <c r="L72" s="300">
        <v>257</v>
      </c>
      <c r="M72" s="300">
        <v>257</v>
      </c>
      <c r="N72" s="300">
        <v>254</v>
      </c>
      <c r="O72" s="300">
        <v>259</v>
      </c>
      <c r="P72" s="300">
        <v>259</v>
      </c>
      <c r="Q72" s="300">
        <v>259</v>
      </c>
      <c r="R72" s="300">
        <v>259</v>
      </c>
      <c r="S72" s="300">
        <v>262</v>
      </c>
      <c r="T72" s="300">
        <v>262</v>
      </c>
      <c r="U72" s="300">
        <v>262</v>
      </c>
      <c r="V72" s="299">
        <v>262</v>
      </c>
    </row>
    <row r="73" spans="1:22" s="216" customFormat="1" ht="20.25" customHeight="1">
      <c r="A73" s="234">
        <v>4441</v>
      </c>
      <c r="B73" s="233" t="s">
        <v>140</v>
      </c>
      <c r="C73" s="233"/>
      <c r="D73" s="232" t="s">
        <v>305</v>
      </c>
      <c r="E73" s="231"/>
      <c r="F73" s="227">
        <v>305</v>
      </c>
      <c r="G73" s="226">
        <v>296</v>
      </c>
      <c r="H73" s="226">
        <v>297</v>
      </c>
      <c r="I73" s="238">
        <v>308</v>
      </c>
      <c r="J73" s="238">
        <v>319</v>
      </c>
      <c r="K73" s="237">
        <v>282</v>
      </c>
      <c r="L73" s="298">
        <v>282</v>
      </c>
      <c r="M73" s="228">
        <v>282</v>
      </c>
      <c r="N73" s="228">
        <v>314</v>
      </c>
      <c r="O73" s="228">
        <v>269</v>
      </c>
      <c r="P73" s="228">
        <v>321</v>
      </c>
      <c r="Q73" s="228">
        <v>321</v>
      </c>
      <c r="R73" s="228">
        <v>321</v>
      </c>
      <c r="S73" s="298">
        <v>321</v>
      </c>
      <c r="T73" s="298">
        <v>321</v>
      </c>
      <c r="U73" s="298">
        <v>321</v>
      </c>
      <c r="V73" s="238">
        <v>314</v>
      </c>
    </row>
    <row r="74" spans="1:22" s="216" customFormat="1" ht="20.25" customHeight="1">
      <c r="A74" s="306">
        <v>5102</v>
      </c>
      <c r="B74" s="305" t="s">
        <v>316</v>
      </c>
      <c r="C74" s="305"/>
      <c r="D74" s="304" t="s">
        <v>139</v>
      </c>
      <c r="E74" s="303"/>
      <c r="F74" s="302">
        <v>67620</v>
      </c>
      <c r="G74" s="299">
        <v>67620</v>
      </c>
      <c r="H74" s="312">
        <v>72450</v>
      </c>
      <c r="I74" s="247">
        <v>74520</v>
      </c>
      <c r="J74" s="247">
        <v>74520</v>
      </c>
      <c r="K74" s="246">
        <v>74520</v>
      </c>
      <c r="L74" s="244">
        <v>74520</v>
      </c>
      <c r="M74" s="309" t="s">
        <v>306</v>
      </c>
      <c r="N74" s="309" t="s">
        <v>306</v>
      </c>
      <c r="O74" s="309" t="s">
        <v>306</v>
      </c>
      <c r="P74" s="309" t="s">
        <v>306</v>
      </c>
      <c r="Q74" s="309" t="s">
        <v>306</v>
      </c>
      <c r="R74" s="309" t="s">
        <v>306</v>
      </c>
      <c r="S74" s="244">
        <v>74520</v>
      </c>
      <c r="T74" s="244">
        <v>74520</v>
      </c>
      <c r="U74" s="244">
        <v>74520</v>
      </c>
      <c r="V74" s="247">
        <v>74520</v>
      </c>
    </row>
    <row r="75" spans="1:22" s="216" customFormat="1" ht="20.25" customHeight="1">
      <c r="A75" s="297">
        <v>5172</v>
      </c>
      <c r="B75" s="296" t="s">
        <v>467</v>
      </c>
      <c r="C75" s="296"/>
      <c r="D75" s="311" t="s">
        <v>133</v>
      </c>
      <c r="E75" s="310"/>
      <c r="F75" s="293">
        <v>8802</v>
      </c>
      <c r="G75" s="290">
        <v>9226</v>
      </c>
      <c r="H75" s="290">
        <v>8994</v>
      </c>
      <c r="I75" s="290">
        <v>8979</v>
      </c>
      <c r="J75" s="290">
        <v>10504</v>
      </c>
      <c r="K75" s="292">
        <v>9447</v>
      </c>
      <c r="L75" s="291">
        <v>6664</v>
      </c>
      <c r="M75" s="309" t="s">
        <v>306</v>
      </c>
      <c r="N75" s="309" t="s">
        <v>306</v>
      </c>
      <c r="O75" s="309" t="s">
        <v>306</v>
      </c>
      <c r="P75" s="309" t="s">
        <v>306</v>
      </c>
      <c r="Q75" s="309" t="s">
        <v>306</v>
      </c>
      <c r="R75" s="309" t="s">
        <v>306</v>
      </c>
      <c r="S75" s="291">
        <v>8860</v>
      </c>
      <c r="T75" s="291">
        <v>12204</v>
      </c>
      <c r="U75" s="291">
        <v>12924</v>
      </c>
      <c r="V75" s="290">
        <v>12924</v>
      </c>
    </row>
    <row r="76" spans="1:22" s="216" customFormat="1" ht="20.25" customHeight="1">
      <c r="A76" s="286">
        <v>5202</v>
      </c>
      <c r="B76" s="287" t="s">
        <v>138</v>
      </c>
      <c r="C76" s="287"/>
      <c r="D76" s="284" t="s">
        <v>133</v>
      </c>
      <c r="E76" s="283"/>
      <c r="F76" s="282">
        <v>4392</v>
      </c>
      <c r="G76" s="281">
        <v>4552</v>
      </c>
      <c r="H76" s="281">
        <v>4238</v>
      </c>
      <c r="I76" s="281">
        <v>3801</v>
      </c>
      <c r="J76" s="281">
        <v>4514</v>
      </c>
      <c r="K76" s="308">
        <v>3801</v>
      </c>
      <c r="L76" s="307">
        <v>3801</v>
      </c>
      <c r="M76" s="307">
        <v>3801</v>
      </c>
      <c r="N76" s="307">
        <v>3801</v>
      </c>
      <c r="O76" s="307">
        <v>4572</v>
      </c>
      <c r="P76" s="307">
        <v>4910</v>
      </c>
      <c r="Q76" s="307">
        <v>4932</v>
      </c>
      <c r="R76" s="307">
        <v>4910</v>
      </c>
      <c r="S76" s="307">
        <v>4910</v>
      </c>
      <c r="T76" s="307">
        <v>4910</v>
      </c>
      <c r="U76" s="307">
        <v>4910</v>
      </c>
      <c r="V76" s="281">
        <v>4910</v>
      </c>
    </row>
    <row r="77" spans="1:22" s="216" customFormat="1" ht="20.25" customHeight="1">
      <c r="A77" s="306">
        <v>5601</v>
      </c>
      <c r="B77" s="305" t="s">
        <v>137</v>
      </c>
      <c r="C77" s="305"/>
      <c r="D77" s="304" t="s">
        <v>134</v>
      </c>
      <c r="E77" s="303"/>
      <c r="F77" s="302">
        <v>12024</v>
      </c>
      <c r="G77" s="299">
        <v>12118</v>
      </c>
      <c r="H77" s="299">
        <v>11109</v>
      </c>
      <c r="I77" s="299">
        <v>10422</v>
      </c>
      <c r="J77" s="299">
        <v>10499</v>
      </c>
      <c r="K77" s="301">
        <v>10435</v>
      </c>
      <c r="L77" s="300">
        <v>10435</v>
      </c>
      <c r="M77" s="300">
        <v>10435</v>
      </c>
      <c r="N77" s="300">
        <v>10435</v>
      </c>
      <c r="O77" s="300">
        <v>10435</v>
      </c>
      <c r="P77" s="300">
        <v>10435</v>
      </c>
      <c r="Q77" s="300">
        <v>10692</v>
      </c>
      <c r="R77" s="300">
        <v>10692</v>
      </c>
      <c r="S77" s="300">
        <v>10692</v>
      </c>
      <c r="T77" s="300">
        <v>10435</v>
      </c>
      <c r="U77" s="300">
        <v>10435</v>
      </c>
      <c r="V77" s="299">
        <v>10435</v>
      </c>
    </row>
    <row r="78" spans="1:22" s="216" customFormat="1" ht="20.25" customHeight="1">
      <c r="A78" s="242">
        <v>5611</v>
      </c>
      <c r="B78" s="241" t="s">
        <v>136</v>
      </c>
      <c r="C78" s="241"/>
      <c r="D78" s="240" t="s">
        <v>134</v>
      </c>
      <c r="E78" s="239"/>
      <c r="F78" s="235">
        <v>10673</v>
      </c>
      <c r="G78" s="238">
        <v>11358</v>
      </c>
      <c r="H78" s="238">
        <v>11550</v>
      </c>
      <c r="I78" s="238">
        <v>12863</v>
      </c>
      <c r="J78" s="238">
        <v>13991</v>
      </c>
      <c r="K78" s="237">
        <v>15012</v>
      </c>
      <c r="L78" s="298">
        <v>13932</v>
      </c>
      <c r="M78" s="298">
        <v>13932</v>
      </c>
      <c r="N78" s="298">
        <v>13932</v>
      </c>
      <c r="O78" s="298">
        <v>13770</v>
      </c>
      <c r="P78" s="298">
        <v>13770</v>
      </c>
      <c r="Q78" s="298">
        <v>13770</v>
      </c>
      <c r="R78" s="298">
        <v>13932</v>
      </c>
      <c r="S78" s="298">
        <v>13932</v>
      </c>
      <c r="T78" s="298">
        <v>13932</v>
      </c>
      <c r="U78" s="298">
        <v>13932</v>
      </c>
      <c r="V78" s="238">
        <v>14040</v>
      </c>
    </row>
    <row r="79" spans="1:22" s="216" customFormat="1" ht="20.25" customHeight="1">
      <c r="A79" s="297">
        <v>5631</v>
      </c>
      <c r="B79" s="296" t="s">
        <v>135</v>
      </c>
      <c r="C79" s="296"/>
      <c r="D79" s="295" t="s">
        <v>134</v>
      </c>
      <c r="E79" s="294"/>
      <c r="F79" s="293">
        <v>3060</v>
      </c>
      <c r="G79" s="290">
        <v>3560</v>
      </c>
      <c r="H79" s="290">
        <v>3560</v>
      </c>
      <c r="I79" s="290">
        <v>3575</v>
      </c>
      <c r="J79" s="290">
        <v>3982</v>
      </c>
      <c r="K79" s="292">
        <v>3605</v>
      </c>
      <c r="L79" s="291">
        <v>3605</v>
      </c>
      <c r="M79" s="291">
        <v>3605</v>
      </c>
      <c r="N79" s="291">
        <v>3605</v>
      </c>
      <c r="O79" s="291">
        <v>3721</v>
      </c>
      <c r="P79" s="291">
        <v>3721</v>
      </c>
      <c r="Q79" s="291">
        <v>4320</v>
      </c>
      <c r="R79" s="291">
        <v>4320</v>
      </c>
      <c r="S79" s="291">
        <v>4320</v>
      </c>
      <c r="T79" s="291">
        <v>4320</v>
      </c>
      <c r="U79" s="291">
        <v>4320</v>
      </c>
      <c r="V79" s="290">
        <v>4320</v>
      </c>
    </row>
    <row r="80" spans="1:22" s="216" customFormat="1" ht="20.25" customHeight="1">
      <c r="A80" s="286">
        <v>5711</v>
      </c>
      <c r="B80" s="287" t="s">
        <v>468</v>
      </c>
      <c r="C80" s="287"/>
      <c r="D80" s="284" t="s">
        <v>133</v>
      </c>
      <c r="E80" s="283"/>
      <c r="F80" s="282">
        <v>146</v>
      </c>
      <c r="G80" s="281">
        <v>146</v>
      </c>
      <c r="H80" s="281">
        <v>146</v>
      </c>
      <c r="I80" s="281">
        <v>150</v>
      </c>
      <c r="J80" s="281">
        <v>142</v>
      </c>
      <c r="K80" s="289">
        <v>142</v>
      </c>
      <c r="L80" s="288">
        <v>142</v>
      </c>
      <c r="M80" s="288">
        <v>142</v>
      </c>
      <c r="N80" s="288">
        <v>142</v>
      </c>
      <c r="O80" s="288">
        <v>142</v>
      </c>
      <c r="P80" s="288">
        <v>142</v>
      </c>
      <c r="Q80" s="288">
        <v>142</v>
      </c>
      <c r="R80" s="288">
        <v>142</v>
      </c>
      <c r="S80" s="288">
        <v>142</v>
      </c>
      <c r="T80" s="288">
        <v>142</v>
      </c>
      <c r="U80" s="288">
        <v>142</v>
      </c>
      <c r="V80" s="282">
        <v>142</v>
      </c>
    </row>
    <row r="81" spans="1:22" s="216" customFormat="1" ht="20.25" customHeight="1">
      <c r="A81" s="286">
        <v>6001</v>
      </c>
      <c r="B81" s="287" t="s">
        <v>132</v>
      </c>
      <c r="C81" s="287"/>
      <c r="D81" s="284" t="s">
        <v>131</v>
      </c>
      <c r="E81" s="283"/>
      <c r="F81" s="282">
        <v>1578</v>
      </c>
      <c r="G81" s="281">
        <v>1554</v>
      </c>
      <c r="H81" s="281">
        <v>1471</v>
      </c>
      <c r="I81" s="226">
        <v>1406</v>
      </c>
      <c r="J81" s="226">
        <v>1461</v>
      </c>
      <c r="K81" s="280">
        <v>1386</v>
      </c>
      <c r="L81" s="229">
        <v>1386</v>
      </c>
      <c r="M81" s="229">
        <v>1357</v>
      </c>
      <c r="N81" s="229">
        <v>1606</v>
      </c>
      <c r="O81" s="229">
        <v>1413</v>
      </c>
      <c r="P81" s="229">
        <v>1606</v>
      </c>
      <c r="Q81" s="229">
        <v>1490</v>
      </c>
      <c r="R81" s="229">
        <v>1556</v>
      </c>
      <c r="S81" s="229">
        <v>1484</v>
      </c>
      <c r="T81" s="229">
        <v>1418</v>
      </c>
      <c r="U81" s="229">
        <v>1424</v>
      </c>
      <c r="V81" s="227">
        <v>1424</v>
      </c>
    </row>
    <row r="82" spans="1:22" s="216" customFormat="1" ht="20.25" customHeight="1">
      <c r="A82" s="286">
        <v>7301</v>
      </c>
      <c r="B82" s="285" t="s">
        <v>469</v>
      </c>
      <c r="C82" s="285"/>
      <c r="D82" s="284" t="s">
        <v>470</v>
      </c>
      <c r="E82" s="283"/>
      <c r="F82" s="282">
        <v>152</v>
      </c>
      <c r="G82" s="281">
        <v>154</v>
      </c>
      <c r="H82" s="281">
        <v>162</v>
      </c>
      <c r="I82" s="226">
        <v>169</v>
      </c>
      <c r="J82" s="226">
        <v>144</v>
      </c>
      <c r="K82" s="280">
        <v>150</v>
      </c>
      <c r="L82" s="229">
        <v>140</v>
      </c>
      <c r="M82" s="229">
        <v>145</v>
      </c>
      <c r="N82" s="229">
        <v>145</v>
      </c>
      <c r="O82" s="229">
        <v>146</v>
      </c>
      <c r="P82" s="229">
        <v>150</v>
      </c>
      <c r="Q82" s="229">
        <v>150</v>
      </c>
      <c r="R82" s="229">
        <v>146</v>
      </c>
      <c r="S82" s="229">
        <v>142</v>
      </c>
      <c r="T82" s="229">
        <v>142</v>
      </c>
      <c r="U82" s="229">
        <v>140</v>
      </c>
      <c r="V82" s="227">
        <v>136</v>
      </c>
    </row>
    <row r="83" spans="1:22" s="67" customFormat="1" ht="20.25" customHeight="1" thickBot="1">
      <c r="A83" s="279">
        <v>9013</v>
      </c>
      <c r="B83" s="278" t="s">
        <v>130</v>
      </c>
      <c r="C83" s="278"/>
      <c r="D83" s="277" t="s">
        <v>129</v>
      </c>
      <c r="E83" s="276"/>
      <c r="F83" s="275">
        <v>62939</v>
      </c>
      <c r="G83" s="275">
        <v>60467</v>
      </c>
      <c r="H83" s="274">
        <v>51769</v>
      </c>
      <c r="I83" s="275">
        <v>55417</v>
      </c>
      <c r="J83" s="274">
        <v>58012</v>
      </c>
      <c r="K83" s="273">
        <v>50709</v>
      </c>
      <c r="L83" s="272">
        <v>50709</v>
      </c>
      <c r="M83" s="272">
        <v>50709</v>
      </c>
      <c r="N83" s="272">
        <v>51933</v>
      </c>
      <c r="O83" s="272">
        <v>51185</v>
      </c>
      <c r="P83" s="272">
        <v>61344</v>
      </c>
      <c r="Q83" s="272">
        <v>64260</v>
      </c>
      <c r="R83" s="272">
        <v>62712</v>
      </c>
      <c r="S83" s="272">
        <v>63864</v>
      </c>
      <c r="T83" s="272">
        <v>63144</v>
      </c>
      <c r="U83" s="272">
        <v>62784</v>
      </c>
      <c r="V83" s="271">
        <v>62784</v>
      </c>
    </row>
    <row r="84" spans="1:22" s="67" customFormat="1" ht="20.25" customHeight="1">
      <c r="A84" s="257"/>
      <c r="B84" s="270"/>
      <c r="C84" s="270"/>
      <c r="D84" s="269"/>
      <c r="E84" s="269"/>
      <c r="F84" s="213"/>
      <c r="G84" s="213"/>
      <c r="H84" s="268"/>
      <c r="I84" s="268"/>
      <c r="J84" s="213"/>
      <c r="K84" s="214"/>
      <c r="L84" s="214"/>
      <c r="M84" s="214"/>
      <c r="N84" s="214"/>
      <c r="O84" s="214"/>
      <c r="P84" s="214"/>
      <c r="Q84" s="214"/>
      <c r="R84" s="214"/>
      <c r="S84" s="214"/>
      <c r="T84" s="214"/>
      <c r="U84" s="214"/>
      <c r="V84" s="214"/>
    </row>
    <row r="85" spans="1:22" s="67" customFormat="1" ht="13.5" customHeight="1">
      <c r="A85" s="36"/>
      <c r="B85" s="36"/>
      <c r="C85" s="36"/>
      <c r="D85" s="36"/>
      <c r="E85" s="36"/>
      <c r="F85" s="36"/>
      <c r="G85" s="36"/>
      <c r="H85" s="36"/>
      <c r="I85" s="36"/>
      <c r="J85" s="36"/>
      <c r="K85" s="36"/>
      <c r="L85" s="36"/>
      <c r="M85" s="36"/>
      <c r="N85" s="36"/>
      <c r="O85" s="36"/>
      <c r="P85" s="36"/>
      <c r="Q85" s="36"/>
      <c r="R85" s="36"/>
      <c r="S85" s="36"/>
      <c r="T85" s="36"/>
      <c r="U85" s="36"/>
      <c r="V85" s="267"/>
    </row>
    <row r="86" spans="1:22" ht="22.5" customHeight="1">
      <c r="A86" s="610" t="s">
        <v>300</v>
      </c>
      <c r="B86" s="610"/>
      <c r="C86" s="610"/>
      <c r="D86" s="610"/>
      <c r="E86" s="610"/>
      <c r="F86" s="610"/>
      <c r="G86" s="610"/>
      <c r="H86" s="610"/>
      <c r="I86" s="610"/>
      <c r="J86" s="610"/>
      <c r="K86" s="615" t="s">
        <v>456</v>
      </c>
      <c r="L86" s="615"/>
      <c r="M86" s="615"/>
      <c r="N86" s="615"/>
      <c r="O86" s="615"/>
      <c r="P86" s="615"/>
      <c r="Q86" s="615"/>
      <c r="R86" s="615"/>
      <c r="S86" s="615"/>
      <c r="T86" s="615"/>
      <c r="U86" s="615"/>
      <c r="V86" s="615"/>
    </row>
    <row r="87" spans="1:22" s="216" customFormat="1" ht="13.5" customHeight="1">
      <c r="A87" s="266"/>
      <c r="B87" s="266"/>
      <c r="C87" s="266"/>
      <c r="D87" s="266"/>
      <c r="E87" s="266"/>
      <c r="F87" s="266"/>
      <c r="G87" s="266"/>
      <c r="H87" s="266"/>
      <c r="I87" s="266"/>
      <c r="J87" s="266"/>
      <c r="K87" s="265"/>
      <c r="L87" s="265"/>
      <c r="M87" s="265"/>
      <c r="N87" s="265"/>
      <c r="O87" s="265"/>
      <c r="P87" s="265"/>
      <c r="Q87" s="265"/>
      <c r="R87" s="265"/>
      <c r="S87" s="265"/>
      <c r="T87" s="265"/>
      <c r="U87" s="265"/>
      <c r="V87" s="265"/>
    </row>
    <row r="88" spans="1:22" s="216" customFormat="1" ht="13.5" customHeight="1" thickBot="1">
      <c r="A88" s="264" t="s">
        <v>128</v>
      </c>
      <c r="B88" s="263"/>
      <c r="C88" s="263"/>
      <c r="D88" s="263"/>
      <c r="E88" s="263"/>
      <c r="F88" s="263"/>
      <c r="G88" s="263"/>
      <c r="H88" s="263"/>
      <c r="I88" s="263"/>
      <c r="J88" s="263"/>
      <c r="K88" s="263"/>
      <c r="L88" s="263"/>
      <c r="M88" s="263"/>
      <c r="N88" s="263"/>
      <c r="O88" s="263"/>
      <c r="P88" s="263"/>
      <c r="Q88" s="263"/>
      <c r="R88" s="263"/>
      <c r="S88" s="263"/>
      <c r="T88" s="263"/>
      <c r="U88" s="263"/>
      <c r="V88" s="263"/>
    </row>
    <row r="89" spans="1:22" s="216" customFormat="1" ht="22.5" customHeight="1">
      <c r="A89" s="628" t="s">
        <v>127</v>
      </c>
      <c r="B89" s="628"/>
      <c r="C89" s="629"/>
      <c r="D89" s="632" t="s">
        <v>126</v>
      </c>
      <c r="E89" s="629"/>
      <c r="F89" s="262" t="s">
        <v>441</v>
      </c>
      <c r="G89" s="262" t="s">
        <v>442</v>
      </c>
      <c r="H89" s="262" t="s">
        <v>422</v>
      </c>
      <c r="I89" s="262" t="s">
        <v>295</v>
      </c>
      <c r="J89" s="262" t="s">
        <v>423</v>
      </c>
      <c r="K89" s="634" t="s">
        <v>443</v>
      </c>
      <c r="L89" s="635"/>
      <c r="M89" s="635"/>
      <c r="N89" s="635"/>
      <c r="O89" s="635"/>
      <c r="P89" s="635"/>
      <c r="Q89" s="635"/>
      <c r="R89" s="635"/>
      <c r="S89" s="635"/>
      <c r="T89" s="635"/>
      <c r="U89" s="635"/>
      <c r="V89" s="636"/>
    </row>
    <row r="90" spans="1:22" s="216" customFormat="1" ht="22.5" customHeight="1">
      <c r="A90" s="630"/>
      <c r="B90" s="630"/>
      <c r="C90" s="631"/>
      <c r="D90" s="633"/>
      <c r="E90" s="631"/>
      <c r="F90" s="261" t="s">
        <v>125</v>
      </c>
      <c r="G90" s="261" t="s">
        <v>125</v>
      </c>
      <c r="H90" s="261" t="s">
        <v>125</v>
      </c>
      <c r="I90" s="261" t="s">
        <v>125</v>
      </c>
      <c r="J90" s="261" t="s">
        <v>125</v>
      </c>
      <c r="K90" s="260" t="s">
        <v>444</v>
      </c>
      <c r="L90" s="259" t="s">
        <v>124</v>
      </c>
      <c r="M90" s="259" t="s">
        <v>123</v>
      </c>
      <c r="N90" s="259" t="s">
        <v>122</v>
      </c>
      <c r="O90" s="259" t="s">
        <v>121</v>
      </c>
      <c r="P90" s="259" t="s">
        <v>120</v>
      </c>
      <c r="Q90" s="259" t="s">
        <v>119</v>
      </c>
      <c r="R90" s="259" t="s">
        <v>118</v>
      </c>
      <c r="S90" s="259" t="s">
        <v>117</v>
      </c>
      <c r="T90" s="259" t="s">
        <v>116</v>
      </c>
      <c r="U90" s="259" t="s">
        <v>115</v>
      </c>
      <c r="V90" s="258" t="s">
        <v>114</v>
      </c>
    </row>
    <row r="91" spans="1:22" s="216" customFormat="1" ht="20.25" customHeight="1">
      <c r="A91" s="257">
        <v>9201</v>
      </c>
      <c r="B91" s="256" t="s">
        <v>317</v>
      </c>
      <c r="C91" s="256"/>
      <c r="D91" s="255" t="s">
        <v>318</v>
      </c>
      <c r="E91" s="254"/>
      <c r="F91" s="253">
        <v>3925</v>
      </c>
      <c r="G91" s="252">
        <v>3007</v>
      </c>
      <c r="H91" s="252">
        <v>3007</v>
      </c>
      <c r="I91" s="252">
        <v>3072</v>
      </c>
      <c r="J91" s="252">
        <v>3093</v>
      </c>
      <c r="K91" s="213">
        <v>3093</v>
      </c>
      <c r="L91" s="252">
        <v>3093</v>
      </c>
      <c r="M91" s="252">
        <v>3093</v>
      </c>
      <c r="N91" s="252">
        <v>3093</v>
      </c>
      <c r="O91" s="252">
        <v>3093</v>
      </c>
      <c r="P91" s="252">
        <v>3093</v>
      </c>
      <c r="Q91" s="252">
        <v>3093</v>
      </c>
      <c r="R91" s="252">
        <v>3093</v>
      </c>
      <c r="S91" s="252">
        <v>3093</v>
      </c>
      <c r="T91" s="252">
        <v>3093</v>
      </c>
      <c r="U91" s="252">
        <v>3093</v>
      </c>
      <c r="V91" s="252">
        <v>3093</v>
      </c>
    </row>
    <row r="92" spans="1:22" s="216" customFormat="1" ht="20.25" customHeight="1">
      <c r="A92" s="251">
        <v>9504</v>
      </c>
      <c r="B92" s="250" t="s">
        <v>113</v>
      </c>
      <c r="C92" s="250"/>
      <c r="D92" s="249" t="s">
        <v>112</v>
      </c>
      <c r="E92" s="248"/>
      <c r="F92" s="243">
        <v>1050</v>
      </c>
      <c r="G92" s="247">
        <v>1050</v>
      </c>
      <c r="H92" s="247">
        <v>1088</v>
      </c>
      <c r="I92" s="247">
        <v>1138</v>
      </c>
      <c r="J92" s="247">
        <v>1150</v>
      </c>
      <c r="K92" s="246">
        <v>1150</v>
      </c>
      <c r="L92" s="245">
        <v>1150</v>
      </c>
      <c r="M92" s="243">
        <v>1150</v>
      </c>
      <c r="N92" s="244">
        <v>1150</v>
      </c>
      <c r="O92" s="243">
        <v>1150</v>
      </c>
      <c r="P92" s="243">
        <v>1150</v>
      </c>
      <c r="Q92" s="243">
        <v>1150</v>
      </c>
      <c r="R92" s="243">
        <v>1150</v>
      </c>
      <c r="S92" s="243">
        <v>1150</v>
      </c>
      <c r="T92" s="243">
        <v>1150</v>
      </c>
      <c r="U92" s="243">
        <v>1150</v>
      </c>
      <c r="V92" s="243">
        <v>1150</v>
      </c>
    </row>
    <row r="93" spans="1:22" s="216" customFormat="1" ht="20.25" customHeight="1">
      <c r="A93" s="242">
        <v>9511</v>
      </c>
      <c r="B93" s="241" t="s">
        <v>111</v>
      </c>
      <c r="C93" s="241"/>
      <c r="D93" s="240" t="s">
        <v>110</v>
      </c>
      <c r="E93" s="239"/>
      <c r="F93" s="235">
        <v>3150</v>
      </c>
      <c r="G93" s="238">
        <v>3150</v>
      </c>
      <c r="H93" s="238">
        <v>3150</v>
      </c>
      <c r="I93" s="238">
        <v>3225</v>
      </c>
      <c r="J93" s="238">
        <v>3225</v>
      </c>
      <c r="K93" s="237">
        <v>3225</v>
      </c>
      <c r="L93" s="236">
        <v>3225</v>
      </c>
      <c r="M93" s="235">
        <v>3225</v>
      </c>
      <c r="N93" s="235">
        <v>3225</v>
      </c>
      <c r="O93" s="235">
        <v>3225</v>
      </c>
      <c r="P93" s="235">
        <v>3225</v>
      </c>
      <c r="Q93" s="235">
        <v>3225</v>
      </c>
      <c r="R93" s="235">
        <v>3225</v>
      </c>
      <c r="S93" s="235">
        <v>3225</v>
      </c>
      <c r="T93" s="235">
        <v>3225</v>
      </c>
      <c r="U93" s="235">
        <v>3225</v>
      </c>
      <c r="V93" s="235">
        <v>3225</v>
      </c>
    </row>
    <row r="94" spans="1:22" s="216" customFormat="1" ht="20.25" customHeight="1">
      <c r="A94" s="234">
        <v>9521</v>
      </c>
      <c r="B94" s="233" t="s">
        <v>319</v>
      </c>
      <c r="C94" s="233"/>
      <c r="D94" s="232" t="s">
        <v>110</v>
      </c>
      <c r="E94" s="231"/>
      <c r="F94" s="227">
        <v>7875</v>
      </c>
      <c r="G94" s="226">
        <v>7875</v>
      </c>
      <c r="H94" s="226">
        <v>7875</v>
      </c>
      <c r="I94" s="226">
        <v>8044</v>
      </c>
      <c r="J94" s="226">
        <v>8100</v>
      </c>
      <c r="K94" s="230">
        <v>8100</v>
      </c>
      <c r="L94" s="229">
        <v>8100</v>
      </c>
      <c r="M94" s="227">
        <v>8100</v>
      </c>
      <c r="N94" s="228">
        <v>8100</v>
      </c>
      <c r="O94" s="227">
        <v>8100</v>
      </c>
      <c r="P94" s="228">
        <v>8100</v>
      </c>
      <c r="Q94" s="227">
        <v>8100</v>
      </c>
      <c r="R94" s="228">
        <v>8100</v>
      </c>
      <c r="S94" s="227">
        <v>8100</v>
      </c>
      <c r="T94" s="228">
        <v>8100</v>
      </c>
      <c r="U94" s="227">
        <v>8100</v>
      </c>
      <c r="V94" s="226">
        <v>8100</v>
      </c>
    </row>
    <row r="95" spans="1:22" s="216" customFormat="1" ht="20.25" customHeight="1" thickBot="1">
      <c r="A95" s="225">
        <v>9621</v>
      </c>
      <c r="B95" s="224" t="s">
        <v>109</v>
      </c>
      <c r="C95" s="224"/>
      <c r="D95" s="223" t="s">
        <v>108</v>
      </c>
      <c r="E95" s="222"/>
      <c r="F95" s="218">
        <v>214</v>
      </c>
      <c r="G95" s="217">
        <v>220</v>
      </c>
      <c r="H95" s="217">
        <v>198</v>
      </c>
      <c r="I95" s="217">
        <v>202</v>
      </c>
      <c r="J95" s="217">
        <v>206</v>
      </c>
      <c r="K95" s="221">
        <v>198</v>
      </c>
      <c r="L95" s="220">
        <v>206</v>
      </c>
      <c r="M95" s="218">
        <v>206</v>
      </c>
      <c r="N95" s="219">
        <v>206</v>
      </c>
      <c r="O95" s="218">
        <v>214</v>
      </c>
      <c r="P95" s="219">
        <v>211</v>
      </c>
      <c r="Q95" s="218">
        <v>208</v>
      </c>
      <c r="R95" s="219">
        <v>208</v>
      </c>
      <c r="S95" s="218">
        <v>203</v>
      </c>
      <c r="T95" s="219">
        <v>203</v>
      </c>
      <c r="U95" s="218">
        <v>203</v>
      </c>
      <c r="V95" s="217">
        <v>203</v>
      </c>
    </row>
    <row r="96" spans="1:22" ht="13.5" customHeight="1">
      <c r="A96" s="215" t="s">
        <v>107</v>
      </c>
      <c r="B96" s="215"/>
      <c r="C96" s="215"/>
      <c r="D96" s="215"/>
      <c r="E96" s="215"/>
      <c r="F96" s="215"/>
      <c r="G96" s="215"/>
      <c r="H96" s="215"/>
      <c r="I96" s="215"/>
      <c r="J96" s="212"/>
      <c r="K96" s="269" t="s">
        <v>320</v>
      </c>
      <c r="L96" s="211" t="s">
        <v>321</v>
      </c>
      <c r="M96" s="214"/>
      <c r="N96" s="213"/>
      <c r="O96" s="214"/>
      <c r="P96" s="213"/>
      <c r="Q96" s="214"/>
      <c r="R96" s="213"/>
      <c r="S96" s="214"/>
      <c r="T96" s="213"/>
    </row>
    <row r="97" spans="1:22" ht="13.5" customHeight="1">
      <c r="A97" s="269" t="s">
        <v>322</v>
      </c>
      <c r="B97" s="212" t="s">
        <v>471</v>
      </c>
      <c r="C97" s="212"/>
      <c r="D97" s="212"/>
      <c r="E97" s="212"/>
      <c r="F97" s="212"/>
      <c r="G97" s="212"/>
      <c r="H97" s="212"/>
      <c r="I97" s="212"/>
      <c r="J97" s="212"/>
      <c r="K97" s="269" t="s">
        <v>323</v>
      </c>
      <c r="L97" s="211" t="s">
        <v>472</v>
      </c>
    </row>
    <row r="98" spans="1:22" ht="13.5" customHeight="1">
      <c r="A98" s="269" t="s">
        <v>325</v>
      </c>
      <c r="B98" s="211" t="s">
        <v>326</v>
      </c>
      <c r="C98" s="209"/>
      <c r="D98" s="209"/>
      <c r="E98" s="209"/>
      <c r="F98" s="209"/>
      <c r="G98" s="209"/>
      <c r="H98" s="209"/>
      <c r="I98" s="209"/>
      <c r="J98" s="209"/>
      <c r="K98" s="513" t="s">
        <v>327</v>
      </c>
      <c r="L98" s="211" t="s">
        <v>324</v>
      </c>
    </row>
    <row r="99" spans="1:22" ht="13.5" customHeight="1">
      <c r="A99" s="269" t="s">
        <v>329</v>
      </c>
      <c r="B99" s="212" t="s">
        <v>330</v>
      </c>
      <c r="C99" s="209"/>
      <c r="D99" s="209"/>
      <c r="E99" s="209"/>
      <c r="F99" s="209"/>
      <c r="G99" s="209"/>
      <c r="H99" s="209"/>
      <c r="I99" s="209"/>
      <c r="J99" s="209"/>
      <c r="K99" s="269" t="s">
        <v>331</v>
      </c>
      <c r="L99" s="211" t="s">
        <v>328</v>
      </c>
    </row>
    <row r="100" spans="1:22" ht="13.5" customHeight="1">
      <c r="A100" s="269" t="s">
        <v>333</v>
      </c>
      <c r="B100" s="209" t="s">
        <v>334</v>
      </c>
      <c r="K100" s="513" t="s">
        <v>335</v>
      </c>
      <c r="L100" s="637" t="s">
        <v>332</v>
      </c>
      <c r="M100" s="637"/>
      <c r="N100" s="637"/>
      <c r="O100" s="637"/>
      <c r="P100" s="637"/>
      <c r="Q100" s="637"/>
      <c r="R100" s="637"/>
      <c r="S100" s="637"/>
      <c r="T100" s="637"/>
      <c r="U100" s="637"/>
      <c r="V100" s="637"/>
    </row>
    <row r="101" spans="1:22" ht="13.5" customHeight="1">
      <c r="A101" s="269" t="s">
        <v>337</v>
      </c>
      <c r="B101" s="209" t="s">
        <v>338</v>
      </c>
      <c r="K101" s="269" t="s">
        <v>339</v>
      </c>
      <c r="L101" s="211" t="s">
        <v>336</v>
      </c>
    </row>
    <row r="102" spans="1:22" ht="13.5" customHeight="1">
      <c r="A102" s="269" t="s">
        <v>341</v>
      </c>
      <c r="B102" s="209" t="s">
        <v>342</v>
      </c>
      <c r="K102" s="513" t="s">
        <v>343</v>
      </c>
      <c r="L102" s="211" t="s">
        <v>340</v>
      </c>
    </row>
    <row r="103" spans="1:22" ht="13.5" customHeight="1">
      <c r="A103" s="269" t="s">
        <v>344</v>
      </c>
      <c r="B103" s="211" t="s">
        <v>345</v>
      </c>
      <c r="K103" s="269" t="s">
        <v>346</v>
      </c>
      <c r="L103" s="211" t="s">
        <v>473</v>
      </c>
    </row>
    <row r="104" spans="1:22" ht="13.5" customHeight="1">
      <c r="A104" s="269" t="s">
        <v>347</v>
      </c>
      <c r="B104" s="210" t="s">
        <v>348</v>
      </c>
      <c r="K104" s="513" t="s">
        <v>349</v>
      </c>
      <c r="L104" s="211" t="s">
        <v>474</v>
      </c>
    </row>
    <row r="105" spans="1:22" ht="13.5" customHeight="1">
      <c r="A105" s="269" t="s">
        <v>351</v>
      </c>
      <c r="B105" s="210" t="s">
        <v>475</v>
      </c>
      <c r="K105" s="269" t="s">
        <v>352</v>
      </c>
      <c r="L105" s="211" t="s">
        <v>350</v>
      </c>
    </row>
    <row r="106" spans="1:22" ht="13.5" customHeight="1">
      <c r="A106" s="269" t="s">
        <v>354</v>
      </c>
      <c r="B106" s="211" t="s">
        <v>355</v>
      </c>
      <c r="K106" s="513" t="s">
        <v>356</v>
      </c>
      <c r="L106" s="211" t="s">
        <v>353</v>
      </c>
    </row>
    <row r="107" spans="1:22" ht="13.5" customHeight="1">
      <c r="A107" s="269" t="s">
        <v>358</v>
      </c>
      <c r="B107" s="211" t="s">
        <v>359</v>
      </c>
      <c r="K107" s="269" t="s">
        <v>360</v>
      </c>
      <c r="L107" s="637" t="s">
        <v>357</v>
      </c>
      <c r="M107" s="637"/>
      <c r="N107" s="637"/>
      <c r="O107" s="637"/>
      <c r="P107" s="637"/>
      <c r="Q107" s="637"/>
      <c r="R107" s="637"/>
      <c r="S107" s="637"/>
      <c r="T107" s="637"/>
      <c r="U107" s="637"/>
      <c r="V107" s="637"/>
    </row>
    <row r="108" spans="1:22" ht="13.5" customHeight="1">
      <c r="A108" s="269" t="s">
        <v>362</v>
      </c>
      <c r="B108" s="210" t="s">
        <v>363</v>
      </c>
      <c r="K108" s="513" t="s">
        <v>364</v>
      </c>
      <c r="L108" s="211" t="s">
        <v>361</v>
      </c>
    </row>
    <row r="109" spans="1:22" ht="13.5" customHeight="1">
      <c r="A109" s="269" t="s">
        <v>366</v>
      </c>
      <c r="B109" s="210" t="s">
        <v>367</v>
      </c>
      <c r="K109" s="269" t="s">
        <v>368</v>
      </c>
      <c r="L109" s="211" t="s">
        <v>365</v>
      </c>
    </row>
    <row r="110" spans="1:22" ht="13.5" customHeight="1">
      <c r="A110" s="269" t="s">
        <v>370</v>
      </c>
      <c r="B110" s="210" t="s">
        <v>371</v>
      </c>
      <c r="K110" s="513" t="s">
        <v>372</v>
      </c>
      <c r="L110" s="211" t="s">
        <v>369</v>
      </c>
      <c r="M110" s="209"/>
      <c r="N110" s="209"/>
    </row>
    <row r="111" spans="1:22" ht="13.5" customHeight="1">
      <c r="A111" s="269" t="s">
        <v>373</v>
      </c>
      <c r="B111" s="211" t="s">
        <v>374</v>
      </c>
      <c r="K111" s="269" t="s">
        <v>375</v>
      </c>
      <c r="L111" s="211" t="s">
        <v>476</v>
      </c>
    </row>
    <row r="112" spans="1:22" ht="13.5" customHeight="1">
      <c r="A112" s="269" t="s">
        <v>377</v>
      </c>
      <c r="B112" s="211" t="s">
        <v>378</v>
      </c>
      <c r="K112" s="513" t="s">
        <v>379</v>
      </c>
      <c r="L112" s="211" t="s">
        <v>376</v>
      </c>
    </row>
    <row r="113" spans="1:22" ht="13.5" customHeight="1">
      <c r="A113" s="269" t="s">
        <v>381</v>
      </c>
      <c r="B113" s="211" t="s">
        <v>382</v>
      </c>
      <c r="J113" s="209"/>
      <c r="K113" s="269" t="s">
        <v>383</v>
      </c>
      <c r="L113" s="211" t="s">
        <v>380</v>
      </c>
    </row>
    <row r="114" spans="1:22" ht="13.5" customHeight="1">
      <c r="A114" s="269" t="s">
        <v>385</v>
      </c>
      <c r="B114" s="211" t="s">
        <v>386</v>
      </c>
      <c r="E114" s="209"/>
      <c r="F114" s="209"/>
      <c r="G114" s="209"/>
      <c r="H114" s="209"/>
      <c r="I114" s="209"/>
      <c r="K114" s="513" t="s">
        <v>387</v>
      </c>
      <c r="L114" s="211" t="s">
        <v>384</v>
      </c>
    </row>
    <row r="115" spans="1:22" ht="13.5" customHeight="1">
      <c r="A115" s="269" t="s">
        <v>389</v>
      </c>
      <c r="B115" s="211" t="s">
        <v>390</v>
      </c>
      <c r="J115" s="209"/>
      <c r="K115" s="269" t="s">
        <v>477</v>
      </c>
      <c r="L115" s="209" t="s">
        <v>388</v>
      </c>
    </row>
    <row r="116" spans="1:22" ht="13.5" customHeight="1">
      <c r="A116" s="269" t="s">
        <v>391</v>
      </c>
      <c r="B116" s="211" t="s">
        <v>392</v>
      </c>
      <c r="C116" s="212"/>
      <c r="D116" s="209"/>
      <c r="E116" s="212"/>
      <c r="F116" s="209"/>
      <c r="G116" s="209"/>
      <c r="H116" s="209"/>
      <c r="I116" s="209"/>
      <c r="J116" s="209"/>
      <c r="K116" s="211"/>
      <c r="M116" s="209"/>
      <c r="N116" s="209"/>
    </row>
    <row r="117" spans="1:22" ht="13.5" customHeight="1">
      <c r="A117" s="269" t="s">
        <v>393</v>
      </c>
      <c r="B117" s="211" t="s">
        <v>394</v>
      </c>
      <c r="E117" s="212"/>
      <c r="F117" s="209"/>
      <c r="G117" s="209"/>
      <c r="H117" s="209"/>
      <c r="I117" s="209"/>
      <c r="J117" s="209"/>
      <c r="K117" s="209"/>
    </row>
    <row r="118" spans="1:22" ht="13.5" customHeight="1">
      <c r="A118" s="269" t="s">
        <v>395</v>
      </c>
      <c r="B118" s="211" t="s">
        <v>396</v>
      </c>
      <c r="C118" s="212"/>
      <c r="D118" s="209"/>
      <c r="E118" s="212"/>
      <c r="F118" s="209"/>
      <c r="G118" s="209"/>
      <c r="H118" s="209"/>
      <c r="I118" s="209"/>
      <c r="K118" s="209"/>
      <c r="V118" s="209"/>
    </row>
    <row r="119" spans="1:22" ht="13.5" customHeight="1">
      <c r="A119" s="269" t="s">
        <v>397</v>
      </c>
      <c r="B119" s="210" t="s">
        <v>398</v>
      </c>
      <c r="C119" s="212"/>
      <c r="D119" s="209"/>
      <c r="J119" s="209"/>
      <c r="K119" s="209"/>
    </row>
    <row r="120" spans="1:22" ht="13.5" customHeight="1">
      <c r="A120" s="269" t="s">
        <v>399</v>
      </c>
      <c r="B120" s="210" t="s">
        <v>400</v>
      </c>
      <c r="C120" s="212"/>
      <c r="D120" s="209"/>
      <c r="K120" s="209"/>
    </row>
    <row r="121" spans="1:22" ht="13.5" customHeight="1">
      <c r="A121" s="269" t="s">
        <v>401</v>
      </c>
      <c r="B121" s="211" t="s">
        <v>402</v>
      </c>
      <c r="J121" s="209"/>
      <c r="K121" s="209"/>
      <c r="O121" s="209"/>
      <c r="P121" s="209"/>
      <c r="Q121" s="209"/>
      <c r="R121" s="209"/>
      <c r="S121" s="209"/>
      <c r="T121" s="209"/>
    </row>
    <row r="122" spans="1:22" ht="13.5" customHeight="1">
      <c r="E122" s="209"/>
      <c r="F122" s="209"/>
      <c r="G122" s="209"/>
      <c r="H122" s="209"/>
      <c r="I122" s="209"/>
      <c r="J122" s="209"/>
      <c r="K122" s="209"/>
    </row>
    <row r="123" spans="1:22" ht="13.5" customHeight="1">
      <c r="D123" s="209"/>
      <c r="E123" s="209"/>
      <c r="F123" s="209"/>
      <c r="G123" s="209"/>
      <c r="H123" s="209"/>
      <c r="I123" s="209"/>
      <c r="J123" s="209"/>
      <c r="K123" s="209"/>
    </row>
    <row r="124" spans="1:22" ht="13.5" customHeight="1">
      <c r="C124" s="209"/>
      <c r="D124" s="209"/>
      <c r="E124" s="209"/>
      <c r="F124" s="209"/>
      <c r="G124" s="209"/>
      <c r="H124" s="209"/>
      <c r="I124" s="209"/>
      <c r="J124" s="209"/>
      <c r="K124" s="209"/>
    </row>
    <row r="125" spans="1:22" ht="13.5" customHeight="1">
      <c r="A125" s="209"/>
      <c r="B125" s="209"/>
      <c r="C125" s="209"/>
      <c r="D125" s="209"/>
      <c r="E125" s="209"/>
      <c r="F125" s="209"/>
      <c r="G125" s="209"/>
      <c r="H125" s="209"/>
      <c r="I125" s="209"/>
      <c r="J125" s="209"/>
      <c r="U125" s="209"/>
      <c r="V125" s="209"/>
    </row>
    <row r="126" spans="1:22" ht="13.5" customHeight="1">
      <c r="B126" s="209"/>
      <c r="C126" s="209"/>
      <c r="D126" s="209"/>
      <c r="E126" s="209"/>
      <c r="F126" s="209"/>
      <c r="G126" s="209"/>
      <c r="H126" s="209"/>
      <c r="I126" s="209"/>
      <c r="J126" s="209"/>
      <c r="K126" s="209"/>
      <c r="L126" s="209"/>
    </row>
    <row r="127" spans="1:22" ht="13.5" customHeight="1">
      <c r="A127" s="209"/>
      <c r="B127" s="209"/>
      <c r="C127" s="209"/>
      <c r="D127" s="209"/>
      <c r="E127" s="209"/>
      <c r="F127" s="209"/>
      <c r="G127" s="209"/>
      <c r="H127" s="209"/>
      <c r="I127" s="209"/>
      <c r="J127" s="209"/>
      <c r="K127" s="209"/>
      <c r="T127" s="209"/>
    </row>
    <row r="128" spans="1:22" ht="13.5" customHeight="1">
      <c r="A128" s="209"/>
      <c r="B128" s="209"/>
      <c r="C128" s="209"/>
      <c r="D128" s="209"/>
      <c r="E128" s="209"/>
      <c r="F128" s="209"/>
      <c r="G128" s="209"/>
      <c r="H128" s="209"/>
      <c r="I128" s="209"/>
      <c r="J128" s="209"/>
      <c r="K128" s="209"/>
      <c r="O128" s="209"/>
      <c r="P128" s="209"/>
      <c r="Q128" s="209"/>
      <c r="R128" s="209"/>
      <c r="S128" s="209"/>
    </row>
    <row r="129" spans="1:12" ht="13.5" customHeight="1">
      <c r="A129" s="209"/>
      <c r="B129" s="209"/>
      <c r="C129" s="209"/>
      <c r="D129" s="209"/>
      <c r="E129" s="209"/>
      <c r="F129" s="209"/>
      <c r="G129" s="209"/>
      <c r="H129" s="209"/>
      <c r="I129" s="209"/>
      <c r="J129" s="209"/>
      <c r="K129" s="209"/>
    </row>
    <row r="130" spans="1:12" ht="13.5" customHeight="1">
      <c r="A130" s="209"/>
      <c r="B130" s="209"/>
      <c r="C130" s="209"/>
      <c r="D130" s="209"/>
      <c r="E130" s="209"/>
      <c r="F130" s="209"/>
      <c r="G130" s="209"/>
      <c r="H130" s="209"/>
      <c r="I130" s="209"/>
      <c r="J130" s="209"/>
      <c r="K130" s="209"/>
    </row>
    <row r="131" spans="1:12" ht="13.5" customHeight="1">
      <c r="A131" s="209"/>
      <c r="B131" s="209"/>
      <c r="C131" s="209"/>
      <c r="D131" s="209"/>
      <c r="E131" s="209"/>
      <c r="F131" s="209"/>
      <c r="G131" s="209"/>
      <c r="H131" s="209"/>
      <c r="I131" s="209"/>
      <c r="J131" s="209"/>
    </row>
    <row r="132" spans="1:12">
      <c r="A132" s="209"/>
      <c r="B132" s="209"/>
      <c r="C132" s="209"/>
      <c r="D132" s="209"/>
      <c r="E132" s="209"/>
      <c r="F132" s="209"/>
      <c r="G132" s="209"/>
      <c r="H132" s="209"/>
      <c r="I132" s="209"/>
      <c r="J132" s="209"/>
    </row>
    <row r="133" spans="1:12">
      <c r="A133" s="209"/>
      <c r="B133" s="209"/>
      <c r="C133" s="209"/>
      <c r="D133" s="209"/>
      <c r="E133" s="209"/>
      <c r="F133" s="209"/>
      <c r="G133" s="209"/>
      <c r="H133" s="209"/>
      <c r="I133" s="209"/>
      <c r="K133" s="211"/>
      <c r="L133" s="209"/>
    </row>
    <row r="134" spans="1:12">
      <c r="A134" s="209"/>
      <c r="B134" s="209"/>
      <c r="C134" s="209"/>
      <c r="D134" s="209"/>
    </row>
    <row r="135" spans="1:12">
      <c r="A135" s="209"/>
      <c r="B135" s="209"/>
      <c r="C135" s="209"/>
      <c r="D135" s="209"/>
    </row>
    <row r="136" spans="1:12">
      <c r="A136" s="209"/>
      <c r="B136" s="209"/>
    </row>
    <row r="137" spans="1:12">
      <c r="A137" s="209"/>
    </row>
  </sheetData>
  <mergeCells count="17">
    <mergeCell ref="L107:V107"/>
    <mergeCell ref="K2:V2"/>
    <mergeCell ref="K5:V5"/>
    <mergeCell ref="L100:V100"/>
    <mergeCell ref="A2:J2"/>
    <mergeCell ref="A43:J43"/>
    <mergeCell ref="K43:V43"/>
    <mergeCell ref="A89:C90"/>
    <mergeCell ref="D89:E90"/>
    <mergeCell ref="K89:V89"/>
    <mergeCell ref="A5:C6"/>
    <mergeCell ref="D5:E6"/>
    <mergeCell ref="A46:C47"/>
    <mergeCell ref="D46:E47"/>
    <mergeCell ref="K46:V46"/>
    <mergeCell ref="A86:J86"/>
    <mergeCell ref="K86:V86"/>
  </mergeCells>
  <phoneticPr fontId="24"/>
  <printOptions horizontalCentered="1"/>
  <pageMargins left="0.59055118110236227" right="0.59055118110236227" top="0.78740157480314965" bottom="0.78740157480314965" header="0.47244094488188981" footer="0.59055118110236227"/>
  <pageSetup paperSize="9" scale="91" fitToHeight="10" pageOrder="overThenDown" orientation="portrait" r:id="rId1"/>
  <headerFooter alignWithMargins="0"/>
  <rowBreaks count="2" manualBreakCount="2">
    <brk id="40" max="21" man="1"/>
    <brk id="83" max="21"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election activeCell="I14" sqref="I14"/>
    </sheetView>
  </sheetViews>
  <sheetFormatPr defaultRowHeight="12"/>
  <cols>
    <col min="1" max="1" width="1.25" style="347" customWidth="1"/>
    <col min="2" max="3" width="2.25" style="346" customWidth="1"/>
    <col min="4" max="6" width="7.125" style="346" customWidth="1"/>
    <col min="7" max="7" width="1" style="346" customWidth="1"/>
    <col min="8" max="12" width="9.75" style="346" customWidth="1"/>
    <col min="13" max="13" width="9.875" style="346" customWidth="1"/>
    <col min="14" max="22" width="9.5" style="346" customWidth="1"/>
    <col min="23" max="16384" width="9" style="346"/>
  </cols>
  <sheetData>
    <row r="1" spans="1:22" s="348" customFormat="1" ht="13.5" customHeight="1">
      <c r="A1" s="350"/>
      <c r="V1" s="349"/>
    </row>
    <row r="2" spans="1:22" customFormat="1" ht="22.5" customHeight="1">
      <c r="A2" s="641" t="s">
        <v>403</v>
      </c>
      <c r="B2" s="641"/>
      <c r="C2" s="641"/>
      <c r="D2" s="641"/>
      <c r="E2" s="641"/>
      <c r="F2" s="641"/>
      <c r="G2" s="641"/>
      <c r="H2" s="641"/>
      <c r="I2" s="641"/>
      <c r="J2" s="641"/>
      <c r="K2" s="641"/>
      <c r="L2" s="641"/>
      <c r="M2" s="641"/>
      <c r="N2" s="640" t="s">
        <v>478</v>
      </c>
      <c r="O2" s="640"/>
      <c r="P2" s="640"/>
      <c r="Q2" s="640"/>
      <c r="R2" s="640"/>
      <c r="S2" s="640"/>
      <c r="T2" s="640"/>
      <c r="U2" s="640"/>
      <c r="V2" s="640"/>
    </row>
    <row r="3" spans="1:22" ht="13.5" customHeight="1">
      <c r="A3" s="514"/>
      <c r="B3" s="514"/>
      <c r="C3" s="514"/>
      <c r="D3" s="514"/>
      <c r="E3" s="514"/>
      <c r="F3" s="514"/>
      <c r="G3" s="514"/>
      <c r="H3" s="514"/>
      <c r="I3" s="514"/>
      <c r="J3" s="514"/>
      <c r="K3" s="514"/>
      <c r="L3" s="514"/>
      <c r="M3" s="514"/>
      <c r="N3" s="553"/>
      <c r="O3" s="555"/>
      <c r="P3" s="514"/>
      <c r="Q3" s="514"/>
      <c r="R3" s="514"/>
      <c r="S3" s="514"/>
      <c r="T3" s="514"/>
      <c r="U3" s="514"/>
      <c r="V3" s="514"/>
    </row>
    <row r="4" spans="1:22" ht="12.75" customHeight="1">
      <c r="A4" s="644" t="s">
        <v>479</v>
      </c>
      <c r="B4" s="644"/>
      <c r="C4" s="644"/>
      <c r="D4" s="644"/>
      <c r="E4" s="644"/>
      <c r="F4" s="644"/>
      <c r="G4" s="644"/>
      <c r="H4" s="644"/>
      <c r="I4" s="644"/>
      <c r="J4" s="644"/>
      <c r="K4" s="644"/>
      <c r="L4" s="644"/>
      <c r="M4" s="644"/>
      <c r="N4" s="515"/>
      <c r="O4" s="516"/>
      <c r="P4" s="517"/>
      <c r="Q4" s="517"/>
      <c r="R4" s="517"/>
      <c r="S4" s="517"/>
      <c r="T4" s="517"/>
      <c r="U4" s="517"/>
      <c r="V4" s="518"/>
    </row>
    <row r="5" spans="1:22" ht="12.75" customHeight="1">
      <c r="A5" s="644"/>
      <c r="B5" s="644"/>
      <c r="C5" s="644"/>
      <c r="D5" s="644"/>
      <c r="E5" s="644"/>
      <c r="F5" s="644"/>
      <c r="G5" s="644"/>
      <c r="H5" s="644"/>
      <c r="I5" s="644"/>
      <c r="J5" s="644"/>
      <c r="K5" s="644"/>
      <c r="L5" s="644"/>
      <c r="M5" s="644"/>
      <c r="N5" s="515"/>
      <c r="O5" s="516"/>
      <c r="P5" s="517"/>
      <c r="Q5" s="517"/>
      <c r="R5" s="517"/>
      <c r="S5" s="517"/>
      <c r="T5" s="517"/>
      <c r="U5" s="517"/>
      <c r="V5" s="518"/>
    </row>
    <row r="6" spans="1:22" ht="12.75" customHeight="1">
      <c r="A6" s="644"/>
      <c r="B6" s="644"/>
      <c r="C6" s="644"/>
      <c r="D6" s="644"/>
      <c r="E6" s="644"/>
      <c r="F6" s="644"/>
      <c r="G6" s="644"/>
      <c r="H6" s="644"/>
      <c r="I6" s="644"/>
      <c r="J6" s="644"/>
      <c r="K6" s="644"/>
      <c r="L6" s="644"/>
      <c r="M6" s="644"/>
      <c r="O6" s="519"/>
      <c r="P6" s="646"/>
      <c r="Q6" s="646"/>
      <c r="S6" s="554"/>
      <c r="T6" s="554"/>
    </row>
    <row r="7" spans="1:22" ht="12.75" customHeight="1">
      <c r="A7" s="644"/>
      <c r="B7" s="644"/>
      <c r="C7" s="644"/>
      <c r="D7" s="644"/>
      <c r="E7" s="644"/>
      <c r="F7" s="644"/>
      <c r="G7" s="644"/>
      <c r="H7" s="644"/>
      <c r="I7" s="644"/>
      <c r="J7" s="644"/>
      <c r="K7" s="644"/>
      <c r="L7" s="644"/>
      <c r="M7" s="644"/>
      <c r="O7" s="519"/>
      <c r="P7" s="554"/>
      <c r="Q7" s="424"/>
      <c r="S7" s="554"/>
      <c r="T7" s="554"/>
    </row>
    <row r="8" spans="1:22" ht="13.5" customHeight="1" thickBot="1">
      <c r="A8" s="520" t="s">
        <v>209</v>
      </c>
      <c r="B8" s="521"/>
      <c r="C8" s="521"/>
      <c r="D8" s="521"/>
      <c r="E8" s="521"/>
      <c r="F8" s="521"/>
      <c r="G8" s="521"/>
      <c r="H8" s="522"/>
      <c r="I8" s="522"/>
      <c r="J8" s="38"/>
      <c r="K8" s="523"/>
      <c r="L8" s="38"/>
      <c r="M8" s="38"/>
      <c r="N8" s="38"/>
      <c r="O8" s="38"/>
      <c r="P8" s="38"/>
      <c r="Q8" s="364"/>
      <c r="R8" s="364"/>
      <c r="S8" s="364"/>
      <c r="T8" s="364"/>
      <c r="U8" s="364"/>
      <c r="V8" s="364"/>
    </row>
    <row r="9" spans="1:22" ht="27" customHeight="1">
      <c r="A9" s="642" t="s">
        <v>208</v>
      </c>
      <c r="B9" s="642"/>
      <c r="C9" s="642"/>
      <c r="D9" s="642"/>
      <c r="E9" s="642"/>
      <c r="F9" s="642"/>
      <c r="G9" s="643"/>
      <c r="H9" s="362" t="s">
        <v>207</v>
      </c>
      <c r="I9" s="362" t="s">
        <v>405</v>
      </c>
      <c r="J9" s="362" t="s">
        <v>480</v>
      </c>
      <c r="K9" s="362" t="s">
        <v>481</v>
      </c>
      <c r="L9" s="362" t="s">
        <v>482</v>
      </c>
      <c r="M9" s="362" t="s">
        <v>483</v>
      </c>
      <c r="N9" s="363" t="s">
        <v>484</v>
      </c>
      <c r="O9" s="362" t="s">
        <v>485</v>
      </c>
      <c r="P9" s="362" t="s">
        <v>486</v>
      </c>
      <c r="Q9" s="362" t="s">
        <v>487</v>
      </c>
      <c r="R9" s="362" t="s">
        <v>488</v>
      </c>
      <c r="S9" s="362" t="s">
        <v>489</v>
      </c>
      <c r="T9" s="362" t="s">
        <v>490</v>
      </c>
      <c r="U9" s="362" t="s">
        <v>491</v>
      </c>
      <c r="V9" s="362" t="s">
        <v>492</v>
      </c>
    </row>
    <row r="10" spans="1:22" ht="18" customHeight="1">
      <c r="A10" s="524"/>
      <c r="B10" s="638" t="s">
        <v>206</v>
      </c>
      <c r="C10" s="638"/>
      <c r="D10" s="638"/>
      <c r="E10" s="638"/>
      <c r="F10" s="638"/>
      <c r="G10" s="551"/>
      <c r="H10" s="360">
        <v>95</v>
      </c>
      <c r="I10" s="360">
        <v>95</v>
      </c>
      <c r="J10" s="360">
        <v>94</v>
      </c>
      <c r="K10" s="360">
        <v>93</v>
      </c>
      <c r="L10" s="360">
        <v>95</v>
      </c>
      <c r="M10" s="359">
        <v>94</v>
      </c>
      <c r="N10" s="361">
        <v>94</v>
      </c>
      <c r="O10" s="360">
        <v>95</v>
      </c>
      <c r="P10" s="360">
        <v>95</v>
      </c>
      <c r="Q10" s="360">
        <v>95</v>
      </c>
      <c r="R10" s="360">
        <v>93</v>
      </c>
      <c r="S10" s="360">
        <v>95</v>
      </c>
      <c r="T10" s="360">
        <v>95</v>
      </c>
      <c r="U10" s="360">
        <v>93</v>
      </c>
      <c r="V10" s="359">
        <v>94</v>
      </c>
    </row>
    <row r="11" spans="1:22" ht="18" customHeight="1">
      <c r="A11" s="525"/>
      <c r="B11" s="639" t="s">
        <v>493</v>
      </c>
      <c r="C11" s="639"/>
      <c r="D11" s="639"/>
      <c r="E11" s="639"/>
      <c r="F11" s="639"/>
      <c r="G11" s="552"/>
      <c r="H11" s="357">
        <v>3.1</v>
      </c>
      <c r="I11" s="357">
        <v>2.95</v>
      </c>
      <c r="J11" s="357">
        <v>3.1</v>
      </c>
      <c r="K11" s="357">
        <v>3.14</v>
      </c>
      <c r="L11" s="357">
        <v>3.16</v>
      </c>
      <c r="M11" s="357">
        <v>3.25</v>
      </c>
      <c r="N11" s="358">
        <v>3.21</v>
      </c>
      <c r="O11" s="357">
        <v>3.24</v>
      </c>
      <c r="P11" s="357">
        <v>3.23</v>
      </c>
      <c r="Q11" s="357">
        <v>3.18</v>
      </c>
      <c r="R11" s="357">
        <v>3.05</v>
      </c>
      <c r="S11" s="357">
        <v>2.96</v>
      </c>
      <c r="T11" s="357">
        <v>3.04</v>
      </c>
      <c r="U11" s="357">
        <v>2.96</v>
      </c>
      <c r="V11" s="357">
        <v>2.81</v>
      </c>
    </row>
    <row r="12" spans="1:22" ht="18" customHeight="1">
      <c r="A12" s="525"/>
      <c r="B12" s="639" t="s">
        <v>494</v>
      </c>
      <c r="C12" s="639"/>
      <c r="D12" s="639"/>
      <c r="E12" s="639"/>
      <c r="F12" s="639"/>
      <c r="G12" s="552"/>
      <c r="H12" s="357">
        <v>1.31</v>
      </c>
      <c r="I12" s="357">
        <v>1.31</v>
      </c>
      <c r="J12" s="357">
        <v>1.53</v>
      </c>
      <c r="K12" s="357">
        <v>1.49</v>
      </c>
      <c r="L12" s="357">
        <v>1.56</v>
      </c>
      <c r="M12" s="357">
        <v>1.57</v>
      </c>
      <c r="N12" s="358">
        <v>1.71</v>
      </c>
      <c r="O12" s="357">
        <v>1.74</v>
      </c>
      <c r="P12" s="357">
        <v>1.61</v>
      </c>
      <c r="Q12" s="357">
        <v>1.56</v>
      </c>
      <c r="R12" s="357">
        <v>1.5</v>
      </c>
      <c r="S12" s="357">
        <v>1.47</v>
      </c>
      <c r="T12" s="357">
        <v>1.47</v>
      </c>
      <c r="U12" s="357">
        <v>1.36</v>
      </c>
      <c r="V12" s="357">
        <v>1.34</v>
      </c>
    </row>
    <row r="13" spans="1:22" ht="18" customHeight="1">
      <c r="A13" s="526"/>
      <c r="B13" s="639" t="s">
        <v>495</v>
      </c>
      <c r="C13" s="639"/>
      <c r="D13" s="639"/>
      <c r="E13" s="639"/>
      <c r="F13" s="639"/>
      <c r="G13" s="552"/>
      <c r="H13" s="355">
        <v>59.5</v>
      </c>
      <c r="I13" s="355">
        <v>57.2</v>
      </c>
      <c r="J13" s="355">
        <v>58.4</v>
      </c>
      <c r="K13" s="355">
        <v>57</v>
      </c>
      <c r="L13" s="355">
        <v>57.2</v>
      </c>
      <c r="M13" s="355">
        <v>57.6</v>
      </c>
      <c r="N13" s="356">
        <v>57.6</v>
      </c>
      <c r="O13" s="355">
        <v>57.6</v>
      </c>
      <c r="P13" s="355">
        <v>58</v>
      </c>
      <c r="Q13" s="355">
        <v>58.9</v>
      </c>
      <c r="R13" s="355">
        <v>59.7</v>
      </c>
      <c r="S13" s="355">
        <v>59.3</v>
      </c>
      <c r="T13" s="355">
        <v>58.8</v>
      </c>
      <c r="U13" s="355">
        <v>58.8</v>
      </c>
      <c r="V13" s="355">
        <v>60.4</v>
      </c>
    </row>
    <row r="14" spans="1:22" ht="18" customHeight="1">
      <c r="A14" s="527"/>
      <c r="B14" s="639" t="s">
        <v>205</v>
      </c>
      <c r="C14" s="639"/>
      <c r="D14" s="639"/>
      <c r="E14" s="639"/>
      <c r="F14" s="639"/>
      <c r="G14" s="552"/>
      <c r="H14" s="353">
        <v>294585</v>
      </c>
      <c r="I14" s="353">
        <v>272685</v>
      </c>
      <c r="J14" s="353">
        <v>275299</v>
      </c>
      <c r="K14" s="353">
        <v>309235</v>
      </c>
      <c r="L14" s="353">
        <v>268632</v>
      </c>
      <c r="M14" s="353">
        <v>301038</v>
      </c>
      <c r="N14" s="354">
        <v>272344</v>
      </c>
      <c r="O14" s="353">
        <v>265194</v>
      </c>
      <c r="P14" s="353">
        <v>268045</v>
      </c>
      <c r="Q14" s="353">
        <v>255443</v>
      </c>
      <c r="R14" s="353">
        <v>313246</v>
      </c>
      <c r="S14" s="353">
        <v>256234</v>
      </c>
      <c r="T14" s="353">
        <v>258803</v>
      </c>
      <c r="U14" s="353">
        <v>227768</v>
      </c>
      <c r="V14" s="353">
        <v>307601</v>
      </c>
    </row>
    <row r="15" spans="1:22" ht="18" customHeight="1">
      <c r="A15" s="527"/>
      <c r="B15" s="527"/>
      <c r="C15" s="639" t="s">
        <v>204</v>
      </c>
      <c r="D15" s="639"/>
      <c r="E15" s="639"/>
      <c r="F15" s="639"/>
      <c r="G15" s="552"/>
      <c r="H15" s="353">
        <v>68411</v>
      </c>
      <c r="I15" s="353">
        <v>63074</v>
      </c>
      <c r="J15" s="353">
        <v>68715</v>
      </c>
      <c r="K15" s="353">
        <v>64323</v>
      </c>
      <c r="L15" s="353">
        <v>62818</v>
      </c>
      <c r="M15" s="353">
        <v>71955</v>
      </c>
      <c r="N15" s="354">
        <v>67120</v>
      </c>
      <c r="O15" s="353">
        <v>71217</v>
      </c>
      <c r="P15" s="353">
        <v>64945</v>
      </c>
      <c r="Q15" s="353">
        <v>67830</v>
      </c>
      <c r="R15" s="353">
        <v>73088</v>
      </c>
      <c r="S15" s="353">
        <v>65365</v>
      </c>
      <c r="T15" s="353">
        <v>66352</v>
      </c>
      <c r="U15" s="353">
        <v>64191</v>
      </c>
      <c r="V15" s="353">
        <v>85382</v>
      </c>
    </row>
    <row r="16" spans="1:22" ht="18" customHeight="1">
      <c r="A16" s="527"/>
      <c r="B16" s="527"/>
      <c r="C16" s="527"/>
      <c r="D16" s="639" t="s">
        <v>496</v>
      </c>
      <c r="E16" s="639"/>
      <c r="F16" s="639"/>
      <c r="G16" s="552"/>
      <c r="H16" s="353">
        <v>6597</v>
      </c>
      <c r="I16" s="353">
        <v>5722</v>
      </c>
      <c r="J16" s="353">
        <v>5987</v>
      </c>
      <c r="K16" s="353">
        <v>5243</v>
      </c>
      <c r="L16" s="353">
        <v>6065</v>
      </c>
      <c r="M16" s="353">
        <v>6461</v>
      </c>
      <c r="N16" s="354">
        <v>5462</v>
      </c>
      <c r="O16" s="353">
        <v>5734</v>
      </c>
      <c r="P16" s="353">
        <v>5958</v>
      </c>
      <c r="Q16" s="353">
        <v>5666</v>
      </c>
      <c r="R16" s="353">
        <v>5717</v>
      </c>
      <c r="S16" s="353">
        <v>4977</v>
      </c>
      <c r="T16" s="353">
        <v>6271</v>
      </c>
      <c r="U16" s="353">
        <v>5580</v>
      </c>
      <c r="V16" s="353">
        <v>8710</v>
      </c>
    </row>
    <row r="17" spans="1:22" ht="18" customHeight="1">
      <c r="A17" s="527"/>
      <c r="B17" s="527"/>
      <c r="C17" s="527"/>
      <c r="D17" s="639" t="s">
        <v>497</v>
      </c>
      <c r="E17" s="639"/>
      <c r="F17" s="639"/>
      <c r="G17" s="552"/>
      <c r="H17" s="353">
        <v>6498</v>
      </c>
      <c r="I17" s="353">
        <v>5621</v>
      </c>
      <c r="J17" s="353">
        <v>6389</v>
      </c>
      <c r="K17" s="353">
        <v>5767</v>
      </c>
      <c r="L17" s="353">
        <v>5400</v>
      </c>
      <c r="M17" s="353">
        <v>6330</v>
      </c>
      <c r="N17" s="354">
        <v>5784</v>
      </c>
      <c r="O17" s="353">
        <v>6408</v>
      </c>
      <c r="P17" s="353">
        <v>5732</v>
      </c>
      <c r="Q17" s="353">
        <v>5933</v>
      </c>
      <c r="R17" s="353">
        <v>6358</v>
      </c>
      <c r="S17" s="353">
        <v>6064</v>
      </c>
      <c r="T17" s="353">
        <v>6123</v>
      </c>
      <c r="U17" s="353">
        <v>6000</v>
      </c>
      <c r="V17" s="353">
        <v>10773</v>
      </c>
    </row>
    <row r="18" spans="1:22" ht="18" customHeight="1">
      <c r="A18" s="527"/>
      <c r="B18" s="527"/>
      <c r="C18" s="527"/>
      <c r="D18" s="639" t="s">
        <v>498</v>
      </c>
      <c r="E18" s="639"/>
      <c r="F18" s="639"/>
      <c r="G18" s="552"/>
      <c r="H18" s="353">
        <v>6592</v>
      </c>
      <c r="I18" s="353">
        <v>6923</v>
      </c>
      <c r="J18" s="353">
        <v>7323</v>
      </c>
      <c r="K18" s="353">
        <v>7388</v>
      </c>
      <c r="L18" s="353">
        <v>7149</v>
      </c>
      <c r="M18" s="353">
        <v>7865</v>
      </c>
      <c r="N18" s="354">
        <v>7632</v>
      </c>
      <c r="O18" s="353">
        <v>7574</v>
      </c>
      <c r="P18" s="353">
        <v>7240</v>
      </c>
      <c r="Q18" s="353">
        <v>6760</v>
      </c>
      <c r="R18" s="353">
        <v>6975</v>
      </c>
      <c r="S18" s="353">
        <v>6932</v>
      </c>
      <c r="T18" s="353">
        <v>7274</v>
      </c>
      <c r="U18" s="353">
        <v>6804</v>
      </c>
      <c r="V18" s="353">
        <v>8287</v>
      </c>
    </row>
    <row r="19" spans="1:22" ht="18" customHeight="1">
      <c r="A19" s="527"/>
      <c r="B19" s="527"/>
      <c r="C19" s="527"/>
      <c r="D19" s="639" t="s">
        <v>499</v>
      </c>
      <c r="E19" s="639"/>
      <c r="F19" s="639"/>
      <c r="G19" s="552"/>
      <c r="H19" s="353">
        <v>10901</v>
      </c>
      <c r="I19" s="353">
        <v>10114</v>
      </c>
      <c r="J19" s="353">
        <v>10876</v>
      </c>
      <c r="K19" s="353">
        <v>11424</v>
      </c>
      <c r="L19" s="353">
        <v>10198</v>
      </c>
      <c r="M19" s="353">
        <v>13260</v>
      </c>
      <c r="N19" s="354">
        <v>10395</v>
      </c>
      <c r="O19" s="353">
        <v>11398</v>
      </c>
      <c r="P19" s="353">
        <v>10851</v>
      </c>
      <c r="Q19" s="353">
        <v>11438</v>
      </c>
      <c r="R19" s="353">
        <v>13154</v>
      </c>
      <c r="S19" s="353">
        <v>9291</v>
      </c>
      <c r="T19" s="353">
        <v>9051</v>
      </c>
      <c r="U19" s="353">
        <v>9670</v>
      </c>
      <c r="V19" s="353">
        <v>10386</v>
      </c>
    </row>
    <row r="20" spans="1:22" ht="18" customHeight="1">
      <c r="A20" s="527"/>
      <c r="B20" s="527"/>
      <c r="C20" s="639" t="s">
        <v>203</v>
      </c>
      <c r="D20" s="639"/>
      <c r="E20" s="639"/>
      <c r="F20" s="639"/>
      <c r="G20" s="552"/>
      <c r="H20" s="353">
        <v>19457</v>
      </c>
      <c r="I20" s="353">
        <v>19165</v>
      </c>
      <c r="J20" s="353">
        <v>15709</v>
      </c>
      <c r="K20" s="353">
        <v>26016</v>
      </c>
      <c r="L20" s="353">
        <v>7899</v>
      </c>
      <c r="M20" s="353">
        <v>6868</v>
      </c>
      <c r="N20" s="354">
        <v>6500</v>
      </c>
      <c r="O20" s="353">
        <v>13452</v>
      </c>
      <c r="P20" s="353">
        <v>12659</v>
      </c>
      <c r="Q20" s="353">
        <v>9500</v>
      </c>
      <c r="R20" s="353">
        <v>39238</v>
      </c>
      <c r="S20" s="353">
        <v>15536</v>
      </c>
      <c r="T20" s="353">
        <v>26588</v>
      </c>
      <c r="U20" s="353">
        <v>12621</v>
      </c>
      <c r="V20" s="353">
        <v>11636</v>
      </c>
    </row>
    <row r="21" spans="1:22" ht="18" customHeight="1">
      <c r="A21" s="527"/>
      <c r="B21" s="527"/>
      <c r="C21" s="639" t="s">
        <v>202</v>
      </c>
      <c r="D21" s="639"/>
      <c r="E21" s="639"/>
      <c r="F21" s="639"/>
      <c r="G21" s="552"/>
      <c r="H21" s="353">
        <v>23030</v>
      </c>
      <c r="I21" s="353">
        <v>22062</v>
      </c>
      <c r="J21" s="353">
        <v>23110</v>
      </c>
      <c r="K21" s="353">
        <v>28663</v>
      </c>
      <c r="L21" s="353">
        <v>33708</v>
      </c>
      <c r="M21" s="353">
        <v>25817</v>
      </c>
      <c r="N21" s="354">
        <v>27709</v>
      </c>
      <c r="O21" s="353">
        <v>20034</v>
      </c>
      <c r="P21" s="353">
        <v>23287</v>
      </c>
      <c r="Q21" s="353">
        <v>17831</v>
      </c>
      <c r="R21" s="353">
        <v>22676</v>
      </c>
      <c r="S21" s="353">
        <v>17395</v>
      </c>
      <c r="T21" s="353">
        <v>21682</v>
      </c>
      <c r="U21" s="353">
        <v>15745</v>
      </c>
      <c r="V21" s="353">
        <v>22769</v>
      </c>
    </row>
    <row r="22" spans="1:22" ht="18" customHeight="1">
      <c r="A22" s="527"/>
      <c r="B22" s="527"/>
      <c r="C22" s="527"/>
      <c r="D22" s="639" t="s">
        <v>500</v>
      </c>
      <c r="E22" s="639"/>
      <c r="F22" s="639"/>
      <c r="G22" s="552"/>
      <c r="H22" s="353">
        <v>10428</v>
      </c>
      <c r="I22" s="353">
        <v>10359</v>
      </c>
      <c r="J22" s="353">
        <v>11016</v>
      </c>
      <c r="K22" s="353">
        <v>14812</v>
      </c>
      <c r="L22" s="353">
        <v>15889</v>
      </c>
      <c r="M22" s="353">
        <v>13870</v>
      </c>
      <c r="N22" s="354">
        <v>11912</v>
      </c>
      <c r="O22" s="353">
        <v>10825</v>
      </c>
      <c r="P22" s="353">
        <v>9026</v>
      </c>
      <c r="Q22" s="353">
        <v>9293</v>
      </c>
      <c r="R22" s="353">
        <v>10929</v>
      </c>
      <c r="S22" s="353">
        <v>10779</v>
      </c>
      <c r="T22" s="353">
        <v>8789</v>
      </c>
      <c r="U22" s="353">
        <v>7700</v>
      </c>
      <c r="V22" s="353">
        <v>8373</v>
      </c>
    </row>
    <row r="23" spans="1:22" ht="18" customHeight="1">
      <c r="A23" s="527"/>
      <c r="B23" s="527"/>
      <c r="C23" s="639" t="s">
        <v>38</v>
      </c>
      <c r="D23" s="639"/>
      <c r="E23" s="639"/>
      <c r="F23" s="639"/>
      <c r="G23" s="552"/>
      <c r="H23" s="353">
        <v>11772</v>
      </c>
      <c r="I23" s="353">
        <v>8671</v>
      </c>
      <c r="J23" s="353">
        <v>10667</v>
      </c>
      <c r="K23" s="353">
        <v>11344</v>
      </c>
      <c r="L23" s="353">
        <v>6759</v>
      </c>
      <c r="M23" s="353">
        <v>9102</v>
      </c>
      <c r="N23" s="354">
        <v>9902</v>
      </c>
      <c r="O23" s="353">
        <v>7483</v>
      </c>
      <c r="P23" s="353">
        <v>9739</v>
      </c>
      <c r="Q23" s="353">
        <v>9522</v>
      </c>
      <c r="R23" s="353">
        <v>10256</v>
      </c>
      <c r="S23" s="353">
        <v>12789</v>
      </c>
      <c r="T23" s="353">
        <v>11761</v>
      </c>
      <c r="U23" s="353">
        <v>8053</v>
      </c>
      <c r="V23" s="353">
        <v>21294</v>
      </c>
    </row>
    <row r="24" spans="1:22" ht="18" customHeight="1">
      <c r="A24" s="527"/>
      <c r="B24" s="527"/>
      <c r="C24" s="639" t="s">
        <v>37</v>
      </c>
      <c r="D24" s="639"/>
      <c r="E24" s="639"/>
      <c r="F24" s="639"/>
      <c r="G24" s="552"/>
      <c r="H24" s="353">
        <v>10550</v>
      </c>
      <c r="I24" s="353">
        <v>11219</v>
      </c>
      <c r="J24" s="353">
        <v>10006</v>
      </c>
      <c r="K24" s="353">
        <v>15687</v>
      </c>
      <c r="L24" s="353">
        <v>6925</v>
      </c>
      <c r="M24" s="353">
        <v>11226</v>
      </c>
      <c r="N24" s="354">
        <v>12280</v>
      </c>
      <c r="O24" s="353">
        <v>9663</v>
      </c>
      <c r="P24" s="353">
        <v>12032</v>
      </c>
      <c r="Q24" s="353">
        <v>10228</v>
      </c>
      <c r="R24" s="353">
        <v>9452</v>
      </c>
      <c r="S24" s="353">
        <v>6624</v>
      </c>
      <c r="T24" s="353">
        <v>7440</v>
      </c>
      <c r="U24" s="353">
        <v>9451</v>
      </c>
      <c r="V24" s="353">
        <v>9065</v>
      </c>
    </row>
    <row r="25" spans="1:22" ht="18" customHeight="1">
      <c r="A25" s="527"/>
      <c r="B25" s="527"/>
      <c r="C25" s="527"/>
      <c r="D25" s="639" t="s">
        <v>201</v>
      </c>
      <c r="E25" s="639"/>
      <c r="F25" s="639"/>
      <c r="G25" s="552"/>
      <c r="H25" s="353">
        <v>3569</v>
      </c>
      <c r="I25" s="353">
        <v>4328</v>
      </c>
      <c r="J25" s="353">
        <v>3828</v>
      </c>
      <c r="K25" s="353">
        <v>7911</v>
      </c>
      <c r="L25" s="353">
        <v>3256</v>
      </c>
      <c r="M25" s="353">
        <v>5172</v>
      </c>
      <c r="N25" s="354">
        <v>4558</v>
      </c>
      <c r="O25" s="353">
        <v>2283</v>
      </c>
      <c r="P25" s="353">
        <v>3804</v>
      </c>
      <c r="Q25" s="353">
        <v>3670</v>
      </c>
      <c r="R25" s="353">
        <v>4239</v>
      </c>
      <c r="S25" s="353">
        <v>1733</v>
      </c>
      <c r="T25" s="353">
        <v>2853</v>
      </c>
      <c r="U25" s="353">
        <v>4061</v>
      </c>
      <c r="V25" s="353">
        <v>2392</v>
      </c>
    </row>
    <row r="26" spans="1:22" ht="18" customHeight="1">
      <c r="A26" s="527"/>
      <c r="B26" s="527"/>
      <c r="C26" s="639" t="s">
        <v>200</v>
      </c>
      <c r="D26" s="639"/>
      <c r="E26" s="639"/>
      <c r="F26" s="639"/>
      <c r="G26" s="552"/>
      <c r="H26" s="353">
        <v>11531</v>
      </c>
      <c r="I26" s="353">
        <v>12838</v>
      </c>
      <c r="J26" s="353">
        <v>14022</v>
      </c>
      <c r="K26" s="353">
        <v>12316</v>
      </c>
      <c r="L26" s="353">
        <v>8497</v>
      </c>
      <c r="M26" s="353">
        <v>14846</v>
      </c>
      <c r="N26" s="354">
        <v>10322</v>
      </c>
      <c r="O26" s="353">
        <v>18643</v>
      </c>
      <c r="P26" s="353">
        <v>12594</v>
      </c>
      <c r="Q26" s="353">
        <v>12599</v>
      </c>
      <c r="R26" s="353">
        <v>16649</v>
      </c>
      <c r="S26" s="353">
        <v>15672</v>
      </c>
      <c r="T26" s="353">
        <v>15848</v>
      </c>
      <c r="U26" s="353">
        <v>13497</v>
      </c>
      <c r="V26" s="353">
        <v>16777</v>
      </c>
    </row>
    <row r="27" spans="1:22" ht="18" customHeight="1">
      <c r="A27" s="527"/>
      <c r="B27" s="527"/>
      <c r="C27" s="639" t="s">
        <v>199</v>
      </c>
      <c r="D27" s="639"/>
      <c r="E27" s="639"/>
      <c r="F27" s="639"/>
      <c r="G27" s="552"/>
      <c r="H27" s="353">
        <v>40614</v>
      </c>
      <c r="I27" s="353">
        <v>38550</v>
      </c>
      <c r="J27" s="353">
        <v>39205</v>
      </c>
      <c r="K27" s="353">
        <v>40012</v>
      </c>
      <c r="L27" s="353">
        <v>65804</v>
      </c>
      <c r="M27" s="353">
        <v>56083</v>
      </c>
      <c r="N27" s="354">
        <v>35158</v>
      </c>
      <c r="O27" s="353">
        <v>30464</v>
      </c>
      <c r="P27" s="353">
        <v>41724</v>
      </c>
      <c r="Q27" s="353">
        <v>35958</v>
      </c>
      <c r="R27" s="353">
        <v>40033</v>
      </c>
      <c r="S27" s="353">
        <v>31846</v>
      </c>
      <c r="T27" s="353">
        <v>28041</v>
      </c>
      <c r="U27" s="353">
        <v>33281</v>
      </c>
      <c r="V27" s="353">
        <v>32054</v>
      </c>
    </row>
    <row r="28" spans="1:22" ht="18" customHeight="1">
      <c r="A28" s="527"/>
      <c r="B28" s="527"/>
      <c r="C28" s="527"/>
      <c r="D28" s="639" t="s">
        <v>198</v>
      </c>
      <c r="E28" s="639"/>
      <c r="F28" s="639"/>
      <c r="G28" s="552"/>
      <c r="H28" s="353">
        <v>23799</v>
      </c>
      <c r="I28" s="353">
        <v>21140</v>
      </c>
      <c r="J28" s="353">
        <v>21228</v>
      </c>
      <c r="K28" s="353">
        <v>21962</v>
      </c>
      <c r="L28" s="353">
        <v>47425</v>
      </c>
      <c r="M28" s="353">
        <v>36521</v>
      </c>
      <c r="N28" s="354">
        <v>17067</v>
      </c>
      <c r="O28" s="353">
        <v>13764</v>
      </c>
      <c r="P28" s="353">
        <v>22919</v>
      </c>
      <c r="Q28" s="353">
        <v>18645</v>
      </c>
      <c r="R28" s="353">
        <v>20025</v>
      </c>
      <c r="S28" s="353">
        <v>15060</v>
      </c>
      <c r="T28" s="353">
        <v>12851</v>
      </c>
      <c r="U28" s="353">
        <v>13455</v>
      </c>
      <c r="V28" s="353">
        <v>15045</v>
      </c>
    </row>
    <row r="29" spans="1:22" ht="18" customHeight="1">
      <c r="A29" s="527"/>
      <c r="B29" s="527"/>
      <c r="C29" s="639" t="s">
        <v>197</v>
      </c>
      <c r="D29" s="639"/>
      <c r="E29" s="639"/>
      <c r="F29" s="639"/>
      <c r="G29" s="552"/>
      <c r="H29" s="353">
        <v>11312</v>
      </c>
      <c r="I29" s="353">
        <v>10837</v>
      </c>
      <c r="J29" s="353">
        <v>9236</v>
      </c>
      <c r="K29" s="353">
        <v>16124</v>
      </c>
      <c r="L29" s="353">
        <v>11954</v>
      </c>
      <c r="M29" s="353">
        <v>13519</v>
      </c>
      <c r="N29" s="354">
        <v>12654</v>
      </c>
      <c r="O29" s="353">
        <v>10879</v>
      </c>
      <c r="P29" s="353">
        <v>7319</v>
      </c>
      <c r="Q29" s="353">
        <v>6889</v>
      </c>
      <c r="R29" s="353">
        <v>9247</v>
      </c>
      <c r="S29" s="353">
        <v>4524</v>
      </c>
      <c r="T29" s="353">
        <v>5554</v>
      </c>
      <c r="U29" s="353">
        <v>6634</v>
      </c>
      <c r="V29" s="353">
        <v>5533</v>
      </c>
    </row>
    <row r="30" spans="1:22" ht="18" customHeight="1">
      <c r="A30" s="527"/>
      <c r="B30" s="527"/>
      <c r="C30" s="639" t="s">
        <v>196</v>
      </c>
      <c r="D30" s="639"/>
      <c r="E30" s="639"/>
      <c r="F30" s="639"/>
      <c r="G30" s="552"/>
      <c r="H30" s="353">
        <v>25289</v>
      </c>
      <c r="I30" s="353">
        <v>24967</v>
      </c>
      <c r="J30" s="353">
        <v>23691</v>
      </c>
      <c r="K30" s="353">
        <v>21051</v>
      </c>
      <c r="L30" s="353">
        <v>19964</v>
      </c>
      <c r="M30" s="353">
        <v>29581</v>
      </c>
      <c r="N30" s="354">
        <v>28015</v>
      </c>
      <c r="O30" s="353">
        <v>20010</v>
      </c>
      <c r="P30" s="353">
        <v>33433</v>
      </c>
      <c r="Q30" s="353">
        <v>26896</v>
      </c>
      <c r="R30" s="353">
        <v>20393</v>
      </c>
      <c r="S30" s="353">
        <v>17968</v>
      </c>
      <c r="T30" s="353">
        <v>19250</v>
      </c>
      <c r="U30" s="353">
        <v>19195</v>
      </c>
      <c r="V30" s="353">
        <v>28538</v>
      </c>
    </row>
    <row r="31" spans="1:22" ht="18" customHeight="1">
      <c r="A31" s="527"/>
      <c r="B31" s="527"/>
      <c r="C31" s="639" t="s">
        <v>195</v>
      </c>
      <c r="D31" s="639"/>
      <c r="E31" s="639"/>
      <c r="F31" s="639"/>
      <c r="G31" s="552"/>
      <c r="H31" s="353">
        <v>72619</v>
      </c>
      <c r="I31" s="353">
        <v>61302</v>
      </c>
      <c r="J31" s="353">
        <v>60937</v>
      </c>
      <c r="K31" s="353">
        <v>73699</v>
      </c>
      <c r="L31" s="353">
        <v>44302</v>
      </c>
      <c r="M31" s="353">
        <v>62042</v>
      </c>
      <c r="N31" s="354">
        <v>62683</v>
      </c>
      <c r="O31" s="353">
        <v>63349</v>
      </c>
      <c r="P31" s="353">
        <v>50313</v>
      </c>
      <c r="Q31" s="353">
        <v>58190</v>
      </c>
      <c r="R31" s="353">
        <v>72214</v>
      </c>
      <c r="S31" s="353">
        <v>68516</v>
      </c>
      <c r="T31" s="353">
        <v>56288</v>
      </c>
      <c r="U31" s="353">
        <v>45100</v>
      </c>
      <c r="V31" s="353">
        <v>74553</v>
      </c>
    </row>
    <row r="32" spans="1:22" ht="18" customHeight="1">
      <c r="A32" s="527"/>
      <c r="B32" s="527"/>
      <c r="C32" s="527"/>
      <c r="D32" s="639" t="s">
        <v>501</v>
      </c>
      <c r="E32" s="639"/>
      <c r="F32" s="639"/>
      <c r="G32" s="552"/>
      <c r="H32" s="353">
        <v>24908</v>
      </c>
      <c r="I32" s="353">
        <v>21652</v>
      </c>
      <c r="J32" s="353">
        <v>22505</v>
      </c>
      <c r="K32" s="353">
        <v>18153</v>
      </c>
      <c r="L32" s="353">
        <v>21684</v>
      </c>
      <c r="M32" s="353">
        <v>20325</v>
      </c>
      <c r="N32" s="354">
        <v>19867</v>
      </c>
      <c r="O32" s="353">
        <v>19619</v>
      </c>
      <c r="P32" s="353">
        <v>22657</v>
      </c>
      <c r="Q32" s="353">
        <v>23413</v>
      </c>
      <c r="R32" s="353">
        <v>26553</v>
      </c>
      <c r="S32" s="353">
        <v>36946</v>
      </c>
      <c r="T32" s="353">
        <v>19291</v>
      </c>
      <c r="U32" s="353">
        <v>18380</v>
      </c>
      <c r="V32" s="353">
        <v>23176</v>
      </c>
    </row>
    <row r="33" spans="1:22" ht="18" customHeight="1">
      <c r="A33" s="527"/>
      <c r="B33" s="527"/>
      <c r="C33" s="527"/>
      <c r="D33" s="639" t="s">
        <v>502</v>
      </c>
      <c r="E33" s="639"/>
      <c r="F33" s="639"/>
      <c r="G33" s="552"/>
      <c r="H33" s="353">
        <v>13653</v>
      </c>
      <c r="I33" s="353">
        <v>11505</v>
      </c>
      <c r="J33" s="353">
        <v>8878</v>
      </c>
      <c r="K33" s="353">
        <v>14242</v>
      </c>
      <c r="L33" s="353">
        <v>8748</v>
      </c>
      <c r="M33" s="353">
        <v>9250</v>
      </c>
      <c r="N33" s="354">
        <v>8692</v>
      </c>
      <c r="O33" s="353">
        <v>8851</v>
      </c>
      <c r="P33" s="353">
        <v>8232</v>
      </c>
      <c r="Q33" s="353">
        <v>8055</v>
      </c>
      <c r="R33" s="353">
        <v>6968</v>
      </c>
      <c r="S33" s="353">
        <v>8202</v>
      </c>
      <c r="T33" s="353">
        <v>8098</v>
      </c>
      <c r="U33" s="353">
        <v>5304</v>
      </c>
      <c r="V33" s="353">
        <v>11893</v>
      </c>
    </row>
    <row r="34" spans="1:22" ht="18" customHeight="1">
      <c r="A34" s="527"/>
      <c r="B34" s="527"/>
      <c r="C34" s="527"/>
      <c r="D34" s="639" t="s">
        <v>503</v>
      </c>
      <c r="E34" s="639"/>
      <c r="F34" s="639"/>
      <c r="G34" s="552"/>
      <c r="H34" s="353">
        <v>24243</v>
      </c>
      <c r="I34" s="353">
        <v>20275</v>
      </c>
      <c r="J34" s="353">
        <v>22674</v>
      </c>
      <c r="K34" s="353">
        <v>39981</v>
      </c>
      <c r="L34" s="353">
        <v>11825</v>
      </c>
      <c r="M34" s="353">
        <v>22099</v>
      </c>
      <c r="N34" s="354">
        <v>21584</v>
      </c>
      <c r="O34" s="353">
        <v>23834</v>
      </c>
      <c r="P34" s="353">
        <v>14925</v>
      </c>
      <c r="Q34" s="353">
        <v>22150</v>
      </c>
      <c r="R34" s="353">
        <v>34332</v>
      </c>
      <c r="S34" s="353">
        <v>15124</v>
      </c>
      <c r="T34" s="353">
        <v>16133</v>
      </c>
      <c r="U34" s="353">
        <v>17328</v>
      </c>
      <c r="V34" s="353">
        <v>32776</v>
      </c>
    </row>
    <row r="35" spans="1:22" ht="18" customHeight="1">
      <c r="A35" s="527"/>
      <c r="B35" s="527"/>
      <c r="C35" s="527"/>
      <c r="D35" s="639" t="s">
        <v>504</v>
      </c>
      <c r="E35" s="639"/>
      <c r="F35" s="639"/>
      <c r="G35" s="552"/>
      <c r="H35" s="353">
        <v>9815</v>
      </c>
      <c r="I35" s="353">
        <v>7870</v>
      </c>
      <c r="J35" s="353">
        <v>6880</v>
      </c>
      <c r="K35" s="353">
        <v>1323</v>
      </c>
      <c r="L35" s="353">
        <v>2045</v>
      </c>
      <c r="M35" s="353">
        <v>10367</v>
      </c>
      <c r="N35" s="354">
        <v>12539</v>
      </c>
      <c r="O35" s="353">
        <v>11045</v>
      </c>
      <c r="P35" s="353">
        <v>4499</v>
      </c>
      <c r="Q35" s="353">
        <v>4571</v>
      </c>
      <c r="R35" s="353">
        <v>4362</v>
      </c>
      <c r="S35" s="353">
        <v>8244</v>
      </c>
      <c r="T35" s="353">
        <v>12765</v>
      </c>
      <c r="U35" s="353">
        <v>4088</v>
      </c>
      <c r="V35" s="353">
        <v>6708</v>
      </c>
    </row>
    <row r="36" spans="1:22" ht="18" customHeight="1" thickBot="1">
      <c r="A36" s="528"/>
      <c r="B36" s="645" t="s">
        <v>505</v>
      </c>
      <c r="C36" s="645"/>
      <c r="D36" s="645"/>
      <c r="E36" s="645"/>
      <c r="F36" s="645"/>
      <c r="G36" s="529"/>
      <c r="H36" s="351">
        <v>23.2</v>
      </c>
      <c r="I36" s="351">
        <v>23.1</v>
      </c>
      <c r="J36" s="351">
        <v>25</v>
      </c>
      <c r="K36" s="351">
        <v>20.8</v>
      </c>
      <c r="L36" s="351">
        <v>23.4</v>
      </c>
      <c r="M36" s="351">
        <v>23.9</v>
      </c>
      <c r="N36" s="352">
        <v>24.6</v>
      </c>
      <c r="O36" s="351">
        <v>26.9</v>
      </c>
      <c r="P36" s="351">
        <v>24.2</v>
      </c>
      <c r="Q36" s="351">
        <v>26.6</v>
      </c>
      <c r="R36" s="351">
        <v>23.3</v>
      </c>
      <c r="S36" s="351">
        <v>25.5</v>
      </c>
      <c r="T36" s="351">
        <v>25.6</v>
      </c>
      <c r="U36" s="351">
        <v>28.2</v>
      </c>
      <c r="V36" s="351">
        <v>27.8</v>
      </c>
    </row>
    <row r="37" spans="1:22" ht="13.5" customHeight="1">
      <c r="A37" s="554" t="s">
        <v>194</v>
      </c>
      <c r="B37" s="521"/>
      <c r="C37" s="521"/>
      <c r="D37" s="521"/>
      <c r="E37" s="521"/>
      <c r="F37" s="522"/>
      <c r="G37" s="522"/>
      <c r="H37" s="38"/>
      <c r="I37" s="38"/>
      <c r="J37" s="38"/>
      <c r="K37" s="38"/>
      <c r="L37" s="38"/>
      <c r="M37" s="38"/>
      <c r="N37" s="38"/>
      <c r="O37" s="38"/>
    </row>
    <row r="38" spans="1:22" ht="13.5" customHeight="1">
      <c r="A38" s="554" t="s">
        <v>193</v>
      </c>
      <c r="B38" s="521"/>
      <c r="C38" s="521"/>
      <c r="D38" s="521"/>
      <c r="E38" s="521"/>
      <c r="F38" s="522"/>
      <c r="G38" s="522"/>
      <c r="H38" s="38"/>
      <c r="I38" s="38"/>
      <c r="J38" s="38"/>
      <c r="K38" s="38"/>
      <c r="L38" s="38"/>
      <c r="M38" s="38"/>
      <c r="N38" s="38"/>
      <c r="O38" s="38"/>
    </row>
    <row r="39" spans="1:22" ht="13.5" customHeight="1">
      <c r="A39" s="530"/>
      <c r="B39" s="530"/>
      <c r="C39" s="530"/>
      <c r="D39" s="530"/>
      <c r="E39" s="530"/>
      <c r="F39" s="530"/>
      <c r="G39" s="530"/>
      <c r="H39" s="530"/>
      <c r="I39" s="530"/>
      <c r="J39" s="530"/>
      <c r="K39" s="530"/>
      <c r="L39" s="530"/>
      <c r="M39" s="530"/>
      <c r="N39" s="530"/>
      <c r="O39" s="530"/>
    </row>
    <row r="50" spans="1:22" s="348" customFormat="1" ht="13.5" customHeight="1">
      <c r="A50" s="350"/>
      <c r="V50" s="349"/>
    </row>
  </sheetData>
  <mergeCells count="32">
    <mergeCell ref="B36:F36"/>
    <mergeCell ref="P6:Q6"/>
    <mergeCell ref="C31:F31"/>
    <mergeCell ref="D32:F32"/>
    <mergeCell ref="D33:F33"/>
    <mergeCell ref="D34:F34"/>
    <mergeCell ref="D28:F28"/>
    <mergeCell ref="D25:F25"/>
    <mergeCell ref="C30:F30"/>
    <mergeCell ref="C26:F26"/>
    <mergeCell ref="C20:F20"/>
    <mergeCell ref="C21:F21"/>
    <mergeCell ref="C27:F27"/>
    <mergeCell ref="D35:F35"/>
    <mergeCell ref="D22:F22"/>
    <mergeCell ref="C23:F23"/>
    <mergeCell ref="C24:F24"/>
    <mergeCell ref="C29:F29"/>
    <mergeCell ref="D18:F18"/>
    <mergeCell ref="D19:F19"/>
    <mergeCell ref="B14:F14"/>
    <mergeCell ref="C15:F15"/>
    <mergeCell ref="D16:F16"/>
    <mergeCell ref="D17:F17"/>
    <mergeCell ref="B10:F10"/>
    <mergeCell ref="B11:F11"/>
    <mergeCell ref="B12:F12"/>
    <mergeCell ref="B13:F13"/>
    <mergeCell ref="N2:V2"/>
    <mergeCell ref="A2:M2"/>
    <mergeCell ref="A9:G9"/>
    <mergeCell ref="A4:M7"/>
  </mergeCells>
  <phoneticPr fontId="24"/>
  <printOptions horizontalCentered="1"/>
  <pageMargins left="0.78740157480314965" right="0.78740157480314965" top="0.59055118110236227" bottom="0.59055118110236227"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zoomScaleNormal="100" workbookViewId="0">
      <selection activeCell="J6" sqref="J6"/>
    </sheetView>
  </sheetViews>
  <sheetFormatPr defaultRowHeight="13.5"/>
  <cols>
    <col min="1" max="1" width="0.875" customWidth="1"/>
    <col min="2" max="6" width="1.875" customWidth="1"/>
    <col min="7" max="7" width="17.875" customWidth="1"/>
    <col min="8" max="8" width="1" customWidth="1"/>
    <col min="9" max="9" width="10.25" customWidth="1"/>
    <col min="10" max="10" width="9.625" customWidth="1"/>
    <col min="11" max="11" width="9.875" customWidth="1"/>
    <col min="12" max="12" width="9.625" customWidth="1"/>
    <col min="13" max="13" width="10.25" bestFit="1" customWidth="1"/>
    <col min="14" max="14" width="9.625" customWidth="1"/>
    <col min="15" max="15" width="10.25" customWidth="1"/>
    <col min="16" max="16" width="9.625" customWidth="1"/>
    <col min="17" max="17" width="10.25" bestFit="1" customWidth="1"/>
    <col min="18" max="18" width="10.25" customWidth="1"/>
    <col min="19" max="22" width="9.625" customWidth="1"/>
    <col min="23" max="23" width="10.25" bestFit="1" customWidth="1"/>
  </cols>
  <sheetData>
    <row r="1" spans="1:23" s="2" customFormat="1">
      <c r="W1" s="531"/>
    </row>
    <row r="2" spans="1:23" s="532" customFormat="1" ht="22.5" customHeight="1">
      <c r="A2" s="641" t="s">
        <v>404</v>
      </c>
      <c r="B2" s="641"/>
      <c r="C2" s="641"/>
      <c r="D2" s="641"/>
      <c r="E2" s="641"/>
      <c r="F2" s="641"/>
      <c r="G2" s="641"/>
      <c r="H2" s="641"/>
      <c r="I2" s="641"/>
      <c r="J2" s="641"/>
      <c r="K2" s="641"/>
      <c r="L2" s="641"/>
      <c r="M2" s="641"/>
      <c r="N2" s="641"/>
      <c r="O2" s="648" t="s">
        <v>526</v>
      </c>
      <c r="P2" s="648"/>
      <c r="Q2" s="648"/>
      <c r="R2" s="648"/>
      <c r="S2" s="648"/>
      <c r="T2" s="648"/>
      <c r="U2" s="648"/>
      <c r="V2" s="648"/>
      <c r="W2" s="648"/>
    </row>
    <row r="3" spans="1:23" s="38" customFormat="1" ht="13.5" customHeight="1">
      <c r="A3" s="533"/>
      <c r="B3" s="533"/>
      <c r="C3" s="533"/>
      <c r="D3" s="533"/>
      <c r="E3" s="533"/>
      <c r="F3" s="533"/>
      <c r="G3" s="533"/>
      <c r="H3" s="533"/>
      <c r="I3" s="533"/>
      <c r="J3" s="533"/>
      <c r="K3" s="533"/>
      <c r="L3" s="533"/>
      <c r="M3" s="533"/>
      <c r="N3" s="533"/>
      <c r="O3" s="519"/>
      <c r="P3" s="519"/>
      <c r="Q3" s="519"/>
      <c r="R3" s="519"/>
      <c r="S3" s="519"/>
      <c r="T3" s="519"/>
      <c r="U3" s="519"/>
      <c r="V3" s="519"/>
      <c r="W3" s="519"/>
    </row>
    <row r="4" spans="1:23" s="558" customFormat="1" ht="13.5" customHeight="1" thickBot="1">
      <c r="A4" s="534" t="s">
        <v>228</v>
      </c>
      <c r="B4" s="534"/>
      <c r="C4" s="393"/>
      <c r="D4" s="364"/>
      <c r="E4" s="364"/>
      <c r="F4" s="364"/>
      <c r="G4" s="364"/>
      <c r="H4" s="392"/>
      <c r="I4" s="364"/>
      <c r="J4" s="364"/>
      <c r="K4" s="364"/>
      <c r="L4" s="364"/>
      <c r="M4" s="364"/>
      <c r="N4" s="364"/>
      <c r="O4" s="364"/>
      <c r="P4" s="364"/>
      <c r="Q4" s="364"/>
      <c r="R4" s="364"/>
      <c r="S4" s="364"/>
      <c r="T4" s="364"/>
      <c r="U4" s="364"/>
      <c r="V4" s="364"/>
      <c r="W4" s="364"/>
    </row>
    <row r="5" spans="1:23" s="421" customFormat="1" ht="28.5" customHeight="1">
      <c r="A5" s="391"/>
      <c r="B5" s="390"/>
      <c r="C5" s="390"/>
      <c r="D5" s="390"/>
      <c r="E5" s="390"/>
      <c r="F5" s="390"/>
      <c r="G5" s="390"/>
      <c r="H5" s="390"/>
      <c r="I5" s="389" t="s">
        <v>207</v>
      </c>
      <c r="J5" s="389" t="s">
        <v>527</v>
      </c>
      <c r="K5" s="389" t="s">
        <v>528</v>
      </c>
      <c r="L5" s="362" t="s">
        <v>481</v>
      </c>
      <c r="M5" s="362" t="s">
        <v>482</v>
      </c>
      <c r="N5" s="362" t="s">
        <v>483</v>
      </c>
      <c r="O5" s="363" t="s">
        <v>484</v>
      </c>
      <c r="P5" s="362" t="s">
        <v>485</v>
      </c>
      <c r="Q5" s="362" t="s">
        <v>486</v>
      </c>
      <c r="R5" s="362" t="s">
        <v>487</v>
      </c>
      <c r="S5" s="362" t="s">
        <v>488</v>
      </c>
      <c r="T5" s="362" t="s">
        <v>489</v>
      </c>
      <c r="U5" s="362" t="s">
        <v>490</v>
      </c>
      <c r="V5" s="362" t="s">
        <v>491</v>
      </c>
      <c r="W5" s="362" t="s">
        <v>492</v>
      </c>
    </row>
    <row r="6" spans="1:23" s="421" customFormat="1" ht="21" customHeight="1">
      <c r="A6" s="535"/>
      <c r="B6" s="649" t="s">
        <v>227</v>
      </c>
      <c r="C6" s="649"/>
      <c r="D6" s="649"/>
      <c r="E6" s="649"/>
      <c r="F6" s="649"/>
      <c r="G6" s="649"/>
      <c r="H6" s="388"/>
      <c r="I6" s="386">
        <v>46</v>
      </c>
      <c r="J6" s="386">
        <v>49</v>
      </c>
      <c r="K6" s="386">
        <v>49</v>
      </c>
      <c r="L6" s="386">
        <v>51</v>
      </c>
      <c r="M6" s="386">
        <v>54</v>
      </c>
      <c r="N6" s="385">
        <v>52</v>
      </c>
      <c r="O6" s="387">
        <v>54</v>
      </c>
      <c r="P6" s="386">
        <v>54</v>
      </c>
      <c r="Q6" s="386">
        <v>53</v>
      </c>
      <c r="R6" s="386">
        <v>51</v>
      </c>
      <c r="S6" s="386">
        <v>48</v>
      </c>
      <c r="T6" s="386">
        <v>44</v>
      </c>
      <c r="U6" s="386">
        <v>44</v>
      </c>
      <c r="V6" s="386">
        <v>44</v>
      </c>
      <c r="W6" s="385">
        <v>42</v>
      </c>
    </row>
    <row r="7" spans="1:23" s="421" customFormat="1" ht="21" customHeight="1">
      <c r="A7" s="536"/>
      <c r="B7" s="650" t="s">
        <v>529</v>
      </c>
      <c r="C7" s="650"/>
      <c r="D7" s="650"/>
      <c r="E7" s="650"/>
      <c r="F7" s="650"/>
      <c r="G7" s="650"/>
      <c r="H7" s="374"/>
      <c r="I7" s="384">
        <v>3.53</v>
      </c>
      <c r="J7" s="357">
        <v>3.2</v>
      </c>
      <c r="K7" s="357">
        <v>3.42</v>
      </c>
      <c r="L7" s="384">
        <v>3.42</v>
      </c>
      <c r="M7" s="384">
        <v>3.44</v>
      </c>
      <c r="N7" s="357">
        <v>3.57</v>
      </c>
      <c r="O7" s="358">
        <v>3.51</v>
      </c>
      <c r="P7" s="384">
        <v>3.46</v>
      </c>
      <c r="Q7" s="384">
        <v>3.49</v>
      </c>
      <c r="R7" s="384">
        <v>3.5</v>
      </c>
      <c r="S7" s="384">
        <v>3.41</v>
      </c>
      <c r="T7" s="384">
        <v>3.24</v>
      </c>
      <c r="U7" s="384">
        <v>3.35</v>
      </c>
      <c r="V7" s="384">
        <v>3.4</v>
      </c>
      <c r="W7" s="357">
        <v>3.27</v>
      </c>
    </row>
    <row r="8" spans="1:23" s="421" customFormat="1" ht="21" customHeight="1">
      <c r="A8" s="536"/>
      <c r="B8" s="650" t="s">
        <v>226</v>
      </c>
      <c r="C8" s="650"/>
      <c r="D8" s="650"/>
      <c r="E8" s="650"/>
      <c r="F8" s="650"/>
      <c r="G8" s="650"/>
      <c r="H8" s="374"/>
      <c r="I8" s="384">
        <v>1.87</v>
      </c>
      <c r="J8" s="357">
        <v>1.68</v>
      </c>
      <c r="K8" s="357">
        <v>1.78</v>
      </c>
      <c r="L8" s="384">
        <v>1.75</v>
      </c>
      <c r="M8" s="384">
        <v>1.82</v>
      </c>
      <c r="N8" s="357">
        <v>1.9</v>
      </c>
      <c r="O8" s="358">
        <v>1.91</v>
      </c>
      <c r="P8" s="384">
        <v>1.86</v>
      </c>
      <c r="Q8" s="384">
        <v>1.76</v>
      </c>
      <c r="R8" s="384">
        <v>1.78</v>
      </c>
      <c r="S8" s="384">
        <v>1.75</v>
      </c>
      <c r="T8" s="384">
        <v>1.69</v>
      </c>
      <c r="U8" s="384">
        <v>1.71</v>
      </c>
      <c r="V8" s="384">
        <v>1.69</v>
      </c>
      <c r="W8" s="357">
        <v>1.75</v>
      </c>
    </row>
    <row r="9" spans="1:23" s="421" customFormat="1" ht="21" customHeight="1">
      <c r="A9" s="536"/>
      <c r="B9" s="650" t="s">
        <v>530</v>
      </c>
      <c r="C9" s="650"/>
      <c r="D9" s="650"/>
      <c r="E9" s="650"/>
      <c r="F9" s="650"/>
      <c r="G9" s="650"/>
      <c r="H9" s="374"/>
      <c r="I9" s="383">
        <v>50.5</v>
      </c>
      <c r="J9" s="355">
        <v>47.8</v>
      </c>
      <c r="K9" s="383">
        <v>49.9</v>
      </c>
      <c r="L9" s="383">
        <v>48.8</v>
      </c>
      <c r="M9" s="383">
        <v>50.8</v>
      </c>
      <c r="N9" s="355">
        <v>50.6</v>
      </c>
      <c r="O9" s="356">
        <v>51.8</v>
      </c>
      <c r="P9" s="383">
        <v>50.8</v>
      </c>
      <c r="Q9" s="383">
        <v>49.6</v>
      </c>
      <c r="R9" s="383">
        <v>50.4</v>
      </c>
      <c r="S9" s="383">
        <v>50.6</v>
      </c>
      <c r="T9" s="383">
        <v>49.1</v>
      </c>
      <c r="U9" s="383">
        <v>47.5</v>
      </c>
      <c r="V9" s="383">
        <v>48.2</v>
      </c>
      <c r="W9" s="382">
        <v>50.6</v>
      </c>
    </row>
    <row r="10" spans="1:23" s="421" customFormat="1" ht="21" customHeight="1">
      <c r="A10" s="375"/>
      <c r="B10" s="375"/>
      <c r="C10" s="647" t="s">
        <v>225</v>
      </c>
      <c r="D10" s="647"/>
      <c r="E10" s="647"/>
      <c r="F10" s="647"/>
      <c r="G10" s="647"/>
      <c r="H10" s="374"/>
      <c r="I10" s="379">
        <v>995540</v>
      </c>
      <c r="J10" s="371">
        <v>994423</v>
      </c>
      <c r="K10" s="537">
        <v>1021136</v>
      </c>
      <c r="L10" s="371">
        <v>954434</v>
      </c>
      <c r="M10" s="537">
        <v>974902</v>
      </c>
      <c r="N10" s="373">
        <v>906393</v>
      </c>
      <c r="O10" s="372">
        <v>974036</v>
      </c>
      <c r="P10" s="371">
        <v>883930</v>
      </c>
      <c r="Q10" s="537">
        <v>1451477</v>
      </c>
      <c r="R10" s="537">
        <v>1014638</v>
      </c>
      <c r="S10" s="537">
        <v>982427</v>
      </c>
      <c r="T10" s="371">
        <v>880160</v>
      </c>
      <c r="U10" s="371">
        <v>956473</v>
      </c>
      <c r="V10" s="371">
        <v>840230</v>
      </c>
      <c r="W10" s="538">
        <v>1434536</v>
      </c>
    </row>
    <row r="11" spans="1:23" s="421" customFormat="1" ht="21" customHeight="1">
      <c r="A11" s="375"/>
      <c r="B11" s="375"/>
      <c r="C11" s="561"/>
      <c r="D11" s="647" t="s">
        <v>224</v>
      </c>
      <c r="E11" s="647"/>
      <c r="F11" s="647"/>
      <c r="G11" s="647"/>
      <c r="H11" s="376"/>
      <c r="I11" s="371">
        <v>531197</v>
      </c>
      <c r="J11" s="371">
        <v>538073</v>
      </c>
      <c r="K11" s="371">
        <v>555848</v>
      </c>
      <c r="L11" s="371">
        <v>432060</v>
      </c>
      <c r="M11" s="371">
        <v>509813</v>
      </c>
      <c r="N11" s="373">
        <v>422246</v>
      </c>
      <c r="O11" s="372">
        <v>489962</v>
      </c>
      <c r="P11" s="371">
        <v>424571</v>
      </c>
      <c r="Q11" s="371">
        <v>863073</v>
      </c>
      <c r="R11" s="371">
        <v>597946</v>
      </c>
      <c r="S11" s="371">
        <v>533873</v>
      </c>
      <c r="T11" s="371">
        <v>460849</v>
      </c>
      <c r="U11" s="371">
        <v>531272</v>
      </c>
      <c r="V11" s="371">
        <v>459740</v>
      </c>
      <c r="W11" s="538">
        <v>944768</v>
      </c>
    </row>
    <row r="12" spans="1:23" s="421" customFormat="1" ht="21" customHeight="1">
      <c r="A12" s="375"/>
      <c r="B12" s="375"/>
      <c r="C12" s="561"/>
      <c r="D12" s="562"/>
      <c r="E12" s="647" t="s">
        <v>223</v>
      </c>
      <c r="F12" s="647"/>
      <c r="G12" s="647"/>
      <c r="H12" s="376"/>
      <c r="I12" s="371">
        <v>523792</v>
      </c>
      <c r="J12" s="371">
        <v>525323</v>
      </c>
      <c r="K12" s="371">
        <v>546532</v>
      </c>
      <c r="L12" s="371">
        <v>421243</v>
      </c>
      <c r="M12" s="371">
        <v>506484</v>
      </c>
      <c r="N12" s="373">
        <v>419019</v>
      </c>
      <c r="O12" s="372">
        <v>482215</v>
      </c>
      <c r="P12" s="371">
        <v>413970</v>
      </c>
      <c r="Q12" s="371">
        <v>855328</v>
      </c>
      <c r="R12" s="371">
        <v>590824</v>
      </c>
      <c r="S12" s="371">
        <v>522068</v>
      </c>
      <c r="T12" s="371">
        <v>453986</v>
      </c>
      <c r="U12" s="371">
        <v>520459</v>
      </c>
      <c r="V12" s="371">
        <v>454600</v>
      </c>
      <c r="W12" s="539">
        <v>918191</v>
      </c>
    </row>
    <row r="13" spans="1:23" s="421" customFormat="1" ht="21" customHeight="1">
      <c r="A13" s="375"/>
      <c r="B13" s="375"/>
      <c r="C13" s="561"/>
      <c r="D13" s="562"/>
      <c r="E13" s="562"/>
      <c r="F13" s="650" t="s">
        <v>222</v>
      </c>
      <c r="G13" s="650"/>
      <c r="H13" s="376"/>
      <c r="I13" s="371">
        <v>479382</v>
      </c>
      <c r="J13" s="371">
        <v>489515</v>
      </c>
      <c r="K13" s="371">
        <v>509357</v>
      </c>
      <c r="L13" s="371">
        <v>418796</v>
      </c>
      <c r="M13" s="371">
        <v>436310</v>
      </c>
      <c r="N13" s="373">
        <v>414312</v>
      </c>
      <c r="O13" s="372">
        <v>427257</v>
      </c>
      <c r="P13" s="371">
        <v>409903</v>
      </c>
      <c r="Q13" s="371">
        <v>785597</v>
      </c>
      <c r="R13" s="371">
        <v>585163</v>
      </c>
      <c r="S13" s="371">
        <v>469862</v>
      </c>
      <c r="T13" s="371">
        <v>448607</v>
      </c>
      <c r="U13" s="371">
        <v>442011</v>
      </c>
      <c r="V13" s="371">
        <v>439854</v>
      </c>
      <c r="W13" s="373">
        <v>834605</v>
      </c>
    </row>
    <row r="14" spans="1:23" s="421" customFormat="1" ht="21" customHeight="1">
      <c r="A14" s="375"/>
      <c r="B14" s="375"/>
      <c r="C14" s="561"/>
      <c r="D14" s="562"/>
      <c r="E14" s="562"/>
      <c r="F14" s="561"/>
      <c r="G14" s="562" t="s">
        <v>221</v>
      </c>
      <c r="H14" s="376"/>
      <c r="I14" s="371">
        <v>401009</v>
      </c>
      <c r="J14" s="371">
        <v>414343</v>
      </c>
      <c r="K14" s="371">
        <v>409283</v>
      </c>
      <c r="L14" s="371">
        <v>345676</v>
      </c>
      <c r="M14" s="371">
        <v>343801</v>
      </c>
      <c r="N14" s="373">
        <v>318278</v>
      </c>
      <c r="O14" s="372">
        <v>338208</v>
      </c>
      <c r="P14" s="371">
        <v>321032</v>
      </c>
      <c r="Q14" s="371">
        <v>612790</v>
      </c>
      <c r="R14" s="371">
        <v>473599</v>
      </c>
      <c r="S14" s="371">
        <v>391045</v>
      </c>
      <c r="T14" s="371">
        <v>356106</v>
      </c>
      <c r="U14" s="371">
        <v>354580</v>
      </c>
      <c r="V14" s="371">
        <v>364190</v>
      </c>
      <c r="W14" s="373">
        <v>692091</v>
      </c>
    </row>
    <row r="15" spans="1:23" s="421" customFormat="1" ht="21" customHeight="1">
      <c r="A15" s="375"/>
      <c r="B15" s="375"/>
      <c r="C15" s="561"/>
      <c r="D15" s="562"/>
      <c r="E15" s="562"/>
      <c r="F15" s="561"/>
      <c r="G15" s="562" t="s">
        <v>531</v>
      </c>
      <c r="H15" s="376"/>
      <c r="I15" s="371">
        <v>68287</v>
      </c>
      <c r="J15" s="371">
        <v>66698</v>
      </c>
      <c r="K15" s="371">
        <v>89619</v>
      </c>
      <c r="L15" s="371">
        <v>62910</v>
      </c>
      <c r="M15" s="371">
        <v>69866</v>
      </c>
      <c r="N15" s="373">
        <v>74492</v>
      </c>
      <c r="O15" s="372">
        <v>72210</v>
      </c>
      <c r="P15" s="371">
        <v>74630</v>
      </c>
      <c r="Q15" s="371">
        <v>146937</v>
      </c>
      <c r="R15" s="371">
        <v>98946</v>
      </c>
      <c r="S15" s="371">
        <v>78817</v>
      </c>
      <c r="T15" s="371">
        <v>91436</v>
      </c>
      <c r="U15" s="371">
        <v>87431</v>
      </c>
      <c r="V15" s="371">
        <v>75240</v>
      </c>
      <c r="W15" s="373">
        <v>142513</v>
      </c>
    </row>
    <row r="16" spans="1:23" s="421" customFormat="1" ht="21" customHeight="1">
      <c r="A16" s="375"/>
      <c r="B16" s="375"/>
      <c r="C16" s="561"/>
      <c r="D16" s="562"/>
      <c r="E16" s="562"/>
      <c r="F16" s="561"/>
      <c r="G16" s="562" t="s">
        <v>220</v>
      </c>
      <c r="H16" s="376"/>
      <c r="I16" s="371">
        <v>10086</v>
      </c>
      <c r="J16" s="371">
        <v>8474</v>
      </c>
      <c r="K16" s="371">
        <v>10454</v>
      </c>
      <c r="L16" s="371">
        <v>10210</v>
      </c>
      <c r="M16" s="371">
        <v>22642</v>
      </c>
      <c r="N16" s="373">
        <v>21542</v>
      </c>
      <c r="O16" s="372">
        <v>16839</v>
      </c>
      <c r="P16" s="371">
        <v>14242</v>
      </c>
      <c r="Q16" s="371">
        <v>25870</v>
      </c>
      <c r="R16" s="371">
        <v>12618</v>
      </c>
      <c r="S16" s="371">
        <v>0</v>
      </c>
      <c r="T16" s="371">
        <v>1066</v>
      </c>
      <c r="U16" s="371">
        <v>0</v>
      </c>
      <c r="V16" s="371">
        <v>423</v>
      </c>
      <c r="W16" s="373">
        <v>0</v>
      </c>
    </row>
    <row r="17" spans="1:23" s="421" customFormat="1" ht="21" customHeight="1">
      <c r="A17" s="375"/>
      <c r="B17" s="375"/>
      <c r="C17" s="561"/>
      <c r="D17" s="562"/>
      <c r="E17" s="562"/>
      <c r="F17" s="650" t="s">
        <v>219</v>
      </c>
      <c r="G17" s="650"/>
      <c r="H17" s="376"/>
      <c r="I17" s="371">
        <v>1852</v>
      </c>
      <c r="J17" s="371">
        <v>1565</v>
      </c>
      <c r="K17" s="371">
        <v>2141</v>
      </c>
      <c r="L17" s="371">
        <v>1144</v>
      </c>
      <c r="M17" s="371">
        <v>5575</v>
      </c>
      <c r="N17" s="373">
        <v>4362</v>
      </c>
      <c r="O17" s="372">
        <v>2356</v>
      </c>
      <c r="P17" s="371">
        <v>2763</v>
      </c>
      <c r="Q17" s="371">
        <v>1910</v>
      </c>
      <c r="R17" s="371">
        <v>1644</v>
      </c>
      <c r="S17" s="371">
        <v>1687</v>
      </c>
      <c r="T17" s="371">
        <v>1632</v>
      </c>
      <c r="U17" s="371">
        <v>0</v>
      </c>
      <c r="V17" s="371">
        <v>0</v>
      </c>
      <c r="W17" s="373">
        <v>2622</v>
      </c>
    </row>
    <row r="18" spans="1:23" s="421" customFormat="1" ht="21" customHeight="1">
      <c r="A18" s="375"/>
      <c r="B18" s="375"/>
      <c r="C18" s="561"/>
      <c r="D18" s="562"/>
      <c r="E18" s="562"/>
      <c r="F18" s="650" t="s">
        <v>218</v>
      </c>
      <c r="G18" s="650"/>
      <c r="H18" s="376"/>
      <c r="I18" s="371">
        <v>42558</v>
      </c>
      <c r="J18" s="371">
        <v>34244</v>
      </c>
      <c r="K18" s="371">
        <v>35031</v>
      </c>
      <c r="L18" s="371">
        <v>1303</v>
      </c>
      <c r="M18" s="371">
        <v>64600</v>
      </c>
      <c r="N18" s="373">
        <v>344</v>
      </c>
      <c r="O18" s="372">
        <v>52601</v>
      </c>
      <c r="P18" s="371">
        <v>1304</v>
      </c>
      <c r="Q18" s="371">
        <v>67821</v>
      </c>
      <c r="R18" s="371">
        <v>4017</v>
      </c>
      <c r="S18" s="371">
        <v>50519</v>
      </c>
      <c r="T18" s="371">
        <v>3747</v>
      </c>
      <c r="U18" s="371">
        <v>78448</v>
      </c>
      <c r="V18" s="371">
        <v>14746</v>
      </c>
      <c r="W18" s="373">
        <v>80927</v>
      </c>
    </row>
    <row r="19" spans="1:23" s="421" customFormat="1" ht="21" customHeight="1">
      <c r="A19" s="375"/>
      <c r="B19" s="375"/>
      <c r="C19" s="561"/>
      <c r="D19" s="562"/>
      <c r="E19" s="647" t="s">
        <v>217</v>
      </c>
      <c r="F19" s="647"/>
      <c r="G19" s="647"/>
      <c r="H19" s="376"/>
      <c r="I19" s="371">
        <v>7405</v>
      </c>
      <c r="J19" s="371">
        <v>12750</v>
      </c>
      <c r="K19" s="371">
        <v>9315</v>
      </c>
      <c r="L19" s="371">
        <v>10817</v>
      </c>
      <c r="M19" s="371">
        <v>3329</v>
      </c>
      <c r="N19" s="373">
        <v>3227</v>
      </c>
      <c r="O19" s="372">
        <v>7747</v>
      </c>
      <c r="P19" s="371">
        <v>10601</v>
      </c>
      <c r="Q19" s="371">
        <v>7745</v>
      </c>
      <c r="R19" s="371">
        <v>7122</v>
      </c>
      <c r="S19" s="371">
        <v>11804</v>
      </c>
      <c r="T19" s="371">
        <v>6863</v>
      </c>
      <c r="U19" s="371">
        <v>10813</v>
      </c>
      <c r="V19" s="371">
        <v>5141</v>
      </c>
      <c r="W19" s="373">
        <v>26577</v>
      </c>
    </row>
    <row r="20" spans="1:23" s="421" customFormat="1" ht="21" customHeight="1">
      <c r="A20" s="375"/>
      <c r="B20" s="375"/>
      <c r="C20" s="561"/>
      <c r="D20" s="647" t="s">
        <v>216</v>
      </c>
      <c r="E20" s="647"/>
      <c r="F20" s="647"/>
      <c r="G20" s="647"/>
      <c r="H20" s="376"/>
      <c r="I20" s="371">
        <v>405185</v>
      </c>
      <c r="J20" s="371">
        <v>400984</v>
      </c>
      <c r="K20" s="371">
        <v>396540</v>
      </c>
      <c r="L20" s="371">
        <v>429041</v>
      </c>
      <c r="M20" s="371">
        <v>401578</v>
      </c>
      <c r="N20" s="373">
        <v>415606</v>
      </c>
      <c r="O20" s="372">
        <v>422632</v>
      </c>
      <c r="P20" s="371">
        <v>398540</v>
      </c>
      <c r="Q20" s="371">
        <v>531263</v>
      </c>
      <c r="R20" s="371">
        <v>355467</v>
      </c>
      <c r="S20" s="371">
        <v>371655</v>
      </c>
      <c r="T20" s="371">
        <v>353074</v>
      </c>
      <c r="U20" s="371">
        <v>354370</v>
      </c>
      <c r="V20" s="371">
        <v>311019</v>
      </c>
      <c r="W20" s="373">
        <v>414240</v>
      </c>
    </row>
    <row r="21" spans="1:23" s="421" customFormat="1" ht="21" customHeight="1">
      <c r="A21" s="375"/>
      <c r="B21" s="375"/>
      <c r="C21" s="561"/>
      <c r="D21" s="647" t="s">
        <v>215</v>
      </c>
      <c r="E21" s="647"/>
      <c r="F21" s="647"/>
      <c r="G21" s="647"/>
      <c r="H21" s="376"/>
      <c r="I21" s="371">
        <v>59158</v>
      </c>
      <c r="J21" s="371">
        <v>55365</v>
      </c>
      <c r="K21" s="371">
        <v>68748</v>
      </c>
      <c r="L21" s="371">
        <v>93332</v>
      </c>
      <c r="M21" s="371">
        <v>63511</v>
      </c>
      <c r="N21" s="373">
        <v>68542</v>
      </c>
      <c r="O21" s="372">
        <v>61442</v>
      </c>
      <c r="P21" s="371">
        <v>60820</v>
      </c>
      <c r="Q21" s="381">
        <v>57141</v>
      </c>
      <c r="R21" s="381">
        <v>61226</v>
      </c>
      <c r="S21" s="371">
        <v>76899</v>
      </c>
      <c r="T21" s="371">
        <v>66237</v>
      </c>
      <c r="U21" s="371">
        <v>70831</v>
      </c>
      <c r="V21" s="371">
        <v>69470</v>
      </c>
      <c r="W21" s="380">
        <v>75529</v>
      </c>
    </row>
    <row r="22" spans="1:23" s="421" customFormat="1" ht="21" customHeight="1">
      <c r="A22" s="375"/>
      <c r="B22" s="375"/>
      <c r="C22" s="647" t="s">
        <v>214</v>
      </c>
      <c r="D22" s="647"/>
      <c r="E22" s="647"/>
      <c r="F22" s="647"/>
      <c r="G22" s="647"/>
      <c r="H22" s="374"/>
      <c r="I22" s="379">
        <v>995540</v>
      </c>
      <c r="J22" s="371">
        <v>994423</v>
      </c>
      <c r="K22" s="537">
        <v>1021136</v>
      </c>
      <c r="L22" s="371">
        <v>954434</v>
      </c>
      <c r="M22" s="537">
        <v>974902</v>
      </c>
      <c r="N22" s="373">
        <v>906393</v>
      </c>
      <c r="O22" s="372">
        <v>974036</v>
      </c>
      <c r="P22" s="371">
        <v>883930</v>
      </c>
      <c r="Q22" s="540">
        <v>1451477</v>
      </c>
      <c r="R22" s="540">
        <v>1014638</v>
      </c>
      <c r="S22" s="537">
        <v>982427</v>
      </c>
      <c r="T22" s="371">
        <v>880160</v>
      </c>
      <c r="U22" s="371">
        <v>956473</v>
      </c>
      <c r="V22" s="371">
        <v>840230</v>
      </c>
      <c r="W22" s="539">
        <v>1434536</v>
      </c>
    </row>
    <row r="23" spans="1:23" s="421" customFormat="1" ht="21" customHeight="1">
      <c r="A23" s="375"/>
      <c r="B23" s="375"/>
      <c r="C23" s="561"/>
      <c r="D23" s="647" t="s">
        <v>213</v>
      </c>
      <c r="E23" s="647"/>
      <c r="F23" s="647"/>
      <c r="G23" s="647"/>
      <c r="H23" s="374"/>
      <c r="I23" s="371">
        <v>415320</v>
      </c>
      <c r="J23" s="371">
        <v>402111</v>
      </c>
      <c r="K23" s="371">
        <v>397335</v>
      </c>
      <c r="L23" s="371">
        <v>412930</v>
      </c>
      <c r="M23" s="371">
        <v>388160</v>
      </c>
      <c r="N23" s="373">
        <v>421973</v>
      </c>
      <c r="O23" s="372">
        <v>369593</v>
      </c>
      <c r="P23" s="371">
        <v>397781</v>
      </c>
      <c r="Q23" s="371">
        <v>463673</v>
      </c>
      <c r="R23" s="371">
        <v>377350</v>
      </c>
      <c r="S23" s="371">
        <v>389069</v>
      </c>
      <c r="T23" s="371">
        <v>360458</v>
      </c>
      <c r="U23" s="371">
        <v>379545</v>
      </c>
      <c r="V23" s="371">
        <v>320436</v>
      </c>
      <c r="W23" s="373">
        <v>487056</v>
      </c>
    </row>
    <row r="24" spans="1:23" s="421" customFormat="1" ht="21" customHeight="1">
      <c r="A24" s="377"/>
      <c r="B24" s="377"/>
      <c r="C24" s="562"/>
      <c r="D24" s="562"/>
      <c r="E24" s="650" t="s">
        <v>205</v>
      </c>
      <c r="F24" s="650"/>
      <c r="G24" s="650"/>
      <c r="H24" s="376"/>
      <c r="I24" s="371">
        <v>320917</v>
      </c>
      <c r="J24" s="371">
        <v>300942</v>
      </c>
      <c r="K24" s="371">
        <v>298373</v>
      </c>
      <c r="L24" s="371">
        <v>334994</v>
      </c>
      <c r="M24" s="371">
        <v>307281</v>
      </c>
      <c r="N24" s="373">
        <v>342889</v>
      </c>
      <c r="O24" s="372">
        <v>296732</v>
      </c>
      <c r="P24" s="371">
        <v>296439</v>
      </c>
      <c r="Q24" s="371">
        <v>294933</v>
      </c>
      <c r="R24" s="371">
        <v>268232</v>
      </c>
      <c r="S24" s="371">
        <v>301881</v>
      </c>
      <c r="T24" s="371">
        <v>271003</v>
      </c>
      <c r="U24" s="371">
        <v>303080</v>
      </c>
      <c r="V24" s="371">
        <v>243979</v>
      </c>
      <c r="W24" s="373">
        <v>319037</v>
      </c>
    </row>
    <row r="25" spans="1:23" s="421" customFormat="1" ht="21" customHeight="1">
      <c r="A25" s="377"/>
      <c r="B25" s="377"/>
      <c r="C25" s="562"/>
      <c r="D25" s="562"/>
      <c r="E25" s="562"/>
      <c r="F25" s="650" t="s">
        <v>204</v>
      </c>
      <c r="G25" s="650"/>
      <c r="H25" s="376"/>
      <c r="I25" s="371">
        <v>70590</v>
      </c>
      <c r="J25" s="378">
        <v>62409</v>
      </c>
      <c r="K25" s="371">
        <v>69606</v>
      </c>
      <c r="L25" s="371">
        <v>66841</v>
      </c>
      <c r="M25" s="371">
        <v>63204</v>
      </c>
      <c r="N25" s="373">
        <v>72661</v>
      </c>
      <c r="O25" s="372">
        <v>70682</v>
      </c>
      <c r="P25" s="371">
        <v>72708</v>
      </c>
      <c r="Q25" s="371">
        <v>67969</v>
      </c>
      <c r="R25" s="371">
        <v>67804</v>
      </c>
      <c r="S25" s="371">
        <v>76026</v>
      </c>
      <c r="T25" s="371">
        <v>68196</v>
      </c>
      <c r="U25" s="371">
        <v>66758</v>
      </c>
      <c r="V25" s="371">
        <v>61954</v>
      </c>
      <c r="W25" s="373">
        <v>80472</v>
      </c>
    </row>
    <row r="26" spans="1:23" s="421" customFormat="1" ht="21" customHeight="1">
      <c r="A26" s="377"/>
      <c r="B26" s="377"/>
      <c r="C26" s="562"/>
      <c r="D26" s="562"/>
      <c r="E26" s="562"/>
      <c r="F26" s="650" t="s">
        <v>203</v>
      </c>
      <c r="G26" s="650"/>
      <c r="H26" s="376"/>
      <c r="I26" s="371">
        <v>17225</v>
      </c>
      <c r="J26" s="371">
        <v>18275</v>
      </c>
      <c r="K26" s="371">
        <v>15355</v>
      </c>
      <c r="L26" s="371">
        <v>15530</v>
      </c>
      <c r="M26" s="371">
        <v>11266</v>
      </c>
      <c r="N26" s="373">
        <v>9994</v>
      </c>
      <c r="O26" s="372">
        <v>8112</v>
      </c>
      <c r="P26" s="371">
        <v>14341</v>
      </c>
      <c r="Q26" s="371">
        <v>15369</v>
      </c>
      <c r="R26" s="371">
        <v>13282</v>
      </c>
      <c r="S26" s="371">
        <v>15385</v>
      </c>
      <c r="T26" s="371">
        <v>15634</v>
      </c>
      <c r="U26" s="371">
        <v>29470</v>
      </c>
      <c r="V26" s="371">
        <v>19751</v>
      </c>
      <c r="W26" s="373">
        <v>16122</v>
      </c>
    </row>
    <row r="27" spans="1:23" s="421" customFormat="1" ht="21" customHeight="1">
      <c r="A27" s="377"/>
      <c r="B27" s="377"/>
      <c r="C27" s="562"/>
      <c r="D27" s="562"/>
      <c r="E27" s="562"/>
      <c r="F27" s="650" t="s">
        <v>202</v>
      </c>
      <c r="G27" s="650"/>
      <c r="H27" s="376"/>
      <c r="I27" s="371">
        <v>22930</v>
      </c>
      <c r="J27" s="371">
        <v>21153</v>
      </c>
      <c r="K27" s="371">
        <v>22786</v>
      </c>
      <c r="L27" s="371">
        <v>27191</v>
      </c>
      <c r="M27" s="371">
        <v>32567</v>
      </c>
      <c r="N27" s="373">
        <v>25108</v>
      </c>
      <c r="O27" s="372">
        <v>28835</v>
      </c>
      <c r="P27" s="371">
        <v>18694</v>
      </c>
      <c r="Q27" s="371">
        <v>23895</v>
      </c>
      <c r="R27" s="371">
        <v>18345</v>
      </c>
      <c r="S27" s="371">
        <v>21730</v>
      </c>
      <c r="T27" s="371">
        <v>17110</v>
      </c>
      <c r="U27" s="371">
        <v>20729</v>
      </c>
      <c r="V27" s="371">
        <v>16626</v>
      </c>
      <c r="W27" s="373">
        <v>22597</v>
      </c>
    </row>
    <row r="28" spans="1:23" s="421" customFormat="1" ht="21" customHeight="1">
      <c r="A28" s="377"/>
      <c r="B28" s="377"/>
      <c r="C28" s="562"/>
      <c r="D28" s="562"/>
      <c r="E28" s="562"/>
      <c r="F28" s="650" t="s">
        <v>38</v>
      </c>
      <c r="G28" s="650"/>
      <c r="H28" s="376"/>
      <c r="I28" s="371">
        <v>11207</v>
      </c>
      <c r="J28" s="371">
        <v>9449</v>
      </c>
      <c r="K28" s="371">
        <v>10200</v>
      </c>
      <c r="L28" s="371">
        <v>8607</v>
      </c>
      <c r="M28" s="371">
        <v>7346</v>
      </c>
      <c r="N28" s="373">
        <v>12030</v>
      </c>
      <c r="O28" s="372">
        <v>10247</v>
      </c>
      <c r="P28" s="371">
        <v>8068</v>
      </c>
      <c r="Q28" s="371">
        <v>12082</v>
      </c>
      <c r="R28" s="371">
        <v>9312</v>
      </c>
      <c r="S28" s="371">
        <v>9490</v>
      </c>
      <c r="T28" s="371">
        <v>15590</v>
      </c>
      <c r="U28" s="371">
        <v>15890</v>
      </c>
      <c r="V28" s="371">
        <v>5899</v>
      </c>
      <c r="W28" s="373">
        <v>7842</v>
      </c>
    </row>
    <row r="29" spans="1:23" s="421" customFormat="1" ht="21" customHeight="1">
      <c r="A29" s="377"/>
      <c r="B29" s="377"/>
      <c r="C29" s="562"/>
      <c r="D29" s="562"/>
      <c r="E29" s="562"/>
      <c r="F29" s="650" t="s">
        <v>37</v>
      </c>
      <c r="G29" s="650"/>
      <c r="H29" s="376"/>
      <c r="I29" s="371">
        <v>12978</v>
      </c>
      <c r="J29" s="371">
        <v>13478</v>
      </c>
      <c r="K29" s="371">
        <v>12007</v>
      </c>
      <c r="L29" s="371">
        <v>21333</v>
      </c>
      <c r="M29" s="371">
        <v>8686</v>
      </c>
      <c r="N29" s="373">
        <v>14522</v>
      </c>
      <c r="O29" s="372">
        <v>13145</v>
      </c>
      <c r="P29" s="371">
        <v>11133</v>
      </c>
      <c r="Q29" s="371">
        <v>13588</v>
      </c>
      <c r="R29" s="371">
        <v>10035</v>
      </c>
      <c r="S29" s="371">
        <v>8039</v>
      </c>
      <c r="T29" s="371">
        <v>8600</v>
      </c>
      <c r="U29" s="371">
        <v>10578</v>
      </c>
      <c r="V29" s="371">
        <v>11423</v>
      </c>
      <c r="W29" s="373">
        <v>13000</v>
      </c>
    </row>
    <row r="30" spans="1:23" s="421" customFormat="1" ht="21" customHeight="1">
      <c r="A30" s="377"/>
      <c r="B30" s="377"/>
      <c r="C30" s="562"/>
      <c r="D30" s="562"/>
      <c r="E30" s="562"/>
      <c r="F30" s="650" t="s">
        <v>200</v>
      </c>
      <c r="G30" s="650"/>
      <c r="H30" s="376"/>
      <c r="I30" s="371">
        <v>10506</v>
      </c>
      <c r="J30" s="371">
        <v>12508</v>
      </c>
      <c r="K30" s="371">
        <v>11612</v>
      </c>
      <c r="L30" s="371">
        <v>10312</v>
      </c>
      <c r="M30" s="371">
        <v>7042</v>
      </c>
      <c r="N30" s="373">
        <v>10342</v>
      </c>
      <c r="O30" s="372">
        <v>8109</v>
      </c>
      <c r="P30" s="371">
        <v>21664</v>
      </c>
      <c r="Q30" s="371">
        <v>12378</v>
      </c>
      <c r="R30" s="371">
        <v>8859</v>
      </c>
      <c r="S30" s="371">
        <v>10847</v>
      </c>
      <c r="T30" s="371">
        <v>9894</v>
      </c>
      <c r="U30" s="371">
        <v>19120</v>
      </c>
      <c r="V30" s="371">
        <v>10379</v>
      </c>
      <c r="W30" s="373">
        <v>10400</v>
      </c>
    </row>
    <row r="31" spans="1:23" s="421" customFormat="1" ht="21" customHeight="1">
      <c r="A31" s="377"/>
      <c r="B31" s="377"/>
      <c r="C31" s="562"/>
      <c r="D31" s="562"/>
      <c r="E31" s="562"/>
      <c r="F31" s="650" t="s">
        <v>199</v>
      </c>
      <c r="G31" s="650"/>
      <c r="H31" s="376"/>
      <c r="I31" s="371">
        <v>53405</v>
      </c>
      <c r="J31" s="371">
        <v>48100</v>
      </c>
      <c r="K31" s="371">
        <v>49649</v>
      </c>
      <c r="L31" s="371">
        <v>55173</v>
      </c>
      <c r="M31" s="371">
        <v>96630</v>
      </c>
      <c r="N31" s="373">
        <v>77282</v>
      </c>
      <c r="O31" s="372">
        <v>39544</v>
      </c>
      <c r="P31" s="371">
        <v>37422</v>
      </c>
      <c r="Q31" s="371">
        <v>48644</v>
      </c>
      <c r="R31" s="371">
        <v>38303</v>
      </c>
      <c r="S31" s="371">
        <v>45766</v>
      </c>
      <c r="T31" s="371">
        <v>35762</v>
      </c>
      <c r="U31" s="371">
        <v>37426</v>
      </c>
      <c r="V31" s="371">
        <v>36977</v>
      </c>
      <c r="W31" s="373">
        <v>46857</v>
      </c>
    </row>
    <row r="32" spans="1:23" s="421" customFormat="1" ht="21" customHeight="1">
      <c r="A32" s="377"/>
      <c r="B32" s="377"/>
      <c r="C32" s="562"/>
      <c r="D32" s="562"/>
      <c r="E32" s="562"/>
      <c r="F32" s="650" t="s">
        <v>197</v>
      </c>
      <c r="G32" s="650"/>
      <c r="H32" s="376"/>
      <c r="I32" s="371">
        <v>19612</v>
      </c>
      <c r="J32" s="371">
        <v>18053</v>
      </c>
      <c r="K32" s="371">
        <v>14938</v>
      </c>
      <c r="L32" s="371">
        <v>26223</v>
      </c>
      <c r="M32" s="371">
        <v>17940</v>
      </c>
      <c r="N32" s="373">
        <v>17417</v>
      </c>
      <c r="O32" s="372">
        <v>18263</v>
      </c>
      <c r="P32" s="371">
        <v>16388</v>
      </c>
      <c r="Q32" s="371">
        <v>10966</v>
      </c>
      <c r="R32" s="371">
        <v>10726</v>
      </c>
      <c r="S32" s="371">
        <v>16781</v>
      </c>
      <c r="T32" s="371">
        <v>8947</v>
      </c>
      <c r="U32" s="371">
        <v>10552</v>
      </c>
      <c r="V32" s="371">
        <v>12978</v>
      </c>
      <c r="W32" s="373">
        <v>12079</v>
      </c>
    </row>
    <row r="33" spans="1:23" s="421" customFormat="1" ht="21" customHeight="1">
      <c r="A33" s="377"/>
      <c r="B33" s="377"/>
      <c r="C33" s="562"/>
      <c r="D33" s="562"/>
      <c r="E33" s="562"/>
      <c r="F33" s="650" t="s">
        <v>196</v>
      </c>
      <c r="G33" s="650"/>
      <c r="H33" s="376"/>
      <c r="I33" s="371">
        <v>28593</v>
      </c>
      <c r="J33" s="371">
        <v>25527</v>
      </c>
      <c r="K33" s="371">
        <v>23607</v>
      </c>
      <c r="L33" s="371">
        <v>18159</v>
      </c>
      <c r="M33" s="371">
        <v>19098</v>
      </c>
      <c r="N33" s="373">
        <v>32301</v>
      </c>
      <c r="O33" s="372">
        <v>25336</v>
      </c>
      <c r="P33" s="371">
        <v>20483</v>
      </c>
      <c r="Q33" s="371">
        <v>29013</v>
      </c>
      <c r="R33" s="371">
        <v>27023</v>
      </c>
      <c r="S33" s="371">
        <v>21944</v>
      </c>
      <c r="T33" s="371">
        <v>19907</v>
      </c>
      <c r="U33" s="371">
        <v>18984</v>
      </c>
      <c r="V33" s="371">
        <v>20594</v>
      </c>
      <c r="W33" s="373">
        <v>30439</v>
      </c>
    </row>
    <row r="34" spans="1:23" s="421" customFormat="1" ht="21" customHeight="1">
      <c r="A34" s="377"/>
      <c r="B34" s="377"/>
      <c r="C34" s="562"/>
      <c r="D34" s="562"/>
      <c r="E34" s="562"/>
      <c r="F34" s="650" t="s">
        <v>195</v>
      </c>
      <c r="G34" s="650"/>
      <c r="H34" s="376"/>
      <c r="I34" s="371">
        <v>73871</v>
      </c>
      <c r="J34" s="371">
        <v>71990</v>
      </c>
      <c r="K34" s="371">
        <v>68613</v>
      </c>
      <c r="L34" s="371">
        <v>85625</v>
      </c>
      <c r="M34" s="371">
        <v>43502</v>
      </c>
      <c r="N34" s="373">
        <v>71231</v>
      </c>
      <c r="O34" s="372">
        <v>74460</v>
      </c>
      <c r="P34" s="371">
        <v>75537</v>
      </c>
      <c r="Q34" s="371">
        <v>61030</v>
      </c>
      <c r="R34" s="371">
        <v>64542</v>
      </c>
      <c r="S34" s="371">
        <v>75873</v>
      </c>
      <c r="T34" s="371">
        <v>71362</v>
      </c>
      <c r="U34" s="371">
        <v>73572</v>
      </c>
      <c r="V34" s="371">
        <v>47397</v>
      </c>
      <c r="W34" s="373">
        <v>79228</v>
      </c>
    </row>
    <row r="35" spans="1:23" s="421" customFormat="1" ht="21" customHeight="1">
      <c r="A35" s="375"/>
      <c r="B35" s="375"/>
      <c r="C35" s="561"/>
      <c r="D35" s="562"/>
      <c r="E35" s="650" t="s">
        <v>212</v>
      </c>
      <c r="F35" s="650"/>
      <c r="G35" s="650"/>
      <c r="H35" s="376"/>
      <c r="I35" s="371">
        <v>94403</v>
      </c>
      <c r="J35" s="371">
        <v>101169</v>
      </c>
      <c r="K35" s="371">
        <v>98962</v>
      </c>
      <c r="L35" s="371">
        <v>77937</v>
      </c>
      <c r="M35" s="371">
        <v>80879</v>
      </c>
      <c r="N35" s="373">
        <v>79084</v>
      </c>
      <c r="O35" s="372">
        <v>72861</v>
      </c>
      <c r="P35" s="371">
        <v>101342</v>
      </c>
      <c r="Q35" s="371">
        <v>168740</v>
      </c>
      <c r="R35" s="371">
        <v>109118</v>
      </c>
      <c r="S35" s="371">
        <v>87188</v>
      </c>
      <c r="T35" s="371">
        <v>89455</v>
      </c>
      <c r="U35" s="371">
        <v>76466</v>
      </c>
      <c r="V35" s="371">
        <v>76456</v>
      </c>
      <c r="W35" s="373">
        <v>168020</v>
      </c>
    </row>
    <row r="36" spans="1:23" s="421" customFormat="1" ht="21" customHeight="1">
      <c r="A36" s="375"/>
      <c r="B36" s="375"/>
      <c r="C36" s="561"/>
      <c r="D36" s="650" t="s">
        <v>211</v>
      </c>
      <c r="E36" s="650"/>
      <c r="F36" s="650"/>
      <c r="G36" s="650"/>
      <c r="H36" s="374"/>
      <c r="I36" s="371">
        <v>524311</v>
      </c>
      <c r="J36" s="371">
        <v>535311</v>
      </c>
      <c r="K36" s="371">
        <v>557517</v>
      </c>
      <c r="L36" s="371">
        <v>475416</v>
      </c>
      <c r="M36" s="371">
        <v>524038</v>
      </c>
      <c r="N36" s="373">
        <v>426931</v>
      </c>
      <c r="O36" s="372">
        <v>542232</v>
      </c>
      <c r="P36" s="371">
        <v>438147</v>
      </c>
      <c r="Q36" s="371">
        <v>926880</v>
      </c>
      <c r="R36" s="371">
        <v>568107</v>
      </c>
      <c r="S36" s="371">
        <v>524047</v>
      </c>
      <c r="T36" s="371">
        <v>454434</v>
      </c>
      <c r="U36" s="371">
        <v>501302</v>
      </c>
      <c r="V36" s="371">
        <v>443766</v>
      </c>
      <c r="W36" s="539">
        <v>864898</v>
      </c>
    </row>
    <row r="37" spans="1:23" s="421" customFormat="1" ht="21" customHeight="1" thickBot="1">
      <c r="A37" s="370"/>
      <c r="B37" s="370"/>
      <c r="C37" s="369"/>
      <c r="D37" s="651" t="s">
        <v>210</v>
      </c>
      <c r="E37" s="651"/>
      <c r="F37" s="651"/>
      <c r="G37" s="651"/>
      <c r="H37" s="368"/>
      <c r="I37" s="366">
        <v>55909</v>
      </c>
      <c r="J37" s="366">
        <v>57000</v>
      </c>
      <c r="K37" s="366">
        <v>66284</v>
      </c>
      <c r="L37" s="366">
        <v>66087</v>
      </c>
      <c r="M37" s="366">
        <v>62704</v>
      </c>
      <c r="N37" s="365">
        <v>57489</v>
      </c>
      <c r="O37" s="367">
        <v>62210</v>
      </c>
      <c r="P37" s="366">
        <v>48002</v>
      </c>
      <c r="Q37" s="366">
        <v>60924</v>
      </c>
      <c r="R37" s="366">
        <v>69181</v>
      </c>
      <c r="S37" s="366">
        <v>69311</v>
      </c>
      <c r="T37" s="366">
        <v>65268</v>
      </c>
      <c r="U37" s="366">
        <v>75626</v>
      </c>
      <c r="V37" s="366">
        <v>76028</v>
      </c>
      <c r="W37" s="365">
        <v>82582</v>
      </c>
    </row>
    <row r="38" spans="1:23" s="210" customFormat="1" ht="13.5" customHeight="1">
      <c r="A38" s="558" t="s">
        <v>194</v>
      </c>
      <c r="B38" s="558"/>
      <c r="C38" s="38"/>
      <c r="D38" s="558"/>
      <c r="E38" s="38"/>
      <c r="F38" s="541"/>
      <c r="G38" s="541"/>
      <c r="H38" s="541"/>
      <c r="I38" s="541"/>
      <c r="J38" s="541"/>
      <c r="K38" s="541"/>
      <c r="L38" s="541"/>
      <c r="M38" s="541"/>
      <c r="N38" s="541"/>
      <c r="O38" s="541"/>
      <c r="P38" s="541"/>
      <c r="Q38" s="541"/>
      <c r="R38" s="541"/>
      <c r="S38" s="541"/>
      <c r="T38" s="541"/>
      <c r="U38" s="38"/>
      <c r="V38" s="38"/>
      <c r="W38" s="38"/>
    </row>
    <row r="39" spans="1:23" s="542" customFormat="1" ht="13.5" customHeight="1"/>
    <row r="41" spans="1:23" s="2" customFormat="1">
      <c r="W41" s="531"/>
    </row>
  </sheetData>
  <mergeCells count="31">
    <mergeCell ref="F30:G30"/>
    <mergeCell ref="F31:G31"/>
    <mergeCell ref="D36:G36"/>
    <mergeCell ref="D37:G37"/>
    <mergeCell ref="E35:G35"/>
    <mergeCell ref="F34:G34"/>
    <mergeCell ref="F33:G33"/>
    <mergeCell ref="F32:G32"/>
    <mergeCell ref="F28:G28"/>
    <mergeCell ref="F29:G29"/>
    <mergeCell ref="F26:G26"/>
    <mergeCell ref="F25:G25"/>
    <mergeCell ref="F27:G27"/>
    <mergeCell ref="F13:G13"/>
    <mergeCell ref="D23:G23"/>
    <mergeCell ref="E24:G24"/>
    <mergeCell ref="D20:G20"/>
    <mergeCell ref="D21:G21"/>
    <mergeCell ref="C22:G22"/>
    <mergeCell ref="F17:G17"/>
    <mergeCell ref="F18:G18"/>
    <mergeCell ref="E19:G19"/>
    <mergeCell ref="C10:G10"/>
    <mergeCell ref="D11:G11"/>
    <mergeCell ref="E12:G12"/>
    <mergeCell ref="O2:W2"/>
    <mergeCell ref="B6:G6"/>
    <mergeCell ref="B7:G7"/>
    <mergeCell ref="B8:G8"/>
    <mergeCell ref="A2:N2"/>
    <mergeCell ref="B9:G9"/>
  </mergeCells>
  <phoneticPr fontId="24"/>
  <printOptions horizontalCentered="1"/>
  <pageMargins left="0.78740157480314965" right="0.78740157480314965" top="0.78740157480314965" bottom="0.78740157480314965" header="0.59055118110236227" footer="0.59055118110236227"/>
  <pageSetup paperSize="9" scale="98" pageOrder="overThenDown" orientation="portrait" r:id="rId1"/>
  <headerFooter alignWithMargins="0"/>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showGridLines="0" workbookViewId="0">
      <selection activeCell="B18" sqref="B18:I18"/>
    </sheetView>
  </sheetViews>
  <sheetFormatPr defaultColWidth="8.625" defaultRowHeight="13.5"/>
  <cols>
    <col min="1" max="1" width="12" style="2" customWidth="1"/>
    <col min="2" max="2" width="13.5" style="2" customWidth="1"/>
    <col min="3" max="3" width="1" style="2" customWidth="1"/>
    <col min="4" max="4" width="13.5" style="2" customWidth="1"/>
    <col min="5" max="5" width="1" style="2" customWidth="1"/>
    <col min="6" max="6" width="13.5" style="2" customWidth="1"/>
    <col min="7" max="7" width="1" style="2" customWidth="1"/>
    <col min="8" max="9" width="15.75" style="2" customWidth="1"/>
    <col min="10" max="256" width="8.625" style="2"/>
    <col min="257" max="257" width="12" style="2" customWidth="1"/>
    <col min="258" max="258" width="13.5" style="2" customWidth="1"/>
    <col min="259" max="259" width="1" style="2" customWidth="1"/>
    <col min="260" max="260" width="13.5" style="2" customWidth="1"/>
    <col min="261" max="261" width="1" style="2" customWidth="1"/>
    <col min="262" max="262" width="13.5" style="2" customWidth="1"/>
    <col min="263" max="263" width="1" style="2" customWidth="1"/>
    <col min="264" max="265" width="15.75" style="2" customWidth="1"/>
    <col min="266" max="512" width="8.625" style="2"/>
    <col min="513" max="513" width="12" style="2" customWidth="1"/>
    <col min="514" max="514" width="13.5" style="2" customWidth="1"/>
    <col min="515" max="515" width="1" style="2" customWidth="1"/>
    <col min="516" max="516" width="13.5" style="2" customWidth="1"/>
    <col min="517" max="517" width="1" style="2" customWidth="1"/>
    <col min="518" max="518" width="13.5" style="2" customWidth="1"/>
    <col min="519" max="519" width="1" style="2" customWidth="1"/>
    <col min="520" max="521" width="15.75" style="2" customWidth="1"/>
    <col min="522" max="768" width="8.625" style="2"/>
    <col min="769" max="769" width="12" style="2" customWidth="1"/>
    <col min="770" max="770" width="13.5" style="2" customWidth="1"/>
    <col min="771" max="771" width="1" style="2" customWidth="1"/>
    <col min="772" max="772" width="13.5" style="2" customWidth="1"/>
    <col min="773" max="773" width="1" style="2" customWidth="1"/>
    <col min="774" max="774" width="13.5" style="2" customWidth="1"/>
    <col min="775" max="775" width="1" style="2" customWidth="1"/>
    <col min="776" max="777" width="15.75" style="2" customWidth="1"/>
    <col min="778" max="1024" width="8.625" style="2"/>
    <col min="1025" max="1025" width="12" style="2" customWidth="1"/>
    <col min="1026" max="1026" width="13.5" style="2" customWidth="1"/>
    <col min="1027" max="1027" width="1" style="2" customWidth="1"/>
    <col min="1028" max="1028" width="13.5" style="2" customWidth="1"/>
    <col min="1029" max="1029" width="1" style="2" customWidth="1"/>
    <col min="1030" max="1030" width="13.5" style="2" customWidth="1"/>
    <col min="1031" max="1031" width="1" style="2" customWidth="1"/>
    <col min="1032" max="1033" width="15.75" style="2" customWidth="1"/>
    <col min="1034" max="1280" width="8.625" style="2"/>
    <col min="1281" max="1281" width="12" style="2" customWidth="1"/>
    <col min="1282" max="1282" width="13.5" style="2" customWidth="1"/>
    <col min="1283" max="1283" width="1" style="2" customWidth="1"/>
    <col min="1284" max="1284" width="13.5" style="2" customWidth="1"/>
    <col min="1285" max="1285" width="1" style="2" customWidth="1"/>
    <col min="1286" max="1286" width="13.5" style="2" customWidth="1"/>
    <col min="1287" max="1287" width="1" style="2" customWidth="1"/>
    <col min="1288" max="1289" width="15.75" style="2" customWidth="1"/>
    <col min="1290" max="1536" width="8.625" style="2"/>
    <col min="1537" max="1537" width="12" style="2" customWidth="1"/>
    <col min="1538" max="1538" width="13.5" style="2" customWidth="1"/>
    <col min="1539" max="1539" width="1" style="2" customWidth="1"/>
    <col min="1540" max="1540" width="13.5" style="2" customWidth="1"/>
    <col min="1541" max="1541" width="1" style="2" customWidth="1"/>
    <col min="1542" max="1542" width="13.5" style="2" customWidth="1"/>
    <col min="1543" max="1543" width="1" style="2" customWidth="1"/>
    <col min="1544" max="1545" width="15.75" style="2" customWidth="1"/>
    <col min="1546" max="1792" width="8.625" style="2"/>
    <col min="1793" max="1793" width="12" style="2" customWidth="1"/>
    <col min="1794" max="1794" width="13.5" style="2" customWidth="1"/>
    <col min="1795" max="1795" width="1" style="2" customWidth="1"/>
    <col min="1796" max="1796" width="13.5" style="2" customWidth="1"/>
    <col min="1797" max="1797" width="1" style="2" customWidth="1"/>
    <col min="1798" max="1798" width="13.5" style="2" customWidth="1"/>
    <col min="1799" max="1799" width="1" style="2" customWidth="1"/>
    <col min="1800" max="1801" width="15.75" style="2" customWidth="1"/>
    <col min="1802" max="2048" width="8.625" style="2"/>
    <col min="2049" max="2049" width="12" style="2" customWidth="1"/>
    <col min="2050" max="2050" width="13.5" style="2" customWidth="1"/>
    <col min="2051" max="2051" width="1" style="2" customWidth="1"/>
    <col min="2052" max="2052" width="13.5" style="2" customWidth="1"/>
    <col min="2053" max="2053" width="1" style="2" customWidth="1"/>
    <col min="2054" max="2054" width="13.5" style="2" customWidth="1"/>
    <col min="2055" max="2055" width="1" style="2" customWidth="1"/>
    <col min="2056" max="2057" width="15.75" style="2" customWidth="1"/>
    <col min="2058" max="2304" width="8.625" style="2"/>
    <col min="2305" max="2305" width="12" style="2" customWidth="1"/>
    <col min="2306" max="2306" width="13.5" style="2" customWidth="1"/>
    <col min="2307" max="2307" width="1" style="2" customWidth="1"/>
    <col min="2308" max="2308" width="13.5" style="2" customWidth="1"/>
    <col min="2309" max="2309" width="1" style="2" customWidth="1"/>
    <col min="2310" max="2310" width="13.5" style="2" customWidth="1"/>
    <col min="2311" max="2311" width="1" style="2" customWidth="1"/>
    <col min="2312" max="2313" width="15.75" style="2" customWidth="1"/>
    <col min="2314" max="2560" width="8.625" style="2"/>
    <col min="2561" max="2561" width="12" style="2" customWidth="1"/>
    <col min="2562" max="2562" width="13.5" style="2" customWidth="1"/>
    <col min="2563" max="2563" width="1" style="2" customWidth="1"/>
    <col min="2564" max="2564" width="13.5" style="2" customWidth="1"/>
    <col min="2565" max="2565" width="1" style="2" customWidth="1"/>
    <col min="2566" max="2566" width="13.5" style="2" customWidth="1"/>
    <col min="2567" max="2567" width="1" style="2" customWidth="1"/>
    <col min="2568" max="2569" width="15.75" style="2" customWidth="1"/>
    <col min="2570" max="2816" width="8.625" style="2"/>
    <col min="2817" max="2817" width="12" style="2" customWidth="1"/>
    <col min="2818" max="2818" width="13.5" style="2" customWidth="1"/>
    <col min="2819" max="2819" width="1" style="2" customWidth="1"/>
    <col min="2820" max="2820" width="13.5" style="2" customWidth="1"/>
    <col min="2821" max="2821" width="1" style="2" customWidth="1"/>
    <col min="2822" max="2822" width="13.5" style="2" customWidth="1"/>
    <col min="2823" max="2823" width="1" style="2" customWidth="1"/>
    <col min="2824" max="2825" width="15.75" style="2" customWidth="1"/>
    <col min="2826" max="3072" width="8.625" style="2"/>
    <col min="3073" max="3073" width="12" style="2" customWidth="1"/>
    <col min="3074" max="3074" width="13.5" style="2" customWidth="1"/>
    <col min="3075" max="3075" width="1" style="2" customWidth="1"/>
    <col min="3076" max="3076" width="13.5" style="2" customWidth="1"/>
    <col min="3077" max="3077" width="1" style="2" customWidth="1"/>
    <col min="3078" max="3078" width="13.5" style="2" customWidth="1"/>
    <col min="3079" max="3079" width="1" style="2" customWidth="1"/>
    <col min="3080" max="3081" width="15.75" style="2" customWidth="1"/>
    <col min="3082" max="3328" width="8.625" style="2"/>
    <col min="3329" max="3329" width="12" style="2" customWidth="1"/>
    <col min="3330" max="3330" width="13.5" style="2" customWidth="1"/>
    <col min="3331" max="3331" width="1" style="2" customWidth="1"/>
    <col min="3332" max="3332" width="13.5" style="2" customWidth="1"/>
    <col min="3333" max="3333" width="1" style="2" customWidth="1"/>
    <col min="3334" max="3334" width="13.5" style="2" customWidth="1"/>
    <col min="3335" max="3335" width="1" style="2" customWidth="1"/>
    <col min="3336" max="3337" width="15.75" style="2" customWidth="1"/>
    <col min="3338" max="3584" width="8.625" style="2"/>
    <col min="3585" max="3585" width="12" style="2" customWidth="1"/>
    <col min="3586" max="3586" width="13.5" style="2" customWidth="1"/>
    <col min="3587" max="3587" width="1" style="2" customWidth="1"/>
    <col min="3588" max="3588" width="13.5" style="2" customWidth="1"/>
    <col min="3589" max="3589" width="1" style="2" customWidth="1"/>
    <col min="3590" max="3590" width="13.5" style="2" customWidth="1"/>
    <col min="3591" max="3591" width="1" style="2" customWidth="1"/>
    <col min="3592" max="3593" width="15.75" style="2" customWidth="1"/>
    <col min="3594" max="3840" width="8.625" style="2"/>
    <col min="3841" max="3841" width="12" style="2" customWidth="1"/>
    <col min="3842" max="3842" width="13.5" style="2" customWidth="1"/>
    <col min="3843" max="3843" width="1" style="2" customWidth="1"/>
    <col min="3844" max="3844" width="13.5" style="2" customWidth="1"/>
    <col min="3845" max="3845" width="1" style="2" customWidth="1"/>
    <col min="3846" max="3846" width="13.5" style="2" customWidth="1"/>
    <col min="3847" max="3847" width="1" style="2" customWidth="1"/>
    <col min="3848" max="3849" width="15.75" style="2" customWidth="1"/>
    <col min="3850" max="4096" width="8.625" style="2"/>
    <col min="4097" max="4097" width="12" style="2" customWidth="1"/>
    <col min="4098" max="4098" width="13.5" style="2" customWidth="1"/>
    <col min="4099" max="4099" width="1" style="2" customWidth="1"/>
    <col min="4100" max="4100" width="13.5" style="2" customWidth="1"/>
    <col min="4101" max="4101" width="1" style="2" customWidth="1"/>
    <col min="4102" max="4102" width="13.5" style="2" customWidth="1"/>
    <col min="4103" max="4103" width="1" style="2" customWidth="1"/>
    <col min="4104" max="4105" width="15.75" style="2" customWidth="1"/>
    <col min="4106" max="4352" width="8.625" style="2"/>
    <col min="4353" max="4353" width="12" style="2" customWidth="1"/>
    <col min="4354" max="4354" width="13.5" style="2" customWidth="1"/>
    <col min="4355" max="4355" width="1" style="2" customWidth="1"/>
    <col min="4356" max="4356" width="13.5" style="2" customWidth="1"/>
    <col min="4357" max="4357" width="1" style="2" customWidth="1"/>
    <col min="4358" max="4358" width="13.5" style="2" customWidth="1"/>
    <col min="4359" max="4359" width="1" style="2" customWidth="1"/>
    <col min="4360" max="4361" width="15.75" style="2" customWidth="1"/>
    <col min="4362" max="4608" width="8.625" style="2"/>
    <col min="4609" max="4609" width="12" style="2" customWidth="1"/>
    <col min="4610" max="4610" width="13.5" style="2" customWidth="1"/>
    <col min="4611" max="4611" width="1" style="2" customWidth="1"/>
    <col min="4612" max="4612" width="13.5" style="2" customWidth="1"/>
    <col min="4613" max="4613" width="1" style="2" customWidth="1"/>
    <col min="4614" max="4614" width="13.5" style="2" customWidth="1"/>
    <col min="4615" max="4615" width="1" style="2" customWidth="1"/>
    <col min="4616" max="4617" width="15.75" style="2" customWidth="1"/>
    <col min="4618" max="4864" width="8.625" style="2"/>
    <col min="4865" max="4865" width="12" style="2" customWidth="1"/>
    <col min="4866" max="4866" width="13.5" style="2" customWidth="1"/>
    <col min="4867" max="4867" width="1" style="2" customWidth="1"/>
    <col min="4868" max="4868" width="13.5" style="2" customWidth="1"/>
    <col min="4869" max="4869" width="1" style="2" customWidth="1"/>
    <col min="4870" max="4870" width="13.5" style="2" customWidth="1"/>
    <col min="4871" max="4871" width="1" style="2" customWidth="1"/>
    <col min="4872" max="4873" width="15.75" style="2" customWidth="1"/>
    <col min="4874" max="5120" width="8.625" style="2"/>
    <col min="5121" max="5121" width="12" style="2" customWidth="1"/>
    <col min="5122" max="5122" width="13.5" style="2" customWidth="1"/>
    <col min="5123" max="5123" width="1" style="2" customWidth="1"/>
    <col min="5124" max="5124" width="13.5" style="2" customWidth="1"/>
    <col min="5125" max="5125" width="1" style="2" customWidth="1"/>
    <col min="5126" max="5126" width="13.5" style="2" customWidth="1"/>
    <col min="5127" max="5127" width="1" style="2" customWidth="1"/>
    <col min="5128" max="5129" width="15.75" style="2" customWidth="1"/>
    <col min="5130" max="5376" width="8.625" style="2"/>
    <col min="5377" max="5377" width="12" style="2" customWidth="1"/>
    <col min="5378" max="5378" width="13.5" style="2" customWidth="1"/>
    <col min="5379" max="5379" width="1" style="2" customWidth="1"/>
    <col min="5380" max="5380" width="13.5" style="2" customWidth="1"/>
    <col min="5381" max="5381" width="1" style="2" customWidth="1"/>
    <col min="5382" max="5382" width="13.5" style="2" customWidth="1"/>
    <col min="5383" max="5383" width="1" style="2" customWidth="1"/>
    <col min="5384" max="5385" width="15.75" style="2" customWidth="1"/>
    <col min="5386" max="5632" width="8.625" style="2"/>
    <col min="5633" max="5633" width="12" style="2" customWidth="1"/>
    <col min="5634" max="5634" width="13.5" style="2" customWidth="1"/>
    <col min="5635" max="5635" width="1" style="2" customWidth="1"/>
    <col min="5636" max="5636" width="13.5" style="2" customWidth="1"/>
    <col min="5637" max="5637" width="1" style="2" customWidth="1"/>
    <col min="5638" max="5638" width="13.5" style="2" customWidth="1"/>
    <col min="5639" max="5639" width="1" style="2" customWidth="1"/>
    <col min="5640" max="5641" width="15.75" style="2" customWidth="1"/>
    <col min="5642" max="5888" width="8.625" style="2"/>
    <col min="5889" max="5889" width="12" style="2" customWidth="1"/>
    <col min="5890" max="5890" width="13.5" style="2" customWidth="1"/>
    <col min="5891" max="5891" width="1" style="2" customWidth="1"/>
    <col min="5892" max="5892" width="13.5" style="2" customWidth="1"/>
    <col min="5893" max="5893" width="1" style="2" customWidth="1"/>
    <col min="5894" max="5894" width="13.5" style="2" customWidth="1"/>
    <col min="5895" max="5895" width="1" style="2" customWidth="1"/>
    <col min="5896" max="5897" width="15.75" style="2" customWidth="1"/>
    <col min="5898" max="6144" width="8.625" style="2"/>
    <col min="6145" max="6145" width="12" style="2" customWidth="1"/>
    <col min="6146" max="6146" width="13.5" style="2" customWidth="1"/>
    <col min="6147" max="6147" width="1" style="2" customWidth="1"/>
    <col min="6148" max="6148" width="13.5" style="2" customWidth="1"/>
    <col min="6149" max="6149" width="1" style="2" customWidth="1"/>
    <col min="6150" max="6150" width="13.5" style="2" customWidth="1"/>
    <col min="6151" max="6151" width="1" style="2" customWidth="1"/>
    <col min="6152" max="6153" width="15.75" style="2" customWidth="1"/>
    <col min="6154" max="6400" width="8.625" style="2"/>
    <col min="6401" max="6401" width="12" style="2" customWidth="1"/>
    <col min="6402" max="6402" width="13.5" style="2" customWidth="1"/>
    <col min="6403" max="6403" width="1" style="2" customWidth="1"/>
    <col min="6404" max="6404" width="13.5" style="2" customWidth="1"/>
    <col min="6405" max="6405" width="1" style="2" customWidth="1"/>
    <col min="6406" max="6406" width="13.5" style="2" customWidth="1"/>
    <col min="6407" max="6407" width="1" style="2" customWidth="1"/>
    <col min="6408" max="6409" width="15.75" style="2" customWidth="1"/>
    <col min="6410" max="6656" width="8.625" style="2"/>
    <col min="6657" max="6657" width="12" style="2" customWidth="1"/>
    <col min="6658" max="6658" width="13.5" style="2" customWidth="1"/>
    <col min="6659" max="6659" width="1" style="2" customWidth="1"/>
    <col min="6660" max="6660" width="13.5" style="2" customWidth="1"/>
    <col min="6661" max="6661" width="1" style="2" customWidth="1"/>
    <col min="6662" max="6662" width="13.5" style="2" customWidth="1"/>
    <col min="6663" max="6663" width="1" style="2" customWidth="1"/>
    <col min="6664" max="6665" width="15.75" style="2" customWidth="1"/>
    <col min="6666" max="6912" width="8.625" style="2"/>
    <col min="6913" max="6913" width="12" style="2" customWidth="1"/>
    <col min="6914" max="6914" width="13.5" style="2" customWidth="1"/>
    <col min="6915" max="6915" width="1" style="2" customWidth="1"/>
    <col min="6916" max="6916" width="13.5" style="2" customWidth="1"/>
    <col min="6917" max="6917" width="1" style="2" customWidth="1"/>
    <col min="6918" max="6918" width="13.5" style="2" customWidth="1"/>
    <col min="6919" max="6919" width="1" style="2" customWidth="1"/>
    <col min="6920" max="6921" width="15.75" style="2" customWidth="1"/>
    <col min="6922" max="7168" width="8.625" style="2"/>
    <col min="7169" max="7169" width="12" style="2" customWidth="1"/>
    <col min="7170" max="7170" width="13.5" style="2" customWidth="1"/>
    <col min="7171" max="7171" width="1" style="2" customWidth="1"/>
    <col min="7172" max="7172" width="13.5" style="2" customWidth="1"/>
    <col min="7173" max="7173" width="1" style="2" customWidth="1"/>
    <col min="7174" max="7174" width="13.5" style="2" customWidth="1"/>
    <col min="7175" max="7175" width="1" style="2" customWidth="1"/>
    <col min="7176" max="7177" width="15.75" style="2" customWidth="1"/>
    <col min="7178" max="7424" width="8.625" style="2"/>
    <col min="7425" max="7425" width="12" style="2" customWidth="1"/>
    <col min="7426" max="7426" width="13.5" style="2" customWidth="1"/>
    <col min="7427" max="7427" width="1" style="2" customWidth="1"/>
    <col min="7428" max="7428" width="13.5" style="2" customWidth="1"/>
    <col min="7429" max="7429" width="1" style="2" customWidth="1"/>
    <col min="7430" max="7430" width="13.5" style="2" customWidth="1"/>
    <col min="7431" max="7431" width="1" style="2" customWidth="1"/>
    <col min="7432" max="7433" width="15.75" style="2" customWidth="1"/>
    <col min="7434" max="7680" width="8.625" style="2"/>
    <col min="7681" max="7681" width="12" style="2" customWidth="1"/>
    <col min="7682" max="7682" width="13.5" style="2" customWidth="1"/>
    <col min="7683" max="7683" width="1" style="2" customWidth="1"/>
    <col min="7684" max="7684" width="13.5" style="2" customWidth="1"/>
    <col min="7685" max="7685" width="1" style="2" customWidth="1"/>
    <col min="7686" max="7686" width="13.5" style="2" customWidth="1"/>
    <col min="7687" max="7687" width="1" style="2" customWidth="1"/>
    <col min="7688" max="7689" width="15.75" style="2" customWidth="1"/>
    <col min="7690" max="7936" width="8.625" style="2"/>
    <col min="7937" max="7937" width="12" style="2" customWidth="1"/>
    <col min="7938" max="7938" width="13.5" style="2" customWidth="1"/>
    <col min="7939" max="7939" width="1" style="2" customWidth="1"/>
    <col min="7940" max="7940" width="13.5" style="2" customWidth="1"/>
    <col min="7941" max="7941" width="1" style="2" customWidth="1"/>
    <col min="7942" max="7942" width="13.5" style="2" customWidth="1"/>
    <col min="7943" max="7943" width="1" style="2" customWidth="1"/>
    <col min="7944" max="7945" width="15.75" style="2" customWidth="1"/>
    <col min="7946" max="8192" width="8.625" style="2"/>
    <col min="8193" max="8193" width="12" style="2" customWidth="1"/>
    <col min="8194" max="8194" width="13.5" style="2" customWidth="1"/>
    <col min="8195" max="8195" width="1" style="2" customWidth="1"/>
    <col min="8196" max="8196" width="13.5" style="2" customWidth="1"/>
    <col min="8197" max="8197" width="1" style="2" customWidth="1"/>
    <col min="8198" max="8198" width="13.5" style="2" customWidth="1"/>
    <col min="8199" max="8199" width="1" style="2" customWidth="1"/>
    <col min="8200" max="8201" width="15.75" style="2" customWidth="1"/>
    <col min="8202" max="8448" width="8.625" style="2"/>
    <col min="8449" max="8449" width="12" style="2" customWidth="1"/>
    <col min="8450" max="8450" width="13.5" style="2" customWidth="1"/>
    <col min="8451" max="8451" width="1" style="2" customWidth="1"/>
    <col min="8452" max="8452" width="13.5" style="2" customWidth="1"/>
    <col min="8453" max="8453" width="1" style="2" customWidth="1"/>
    <col min="8454" max="8454" width="13.5" style="2" customWidth="1"/>
    <col min="8455" max="8455" width="1" style="2" customWidth="1"/>
    <col min="8456" max="8457" width="15.75" style="2" customWidth="1"/>
    <col min="8458" max="8704" width="8.625" style="2"/>
    <col min="8705" max="8705" width="12" style="2" customWidth="1"/>
    <col min="8706" max="8706" width="13.5" style="2" customWidth="1"/>
    <col min="8707" max="8707" width="1" style="2" customWidth="1"/>
    <col min="8708" max="8708" width="13.5" style="2" customWidth="1"/>
    <col min="8709" max="8709" width="1" style="2" customWidth="1"/>
    <col min="8710" max="8710" width="13.5" style="2" customWidth="1"/>
    <col min="8711" max="8711" width="1" style="2" customWidth="1"/>
    <col min="8712" max="8713" width="15.75" style="2" customWidth="1"/>
    <col min="8714" max="8960" width="8.625" style="2"/>
    <col min="8961" max="8961" width="12" style="2" customWidth="1"/>
    <col min="8962" max="8962" width="13.5" style="2" customWidth="1"/>
    <col min="8963" max="8963" width="1" style="2" customWidth="1"/>
    <col min="8964" max="8964" width="13.5" style="2" customWidth="1"/>
    <col min="8965" max="8965" width="1" style="2" customWidth="1"/>
    <col min="8966" max="8966" width="13.5" style="2" customWidth="1"/>
    <col min="8967" max="8967" width="1" style="2" customWidth="1"/>
    <col min="8968" max="8969" width="15.75" style="2" customWidth="1"/>
    <col min="8970" max="9216" width="8.625" style="2"/>
    <col min="9217" max="9217" width="12" style="2" customWidth="1"/>
    <col min="9218" max="9218" width="13.5" style="2" customWidth="1"/>
    <col min="9219" max="9219" width="1" style="2" customWidth="1"/>
    <col min="9220" max="9220" width="13.5" style="2" customWidth="1"/>
    <col min="9221" max="9221" width="1" style="2" customWidth="1"/>
    <col min="9222" max="9222" width="13.5" style="2" customWidth="1"/>
    <col min="9223" max="9223" width="1" style="2" customWidth="1"/>
    <col min="9224" max="9225" width="15.75" style="2" customWidth="1"/>
    <col min="9226" max="9472" width="8.625" style="2"/>
    <col min="9473" max="9473" width="12" style="2" customWidth="1"/>
    <col min="9474" max="9474" width="13.5" style="2" customWidth="1"/>
    <col min="9475" max="9475" width="1" style="2" customWidth="1"/>
    <col min="9476" max="9476" width="13.5" style="2" customWidth="1"/>
    <col min="9477" max="9477" width="1" style="2" customWidth="1"/>
    <col min="9478" max="9478" width="13.5" style="2" customWidth="1"/>
    <col min="9479" max="9479" width="1" style="2" customWidth="1"/>
    <col min="9480" max="9481" width="15.75" style="2" customWidth="1"/>
    <col min="9482" max="9728" width="8.625" style="2"/>
    <col min="9729" max="9729" width="12" style="2" customWidth="1"/>
    <col min="9730" max="9730" width="13.5" style="2" customWidth="1"/>
    <col min="9731" max="9731" width="1" style="2" customWidth="1"/>
    <col min="9732" max="9732" width="13.5" style="2" customWidth="1"/>
    <col min="9733" max="9733" width="1" style="2" customWidth="1"/>
    <col min="9734" max="9734" width="13.5" style="2" customWidth="1"/>
    <col min="9735" max="9735" width="1" style="2" customWidth="1"/>
    <col min="9736" max="9737" width="15.75" style="2" customWidth="1"/>
    <col min="9738" max="9984" width="8.625" style="2"/>
    <col min="9985" max="9985" width="12" style="2" customWidth="1"/>
    <col min="9986" max="9986" width="13.5" style="2" customWidth="1"/>
    <col min="9987" max="9987" width="1" style="2" customWidth="1"/>
    <col min="9988" max="9988" width="13.5" style="2" customWidth="1"/>
    <col min="9989" max="9989" width="1" style="2" customWidth="1"/>
    <col min="9990" max="9990" width="13.5" style="2" customWidth="1"/>
    <col min="9991" max="9991" width="1" style="2" customWidth="1"/>
    <col min="9992" max="9993" width="15.75" style="2" customWidth="1"/>
    <col min="9994" max="10240" width="8.625" style="2"/>
    <col min="10241" max="10241" width="12" style="2" customWidth="1"/>
    <col min="10242" max="10242" width="13.5" style="2" customWidth="1"/>
    <col min="10243" max="10243" width="1" style="2" customWidth="1"/>
    <col min="10244" max="10244" width="13.5" style="2" customWidth="1"/>
    <col min="10245" max="10245" width="1" style="2" customWidth="1"/>
    <col min="10246" max="10246" width="13.5" style="2" customWidth="1"/>
    <col min="10247" max="10247" width="1" style="2" customWidth="1"/>
    <col min="10248" max="10249" width="15.75" style="2" customWidth="1"/>
    <col min="10250" max="10496" width="8.625" style="2"/>
    <col min="10497" max="10497" width="12" style="2" customWidth="1"/>
    <col min="10498" max="10498" width="13.5" style="2" customWidth="1"/>
    <col min="10499" max="10499" width="1" style="2" customWidth="1"/>
    <col min="10500" max="10500" width="13.5" style="2" customWidth="1"/>
    <col min="10501" max="10501" width="1" style="2" customWidth="1"/>
    <col min="10502" max="10502" width="13.5" style="2" customWidth="1"/>
    <col min="10503" max="10503" width="1" style="2" customWidth="1"/>
    <col min="10504" max="10505" width="15.75" style="2" customWidth="1"/>
    <col min="10506" max="10752" width="8.625" style="2"/>
    <col min="10753" max="10753" width="12" style="2" customWidth="1"/>
    <col min="10754" max="10754" width="13.5" style="2" customWidth="1"/>
    <col min="10755" max="10755" width="1" style="2" customWidth="1"/>
    <col min="10756" max="10756" width="13.5" style="2" customWidth="1"/>
    <col min="10757" max="10757" width="1" style="2" customWidth="1"/>
    <col min="10758" max="10758" width="13.5" style="2" customWidth="1"/>
    <col min="10759" max="10759" width="1" style="2" customWidth="1"/>
    <col min="10760" max="10761" width="15.75" style="2" customWidth="1"/>
    <col min="10762" max="11008" width="8.625" style="2"/>
    <col min="11009" max="11009" width="12" style="2" customWidth="1"/>
    <col min="11010" max="11010" width="13.5" style="2" customWidth="1"/>
    <col min="11011" max="11011" width="1" style="2" customWidth="1"/>
    <col min="11012" max="11012" width="13.5" style="2" customWidth="1"/>
    <col min="11013" max="11013" width="1" style="2" customWidth="1"/>
    <col min="11014" max="11014" width="13.5" style="2" customWidth="1"/>
    <col min="11015" max="11015" width="1" style="2" customWidth="1"/>
    <col min="11016" max="11017" width="15.75" style="2" customWidth="1"/>
    <col min="11018" max="11264" width="8.625" style="2"/>
    <col min="11265" max="11265" width="12" style="2" customWidth="1"/>
    <col min="11266" max="11266" width="13.5" style="2" customWidth="1"/>
    <col min="11267" max="11267" width="1" style="2" customWidth="1"/>
    <col min="11268" max="11268" width="13.5" style="2" customWidth="1"/>
    <col min="11269" max="11269" width="1" style="2" customWidth="1"/>
    <col min="11270" max="11270" width="13.5" style="2" customWidth="1"/>
    <col min="11271" max="11271" width="1" style="2" customWidth="1"/>
    <col min="11272" max="11273" width="15.75" style="2" customWidth="1"/>
    <col min="11274" max="11520" width="8.625" style="2"/>
    <col min="11521" max="11521" width="12" style="2" customWidth="1"/>
    <col min="11522" max="11522" width="13.5" style="2" customWidth="1"/>
    <col min="11523" max="11523" width="1" style="2" customWidth="1"/>
    <col min="11524" max="11524" width="13.5" style="2" customWidth="1"/>
    <col min="11525" max="11525" width="1" style="2" customWidth="1"/>
    <col min="11526" max="11526" width="13.5" style="2" customWidth="1"/>
    <col min="11527" max="11527" width="1" style="2" customWidth="1"/>
    <col min="11528" max="11529" width="15.75" style="2" customWidth="1"/>
    <col min="11530" max="11776" width="8.625" style="2"/>
    <col min="11777" max="11777" width="12" style="2" customWidth="1"/>
    <col min="11778" max="11778" width="13.5" style="2" customWidth="1"/>
    <col min="11779" max="11779" width="1" style="2" customWidth="1"/>
    <col min="11780" max="11780" width="13.5" style="2" customWidth="1"/>
    <col min="11781" max="11781" width="1" style="2" customWidth="1"/>
    <col min="11782" max="11782" width="13.5" style="2" customWidth="1"/>
    <col min="11783" max="11783" width="1" style="2" customWidth="1"/>
    <col min="11784" max="11785" width="15.75" style="2" customWidth="1"/>
    <col min="11786" max="12032" width="8.625" style="2"/>
    <col min="12033" max="12033" width="12" style="2" customWidth="1"/>
    <col min="12034" max="12034" width="13.5" style="2" customWidth="1"/>
    <col min="12035" max="12035" width="1" style="2" customWidth="1"/>
    <col min="12036" max="12036" width="13.5" style="2" customWidth="1"/>
    <col min="12037" max="12037" width="1" style="2" customWidth="1"/>
    <col min="12038" max="12038" width="13.5" style="2" customWidth="1"/>
    <col min="12039" max="12039" width="1" style="2" customWidth="1"/>
    <col min="12040" max="12041" width="15.75" style="2" customWidth="1"/>
    <col min="12042" max="12288" width="8.625" style="2"/>
    <col min="12289" max="12289" width="12" style="2" customWidth="1"/>
    <col min="12290" max="12290" width="13.5" style="2" customWidth="1"/>
    <col min="12291" max="12291" width="1" style="2" customWidth="1"/>
    <col min="12292" max="12292" width="13.5" style="2" customWidth="1"/>
    <col min="12293" max="12293" width="1" style="2" customWidth="1"/>
    <col min="12294" max="12294" width="13.5" style="2" customWidth="1"/>
    <col min="12295" max="12295" width="1" style="2" customWidth="1"/>
    <col min="12296" max="12297" width="15.75" style="2" customWidth="1"/>
    <col min="12298" max="12544" width="8.625" style="2"/>
    <col min="12545" max="12545" width="12" style="2" customWidth="1"/>
    <col min="12546" max="12546" width="13.5" style="2" customWidth="1"/>
    <col min="12547" max="12547" width="1" style="2" customWidth="1"/>
    <col min="12548" max="12548" width="13.5" style="2" customWidth="1"/>
    <col min="12549" max="12549" width="1" style="2" customWidth="1"/>
    <col min="12550" max="12550" width="13.5" style="2" customWidth="1"/>
    <col min="12551" max="12551" width="1" style="2" customWidth="1"/>
    <col min="12552" max="12553" width="15.75" style="2" customWidth="1"/>
    <col min="12554" max="12800" width="8.625" style="2"/>
    <col min="12801" max="12801" width="12" style="2" customWidth="1"/>
    <col min="12802" max="12802" width="13.5" style="2" customWidth="1"/>
    <col min="12803" max="12803" width="1" style="2" customWidth="1"/>
    <col min="12804" max="12804" width="13.5" style="2" customWidth="1"/>
    <col min="12805" max="12805" width="1" style="2" customWidth="1"/>
    <col min="12806" max="12806" width="13.5" style="2" customWidth="1"/>
    <col min="12807" max="12807" width="1" style="2" customWidth="1"/>
    <col min="12808" max="12809" width="15.75" style="2" customWidth="1"/>
    <col min="12810" max="13056" width="8.625" style="2"/>
    <col min="13057" max="13057" width="12" style="2" customWidth="1"/>
    <col min="13058" max="13058" width="13.5" style="2" customWidth="1"/>
    <col min="13059" max="13059" width="1" style="2" customWidth="1"/>
    <col min="13060" max="13060" width="13.5" style="2" customWidth="1"/>
    <col min="13061" max="13061" width="1" style="2" customWidth="1"/>
    <col min="13062" max="13062" width="13.5" style="2" customWidth="1"/>
    <col min="13063" max="13063" width="1" style="2" customWidth="1"/>
    <col min="13064" max="13065" width="15.75" style="2" customWidth="1"/>
    <col min="13066" max="13312" width="8.625" style="2"/>
    <col min="13313" max="13313" width="12" style="2" customWidth="1"/>
    <col min="13314" max="13314" width="13.5" style="2" customWidth="1"/>
    <col min="13315" max="13315" width="1" style="2" customWidth="1"/>
    <col min="13316" max="13316" width="13.5" style="2" customWidth="1"/>
    <col min="13317" max="13317" width="1" style="2" customWidth="1"/>
    <col min="13318" max="13318" width="13.5" style="2" customWidth="1"/>
    <col min="13319" max="13319" width="1" style="2" customWidth="1"/>
    <col min="13320" max="13321" width="15.75" style="2" customWidth="1"/>
    <col min="13322" max="13568" width="8.625" style="2"/>
    <col min="13569" max="13569" width="12" style="2" customWidth="1"/>
    <col min="13570" max="13570" width="13.5" style="2" customWidth="1"/>
    <col min="13571" max="13571" width="1" style="2" customWidth="1"/>
    <col min="13572" max="13572" width="13.5" style="2" customWidth="1"/>
    <col min="13573" max="13573" width="1" style="2" customWidth="1"/>
    <col min="13574" max="13574" width="13.5" style="2" customWidth="1"/>
    <col min="13575" max="13575" width="1" style="2" customWidth="1"/>
    <col min="13576" max="13577" width="15.75" style="2" customWidth="1"/>
    <col min="13578" max="13824" width="8.625" style="2"/>
    <col min="13825" max="13825" width="12" style="2" customWidth="1"/>
    <col min="13826" max="13826" width="13.5" style="2" customWidth="1"/>
    <col min="13827" max="13827" width="1" style="2" customWidth="1"/>
    <col min="13828" max="13828" width="13.5" style="2" customWidth="1"/>
    <col min="13829" max="13829" width="1" style="2" customWidth="1"/>
    <col min="13830" max="13830" width="13.5" style="2" customWidth="1"/>
    <col min="13831" max="13831" width="1" style="2" customWidth="1"/>
    <col min="13832" max="13833" width="15.75" style="2" customWidth="1"/>
    <col min="13834" max="14080" width="8.625" style="2"/>
    <col min="14081" max="14081" width="12" style="2" customWidth="1"/>
    <col min="14082" max="14082" width="13.5" style="2" customWidth="1"/>
    <col min="14083" max="14083" width="1" style="2" customWidth="1"/>
    <col min="14084" max="14084" width="13.5" style="2" customWidth="1"/>
    <col min="14085" max="14085" width="1" style="2" customWidth="1"/>
    <col min="14086" max="14086" width="13.5" style="2" customWidth="1"/>
    <col min="14087" max="14087" width="1" style="2" customWidth="1"/>
    <col min="14088" max="14089" width="15.75" style="2" customWidth="1"/>
    <col min="14090" max="14336" width="8.625" style="2"/>
    <col min="14337" max="14337" width="12" style="2" customWidth="1"/>
    <col min="14338" max="14338" width="13.5" style="2" customWidth="1"/>
    <col min="14339" max="14339" width="1" style="2" customWidth="1"/>
    <col min="14340" max="14340" width="13.5" style="2" customWidth="1"/>
    <col min="14341" max="14341" width="1" style="2" customWidth="1"/>
    <col min="14342" max="14342" width="13.5" style="2" customWidth="1"/>
    <col min="14343" max="14343" width="1" style="2" customWidth="1"/>
    <col min="14344" max="14345" width="15.75" style="2" customWidth="1"/>
    <col min="14346" max="14592" width="8.625" style="2"/>
    <col min="14593" max="14593" width="12" style="2" customWidth="1"/>
    <col min="14594" max="14594" width="13.5" style="2" customWidth="1"/>
    <col min="14595" max="14595" width="1" style="2" customWidth="1"/>
    <col min="14596" max="14596" width="13.5" style="2" customWidth="1"/>
    <col min="14597" max="14597" width="1" style="2" customWidth="1"/>
    <col min="14598" max="14598" width="13.5" style="2" customWidth="1"/>
    <col min="14599" max="14599" width="1" style="2" customWidth="1"/>
    <col min="14600" max="14601" width="15.75" style="2" customWidth="1"/>
    <col min="14602" max="14848" width="8.625" style="2"/>
    <col min="14849" max="14849" width="12" style="2" customWidth="1"/>
    <col min="14850" max="14850" width="13.5" style="2" customWidth="1"/>
    <col min="14851" max="14851" width="1" style="2" customWidth="1"/>
    <col min="14852" max="14852" width="13.5" style="2" customWidth="1"/>
    <col min="14853" max="14853" width="1" style="2" customWidth="1"/>
    <col min="14854" max="14854" width="13.5" style="2" customWidth="1"/>
    <col min="14855" max="14855" width="1" style="2" customWidth="1"/>
    <col min="14856" max="14857" width="15.75" style="2" customWidth="1"/>
    <col min="14858" max="15104" width="8.625" style="2"/>
    <col min="15105" max="15105" width="12" style="2" customWidth="1"/>
    <col min="15106" max="15106" width="13.5" style="2" customWidth="1"/>
    <col min="15107" max="15107" width="1" style="2" customWidth="1"/>
    <col min="15108" max="15108" width="13.5" style="2" customWidth="1"/>
    <col min="15109" max="15109" width="1" style="2" customWidth="1"/>
    <col min="15110" max="15110" width="13.5" style="2" customWidth="1"/>
    <col min="15111" max="15111" width="1" style="2" customWidth="1"/>
    <col min="15112" max="15113" width="15.75" style="2" customWidth="1"/>
    <col min="15114" max="15360" width="8.625" style="2"/>
    <col min="15361" max="15361" width="12" style="2" customWidth="1"/>
    <col min="15362" max="15362" width="13.5" style="2" customWidth="1"/>
    <col min="15363" max="15363" width="1" style="2" customWidth="1"/>
    <col min="15364" max="15364" width="13.5" style="2" customWidth="1"/>
    <col min="15365" max="15365" width="1" style="2" customWidth="1"/>
    <col min="15366" max="15366" width="13.5" style="2" customWidth="1"/>
    <col min="15367" max="15367" width="1" style="2" customWidth="1"/>
    <col min="15368" max="15369" width="15.75" style="2" customWidth="1"/>
    <col min="15370" max="15616" width="8.625" style="2"/>
    <col min="15617" max="15617" width="12" style="2" customWidth="1"/>
    <col min="15618" max="15618" width="13.5" style="2" customWidth="1"/>
    <col min="15619" max="15619" width="1" style="2" customWidth="1"/>
    <col min="15620" max="15620" width="13.5" style="2" customWidth="1"/>
    <col min="15621" max="15621" width="1" style="2" customWidth="1"/>
    <col min="15622" max="15622" width="13.5" style="2" customWidth="1"/>
    <col min="15623" max="15623" width="1" style="2" customWidth="1"/>
    <col min="15624" max="15625" width="15.75" style="2" customWidth="1"/>
    <col min="15626" max="15872" width="8.625" style="2"/>
    <col min="15873" max="15873" width="12" style="2" customWidth="1"/>
    <col min="15874" max="15874" width="13.5" style="2" customWidth="1"/>
    <col min="15875" max="15875" width="1" style="2" customWidth="1"/>
    <col min="15876" max="15876" width="13.5" style="2" customWidth="1"/>
    <col min="15877" max="15877" width="1" style="2" customWidth="1"/>
    <col min="15878" max="15878" width="13.5" style="2" customWidth="1"/>
    <col min="15879" max="15879" width="1" style="2" customWidth="1"/>
    <col min="15880" max="15881" width="15.75" style="2" customWidth="1"/>
    <col min="15882" max="16128" width="8.625" style="2"/>
    <col min="16129" max="16129" width="12" style="2" customWidth="1"/>
    <col min="16130" max="16130" width="13.5" style="2" customWidth="1"/>
    <col min="16131" max="16131" width="1" style="2" customWidth="1"/>
    <col min="16132" max="16132" width="13.5" style="2" customWidth="1"/>
    <col min="16133" max="16133" width="1" style="2" customWidth="1"/>
    <col min="16134" max="16134" width="13.5" style="2" customWidth="1"/>
    <col min="16135" max="16135" width="1" style="2" customWidth="1"/>
    <col min="16136" max="16137" width="15.75" style="2" customWidth="1"/>
    <col min="16138" max="16384" width="8.625" style="2"/>
  </cols>
  <sheetData>
    <row r="2" spans="1:9" ht="22.5" customHeight="1">
      <c r="A2" s="597" t="s">
        <v>506</v>
      </c>
      <c r="B2" s="597"/>
      <c r="C2" s="597"/>
      <c r="D2" s="597"/>
      <c r="E2" s="597"/>
      <c r="F2" s="597"/>
      <c r="G2" s="597"/>
      <c r="H2" s="597"/>
      <c r="I2" s="597"/>
    </row>
    <row r="4" spans="1:9" ht="16.5" customHeight="1" thickBot="1">
      <c r="A4" s="152" t="s">
        <v>406</v>
      </c>
      <c r="B4" s="152"/>
      <c r="C4" s="152"/>
      <c r="D4" s="152"/>
      <c r="E4" s="152"/>
      <c r="F4" s="152" t="s">
        <v>242</v>
      </c>
      <c r="H4" s="152"/>
    </row>
    <row r="5" spans="1:9" ht="28.5" customHeight="1">
      <c r="A5" s="511" t="s">
        <v>407</v>
      </c>
      <c r="B5" s="564" t="s">
        <v>507</v>
      </c>
      <c r="C5" s="557"/>
      <c r="D5" s="564" t="s">
        <v>408</v>
      </c>
      <c r="E5" s="557"/>
      <c r="F5" s="564" t="s">
        <v>409</v>
      </c>
      <c r="G5" s="420"/>
      <c r="H5" s="419"/>
      <c r="I5" s="400"/>
    </row>
    <row r="6" spans="1:9" ht="28.5" customHeight="1">
      <c r="A6" s="418" t="s">
        <v>508</v>
      </c>
      <c r="B6" s="417">
        <v>363503187</v>
      </c>
      <c r="C6" s="415"/>
      <c r="D6" s="410">
        <v>94.4</v>
      </c>
      <c r="E6" s="415"/>
      <c r="F6" s="408">
        <v>1643784648</v>
      </c>
      <c r="G6" s="412"/>
      <c r="H6" s="401"/>
      <c r="I6" s="400"/>
    </row>
    <row r="7" spans="1:9" ht="28.5" customHeight="1">
      <c r="A7" s="399" t="s">
        <v>509</v>
      </c>
      <c r="B7" s="417">
        <v>359143301</v>
      </c>
      <c r="C7" s="415"/>
      <c r="D7" s="416">
        <v>98.8</v>
      </c>
      <c r="E7" s="415"/>
      <c r="F7" s="414">
        <v>1617493130</v>
      </c>
      <c r="G7" s="407"/>
      <c r="H7" s="401"/>
      <c r="I7" s="400"/>
    </row>
    <row r="8" spans="1:9" ht="28.5" customHeight="1">
      <c r="A8" s="413" t="s">
        <v>510</v>
      </c>
      <c r="B8" s="411">
        <v>352172746</v>
      </c>
      <c r="C8" s="409"/>
      <c r="D8" s="410">
        <v>98.1</v>
      </c>
      <c r="E8" s="409"/>
      <c r="F8" s="408">
        <v>1786186272</v>
      </c>
      <c r="G8" s="412"/>
      <c r="H8" s="401"/>
      <c r="I8" s="400"/>
    </row>
    <row r="9" spans="1:9" ht="28.5" customHeight="1">
      <c r="A9" s="399" t="s">
        <v>511</v>
      </c>
      <c r="B9" s="411">
        <v>337185197</v>
      </c>
      <c r="C9" s="409"/>
      <c r="D9" s="410">
        <v>95.7</v>
      </c>
      <c r="E9" s="409"/>
      <c r="F9" s="408">
        <v>1725852185</v>
      </c>
      <c r="G9" s="407"/>
      <c r="H9" s="401"/>
      <c r="I9" s="400"/>
    </row>
    <row r="10" spans="1:9" ht="28.5" customHeight="1" thickBot="1">
      <c r="A10" s="397" t="s">
        <v>512</v>
      </c>
      <c r="B10" s="406">
        <v>331988194</v>
      </c>
      <c r="C10" s="404"/>
      <c r="D10" s="405">
        <v>98.5</v>
      </c>
      <c r="E10" s="404"/>
      <c r="F10" s="403">
        <v>1697542977</v>
      </c>
      <c r="G10" s="402"/>
      <c r="H10" s="401"/>
      <c r="I10" s="400"/>
    </row>
    <row r="11" spans="1:9" ht="13.5" customHeight="1">
      <c r="A11" s="558" t="s">
        <v>241</v>
      </c>
      <c r="B11" s="558"/>
      <c r="C11" s="558"/>
      <c r="D11" s="558"/>
      <c r="E11" s="558"/>
      <c r="F11" s="558"/>
      <c r="G11" s="558"/>
      <c r="H11" s="558"/>
      <c r="I11" s="558"/>
    </row>
    <row r="12" spans="1:9" ht="13.5" customHeight="1">
      <c r="A12" s="558" t="s">
        <v>410</v>
      </c>
      <c r="B12" s="558"/>
      <c r="C12" s="558"/>
      <c r="D12" s="558"/>
      <c r="E12" s="558"/>
      <c r="F12" s="558"/>
      <c r="G12" s="558"/>
      <c r="H12" s="558"/>
      <c r="I12" s="558"/>
    </row>
    <row r="13" spans="1:9" ht="13.5" customHeight="1">
      <c r="A13" s="558"/>
      <c r="B13" s="558"/>
      <c r="C13" s="558"/>
      <c r="D13" s="558"/>
      <c r="E13" s="558"/>
      <c r="F13" s="558"/>
      <c r="G13" s="558"/>
      <c r="H13" s="558"/>
      <c r="I13" s="558"/>
    </row>
    <row r="14" spans="1:9" ht="13.5" customHeight="1">
      <c r="A14" s="558"/>
    </row>
    <row r="15" spans="1:9" ht="13.5" customHeight="1">
      <c r="A15" s="558"/>
    </row>
    <row r="17" spans="1:11" ht="16.5" customHeight="1" thickBot="1">
      <c r="A17" s="3" t="s">
        <v>513</v>
      </c>
      <c r="B17" s="3"/>
      <c r="C17" s="3"/>
      <c r="D17" s="3"/>
      <c r="E17" s="3"/>
      <c r="F17" s="3"/>
      <c r="G17" s="3"/>
      <c r="H17" s="3"/>
      <c r="I17" s="3"/>
    </row>
    <row r="18" spans="1:11" ht="28.5" customHeight="1">
      <c r="A18" s="654" t="s">
        <v>407</v>
      </c>
      <c r="B18" s="656" t="s">
        <v>240</v>
      </c>
      <c r="C18" s="626"/>
      <c r="D18" s="626"/>
      <c r="E18" s="626"/>
      <c r="F18" s="626"/>
      <c r="G18" s="626"/>
      <c r="H18" s="626"/>
      <c r="I18" s="626"/>
    </row>
    <row r="19" spans="1:11" ht="28.5" customHeight="1">
      <c r="A19" s="655"/>
      <c r="B19" s="657" t="s">
        <v>239</v>
      </c>
      <c r="C19" s="658"/>
      <c r="D19" s="657" t="s">
        <v>238</v>
      </c>
      <c r="E19" s="658"/>
      <c r="F19" s="657" t="s">
        <v>237</v>
      </c>
      <c r="G19" s="658"/>
      <c r="H19" s="565" t="s">
        <v>236</v>
      </c>
      <c r="I19" s="565" t="s">
        <v>235</v>
      </c>
    </row>
    <row r="20" spans="1:11" ht="43.5" customHeight="1">
      <c r="A20" s="418" t="s">
        <v>508</v>
      </c>
      <c r="B20" s="659" t="s">
        <v>234</v>
      </c>
      <c r="C20" s="660"/>
      <c r="D20" s="659" t="s">
        <v>233</v>
      </c>
      <c r="E20" s="660"/>
      <c r="F20" s="659" t="s">
        <v>232</v>
      </c>
      <c r="G20" s="660"/>
      <c r="H20" s="563" t="s">
        <v>231</v>
      </c>
      <c r="I20" s="563" t="s">
        <v>230</v>
      </c>
    </row>
    <row r="21" spans="1:11" ht="43.5" customHeight="1">
      <c r="A21" s="399" t="s">
        <v>509</v>
      </c>
      <c r="B21" s="652" t="s">
        <v>234</v>
      </c>
      <c r="C21" s="653"/>
      <c r="D21" s="652" t="s">
        <v>291</v>
      </c>
      <c r="E21" s="653"/>
      <c r="F21" s="652" t="s">
        <v>290</v>
      </c>
      <c r="G21" s="653"/>
      <c r="H21" s="563" t="s">
        <v>514</v>
      </c>
      <c r="I21" s="563" t="s">
        <v>515</v>
      </c>
    </row>
    <row r="22" spans="1:11" ht="43.5" customHeight="1">
      <c r="A22" s="413" t="s">
        <v>510</v>
      </c>
      <c r="B22" s="652" t="s">
        <v>234</v>
      </c>
      <c r="C22" s="653"/>
      <c r="D22" s="652" t="s">
        <v>291</v>
      </c>
      <c r="E22" s="653"/>
      <c r="F22" s="652" t="s">
        <v>290</v>
      </c>
      <c r="G22" s="653"/>
      <c r="H22" s="398" t="s">
        <v>514</v>
      </c>
      <c r="I22" s="563" t="s">
        <v>515</v>
      </c>
    </row>
    <row r="23" spans="1:11" ht="43.5" customHeight="1">
      <c r="A23" s="399" t="s">
        <v>511</v>
      </c>
      <c r="B23" s="652" t="s">
        <v>234</v>
      </c>
      <c r="C23" s="653"/>
      <c r="D23" s="652" t="s">
        <v>290</v>
      </c>
      <c r="E23" s="653"/>
      <c r="F23" s="652" t="s">
        <v>291</v>
      </c>
      <c r="G23" s="653"/>
      <c r="H23" s="398" t="s">
        <v>514</v>
      </c>
      <c r="I23" s="563" t="s">
        <v>516</v>
      </c>
    </row>
    <row r="24" spans="1:11" ht="43.5" customHeight="1" thickBot="1">
      <c r="A24" s="397" t="s">
        <v>512</v>
      </c>
      <c r="B24" s="661" t="s">
        <v>234</v>
      </c>
      <c r="C24" s="662"/>
      <c r="D24" s="661" t="s">
        <v>290</v>
      </c>
      <c r="E24" s="662"/>
      <c r="F24" s="661" t="s">
        <v>291</v>
      </c>
      <c r="G24" s="662"/>
      <c r="H24" s="486" t="s">
        <v>517</v>
      </c>
      <c r="I24" s="486" t="s">
        <v>518</v>
      </c>
      <c r="K24" s="400"/>
    </row>
    <row r="25" spans="1:11" ht="13.5" customHeight="1">
      <c r="A25" s="396" t="s">
        <v>229</v>
      </c>
      <c r="B25" s="395"/>
      <c r="C25" s="395"/>
      <c r="D25" s="395"/>
      <c r="E25" s="395"/>
      <c r="F25" s="395"/>
      <c r="G25" s="394"/>
    </row>
    <row r="26" spans="1:11">
      <c r="A26" s="152" t="s">
        <v>411</v>
      </c>
      <c r="B26" s="395"/>
      <c r="C26" s="395"/>
      <c r="D26" s="395"/>
      <c r="E26" s="395"/>
      <c r="F26" s="395"/>
      <c r="G26" s="394"/>
    </row>
    <row r="27" spans="1:11">
      <c r="A27" s="395"/>
      <c r="B27" s="395"/>
      <c r="C27" s="395"/>
      <c r="D27" s="395"/>
      <c r="E27" s="395"/>
      <c r="F27" s="395"/>
      <c r="G27" s="394"/>
    </row>
  </sheetData>
  <mergeCells count="21">
    <mergeCell ref="F23:G23"/>
    <mergeCell ref="F24:G24"/>
    <mergeCell ref="D24:E24"/>
    <mergeCell ref="D23:E23"/>
    <mergeCell ref="B24:C24"/>
    <mergeCell ref="B23:C23"/>
    <mergeCell ref="B22:C22"/>
    <mergeCell ref="D22:E22"/>
    <mergeCell ref="F22:G22"/>
    <mergeCell ref="A2:I2"/>
    <mergeCell ref="A18:A19"/>
    <mergeCell ref="B18:I18"/>
    <mergeCell ref="D19:E19"/>
    <mergeCell ref="B19:C19"/>
    <mergeCell ref="F19:G19"/>
    <mergeCell ref="B20:C20"/>
    <mergeCell ref="D20:E20"/>
    <mergeCell ref="F20:G20"/>
    <mergeCell ref="B21:C21"/>
    <mergeCell ref="D21:E21"/>
    <mergeCell ref="F21:G21"/>
  </mergeCells>
  <phoneticPr fontId="24"/>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117</vt:lpstr>
      <vt:lpstr>118</vt:lpstr>
      <vt:lpstr>119</vt:lpstr>
      <vt:lpstr>120</vt:lpstr>
      <vt:lpstr>121</vt:lpstr>
      <vt:lpstr>122</vt:lpstr>
      <vt:lpstr>123</vt:lpstr>
      <vt:lpstr>124</vt:lpstr>
      <vt:lpstr>125</vt:lpstr>
      <vt:lpstr>126</vt:lpstr>
      <vt:lpstr>'118'!Print_Area</vt:lpstr>
      <vt:lpstr>'119'!Print_Area</vt:lpstr>
      <vt:lpstr>'120'!Print_Area</vt:lpstr>
      <vt:lpstr>'121'!Print_Area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ＳＡＧＡ</dc:creator>
  <cp:lastModifiedBy>Administrator</cp:lastModifiedBy>
  <cp:lastPrinted>2014-06-17T00:15:16Z</cp:lastPrinted>
  <dcterms:created xsi:type="dcterms:W3CDTF">1997-12-17T07:17:16Z</dcterms:created>
  <dcterms:modified xsi:type="dcterms:W3CDTF">2018-01-25T00:23:50Z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204730</vt:lpwstr>
  </property>
  <property fmtid="{D5CDD505-2E9C-101B-9397-08002B2CF9AE}" pid="3" name="NXPowerLiteSettings">
    <vt:lpwstr>C74006B004C800</vt:lpwstr>
  </property>
  <property fmtid="{D5CDD505-2E9C-101B-9397-08002B2CF9AE}" pid="4" name="NXPowerLiteVersion">
    <vt:lpwstr>S5.2.4</vt:lpwstr>
  </property>
</Properties>
</file>