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9495" windowHeight="4890"/>
  </bookViews>
  <sheets>
    <sheet name="目次" sheetId="11" r:id="rId1"/>
    <sheet name="189" sheetId="1" r:id="rId2"/>
    <sheet name="190" sheetId="2" r:id="rId3"/>
    <sheet name="191" sheetId="3" r:id="rId4"/>
    <sheet name="192" sheetId="4" r:id="rId5"/>
    <sheet name="193" sheetId="5" r:id="rId6"/>
    <sheet name="194" sheetId="6" r:id="rId7"/>
    <sheet name="195" sheetId="7" r:id="rId8"/>
    <sheet name="196" sheetId="8" r:id="rId9"/>
    <sheet name="197" sheetId="9" r:id="rId10"/>
    <sheet name="198" sheetId="10" r:id="rId11"/>
  </sheets>
  <definedNames>
    <definedName name="_xlnm.Print_Area" localSheetId="6">'194'!$A$1:$W$57</definedName>
  </definedNames>
  <calcPr calcId="145621"/>
</workbook>
</file>

<file path=xl/calcChain.xml><?xml version="1.0" encoding="utf-8"?>
<calcChain xmlns="http://schemas.openxmlformats.org/spreadsheetml/2006/main">
  <c r="C14" i="11" l="1"/>
  <c r="C12" i="11"/>
  <c r="C13" i="11"/>
  <c r="C11" i="11"/>
  <c r="C10" i="11"/>
  <c r="C9" i="11"/>
  <c r="C8" i="11"/>
  <c r="C7" i="11"/>
  <c r="C6" i="11"/>
  <c r="C5" i="11"/>
  <c r="B14" i="11"/>
  <c r="B13" i="11"/>
  <c r="B12" i="11"/>
  <c r="B11" i="11"/>
  <c r="B10" i="11"/>
  <c r="B9" i="11"/>
  <c r="B8" i="11"/>
  <c r="B7" i="11"/>
  <c r="B6" i="11"/>
  <c r="B5" i="11"/>
</calcChain>
</file>

<file path=xl/sharedStrings.xml><?xml version="1.0" encoding="utf-8"?>
<sst xmlns="http://schemas.openxmlformats.org/spreadsheetml/2006/main" count="1141" uniqueCount="577">
  <si>
    <t>組合数</t>
    <rPh sb="0" eb="3">
      <t>クミアイスウ</t>
    </rPh>
    <phoneticPr fontId="2"/>
  </si>
  <si>
    <t>組合員数</t>
    <rPh sb="0" eb="3">
      <t>クミアイイン</t>
    </rPh>
    <rPh sb="3" eb="4">
      <t>スウ</t>
    </rPh>
    <phoneticPr fontId="2"/>
  </si>
  <si>
    <t>情報通信業</t>
    <rPh sb="0" eb="2">
      <t>ジョウホウ</t>
    </rPh>
    <rPh sb="2" eb="5">
      <t>ツウシンギョウ</t>
    </rPh>
    <phoneticPr fontId="2"/>
  </si>
  <si>
    <t>サービス業</t>
    <rPh sb="4" eb="5">
      <t>ギョウ</t>
    </rPh>
    <phoneticPr fontId="2"/>
  </si>
  <si>
    <t>建    設    業</t>
    <rPh sb="0" eb="11">
      <t>ケンセツギョウ</t>
    </rPh>
    <phoneticPr fontId="2"/>
  </si>
  <si>
    <t>製    造    業</t>
    <rPh sb="0" eb="11">
      <t>セイゾウギョウ</t>
    </rPh>
    <phoneticPr fontId="2"/>
  </si>
  <si>
    <t>産 業 別</t>
    <rPh sb="0" eb="5">
      <t>サンギョウベツ</t>
    </rPh>
    <phoneticPr fontId="2"/>
  </si>
  <si>
    <t>公　　　　　務</t>
    <rPh sb="0" eb="7">
      <t>コウム</t>
    </rPh>
    <phoneticPr fontId="2"/>
  </si>
  <si>
    <t>分類不能の産業</t>
    <rPh sb="0" eb="2">
      <t>ブンルイ</t>
    </rPh>
    <rPh sb="2" eb="4">
      <t>フノウ</t>
    </rPh>
    <rPh sb="5" eb="7">
      <t>サンギョウ</t>
    </rPh>
    <phoneticPr fontId="2"/>
  </si>
  <si>
    <t>資料：県雇用労働課「労働組合基礎調査」</t>
    <rPh sb="4" eb="6">
      <t>コヨウ</t>
    </rPh>
    <rPh sb="6" eb="8">
      <t>ロウドウ</t>
    </rPh>
    <rPh sb="10" eb="14">
      <t>ロウドウクミアイ</t>
    </rPh>
    <rPh sb="14" eb="16">
      <t>キソ</t>
    </rPh>
    <rPh sb="16" eb="18">
      <t>チョウサ</t>
    </rPh>
    <phoneticPr fontId="2"/>
  </si>
  <si>
    <t>総数</t>
    <rPh sb="0" eb="1">
      <t>フサ</t>
    </rPh>
    <rPh sb="1" eb="2">
      <t>カズ</t>
    </rPh>
    <phoneticPr fontId="2"/>
  </si>
  <si>
    <t>複合サービス事業</t>
    <rPh sb="0" eb="2">
      <t>フクゴウ</t>
    </rPh>
    <rPh sb="6" eb="8">
      <t>ジギョウ</t>
    </rPh>
    <phoneticPr fontId="2"/>
  </si>
  <si>
    <t>電気･ガス・
熱供給・水道業</t>
    <rPh sb="0" eb="2">
      <t>デンキ</t>
    </rPh>
    <rPh sb="7" eb="8">
      <t>ネツ</t>
    </rPh>
    <rPh sb="8" eb="10">
      <t>キョウキュウ</t>
    </rPh>
    <rPh sb="11" eb="13">
      <t>スイドウ</t>
    </rPh>
    <rPh sb="13" eb="14">
      <t>ギョウ</t>
    </rPh>
    <phoneticPr fontId="2"/>
  </si>
  <si>
    <t>平成22年</t>
    <rPh sb="0" eb="2">
      <t>ヘイセイ</t>
    </rPh>
    <rPh sb="4" eb="5">
      <t>ネン</t>
    </rPh>
    <phoneticPr fontId="2"/>
  </si>
  <si>
    <t>平成23年</t>
    <rPh sb="0" eb="2">
      <t>ヘイセイ</t>
    </rPh>
    <rPh sb="4" eb="5">
      <t>ネン</t>
    </rPh>
    <phoneticPr fontId="2"/>
  </si>
  <si>
    <t>平成24年</t>
    <rPh sb="0" eb="2">
      <t>ヘイセイ</t>
    </rPh>
    <rPh sb="4" eb="5">
      <t>ネン</t>
    </rPh>
    <phoneticPr fontId="2"/>
  </si>
  <si>
    <t>農業,林業/漁業</t>
    <rPh sb="0" eb="2">
      <t>ノウギョウ</t>
    </rPh>
    <rPh sb="3" eb="4">
      <t>ハヤシ</t>
    </rPh>
    <rPh sb="4" eb="5">
      <t>ギョウ</t>
    </rPh>
    <rPh sb="6" eb="8">
      <t>ギョギョウ</t>
    </rPh>
    <phoneticPr fontId="2"/>
  </si>
  <si>
    <t>鉱業,採石業,
砂利採取業</t>
    <rPh sb="0" eb="2">
      <t>コウギョウ</t>
    </rPh>
    <rPh sb="3" eb="6">
      <t>サイセキギョウ</t>
    </rPh>
    <rPh sb="8" eb="13">
      <t>ジャリサイシュギョウ</t>
    </rPh>
    <phoneticPr fontId="2"/>
  </si>
  <si>
    <t>運輸業,郵便業</t>
    <rPh sb="0" eb="2">
      <t>ウンユ</t>
    </rPh>
    <rPh sb="2" eb="3">
      <t>ギョウ</t>
    </rPh>
    <rPh sb="4" eb="6">
      <t>ユウビン</t>
    </rPh>
    <rPh sb="6" eb="7">
      <t>ギョウ</t>
    </rPh>
    <phoneticPr fontId="2"/>
  </si>
  <si>
    <t>卸売業,小売業</t>
    <rPh sb="0" eb="1">
      <t>オロシ</t>
    </rPh>
    <rPh sb="1" eb="2">
      <t>ウ</t>
    </rPh>
    <rPh sb="2" eb="3">
      <t>ギョウ</t>
    </rPh>
    <rPh sb="4" eb="6">
      <t>コウ</t>
    </rPh>
    <rPh sb="6" eb="7">
      <t>ギョウ</t>
    </rPh>
    <phoneticPr fontId="2"/>
  </si>
  <si>
    <t>金融業,保険業</t>
    <rPh sb="0" eb="2">
      <t>キンユウ</t>
    </rPh>
    <rPh sb="2" eb="3">
      <t>ギョウ</t>
    </rPh>
    <rPh sb="4" eb="6">
      <t>ホケン</t>
    </rPh>
    <rPh sb="6" eb="7">
      <t>ギョウ</t>
    </rPh>
    <phoneticPr fontId="2"/>
  </si>
  <si>
    <t>不動産業,
物品賃貸業</t>
    <rPh sb="0" eb="3">
      <t>フドウサン</t>
    </rPh>
    <rPh sb="3" eb="4">
      <t>ギョウ</t>
    </rPh>
    <rPh sb="6" eb="8">
      <t>ブッピン</t>
    </rPh>
    <rPh sb="8" eb="11">
      <t>チンタイギョウ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</si>
  <si>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</si>
  <si>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</si>
  <si>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各年6月30日現在</t>
    <rPh sb="0" eb="2">
      <t>カクネン</t>
    </rPh>
    <rPh sb="3" eb="4">
      <t>ガツ</t>
    </rPh>
    <rPh sb="6" eb="7">
      <t>ニチ</t>
    </rPh>
    <rPh sb="7" eb="9">
      <t>ゲンザイ</t>
    </rPh>
    <phoneticPr fontId="2"/>
  </si>
  <si>
    <t>〔１8〕　労　　　働</t>
    <rPh sb="5" eb="6">
      <t>ロウ</t>
    </rPh>
    <rPh sb="9" eb="10">
      <t>ドウ</t>
    </rPh>
    <phoneticPr fontId="2"/>
  </si>
  <si>
    <t>平成25年</t>
    <rPh sb="0" eb="2">
      <t>ヘイセイ</t>
    </rPh>
    <rPh sb="4" eb="5">
      <t>ネン</t>
    </rPh>
    <phoneticPr fontId="2"/>
  </si>
  <si>
    <t>平成26年</t>
    <rPh sb="0" eb="2">
      <t>ヘイセイ</t>
    </rPh>
    <rPh sb="4" eb="5">
      <t>ネン</t>
    </rPh>
    <phoneticPr fontId="2"/>
  </si>
  <si>
    <t xml:space="preserve">   　就職率＝就職件数／新規求職者数×100</t>
    <rPh sb="13" eb="15">
      <t>シンキ</t>
    </rPh>
    <phoneticPr fontId="2"/>
  </si>
  <si>
    <t xml:space="preserve">   　月間有効求人倍率＝月間有効求人数／月間有効求職者数(倍)</t>
    <rPh sb="4" eb="6">
      <t>ゲッカン</t>
    </rPh>
    <phoneticPr fontId="2"/>
  </si>
  <si>
    <t>注2）各倍率、率の算出方法は以下のとおり。</t>
    <rPh sb="3" eb="4">
      <t>カク</t>
    </rPh>
    <rPh sb="4" eb="6">
      <t>バイリツ</t>
    </rPh>
    <rPh sb="7" eb="8">
      <t>リツ</t>
    </rPh>
    <rPh sb="9" eb="11">
      <t>サンシュツ</t>
    </rPh>
    <rPh sb="11" eb="13">
      <t>ホウホウ</t>
    </rPh>
    <rPh sb="14" eb="16">
      <t>イカ</t>
    </rPh>
    <phoneticPr fontId="2"/>
  </si>
  <si>
    <t>資料:佐賀公共職業安定所</t>
  </si>
  <si>
    <t xml:space="preserve">       3</t>
    <phoneticPr fontId="2"/>
  </si>
  <si>
    <t xml:space="preserve">       2</t>
    <phoneticPr fontId="2"/>
  </si>
  <si>
    <t xml:space="preserve">      12</t>
    <phoneticPr fontId="2"/>
  </si>
  <si>
    <t xml:space="preserve">      11</t>
    <phoneticPr fontId="2"/>
  </si>
  <si>
    <t xml:space="preserve">      10</t>
    <phoneticPr fontId="2"/>
  </si>
  <si>
    <t xml:space="preserve">       9</t>
    <phoneticPr fontId="2"/>
  </si>
  <si>
    <t xml:space="preserve">       8</t>
    <phoneticPr fontId="2"/>
  </si>
  <si>
    <t xml:space="preserve">       7</t>
    <phoneticPr fontId="2"/>
  </si>
  <si>
    <t xml:space="preserve">       6</t>
    <phoneticPr fontId="2"/>
  </si>
  <si>
    <t xml:space="preserve">       5</t>
    <phoneticPr fontId="2"/>
  </si>
  <si>
    <t>うち女</t>
  </si>
  <si>
    <t>新規求職者数</t>
    <rPh sb="4" eb="5">
      <t>シャ</t>
    </rPh>
    <rPh sb="5" eb="6">
      <t>スウ</t>
    </rPh>
    <phoneticPr fontId="2"/>
  </si>
  <si>
    <t>注3）佐賀県の各月の数値は、季節調整済値。</t>
    <rPh sb="0" eb="1">
      <t>チュウ</t>
    </rPh>
    <rPh sb="3" eb="5">
      <t>サガ</t>
    </rPh>
    <rPh sb="5" eb="6">
      <t>ケン</t>
    </rPh>
    <rPh sb="7" eb="9">
      <t>カクツキ</t>
    </rPh>
    <rPh sb="10" eb="12">
      <t>スウチ</t>
    </rPh>
    <rPh sb="14" eb="16">
      <t>キセツ</t>
    </rPh>
    <rPh sb="16" eb="18">
      <t>チョウセイ</t>
    </rPh>
    <rPh sb="18" eb="19">
      <t>ス</t>
    </rPh>
    <rPh sb="19" eb="20">
      <t>アタイ</t>
    </rPh>
    <phoneticPr fontId="8"/>
  </si>
  <si>
    <t>　　 (佐賀公共職業安定所管内は、佐賀市、小城市、神埼市及び多久市）</t>
    <rPh sb="4" eb="6">
      <t>サガ</t>
    </rPh>
    <rPh sb="6" eb="8">
      <t>コウキョウ</t>
    </rPh>
    <rPh sb="8" eb="10">
      <t>ショクギョウ</t>
    </rPh>
    <rPh sb="10" eb="12">
      <t>アンテイ</t>
    </rPh>
    <rPh sb="12" eb="13">
      <t>ショ</t>
    </rPh>
    <rPh sb="13" eb="15">
      <t>カンナイ</t>
    </rPh>
    <rPh sb="17" eb="20">
      <t>サガシ</t>
    </rPh>
    <rPh sb="21" eb="24">
      <t>オギシ</t>
    </rPh>
    <rPh sb="25" eb="28">
      <t>カンザキシ</t>
    </rPh>
    <rPh sb="28" eb="29">
      <t>オヨ</t>
    </rPh>
    <rPh sb="30" eb="33">
      <t>タクシ</t>
    </rPh>
    <phoneticPr fontId="8"/>
  </si>
  <si>
    <t xml:space="preserve">注2）佐賀公共職業安定所管内の数値及び佐賀県の各年度の数値は原数値。
</t>
    <rPh sb="0" eb="1">
      <t>チュウ</t>
    </rPh>
    <rPh sb="3" eb="5">
      <t>サガ</t>
    </rPh>
    <rPh sb="5" eb="7">
      <t>コウキョウ</t>
    </rPh>
    <rPh sb="7" eb="9">
      <t>ショクギョウ</t>
    </rPh>
    <rPh sb="9" eb="11">
      <t>アンテイ</t>
    </rPh>
    <rPh sb="11" eb="12">
      <t>ショ</t>
    </rPh>
    <rPh sb="12" eb="14">
      <t>カンナイ</t>
    </rPh>
    <rPh sb="15" eb="17">
      <t>スウチ</t>
    </rPh>
    <rPh sb="17" eb="18">
      <t>オヨ</t>
    </rPh>
    <rPh sb="19" eb="22">
      <t>サガケン</t>
    </rPh>
    <rPh sb="23" eb="26">
      <t>カクネンド</t>
    </rPh>
    <phoneticPr fontId="8"/>
  </si>
  <si>
    <t>注1）パートタイムを含む。九州には沖縄を含む。</t>
    <rPh sb="0" eb="1">
      <t>チュウ</t>
    </rPh>
    <rPh sb="13" eb="15">
      <t>キュウシュウ</t>
    </rPh>
    <rPh sb="17" eb="19">
      <t>オキナワ</t>
    </rPh>
    <rPh sb="20" eb="21">
      <t>フク</t>
    </rPh>
    <phoneticPr fontId="8"/>
  </si>
  <si>
    <t>資料：佐賀労働局「一般職業紹介状況」、厚生労働省「一般職業紹介状況」</t>
    <rPh sb="0" eb="2">
      <t>シリョウ</t>
    </rPh>
    <rPh sb="3" eb="5">
      <t>サガ</t>
    </rPh>
    <rPh sb="5" eb="7">
      <t>ロウドウ</t>
    </rPh>
    <rPh sb="7" eb="8">
      <t>キョク</t>
    </rPh>
    <phoneticPr fontId="8"/>
  </si>
  <si>
    <t>全 国</t>
    <phoneticPr fontId="8"/>
  </si>
  <si>
    <t>九 州</t>
    <phoneticPr fontId="8"/>
  </si>
  <si>
    <t>佐賀県</t>
    <rPh sb="2" eb="3">
      <t>ケン</t>
    </rPh>
    <phoneticPr fontId="8"/>
  </si>
  <si>
    <t>佐賀公共職業
安定所管内</t>
    <rPh sb="0" eb="2">
      <t>サガ</t>
    </rPh>
    <rPh sb="2" eb="4">
      <t>コウキョウ</t>
    </rPh>
    <rPh sb="4" eb="6">
      <t>ショクギョウ</t>
    </rPh>
    <rPh sb="7" eb="9">
      <t>アンテイ</t>
    </rPh>
    <rPh sb="9" eb="10">
      <t>ショ</t>
    </rPh>
    <rPh sb="10" eb="12">
      <t>カンナイ</t>
    </rPh>
    <phoneticPr fontId="2"/>
  </si>
  <si>
    <t>有 効 求 人 倍 率</t>
    <phoneticPr fontId="2"/>
  </si>
  <si>
    <t>年度・月</t>
    <rPh sb="0" eb="2">
      <t>ネンド</t>
    </rPh>
    <rPh sb="3" eb="4">
      <t>ツキ</t>
    </rPh>
    <phoneticPr fontId="8"/>
  </si>
  <si>
    <t>（単位：倍）</t>
    <rPh sb="1" eb="3">
      <t>タンイ</t>
    </rPh>
    <phoneticPr fontId="2"/>
  </si>
  <si>
    <t>注）昭和50年の非労働力人口には，労働力状態「不詳」を含む。</t>
    <rPh sb="0" eb="1">
      <t>チュウ</t>
    </rPh>
    <rPh sb="2" eb="4">
      <t>ショウワ</t>
    </rPh>
    <rPh sb="6" eb="7">
      <t>ネン</t>
    </rPh>
    <rPh sb="8" eb="9">
      <t>ヒ</t>
    </rPh>
    <rPh sb="9" eb="12">
      <t>ロウドウリョク</t>
    </rPh>
    <rPh sb="12" eb="14">
      <t>ジンコウ</t>
    </rPh>
    <rPh sb="17" eb="20">
      <t>ロウドウリョク</t>
    </rPh>
    <rPh sb="20" eb="22">
      <t>ジョウタイ</t>
    </rPh>
    <rPh sb="23" eb="25">
      <t>フショウ</t>
    </rPh>
    <rPh sb="27" eb="28">
      <t>フク</t>
    </rPh>
    <phoneticPr fontId="9"/>
  </si>
  <si>
    <t>資料：総務法制課（総務省・国勢調査）</t>
    <rPh sb="0" eb="2">
      <t>シリョウ</t>
    </rPh>
    <rPh sb="3" eb="5">
      <t>ソウム</t>
    </rPh>
    <rPh sb="5" eb="7">
      <t>ホウセイ</t>
    </rPh>
    <rPh sb="7" eb="8">
      <t>カ</t>
    </rPh>
    <rPh sb="9" eb="12">
      <t>ソウムショウ</t>
    </rPh>
    <rPh sb="13" eb="15">
      <t>コクセイ</t>
    </rPh>
    <rPh sb="15" eb="17">
      <t>チョウサ</t>
    </rPh>
    <phoneticPr fontId="9"/>
  </si>
  <si>
    <t>不　　　詳</t>
    <rPh sb="0" eb="1">
      <t>フ</t>
    </rPh>
    <rPh sb="4" eb="5">
      <t>ツマビ</t>
    </rPh>
    <phoneticPr fontId="9"/>
  </si>
  <si>
    <t>非労働力人口</t>
    <rPh sb="0" eb="1">
      <t>ヒ</t>
    </rPh>
    <rPh sb="1" eb="4">
      <t>ロウドウリョク</t>
    </rPh>
    <rPh sb="4" eb="6">
      <t>ジンコウ</t>
    </rPh>
    <phoneticPr fontId="9"/>
  </si>
  <si>
    <t>完全失業者</t>
    <rPh sb="0" eb="2">
      <t>カンゼン</t>
    </rPh>
    <rPh sb="2" eb="4">
      <t>シツギョウ</t>
    </rPh>
    <rPh sb="4" eb="5">
      <t>シャ</t>
    </rPh>
    <phoneticPr fontId="9"/>
  </si>
  <si>
    <t>就業者</t>
    <rPh sb="0" eb="1">
      <t>ジュ</t>
    </rPh>
    <rPh sb="1" eb="2">
      <t>ギョウ</t>
    </rPh>
    <rPh sb="2" eb="3">
      <t>モノ</t>
    </rPh>
    <phoneticPr fontId="9"/>
  </si>
  <si>
    <t>労働力人口</t>
    <rPh sb="0" eb="3">
      <t>ロウドウリョク</t>
    </rPh>
    <rPh sb="3" eb="5">
      <t>ジンコウ</t>
    </rPh>
    <phoneticPr fontId="9"/>
  </si>
  <si>
    <t xml:space="preserve">女              </t>
  </si>
  <si>
    <t xml:space="preserve">男             </t>
  </si>
  <si>
    <t>総数</t>
    <rPh sb="0" eb="2">
      <t>ソウスウ</t>
    </rPh>
    <phoneticPr fontId="9"/>
  </si>
  <si>
    <t>構成比</t>
  </si>
  <si>
    <t>実  数</t>
  </si>
  <si>
    <t>平 成 22 年</t>
    <rPh sb="0" eb="1">
      <t>タイラ</t>
    </rPh>
    <rPh sb="2" eb="3">
      <t>シゲル</t>
    </rPh>
    <rPh sb="7" eb="8">
      <t>ネン</t>
    </rPh>
    <phoneticPr fontId="9"/>
  </si>
  <si>
    <t>平 成 17 年</t>
    <phoneticPr fontId="9"/>
  </si>
  <si>
    <t>平 成 12 年</t>
  </si>
  <si>
    <t>平 成 7 年</t>
    <phoneticPr fontId="9"/>
  </si>
  <si>
    <t>平 成 2 年</t>
    <phoneticPr fontId="9"/>
  </si>
  <si>
    <t>昭 和 60 年</t>
  </si>
  <si>
    <t>労働力状態</t>
    <rPh sb="0" eb="3">
      <t>ロウドウリョク</t>
    </rPh>
    <rPh sb="3" eb="5">
      <t>ジョウタイ</t>
    </rPh>
    <phoneticPr fontId="9"/>
  </si>
  <si>
    <t>実 数</t>
  </si>
  <si>
    <t>昭 和 55 年</t>
  </si>
  <si>
    <t>昭 和 50 年</t>
    <phoneticPr fontId="9"/>
  </si>
  <si>
    <t>昭 和 45 年</t>
    <phoneticPr fontId="9"/>
  </si>
  <si>
    <t>昭 和 40 年</t>
    <phoneticPr fontId="9"/>
  </si>
  <si>
    <t>昭 和 35 年</t>
    <phoneticPr fontId="9"/>
  </si>
  <si>
    <t>昭 和 30 年</t>
    <phoneticPr fontId="9"/>
  </si>
  <si>
    <t>各年10月1日現在</t>
    <phoneticPr fontId="9"/>
  </si>
  <si>
    <t>（単位：人，％）</t>
    <rPh sb="1" eb="3">
      <t>タンイ</t>
    </rPh>
    <rPh sb="4" eb="5">
      <t>ヒト</t>
    </rPh>
    <phoneticPr fontId="9"/>
  </si>
  <si>
    <t>15 歳 以 上 人 口 （昭和30～平成22年）</t>
    <rPh sb="14" eb="16">
      <t>ショウワ</t>
    </rPh>
    <rPh sb="19" eb="21">
      <t>ヘイセイ</t>
    </rPh>
    <rPh sb="23" eb="24">
      <t>ネン</t>
    </rPh>
    <phoneticPr fontId="9"/>
  </si>
  <si>
    <t>資料：総務法制課（総務省・国勢調査）</t>
    <rPh sb="0" eb="2">
      <t>シリョウ</t>
    </rPh>
    <rPh sb="3" eb="5">
      <t>ソウム</t>
    </rPh>
    <rPh sb="5" eb="8">
      <t>ホウセイカ</t>
    </rPh>
    <rPh sb="9" eb="12">
      <t>ソウムショウ</t>
    </rPh>
    <rPh sb="13" eb="15">
      <t>コクセイ</t>
    </rPh>
    <rPh sb="15" eb="17">
      <t>チョウサ</t>
    </rPh>
    <phoneticPr fontId="2"/>
  </si>
  <si>
    <t>女</t>
    <rPh sb="0" eb="1">
      <t>オンナ</t>
    </rPh>
    <phoneticPr fontId="2"/>
  </si>
  <si>
    <t>男</t>
    <rPh sb="0" eb="1">
      <t>オトコ</t>
    </rPh>
    <phoneticPr fontId="2"/>
  </si>
  <si>
    <t>総数</t>
    <rPh sb="0" eb="2">
      <t>ソウスウ</t>
    </rPh>
    <phoneticPr fontId="2"/>
  </si>
  <si>
    <t>分類不能
の産業</t>
    <rPh sb="0" eb="2">
      <t>ブンルイ</t>
    </rPh>
    <rPh sb="2" eb="4">
      <t>フノウ</t>
    </rPh>
    <rPh sb="6" eb="8">
      <t>サンギョウ</t>
    </rPh>
    <phoneticPr fontId="2"/>
  </si>
  <si>
    <t>第三次
産　業</t>
    <rPh sb="0" eb="1">
      <t>ダイ</t>
    </rPh>
    <rPh sb="1" eb="3">
      <t>サンジ</t>
    </rPh>
    <rPh sb="4" eb="5">
      <t>サン</t>
    </rPh>
    <rPh sb="6" eb="7">
      <t>ギョウ</t>
    </rPh>
    <phoneticPr fontId="2"/>
  </si>
  <si>
    <t>第二次
産　業</t>
    <rPh sb="0" eb="1">
      <t>ダイ</t>
    </rPh>
    <rPh sb="1" eb="3">
      <t>ニジ</t>
    </rPh>
    <rPh sb="4" eb="5">
      <t>サン</t>
    </rPh>
    <rPh sb="6" eb="7">
      <t>ギョウ</t>
    </rPh>
    <phoneticPr fontId="2"/>
  </si>
  <si>
    <t>第一次
産　業</t>
    <rPh sb="0" eb="1">
      <t>ダイ</t>
    </rPh>
    <rPh sb="1" eb="3">
      <t>イチジ</t>
    </rPh>
    <rPh sb="4" eb="5">
      <t>サン</t>
    </rPh>
    <rPh sb="6" eb="7">
      <t>ギョウ</t>
    </rPh>
    <phoneticPr fontId="2"/>
  </si>
  <si>
    <t>構成比</t>
    <rPh sb="0" eb="3">
      <t>コウセイヒ</t>
    </rPh>
    <phoneticPr fontId="2"/>
  </si>
  <si>
    <t>実数</t>
    <rPh sb="0" eb="2">
      <t>ジッスウ</t>
    </rPh>
    <phoneticPr fontId="2"/>
  </si>
  <si>
    <t>平成17年</t>
    <rPh sb="0" eb="2">
      <t>ヘイセイ</t>
    </rPh>
    <rPh sb="4" eb="5">
      <t>ネン</t>
    </rPh>
    <phoneticPr fontId="2"/>
  </si>
  <si>
    <t>平成12年</t>
    <rPh sb="0" eb="2">
      <t>ヘイセイ</t>
    </rPh>
    <rPh sb="4" eb="5">
      <t>ネン</t>
    </rPh>
    <phoneticPr fontId="2"/>
  </si>
  <si>
    <t>平成7年</t>
    <rPh sb="0" eb="2">
      <t>ヘイセイ</t>
    </rPh>
    <rPh sb="3" eb="4">
      <t>ネン</t>
    </rPh>
    <phoneticPr fontId="2"/>
  </si>
  <si>
    <t>産業・男女別</t>
    <rPh sb="0" eb="2">
      <t>サンギョウ</t>
    </rPh>
    <rPh sb="3" eb="5">
      <t>ダンジョ</t>
    </rPh>
    <rPh sb="5" eb="6">
      <t>ベツ</t>
    </rPh>
    <phoneticPr fontId="2"/>
  </si>
  <si>
    <t>平成2年</t>
    <rPh sb="0" eb="2">
      <t>ヘイセイ</t>
    </rPh>
    <rPh sb="3" eb="4">
      <t>ネン</t>
    </rPh>
    <phoneticPr fontId="2"/>
  </si>
  <si>
    <t>昭和60年</t>
    <rPh sb="0" eb="2">
      <t>ショウワ</t>
    </rPh>
    <rPh sb="4" eb="5">
      <t>ネン</t>
    </rPh>
    <phoneticPr fontId="2"/>
  </si>
  <si>
    <t>昭和55年</t>
    <rPh sb="0" eb="2">
      <t>ショウワ</t>
    </rPh>
    <rPh sb="4" eb="5">
      <t>ネン</t>
    </rPh>
    <phoneticPr fontId="2"/>
  </si>
  <si>
    <t>昭和50年</t>
    <rPh sb="0" eb="2">
      <t>ショウワ</t>
    </rPh>
    <rPh sb="4" eb="5">
      <t>ネン</t>
    </rPh>
    <phoneticPr fontId="2"/>
  </si>
  <si>
    <t>昭和45年</t>
    <rPh sb="0" eb="2">
      <t>ショウワ</t>
    </rPh>
    <rPh sb="4" eb="5">
      <t>ネン</t>
    </rPh>
    <phoneticPr fontId="2"/>
  </si>
  <si>
    <t>昭和40年</t>
    <rPh sb="0" eb="2">
      <t>ショウワ</t>
    </rPh>
    <rPh sb="4" eb="5">
      <t>ネン</t>
    </rPh>
    <phoneticPr fontId="2"/>
  </si>
  <si>
    <t>昭和35年</t>
    <rPh sb="0" eb="2">
      <t>ショウワ</t>
    </rPh>
    <rPh sb="4" eb="5">
      <t>ネン</t>
    </rPh>
    <phoneticPr fontId="2"/>
  </si>
  <si>
    <t>昭和30年</t>
    <rPh sb="0" eb="2">
      <t>ショウワ</t>
    </rPh>
    <rPh sb="4" eb="5">
      <t>ネン</t>
    </rPh>
    <phoneticPr fontId="2"/>
  </si>
  <si>
    <t>各年10月1日現在</t>
    <rPh sb="0" eb="2">
      <t>カクネン</t>
    </rPh>
    <rPh sb="4" eb="5">
      <t>ガツ</t>
    </rPh>
    <rPh sb="6" eb="7">
      <t>ニチ</t>
    </rPh>
    <rPh sb="7" eb="9">
      <t>ゲンザイ</t>
    </rPh>
    <phoneticPr fontId="2"/>
  </si>
  <si>
    <t>(単位：人，％）</t>
    <rPh sb="1" eb="3">
      <t>タンイ</t>
    </rPh>
    <rPh sb="4" eb="5">
      <t>ヒト</t>
    </rPh>
    <phoneticPr fontId="2"/>
  </si>
  <si>
    <t>就業者数（昭和30～平成22年)</t>
    <rPh sb="0" eb="3">
      <t>シュウギョウシャ</t>
    </rPh>
    <rPh sb="3" eb="4">
      <t>カズ</t>
    </rPh>
    <rPh sb="5" eb="7">
      <t>ショウワ</t>
    </rPh>
    <rPh sb="10" eb="12">
      <t>ヘイセイ</t>
    </rPh>
    <rPh sb="14" eb="15">
      <t>ネン</t>
    </rPh>
    <phoneticPr fontId="2"/>
  </si>
  <si>
    <t>注2)家庭内職者を含む。</t>
    <rPh sb="3" eb="5">
      <t>カテイ</t>
    </rPh>
    <phoneticPr fontId="9"/>
  </si>
  <si>
    <t>注1)従業上の地位「不詳」を含む。</t>
    <rPh sb="0" eb="1">
      <t>チュウ</t>
    </rPh>
    <rPh sb="3" eb="5">
      <t>ジュウギョウ</t>
    </rPh>
    <rPh sb="5" eb="6">
      <t>ジョウ</t>
    </rPh>
    <rPh sb="7" eb="9">
      <t>チイ</t>
    </rPh>
    <rPh sb="10" eb="12">
      <t>フショウ</t>
    </rPh>
    <rPh sb="14" eb="15">
      <t>フク</t>
    </rPh>
    <phoneticPr fontId="2"/>
  </si>
  <si>
    <t>資料：総務法制課（総務省・国勢調査）</t>
    <rPh sb="0" eb="2">
      <t>シリョウ</t>
    </rPh>
    <rPh sb="3" eb="5">
      <t>ソウム</t>
    </rPh>
    <rPh sb="5" eb="7">
      <t>ホウセイ</t>
    </rPh>
    <rPh sb="7" eb="8">
      <t>カ</t>
    </rPh>
    <rPh sb="9" eb="12">
      <t>ソウムショウ</t>
    </rPh>
    <rPh sb="13" eb="15">
      <t>コクセイ</t>
    </rPh>
    <rPh sb="15" eb="17">
      <t>チョウサ</t>
    </rPh>
    <phoneticPr fontId="2"/>
  </si>
  <si>
    <t xml:space="preserve">分類不能の産業    </t>
    <phoneticPr fontId="14"/>
  </si>
  <si>
    <t>Ｔ</t>
    <phoneticPr fontId="14"/>
  </si>
  <si>
    <t xml:space="preserve">公務(他に分類されないもの)    </t>
    <phoneticPr fontId="14"/>
  </si>
  <si>
    <t>Ｓ</t>
    <phoneticPr fontId="14"/>
  </si>
  <si>
    <t>サービス業（他に分類されないもの）</t>
    <rPh sb="4" eb="5">
      <t>ギョウ</t>
    </rPh>
    <rPh sb="6" eb="7">
      <t>ホカ</t>
    </rPh>
    <rPh sb="8" eb="10">
      <t>ブンルイ</t>
    </rPh>
    <phoneticPr fontId="2"/>
  </si>
  <si>
    <t>Ｒ</t>
    <phoneticPr fontId="14"/>
  </si>
  <si>
    <t>Ｑ</t>
    <phoneticPr fontId="14"/>
  </si>
  <si>
    <t>医療，福祉</t>
    <rPh sb="0" eb="2">
      <t>イリョウ</t>
    </rPh>
    <rPh sb="3" eb="5">
      <t>フクシ</t>
    </rPh>
    <phoneticPr fontId="2"/>
  </si>
  <si>
    <t>Ｐ</t>
    <phoneticPr fontId="14"/>
  </si>
  <si>
    <t>教育，学習支援業</t>
    <rPh sb="0" eb="2">
      <t>キョウイク</t>
    </rPh>
    <rPh sb="3" eb="5">
      <t>ガクシュウ</t>
    </rPh>
    <rPh sb="5" eb="7">
      <t>シエン</t>
    </rPh>
    <rPh sb="7" eb="8">
      <t>ギョウ</t>
    </rPh>
    <phoneticPr fontId="2"/>
  </si>
  <si>
    <t>Ｏ</t>
    <phoneticPr fontId="14"/>
  </si>
  <si>
    <t>生活関連サービス業，娯楽業</t>
    <rPh sb="0" eb="2">
      <t>セイカツ</t>
    </rPh>
    <rPh sb="2" eb="4">
      <t>カンレン</t>
    </rPh>
    <rPh sb="8" eb="9">
      <t>ギョウ</t>
    </rPh>
    <rPh sb="10" eb="13">
      <t>ゴラクギョウ</t>
    </rPh>
    <phoneticPr fontId="2"/>
  </si>
  <si>
    <t>Ｎ</t>
    <phoneticPr fontId="14"/>
  </si>
  <si>
    <t>宿泊業・飲食サービス業</t>
    <rPh sb="0" eb="2">
      <t>シュクハク</t>
    </rPh>
    <rPh sb="2" eb="3">
      <t>ギョウ</t>
    </rPh>
    <rPh sb="4" eb="6">
      <t>インショク</t>
    </rPh>
    <rPh sb="10" eb="11">
      <t>ギョウ</t>
    </rPh>
    <phoneticPr fontId="2"/>
  </si>
  <si>
    <t>Ｍ</t>
    <phoneticPr fontId="14"/>
  </si>
  <si>
    <t>学術研究，専門・技術サービス業</t>
    <rPh sb="0" eb="2">
      <t>ガクジュツ</t>
    </rPh>
    <rPh sb="2" eb="4">
      <t>ケンキュウ</t>
    </rPh>
    <rPh sb="5" eb="7">
      <t>センモン</t>
    </rPh>
    <rPh sb="8" eb="10">
      <t>ギジュツ</t>
    </rPh>
    <rPh sb="14" eb="15">
      <t>ギョウ</t>
    </rPh>
    <phoneticPr fontId="2"/>
  </si>
  <si>
    <t>Ｌ</t>
    <phoneticPr fontId="14"/>
  </si>
  <si>
    <t>不動産業，物品賃貸業</t>
    <rPh sb="5" eb="7">
      <t>ブッピン</t>
    </rPh>
    <rPh sb="7" eb="10">
      <t>チンタイギョウ</t>
    </rPh>
    <phoneticPr fontId="14"/>
  </si>
  <si>
    <t>Ｋ</t>
    <phoneticPr fontId="14"/>
  </si>
  <si>
    <t>金融業，保険業</t>
    <rPh sb="0" eb="3">
      <t>キンユウギョウ</t>
    </rPh>
    <rPh sb="4" eb="7">
      <t>ホケンギョウ</t>
    </rPh>
    <phoneticPr fontId="2"/>
  </si>
  <si>
    <t>Ｊ</t>
    <phoneticPr fontId="14"/>
  </si>
  <si>
    <t>卸売業，小売業</t>
    <rPh sb="0" eb="3">
      <t>オロシウリギョウ</t>
    </rPh>
    <rPh sb="4" eb="7">
      <t>コウリギョウ</t>
    </rPh>
    <phoneticPr fontId="2"/>
  </si>
  <si>
    <t>Ｉ</t>
    <phoneticPr fontId="14"/>
  </si>
  <si>
    <t>運輸業，郵便業</t>
    <rPh sb="4" eb="6">
      <t>ユウビン</t>
    </rPh>
    <rPh sb="6" eb="7">
      <t>ギョウ</t>
    </rPh>
    <phoneticPr fontId="14"/>
  </si>
  <si>
    <t>Ｈ</t>
    <phoneticPr fontId="14"/>
  </si>
  <si>
    <t xml:space="preserve">情報通信業    </t>
    <rPh sb="0" eb="2">
      <t>ジョウホウ</t>
    </rPh>
    <rPh sb="2" eb="5">
      <t>ツウシンギョウ</t>
    </rPh>
    <phoneticPr fontId="14"/>
  </si>
  <si>
    <t>Ｇ</t>
    <phoneticPr fontId="14"/>
  </si>
  <si>
    <t>電気・ガス・熱供給・水道業</t>
    <rPh sb="0" eb="2">
      <t>デンキ</t>
    </rPh>
    <rPh sb="6" eb="7">
      <t>ネツ</t>
    </rPh>
    <rPh sb="7" eb="9">
      <t>キョウキュウ</t>
    </rPh>
    <rPh sb="10" eb="13">
      <t>スイドウギョウ</t>
    </rPh>
    <phoneticPr fontId="2"/>
  </si>
  <si>
    <t>Ｆ</t>
    <phoneticPr fontId="14"/>
  </si>
  <si>
    <t>製造業</t>
    <rPh sb="0" eb="3">
      <t>セイゾウギョウ</t>
    </rPh>
    <phoneticPr fontId="14"/>
  </si>
  <si>
    <t>Ｅ</t>
    <phoneticPr fontId="14"/>
  </si>
  <si>
    <t xml:space="preserve">建設業    </t>
    <phoneticPr fontId="14"/>
  </si>
  <si>
    <t>Ｄ</t>
    <phoneticPr fontId="14"/>
  </si>
  <si>
    <t>鉱業，採石業，砂利採取業</t>
    <rPh sb="0" eb="2">
      <t>コウギョウ</t>
    </rPh>
    <rPh sb="3" eb="5">
      <t>サイセキ</t>
    </rPh>
    <rPh sb="5" eb="6">
      <t>ギョウ</t>
    </rPh>
    <rPh sb="7" eb="9">
      <t>ジャリ</t>
    </rPh>
    <rPh sb="9" eb="12">
      <t>サイシュギョウ</t>
    </rPh>
    <phoneticPr fontId="14"/>
  </si>
  <si>
    <t>Ｃ</t>
    <phoneticPr fontId="14"/>
  </si>
  <si>
    <t xml:space="preserve">漁業    </t>
    <phoneticPr fontId="14"/>
  </si>
  <si>
    <t>Ｂ</t>
    <phoneticPr fontId="14"/>
  </si>
  <si>
    <t>農業，林業</t>
    <rPh sb="3" eb="5">
      <t>リンギョウ</t>
    </rPh>
    <phoneticPr fontId="14"/>
  </si>
  <si>
    <t>Ａ</t>
    <phoneticPr fontId="14"/>
  </si>
  <si>
    <t>総                       数</t>
  </si>
  <si>
    <t>役員</t>
    <rPh sb="0" eb="2">
      <t>ヤクイン</t>
    </rPh>
    <phoneticPr fontId="2"/>
  </si>
  <si>
    <t>パート　　　アルバイト　その他</t>
    <rPh sb="14" eb="15">
      <t>タ</t>
    </rPh>
    <phoneticPr fontId="9"/>
  </si>
  <si>
    <t>派遣社員</t>
    <rPh sb="0" eb="2">
      <t>ハケン</t>
    </rPh>
    <rPh sb="2" eb="4">
      <t>シャイン</t>
    </rPh>
    <phoneticPr fontId="9"/>
  </si>
  <si>
    <t>正規の職員　　従業員</t>
    <rPh sb="0" eb="2">
      <t>セイキ</t>
    </rPh>
    <rPh sb="3" eb="5">
      <t>ショクイン</t>
    </rPh>
    <rPh sb="7" eb="10">
      <t>ジュウギョウイン</t>
    </rPh>
    <phoneticPr fontId="2"/>
  </si>
  <si>
    <t>家族従業者　</t>
    <phoneticPr fontId="9"/>
  </si>
  <si>
    <t>自営業主　注2）</t>
    <rPh sb="0" eb="3">
      <t>ジエイギョウ</t>
    </rPh>
    <rPh sb="3" eb="4">
      <t>シュ</t>
    </rPh>
    <rPh sb="5" eb="6">
      <t>チュウ</t>
    </rPh>
    <phoneticPr fontId="9"/>
  </si>
  <si>
    <t>雇用者</t>
    <rPh sb="0" eb="3">
      <t>コヨウシャ</t>
    </rPh>
    <phoneticPr fontId="9"/>
  </si>
  <si>
    <t>総　数　
注1)</t>
    <phoneticPr fontId="9"/>
  </si>
  <si>
    <t>　　　　　　　　　　従業上の地位,男女別
産業（大分類）</t>
    <rPh sb="10" eb="12">
      <t>ジュウギョウ</t>
    </rPh>
    <rPh sb="12" eb="13">
      <t>ウエ</t>
    </rPh>
    <rPh sb="14" eb="16">
      <t>チイ</t>
    </rPh>
    <rPh sb="17" eb="19">
      <t>ダンジョ</t>
    </rPh>
    <rPh sb="19" eb="20">
      <t>ベツ</t>
    </rPh>
    <rPh sb="21" eb="23">
      <t>サンギョウ</t>
    </rPh>
    <rPh sb="24" eb="27">
      <t>ダイブンルイ</t>
    </rPh>
    <phoneticPr fontId="2"/>
  </si>
  <si>
    <t>総           　数</t>
    <phoneticPr fontId="9"/>
  </si>
  <si>
    <t>平成22年10月1日現在</t>
    <phoneticPr fontId="9"/>
  </si>
  <si>
    <t>（6区分），男女別15歳以上就業者数 （平成22年）</t>
    <rPh sb="20" eb="22">
      <t>ヘイセイ</t>
    </rPh>
    <rPh sb="24" eb="25">
      <t>ネン</t>
    </rPh>
    <phoneticPr fontId="2"/>
  </si>
  <si>
    <t>注3）「家庭内職者」を含む。</t>
    <rPh sb="0" eb="1">
      <t>チュウ</t>
    </rPh>
    <rPh sb="4" eb="6">
      <t>カテイ</t>
    </rPh>
    <rPh sb="6" eb="8">
      <t>ナイショク</t>
    </rPh>
    <rPh sb="8" eb="9">
      <t>シャ</t>
    </rPh>
    <rPh sb="11" eb="12">
      <t>フク</t>
    </rPh>
    <phoneticPr fontId="2"/>
  </si>
  <si>
    <t>注2）「役員」を含む。</t>
    <rPh sb="0" eb="1">
      <t>チュウ</t>
    </rPh>
    <rPh sb="4" eb="6">
      <t>ヤクイン</t>
    </rPh>
    <rPh sb="8" eb="9">
      <t>フク</t>
    </rPh>
    <phoneticPr fontId="2"/>
  </si>
  <si>
    <t>注1）従業上の地位「不祥」を含む。</t>
    <rPh sb="0" eb="1">
      <t>チュウ</t>
    </rPh>
    <rPh sb="3" eb="5">
      <t>ジュウギョウ</t>
    </rPh>
    <rPh sb="5" eb="6">
      <t>ジョウ</t>
    </rPh>
    <rPh sb="7" eb="9">
      <t>チイ</t>
    </rPh>
    <rPh sb="10" eb="12">
      <t>フショウ</t>
    </rPh>
    <rPh sb="14" eb="15">
      <t>フク</t>
    </rPh>
    <phoneticPr fontId="2"/>
  </si>
  <si>
    <t>資料：総務法制課（総務省・国勢調査）</t>
    <rPh sb="0" eb="2">
      <t>シリョウ</t>
    </rPh>
    <rPh sb="3" eb="5">
      <t>ソウム</t>
    </rPh>
    <rPh sb="5" eb="7">
      <t>ホウセイ</t>
    </rPh>
    <rPh sb="7" eb="8">
      <t>カ</t>
    </rPh>
    <rPh sb="9" eb="11">
      <t>ソウム</t>
    </rPh>
    <rPh sb="11" eb="12">
      <t>ショウ</t>
    </rPh>
    <rPh sb="13" eb="15">
      <t>コクセイ</t>
    </rPh>
    <rPh sb="15" eb="17">
      <t>チョウサ</t>
    </rPh>
    <phoneticPr fontId="2"/>
  </si>
  <si>
    <t>久保田町大字江戸</t>
    <phoneticPr fontId="2"/>
  </si>
  <si>
    <t>久保田町大字新田</t>
    <phoneticPr fontId="2"/>
  </si>
  <si>
    <t>久保田町大字徳万</t>
    <phoneticPr fontId="2"/>
  </si>
  <si>
    <t>久保田町大字久富</t>
    <phoneticPr fontId="2"/>
  </si>
  <si>
    <t>久保田町大字久保田</t>
    <phoneticPr fontId="2"/>
  </si>
  <si>
    <t>東与賀町大字飯盛</t>
    <phoneticPr fontId="2"/>
  </si>
  <si>
    <t>東与賀町大字田中</t>
    <phoneticPr fontId="2"/>
  </si>
  <si>
    <t>東与賀町大字下古賀</t>
    <phoneticPr fontId="2"/>
  </si>
  <si>
    <t>川副町大字大詫間</t>
    <phoneticPr fontId="2"/>
  </si>
  <si>
    <t>川副町大字早津江津</t>
  </si>
  <si>
    <t>川副町大字早津江</t>
    <phoneticPr fontId="2"/>
  </si>
  <si>
    <t>川副町大字福富</t>
    <phoneticPr fontId="2"/>
  </si>
  <si>
    <t>川副町大字小々森</t>
    <phoneticPr fontId="2"/>
  </si>
  <si>
    <t>川副町大字西古賀</t>
    <phoneticPr fontId="2"/>
  </si>
  <si>
    <t>川副町大字南里</t>
    <phoneticPr fontId="2"/>
  </si>
  <si>
    <t>川副町大字鹿江</t>
    <phoneticPr fontId="2"/>
  </si>
  <si>
    <t>川副町大字犬井道</t>
    <phoneticPr fontId="2"/>
  </si>
  <si>
    <t>三瀬村杠　　　　　　　　　　　　　　　　　　　　　　　　　　　　　　　　　　</t>
    <rPh sb="0" eb="2">
      <t>ミツセ</t>
    </rPh>
    <rPh sb="2" eb="3">
      <t>ムラ</t>
    </rPh>
    <rPh sb="3" eb="4">
      <t>ユズリハ</t>
    </rPh>
    <phoneticPr fontId="2"/>
  </si>
  <si>
    <t>三瀬村藤原　　　　　　　　　　　　　　　　　　　　　　　　　　　　　　　　　</t>
    <rPh sb="0" eb="2">
      <t>ミツセ</t>
    </rPh>
    <rPh sb="2" eb="3">
      <t>ムラ</t>
    </rPh>
    <rPh sb="3" eb="5">
      <t>フジハラ</t>
    </rPh>
    <phoneticPr fontId="2"/>
  </si>
  <si>
    <t>三瀬村三瀬　　　　　　　　　　　　　　　　　　　　　　　　　　　　　　　　　</t>
    <rPh sb="0" eb="2">
      <t>ミツセ</t>
    </rPh>
    <rPh sb="2" eb="3">
      <t>ムラ</t>
    </rPh>
    <rPh sb="3" eb="5">
      <t>サンセ</t>
    </rPh>
    <phoneticPr fontId="2"/>
  </si>
  <si>
    <t>富士町広溜</t>
    <phoneticPr fontId="2"/>
  </si>
  <si>
    <t>富士町大字松瀬</t>
    <phoneticPr fontId="2"/>
  </si>
  <si>
    <t>富士町大字関屋</t>
    <phoneticPr fontId="2"/>
  </si>
  <si>
    <t>富士町大字小副川</t>
    <phoneticPr fontId="2"/>
  </si>
  <si>
    <t>富士町大字上合瀬</t>
    <phoneticPr fontId="2"/>
  </si>
  <si>
    <t>富士町大字下合瀬</t>
    <phoneticPr fontId="2"/>
  </si>
  <si>
    <t>富士町大字古場</t>
    <phoneticPr fontId="2"/>
  </si>
  <si>
    <t>富士町大字藤瀬</t>
    <phoneticPr fontId="2"/>
  </si>
  <si>
    <t>富士町大字下無津呂</t>
    <phoneticPr fontId="2"/>
  </si>
  <si>
    <t>富士町大字上無津呂</t>
    <phoneticPr fontId="2"/>
  </si>
  <si>
    <t>富士町大字麻那古</t>
    <phoneticPr fontId="2"/>
  </si>
  <si>
    <t>富士町大字大串</t>
    <phoneticPr fontId="2"/>
  </si>
  <si>
    <t>富士町大字栗並</t>
    <phoneticPr fontId="2"/>
  </si>
  <si>
    <t>富士町大字大野</t>
    <phoneticPr fontId="2"/>
  </si>
  <si>
    <t>富士町大字中原</t>
    <phoneticPr fontId="2"/>
  </si>
  <si>
    <t>富士町大字下熊川</t>
    <phoneticPr fontId="2"/>
  </si>
  <si>
    <t>富士町大字内野</t>
    <phoneticPr fontId="2"/>
  </si>
  <si>
    <t>分類
不能の
産業</t>
    <rPh sb="0" eb="2">
      <t>ブンルイ</t>
    </rPh>
    <rPh sb="3" eb="5">
      <t>フノウ</t>
    </rPh>
    <rPh sb="7" eb="9">
      <t>サンギョウ</t>
    </rPh>
    <phoneticPr fontId="2"/>
  </si>
  <si>
    <t>公務(他に分類されるものを除く)</t>
    <rPh sb="0" eb="2">
      <t>コウム</t>
    </rPh>
    <rPh sb="3" eb="4">
      <t>ホカ</t>
    </rPh>
    <rPh sb="5" eb="7">
      <t>ブンルイ</t>
    </rPh>
    <rPh sb="13" eb="14">
      <t>ノゾ</t>
    </rPh>
    <phoneticPr fontId="2"/>
  </si>
  <si>
    <t>サービス業
(他に分類
されない
もの)</t>
    <rPh sb="4" eb="5">
      <t>ギョウ</t>
    </rPh>
    <rPh sb="7" eb="8">
      <t>ホカ</t>
    </rPh>
    <rPh sb="9" eb="11">
      <t>ブンルイ</t>
    </rPh>
    <phoneticPr fontId="2"/>
  </si>
  <si>
    <t>医療，
福祉</t>
    <rPh sb="0" eb="2">
      <t>イリョウ</t>
    </rPh>
    <rPh sb="4" eb="6">
      <t>フクシ</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</si>
  <si>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</si>
  <si>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</si>
  <si>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</si>
  <si>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0" eb="3">
      <t>フドウサン</t>
    </rPh>
    <rPh sb="3" eb="4">
      <t>ギョウ</t>
    </rPh>
    <rPh sb="5" eb="7">
      <t>ブッピン</t>
    </rPh>
    <rPh sb="7" eb="10">
      <t>チンタイギョウ</t>
    </rPh>
    <phoneticPr fontId="2"/>
  </si>
  <si>
    <t>金融業
保険業</t>
    <rPh sb="0" eb="3">
      <t>キンユウギョウ</t>
    </rPh>
    <rPh sb="4" eb="7">
      <t>ホケンギョウ</t>
    </rPh>
    <phoneticPr fontId="2"/>
  </si>
  <si>
    <t>卸売業 
小売業</t>
    <rPh sb="0" eb="3">
      <t>オロシウリギョウ</t>
    </rPh>
    <rPh sb="5" eb="7">
      <t>コウリ</t>
    </rPh>
    <rPh sb="7" eb="8">
      <t>ギョウ</t>
    </rPh>
    <phoneticPr fontId="2"/>
  </si>
  <si>
    <t>運輸業
郵便業</t>
    <rPh sb="0" eb="3">
      <t>ウンユギョウ</t>
    </rPh>
    <rPh sb="4" eb="6">
      <t>ユウビン</t>
    </rPh>
    <rPh sb="6" eb="7">
      <t>ギョウ</t>
    </rPh>
    <phoneticPr fontId="2"/>
  </si>
  <si>
    <t>情報
通信業</t>
    <rPh sb="0" eb="2">
      <t>ジョウホウ</t>
    </rPh>
    <rPh sb="3" eb="6">
      <t>ツウシンギョウ</t>
    </rPh>
    <phoneticPr fontId="2"/>
  </si>
  <si>
    <t>電気,
ガス,
熱供給,
水道業</t>
    <rPh sb="0" eb="2">
      <t>デンキ</t>
    </rPh>
    <rPh sb="13" eb="15">
      <t>スイドウ</t>
    </rPh>
    <phoneticPr fontId="2"/>
  </si>
  <si>
    <t>製造業</t>
    <rPh sb="0" eb="3">
      <t>セイゾウギョウ</t>
    </rPh>
    <phoneticPr fontId="2"/>
  </si>
  <si>
    <t>建設業</t>
    <rPh sb="0" eb="3">
      <t>ケンセツギョウ</t>
    </rPh>
    <phoneticPr fontId="2"/>
  </si>
  <si>
    <t>鉱業,
採石業,
砂利
採取業</t>
    <rPh sb="0" eb="1">
      <t>コウ</t>
    </rPh>
    <rPh sb="1" eb="2">
      <t>ギョウ</t>
    </rPh>
    <rPh sb="4" eb="5">
      <t>サイ</t>
    </rPh>
    <rPh sb="5" eb="6">
      <t>イシ</t>
    </rPh>
    <rPh sb="6" eb="7">
      <t>ギョウ</t>
    </rPh>
    <rPh sb="9" eb="11">
      <t>ジャリ</t>
    </rPh>
    <rPh sb="12" eb="13">
      <t>サイ</t>
    </rPh>
    <rPh sb="13" eb="14">
      <t>トリ</t>
    </rPh>
    <rPh sb="14" eb="15">
      <t>ギョウ</t>
    </rPh>
    <phoneticPr fontId="2"/>
  </si>
  <si>
    <t>漁業</t>
    <rPh sb="0" eb="2">
      <t>ギョギョウ</t>
    </rPh>
    <phoneticPr fontId="2"/>
  </si>
  <si>
    <t>農業　　　林業</t>
    <rPh sb="0" eb="1">
      <t>ノウ</t>
    </rPh>
    <rPh sb="1" eb="2">
      <t>ギョウ</t>
    </rPh>
    <rPh sb="5" eb="7">
      <t>リンギョウ</t>
    </rPh>
    <phoneticPr fontId="2"/>
  </si>
  <si>
    <t>T</t>
    <phoneticPr fontId="2"/>
  </si>
  <si>
    <t>S</t>
    <phoneticPr fontId="2"/>
  </si>
  <si>
    <t>R</t>
    <phoneticPr fontId="2"/>
  </si>
  <si>
    <t>Q</t>
    <phoneticPr fontId="2"/>
  </si>
  <si>
    <t>P</t>
    <phoneticPr fontId="2"/>
  </si>
  <si>
    <t>O</t>
    <phoneticPr fontId="2"/>
  </si>
  <si>
    <t>N</t>
    <phoneticPr fontId="2"/>
  </si>
  <si>
    <t>M</t>
    <phoneticPr fontId="2"/>
  </si>
  <si>
    <t>L</t>
    <phoneticPr fontId="2"/>
  </si>
  <si>
    <t>K</t>
    <phoneticPr fontId="2"/>
  </si>
  <si>
    <t>J</t>
    <phoneticPr fontId="2"/>
  </si>
  <si>
    <t>I</t>
    <phoneticPr fontId="2"/>
  </si>
  <si>
    <t>H</t>
    <phoneticPr fontId="2"/>
  </si>
  <si>
    <t>G</t>
    <phoneticPr fontId="2"/>
  </si>
  <si>
    <t>F</t>
    <phoneticPr fontId="2"/>
  </si>
  <si>
    <t>E</t>
    <phoneticPr fontId="2"/>
  </si>
  <si>
    <t>D</t>
    <phoneticPr fontId="2"/>
  </si>
  <si>
    <t>C</t>
    <phoneticPr fontId="2"/>
  </si>
  <si>
    <t>B</t>
    <phoneticPr fontId="2"/>
  </si>
  <si>
    <t>A</t>
    <phoneticPr fontId="2"/>
  </si>
  <si>
    <t>家　族
従業者</t>
    <rPh sb="0" eb="3">
      <t>カゾク</t>
    </rPh>
    <phoneticPr fontId="2"/>
  </si>
  <si>
    <t>自　営
業　主
注3)</t>
    <rPh sb="0" eb="3">
      <t>ジエイ</t>
    </rPh>
    <phoneticPr fontId="2"/>
  </si>
  <si>
    <t>雇用者
注2)</t>
    <rPh sb="0" eb="3">
      <t>コヨウシャ</t>
    </rPh>
    <phoneticPr fontId="2"/>
  </si>
  <si>
    <t>完　全
失業者
=(b)</t>
    <rPh sb="0" eb="3">
      <t>カンゼン</t>
    </rPh>
    <phoneticPr fontId="2"/>
  </si>
  <si>
    <t>産　業　（　大　分　類　）　別　就　業　者　数　</t>
    <rPh sb="0" eb="1">
      <t>サン</t>
    </rPh>
    <rPh sb="2" eb="3">
      <t>ギョウ</t>
    </rPh>
    <rPh sb="6" eb="7">
      <t>ダイ</t>
    </rPh>
    <rPh sb="8" eb="9">
      <t>ブン</t>
    </rPh>
    <rPh sb="10" eb="11">
      <t>タグイ</t>
    </rPh>
    <rPh sb="14" eb="15">
      <t>ベツ</t>
    </rPh>
    <rPh sb="16" eb="17">
      <t>シュウ</t>
    </rPh>
    <rPh sb="18" eb="19">
      <t>ギョウ</t>
    </rPh>
    <rPh sb="20" eb="21">
      <t>シャ</t>
    </rPh>
    <rPh sb="22" eb="23">
      <t>カズ</t>
    </rPh>
    <phoneticPr fontId="2"/>
  </si>
  <si>
    <t>従業上の地位別就業者数</t>
    <rPh sb="0" eb="2">
      <t>ジュウギョウ</t>
    </rPh>
    <rPh sb="2" eb="3">
      <t>ウエ</t>
    </rPh>
    <rPh sb="4" eb="6">
      <t>チイ</t>
    </rPh>
    <rPh sb="6" eb="7">
      <t>ベツ</t>
    </rPh>
    <rPh sb="7" eb="10">
      <t>シュウギョウシャ</t>
    </rPh>
    <rPh sb="10" eb="11">
      <t>カズ</t>
    </rPh>
    <phoneticPr fontId="2"/>
  </si>
  <si>
    <t>就業者
総　数
注1)
=(a)</t>
    <rPh sb="0" eb="3">
      <t>シュウギョウシャ</t>
    </rPh>
    <rPh sb="4" eb="7">
      <t>ソウスウ</t>
    </rPh>
    <phoneticPr fontId="2"/>
  </si>
  <si>
    <t xml:space="preserve">
労働力
人　口
(a)+(b)
</t>
    <rPh sb="1" eb="4">
      <t>ロウドウリョク</t>
    </rPh>
    <phoneticPr fontId="2"/>
  </si>
  <si>
    <t>15  歳
以　上
人　口</t>
    <rPh sb="4" eb="5">
      <t>サイ</t>
    </rPh>
    <phoneticPr fontId="2"/>
  </si>
  <si>
    <t>町丁・大字</t>
    <phoneticPr fontId="2"/>
  </si>
  <si>
    <t>従業上の地位（3区分），産業（大分類）別就業者数　（つづき）</t>
    <rPh sb="0" eb="2">
      <t>ジュウギョウ</t>
    </rPh>
    <rPh sb="2" eb="3">
      <t>ウエ</t>
    </rPh>
    <rPh sb="4" eb="6">
      <t>チイ</t>
    </rPh>
    <rPh sb="8" eb="10">
      <t>クブン</t>
    </rPh>
    <rPh sb="12" eb="14">
      <t>サンギョウ</t>
    </rPh>
    <rPh sb="15" eb="18">
      <t>ダイブンルイ</t>
    </rPh>
    <rPh sb="19" eb="20">
      <t>ベツ</t>
    </rPh>
    <rPh sb="20" eb="23">
      <t>シュウギョウシャ</t>
    </rPh>
    <rPh sb="23" eb="24">
      <t>カズ</t>
    </rPh>
    <phoneticPr fontId="2"/>
  </si>
  <si>
    <t>富士町大字上熊川</t>
    <phoneticPr fontId="2"/>
  </si>
  <si>
    <t>富士町大字鎌原</t>
    <phoneticPr fontId="2"/>
  </si>
  <si>
    <t>富士町大字苣木</t>
    <phoneticPr fontId="2"/>
  </si>
  <si>
    <t>富士町大字市川</t>
    <phoneticPr fontId="2"/>
  </si>
  <si>
    <t>富士町大字杉山</t>
    <phoneticPr fontId="2"/>
  </si>
  <si>
    <t>富士町大字畑瀬</t>
    <phoneticPr fontId="2"/>
  </si>
  <si>
    <t>富士町大字古湯</t>
    <rPh sb="0" eb="3">
      <t>フジチョウ</t>
    </rPh>
    <rPh sb="3" eb="5">
      <t>オオアザ</t>
    </rPh>
    <phoneticPr fontId="2"/>
  </si>
  <si>
    <t>大和町大字名尾</t>
    <phoneticPr fontId="2"/>
  </si>
  <si>
    <t>大和町大字松瀬</t>
    <phoneticPr fontId="2"/>
  </si>
  <si>
    <t>大和町大字梅野</t>
    <phoneticPr fontId="2"/>
  </si>
  <si>
    <t>大和町大字久留間</t>
    <phoneticPr fontId="2"/>
  </si>
  <si>
    <t>大和町大字池上</t>
    <phoneticPr fontId="2"/>
  </si>
  <si>
    <t>大和町大字東山田</t>
    <phoneticPr fontId="2"/>
  </si>
  <si>
    <t>大和町大字川上</t>
    <phoneticPr fontId="2"/>
  </si>
  <si>
    <t>大和町大字八反原</t>
    <phoneticPr fontId="2"/>
  </si>
  <si>
    <t>大和町大字久池井</t>
    <phoneticPr fontId="2"/>
  </si>
  <si>
    <t>大和町大字尼寺</t>
    <rPh sb="0" eb="3">
      <t>ヤマトマチ</t>
    </rPh>
    <rPh sb="3" eb="5">
      <t>オオアザ</t>
    </rPh>
    <rPh sb="5" eb="7">
      <t>アマテラ</t>
    </rPh>
    <phoneticPr fontId="2"/>
  </si>
  <si>
    <t>諸富町大字山領　　　　　　　　　　　　　　　　　　　　　　　　　　　　　　　　　</t>
    <rPh sb="0" eb="2">
      <t>モロドミ</t>
    </rPh>
    <rPh sb="2" eb="3">
      <t>チョウ</t>
    </rPh>
    <rPh sb="3" eb="5">
      <t>オオアザ</t>
    </rPh>
    <phoneticPr fontId="2"/>
  </si>
  <si>
    <t>諸富町大字為重　　　　　　　　　　　　　　　　　　　　　　　　　　　　　　　　　</t>
    <rPh sb="0" eb="2">
      <t>モロドミ</t>
    </rPh>
    <rPh sb="2" eb="3">
      <t>チョウ</t>
    </rPh>
    <rPh sb="3" eb="5">
      <t>オオアザ</t>
    </rPh>
    <phoneticPr fontId="2"/>
  </si>
  <si>
    <t>諸富町大字寺井津　　　　　　　　　　　　　　　　　　　　　　　　　　　　　　　　</t>
    <rPh sb="0" eb="2">
      <t>モロドミ</t>
    </rPh>
    <rPh sb="2" eb="3">
      <t>チョウ</t>
    </rPh>
    <rPh sb="3" eb="5">
      <t>オオアザ</t>
    </rPh>
    <phoneticPr fontId="2"/>
  </si>
  <si>
    <t>諸富町大字諸富津　　　　　　　　　　　　　　　　　　　　　　　　　　　　　　　　</t>
    <rPh sb="0" eb="2">
      <t>モロドミ</t>
    </rPh>
    <rPh sb="2" eb="3">
      <t>チョウ</t>
    </rPh>
    <rPh sb="3" eb="5">
      <t>オオアザ</t>
    </rPh>
    <phoneticPr fontId="2"/>
  </si>
  <si>
    <t>諸富町大字徳富　　　　　　　　　　　　　　　　　　　　　　　　　　　　　　　　　</t>
    <rPh sb="0" eb="2">
      <t>モロドミ</t>
    </rPh>
    <rPh sb="2" eb="3">
      <t>チョウ</t>
    </rPh>
    <rPh sb="3" eb="5">
      <t>オオアザ</t>
    </rPh>
    <phoneticPr fontId="2"/>
  </si>
  <si>
    <t>諸富町大字大堂　　　　　　　　　　　　　　　　　　　　　　　　　　　　　　　　　</t>
    <rPh sb="0" eb="2">
      <t>モロドミ</t>
    </rPh>
    <rPh sb="2" eb="3">
      <t>チョウ</t>
    </rPh>
    <rPh sb="3" eb="5">
      <t>オオアザ</t>
    </rPh>
    <phoneticPr fontId="2"/>
  </si>
  <si>
    <t>X</t>
  </si>
  <si>
    <t>西田代町</t>
  </si>
  <si>
    <t>新郷本町</t>
  </si>
  <si>
    <t>南佐賀三丁目</t>
    <rPh sb="3" eb="4">
      <t>3</t>
    </rPh>
    <phoneticPr fontId="2"/>
  </si>
  <si>
    <t>南佐賀二丁目</t>
    <rPh sb="3" eb="4">
      <t>2</t>
    </rPh>
    <phoneticPr fontId="2"/>
  </si>
  <si>
    <t>南佐賀一丁目</t>
    <rPh sb="3" eb="4">
      <t>1</t>
    </rPh>
    <phoneticPr fontId="2"/>
  </si>
  <si>
    <t>兵庫南四丁目</t>
    <rPh sb="3" eb="4">
      <t>4</t>
    </rPh>
    <phoneticPr fontId="2"/>
  </si>
  <si>
    <t>兵庫南三丁目</t>
    <rPh sb="3" eb="4">
      <t>3</t>
    </rPh>
    <phoneticPr fontId="2"/>
  </si>
  <si>
    <t>兵庫南二丁目</t>
    <rPh sb="3" eb="4">
      <t>2</t>
    </rPh>
    <phoneticPr fontId="2"/>
  </si>
  <si>
    <t>兵庫南一丁目</t>
    <rPh sb="3" eb="4">
      <t>1</t>
    </rPh>
    <phoneticPr fontId="2"/>
  </si>
  <si>
    <t>鍋島六丁目</t>
    <rPh sb="2" eb="3">
      <t>6</t>
    </rPh>
    <phoneticPr fontId="2"/>
  </si>
  <si>
    <t>鍋島五丁目</t>
    <rPh sb="2" eb="3">
      <t>5</t>
    </rPh>
    <phoneticPr fontId="2"/>
  </si>
  <si>
    <t>鍋島四丁目</t>
    <rPh sb="2" eb="3">
      <t>4</t>
    </rPh>
    <phoneticPr fontId="2"/>
  </si>
  <si>
    <t>鍋島三丁目</t>
    <rPh sb="2" eb="3">
      <t>3</t>
    </rPh>
    <phoneticPr fontId="2"/>
  </si>
  <si>
    <t>鍋島二丁目</t>
    <rPh sb="2" eb="3">
      <t>2</t>
    </rPh>
    <phoneticPr fontId="2"/>
  </si>
  <si>
    <t>鍋島一丁目</t>
    <rPh sb="2" eb="3">
      <t>1</t>
    </rPh>
    <phoneticPr fontId="2"/>
  </si>
  <si>
    <t>蓮池町大字古賀</t>
  </si>
  <si>
    <t>蓮池町大字小松</t>
  </si>
  <si>
    <t>蓮池町大字見島</t>
  </si>
  <si>
    <t>蓮池町大字蓮池</t>
  </si>
  <si>
    <t>久保泉町大字川久保</t>
  </si>
  <si>
    <t>久保泉町大字下和泉</t>
  </si>
  <si>
    <t>久保泉町大字上和泉</t>
  </si>
  <si>
    <t>金立町大字千布</t>
  </si>
  <si>
    <t>金立町大字薬師丸</t>
  </si>
  <si>
    <t>金立町大字金立</t>
  </si>
  <si>
    <t>新栄西二丁目</t>
    <rPh sb="0" eb="1">
      <t>シン</t>
    </rPh>
    <rPh sb="1" eb="2">
      <t>エイ</t>
    </rPh>
    <rPh sb="2" eb="3">
      <t>ニシ</t>
    </rPh>
    <rPh sb="3" eb="4">
      <t>２</t>
    </rPh>
    <rPh sb="4" eb="5">
      <t>チョウ</t>
    </rPh>
    <rPh sb="5" eb="6">
      <t>メ</t>
    </rPh>
    <phoneticPr fontId="2"/>
  </si>
  <si>
    <t>新栄西一丁目</t>
    <rPh sb="0" eb="1">
      <t>シン</t>
    </rPh>
    <rPh sb="1" eb="2">
      <t>エイ</t>
    </rPh>
    <rPh sb="2" eb="3">
      <t>ニシ</t>
    </rPh>
    <rPh sb="3" eb="4">
      <t>１</t>
    </rPh>
    <rPh sb="4" eb="5">
      <t>チョウ</t>
    </rPh>
    <rPh sb="5" eb="6">
      <t>メ</t>
    </rPh>
    <phoneticPr fontId="2"/>
  </si>
  <si>
    <t>新栄東四丁目</t>
    <rPh sb="0" eb="1">
      <t>シン</t>
    </rPh>
    <rPh sb="1" eb="2">
      <t>エイ</t>
    </rPh>
    <rPh sb="2" eb="3">
      <t>ヒガシ</t>
    </rPh>
    <rPh sb="3" eb="4">
      <t>４</t>
    </rPh>
    <rPh sb="4" eb="6">
      <t>チョウメ</t>
    </rPh>
    <phoneticPr fontId="2"/>
  </si>
  <si>
    <t>新栄東三丁目</t>
    <rPh sb="0" eb="1">
      <t>シン</t>
    </rPh>
    <rPh sb="1" eb="2">
      <t>エイ</t>
    </rPh>
    <rPh sb="2" eb="3">
      <t>ヒガシ</t>
    </rPh>
    <rPh sb="3" eb="6">
      <t>サンチョウメ</t>
    </rPh>
    <phoneticPr fontId="2"/>
  </si>
  <si>
    <t>新栄東二丁目</t>
    <rPh sb="0" eb="1">
      <t>シン</t>
    </rPh>
    <rPh sb="1" eb="2">
      <t>エイ</t>
    </rPh>
    <rPh sb="2" eb="3">
      <t>ヒガシ</t>
    </rPh>
    <rPh sb="3" eb="4">
      <t>ニ</t>
    </rPh>
    <rPh sb="4" eb="6">
      <t>チョウメ</t>
    </rPh>
    <phoneticPr fontId="2"/>
  </si>
  <si>
    <t>新栄東一丁目</t>
    <rPh sb="0" eb="1">
      <t>シン</t>
    </rPh>
    <rPh sb="1" eb="2">
      <t>エイ</t>
    </rPh>
    <rPh sb="2" eb="3">
      <t>ヒガシ</t>
    </rPh>
    <rPh sb="3" eb="6">
      <t>１チョウメ</t>
    </rPh>
    <phoneticPr fontId="2"/>
  </si>
  <si>
    <t>-</t>
  </si>
  <si>
    <t>鍋島町大字八戸</t>
  </si>
  <si>
    <t>鍋島町大字蛎久</t>
  </si>
  <si>
    <t>鍋島町大字鍋島</t>
  </si>
  <si>
    <t>鍋島町大字森田</t>
  </si>
  <si>
    <t>鍋島町大字八戸溝</t>
  </si>
  <si>
    <t>開成六丁目</t>
    <rPh sb="2" eb="3">
      <t>6</t>
    </rPh>
    <phoneticPr fontId="2"/>
  </si>
  <si>
    <t>開成五丁目</t>
    <rPh sb="2" eb="3">
      <t>5</t>
    </rPh>
    <phoneticPr fontId="2"/>
  </si>
  <si>
    <t>開成四丁目</t>
    <rPh sb="2" eb="3">
      <t>4</t>
    </rPh>
    <phoneticPr fontId="2"/>
  </si>
  <si>
    <t>開成三丁目</t>
    <rPh sb="2" eb="3">
      <t>3</t>
    </rPh>
    <phoneticPr fontId="2"/>
  </si>
  <si>
    <t>開成二丁目</t>
    <rPh sb="2" eb="3">
      <t>2</t>
    </rPh>
    <phoneticPr fontId="2"/>
  </si>
  <si>
    <t>開成一丁目</t>
    <rPh sb="2" eb="3">
      <t>1</t>
    </rPh>
    <phoneticPr fontId="2"/>
  </si>
  <si>
    <t>高木瀬町大字長瀬</t>
  </si>
  <si>
    <t>高木瀬町大字東高木</t>
  </si>
  <si>
    <t>兵庫町大字若宮</t>
  </si>
  <si>
    <t>兵庫町大字瓦町</t>
  </si>
  <si>
    <t>兵庫町大字藤木</t>
  </si>
  <si>
    <t>兵庫町大字西渕</t>
  </si>
  <si>
    <t>兵庫町大字渕</t>
  </si>
  <si>
    <t>巨勢町大字牛島</t>
  </si>
  <si>
    <t>巨勢町大字東西</t>
  </si>
  <si>
    <t>巨勢町大字修理田</t>
  </si>
  <si>
    <t>巨勢町大字高尾</t>
  </si>
  <si>
    <t>木原三丁目</t>
    <rPh sb="2" eb="3">
      <t>3</t>
    </rPh>
    <phoneticPr fontId="2"/>
  </si>
  <si>
    <t>木原二丁目</t>
    <rPh sb="2" eb="3">
      <t>2</t>
    </rPh>
    <phoneticPr fontId="2"/>
  </si>
  <si>
    <t>木原一丁目</t>
    <rPh sb="2" eb="3">
      <t>1</t>
    </rPh>
    <phoneticPr fontId="2"/>
  </si>
  <si>
    <t>北川副町大字新郷</t>
  </si>
  <si>
    <t>北川副町大字光法</t>
  </si>
  <si>
    <t>北川副町大字江上</t>
  </si>
  <si>
    <t>本庄町大字末次</t>
  </si>
  <si>
    <t>本庄町大字袋</t>
  </si>
  <si>
    <t>本庄町大字正里</t>
  </si>
  <si>
    <t>本庄町大字鹿子</t>
  </si>
  <si>
    <t>本庄町大字本庄</t>
  </si>
  <si>
    <t>光三丁目</t>
    <rPh sb="1" eb="2">
      <t>3</t>
    </rPh>
    <phoneticPr fontId="2"/>
  </si>
  <si>
    <t>光二丁目</t>
    <rPh sb="1" eb="2">
      <t>2</t>
    </rPh>
    <phoneticPr fontId="2"/>
  </si>
  <si>
    <t>光一丁目</t>
    <rPh sb="1" eb="2">
      <t>1</t>
    </rPh>
    <phoneticPr fontId="2"/>
  </si>
  <si>
    <t>西与賀町大字相応津</t>
  </si>
  <si>
    <t>西与賀町大字厘外</t>
  </si>
  <si>
    <t>西与賀町大字高太郎</t>
  </si>
  <si>
    <t>嘉瀬町大字十五</t>
  </si>
  <si>
    <t>嘉瀬町大字扇町</t>
  </si>
  <si>
    <t>嘉瀬町大字中原</t>
  </si>
  <si>
    <t>嘉瀬町大字荻野</t>
  </si>
  <si>
    <t>六座町</t>
  </si>
  <si>
    <t>与賀町</t>
  </si>
  <si>
    <t>柳町</t>
  </si>
  <si>
    <t>緑小路</t>
  </si>
  <si>
    <t>堀川町</t>
  </si>
  <si>
    <t>東佐賀町</t>
  </si>
  <si>
    <t>八丁畷町</t>
  </si>
  <si>
    <t>八幡小路</t>
  </si>
  <si>
    <t>西魚町</t>
  </si>
  <si>
    <t>中の館町</t>
  </si>
  <si>
    <t>中の小路</t>
  </si>
  <si>
    <t>長瀬町</t>
  </si>
  <si>
    <t>中折町</t>
  </si>
  <si>
    <t>天祐団地</t>
  </si>
  <si>
    <t>中央本町</t>
  </si>
  <si>
    <t>高木瀬団地</t>
  </si>
  <si>
    <t>高木町</t>
  </si>
  <si>
    <t>成章町</t>
  </si>
  <si>
    <t>新中町</t>
  </si>
  <si>
    <t>新生町</t>
  </si>
  <si>
    <t>昭栄町</t>
  </si>
  <si>
    <t>下田町</t>
  </si>
  <si>
    <t>道祖元町</t>
  </si>
  <si>
    <t>栄町</t>
  </si>
  <si>
    <t>紺屋町</t>
  </si>
  <si>
    <t>呉服元町</t>
  </si>
  <si>
    <t>川原町</t>
  </si>
  <si>
    <t>卸本町</t>
  </si>
  <si>
    <t>鬼丸町</t>
  </si>
  <si>
    <t>大財北町</t>
  </si>
  <si>
    <t>駅南本町</t>
  </si>
  <si>
    <t>今宿町</t>
  </si>
  <si>
    <t>伊勢町</t>
  </si>
  <si>
    <t>朝日町</t>
  </si>
  <si>
    <t>赤松町</t>
  </si>
  <si>
    <t>愛敬町</t>
  </si>
  <si>
    <t>高木瀬西六丁目</t>
    <rPh sb="4" eb="5">
      <t>6</t>
    </rPh>
    <phoneticPr fontId="2"/>
  </si>
  <si>
    <t>高木瀬西五丁目</t>
    <rPh sb="4" eb="5">
      <t>5</t>
    </rPh>
    <phoneticPr fontId="2"/>
  </si>
  <si>
    <t>高木瀬西四丁目</t>
    <rPh sb="4" eb="5">
      <t>4</t>
    </rPh>
    <phoneticPr fontId="2"/>
  </si>
  <si>
    <t>高木瀬西三丁目</t>
    <rPh sb="4" eb="5">
      <t>3</t>
    </rPh>
    <phoneticPr fontId="2"/>
  </si>
  <si>
    <t>高木瀬西二丁目</t>
    <rPh sb="4" eb="5">
      <t>2</t>
    </rPh>
    <phoneticPr fontId="2"/>
  </si>
  <si>
    <t>高木瀬西一丁目</t>
    <rPh sb="4" eb="5">
      <t>1</t>
    </rPh>
    <phoneticPr fontId="2"/>
  </si>
  <si>
    <t>高木瀬東六丁目</t>
    <rPh sb="4" eb="5">
      <t>6</t>
    </rPh>
    <phoneticPr fontId="2"/>
  </si>
  <si>
    <t>高木瀬東五丁目</t>
    <rPh sb="4" eb="5">
      <t>5</t>
    </rPh>
    <phoneticPr fontId="2"/>
  </si>
  <si>
    <t>高木瀬東四丁目</t>
    <rPh sb="4" eb="5">
      <t>4</t>
    </rPh>
    <phoneticPr fontId="2"/>
  </si>
  <si>
    <t>高木瀬東三丁目</t>
    <rPh sb="4" eb="5">
      <t>3</t>
    </rPh>
    <phoneticPr fontId="2"/>
  </si>
  <si>
    <t>高木瀬東二丁目</t>
    <rPh sb="4" eb="5">
      <t>2</t>
    </rPh>
    <phoneticPr fontId="2"/>
  </si>
  <si>
    <t>高木瀬東一丁目</t>
    <rPh sb="4" eb="5">
      <t>1</t>
    </rPh>
    <phoneticPr fontId="2"/>
  </si>
  <si>
    <t>若楠三丁目</t>
    <rPh sb="2" eb="3">
      <t>3</t>
    </rPh>
    <phoneticPr fontId="2"/>
  </si>
  <si>
    <t>若楠二丁目</t>
    <rPh sb="2" eb="3">
      <t>2</t>
    </rPh>
    <phoneticPr fontId="2"/>
  </si>
  <si>
    <t>若楠一丁目</t>
    <rPh sb="2" eb="3">
      <t>1</t>
    </rPh>
    <phoneticPr fontId="2"/>
  </si>
  <si>
    <t>若宮三丁目</t>
    <rPh sb="2" eb="3">
      <t>3</t>
    </rPh>
    <phoneticPr fontId="2"/>
  </si>
  <si>
    <t>若宮二丁目</t>
    <rPh sb="2" eb="3">
      <t>2</t>
    </rPh>
    <phoneticPr fontId="2"/>
  </si>
  <si>
    <t>若宮一丁目</t>
    <rPh sb="2" eb="3">
      <t>1</t>
    </rPh>
    <phoneticPr fontId="2"/>
  </si>
  <si>
    <t>八戸溝三丁目</t>
    <rPh sb="3" eb="4">
      <t>3</t>
    </rPh>
    <phoneticPr fontId="2"/>
  </si>
  <si>
    <t>八戸溝二丁目</t>
    <rPh sb="3" eb="4">
      <t>2</t>
    </rPh>
    <phoneticPr fontId="2"/>
  </si>
  <si>
    <t>八戸溝一丁目</t>
    <rPh sb="3" eb="4">
      <t>1</t>
    </rPh>
    <phoneticPr fontId="2"/>
  </si>
  <si>
    <t>八戸二丁目</t>
    <rPh sb="2" eb="3">
      <t>2</t>
    </rPh>
    <phoneticPr fontId="2"/>
  </si>
  <si>
    <t>八戸一丁目</t>
    <rPh sb="2" eb="3">
      <t>1</t>
    </rPh>
    <phoneticPr fontId="2"/>
  </si>
  <si>
    <t>水ケ江六丁目</t>
    <rPh sb="3" eb="4">
      <t>6</t>
    </rPh>
    <phoneticPr fontId="2"/>
  </si>
  <si>
    <t>水ケ江五丁目</t>
    <rPh sb="3" eb="4">
      <t>5</t>
    </rPh>
    <phoneticPr fontId="2"/>
  </si>
  <si>
    <t>水ケ江四丁目</t>
    <rPh sb="3" eb="4">
      <t>4</t>
    </rPh>
    <phoneticPr fontId="2"/>
  </si>
  <si>
    <t>水ケ江三丁目</t>
    <rPh sb="3" eb="4">
      <t>3</t>
    </rPh>
    <phoneticPr fontId="2"/>
  </si>
  <si>
    <t>水ケ江二丁目</t>
    <rPh sb="3" eb="4">
      <t>2</t>
    </rPh>
    <phoneticPr fontId="2"/>
  </si>
  <si>
    <t>水ケ江一丁目</t>
    <rPh sb="3" eb="4">
      <t>1</t>
    </rPh>
    <phoneticPr fontId="2"/>
  </si>
  <si>
    <t>松原四丁目</t>
    <rPh sb="2" eb="3">
      <t>4</t>
    </rPh>
    <phoneticPr fontId="2"/>
  </si>
  <si>
    <t>松原三丁目</t>
    <rPh sb="2" eb="3">
      <t>3</t>
    </rPh>
    <phoneticPr fontId="2"/>
  </si>
  <si>
    <t>松原二丁目</t>
    <rPh sb="2" eb="3">
      <t>2</t>
    </rPh>
    <phoneticPr fontId="2"/>
  </si>
  <si>
    <t>松原一丁目</t>
    <rPh sb="2" eb="3">
      <t>1</t>
    </rPh>
    <phoneticPr fontId="2"/>
  </si>
  <si>
    <t>日の出二丁目</t>
    <rPh sb="3" eb="4">
      <t>2</t>
    </rPh>
    <phoneticPr fontId="2"/>
  </si>
  <si>
    <t>日の出一丁目</t>
    <rPh sb="3" eb="4">
      <t>1</t>
    </rPh>
    <phoneticPr fontId="2"/>
  </si>
  <si>
    <t>西田代二丁目</t>
    <rPh sb="3" eb="4">
      <t>2</t>
    </rPh>
    <phoneticPr fontId="2"/>
  </si>
  <si>
    <t>西田代一丁目</t>
    <rPh sb="3" eb="4">
      <t>1</t>
    </rPh>
    <phoneticPr fontId="2"/>
  </si>
  <si>
    <t>唐人二丁目</t>
    <rPh sb="2" eb="3">
      <t>2</t>
    </rPh>
    <phoneticPr fontId="2"/>
  </si>
  <si>
    <t>唐人一丁目</t>
    <rPh sb="2" eb="3">
      <t>1</t>
    </rPh>
    <phoneticPr fontId="2"/>
  </si>
  <si>
    <t>天祐二丁目</t>
    <rPh sb="2" eb="3">
      <t>2</t>
    </rPh>
    <phoneticPr fontId="2"/>
  </si>
  <si>
    <t>天祐一丁目</t>
    <rPh sb="2" eb="3">
      <t>1</t>
    </rPh>
    <phoneticPr fontId="2"/>
  </si>
  <si>
    <t>天神三丁目</t>
    <rPh sb="2" eb="3">
      <t>3</t>
    </rPh>
    <phoneticPr fontId="2"/>
  </si>
  <si>
    <t>天神二丁目</t>
    <rPh sb="2" eb="3">
      <t>2</t>
    </rPh>
    <phoneticPr fontId="2"/>
  </si>
  <si>
    <t>天神一丁目</t>
    <rPh sb="2" eb="3">
      <t>1</t>
    </rPh>
    <phoneticPr fontId="2"/>
  </si>
  <si>
    <t>多布施四丁目</t>
    <rPh sb="3" eb="4">
      <t>4</t>
    </rPh>
    <phoneticPr fontId="2"/>
  </si>
  <si>
    <t>多布施三丁目</t>
    <rPh sb="3" eb="4">
      <t>3</t>
    </rPh>
    <phoneticPr fontId="2"/>
  </si>
  <si>
    <t>多布施二丁目</t>
    <rPh sb="3" eb="4">
      <t>2</t>
    </rPh>
    <phoneticPr fontId="2"/>
  </si>
  <si>
    <t>多布施一丁目</t>
    <rPh sb="3" eb="4">
      <t>1</t>
    </rPh>
    <phoneticPr fontId="2"/>
  </si>
  <si>
    <t>田代二丁目</t>
    <rPh sb="2" eb="3">
      <t>2</t>
    </rPh>
    <phoneticPr fontId="2"/>
  </si>
  <si>
    <t>田代一丁目</t>
    <rPh sb="2" eb="3">
      <t>1</t>
    </rPh>
    <phoneticPr fontId="2"/>
  </si>
  <si>
    <t>末広二丁目</t>
    <rPh sb="2" eb="3">
      <t>2</t>
    </rPh>
    <phoneticPr fontId="2"/>
  </si>
  <si>
    <t>末広一丁目</t>
    <rPh sb="2" eb="3">
      <t>1</t>
    </rPh>
    <phoneticPr fontId="2"/>
  </si>
  <si>
    <t>白山二丁目</t>
    <rPh sb="2" eb="3">
      <t>2</t>
    </rPh>
    <phoneticPr fontId="2"/>
  </si>
  <si>
    <t>白山一丁目</t>
    <rPh sb="2" eb="3">
      <t>1</t>
    </rPh>
    <phoneticPr fontId="2"/>
  </si>
  <si>
    <t>城内二丁目</t>
    <rPh sb="2" eb="3">
      <t>2</t>
    </rPh>
    <phoneticPr fontId="2"/>
  </si>
  <si>
    <t>城内一丁目</t>
    <rPh sb="2" eb="3">
      <t>1</t>
    </rPh>
    <phoneticPr fontId="2"/>
  </si>
  <si>
    <t>材木二丁目</t>
    <rPh sb="2" eb="3">
      <t>2</t>
    </rPh>
    <phoneticPr fontId="2"/>
  </si>
  <si>
    <t>材木一丁目</t>
    <rPh sb="2" eb="3">
      <t>1</t>
    </rPh>
    <phoneticPr fontId="2"/>
  </si>
  <si>
    <t>神野東四丁目</t>
    <rPh sb="3" eb="4">
      <t>4</t>
    </rPh>
    <phoneticPr fontId="2"/>
  </si>
  <si>
    <t>神野東三丁目</t>
    <rPh sb="3" eb="4">
      <t>3</t>
    </rPh>
    <phoneticPr fontId="2"/>
  </si>
  <si>
    <t>神野東二丁目</t>
    <rPh sb="3" eb="4">
      <t>2</t>
    </rPh>
    <phoneticPr fontId="2"/>
  </si>
  <si>
    <t>神野東一丁目</t>
    <rPh sb="3" eb="4">
      <t>1</t>
    </rPh>
    <phoneticPr fontId="2"/>
  </si>
  <si>
    <t>神野西四丁目</t>
    <rPh sb="3" eb="4">
      <t>4</t>
    </rPh>
    <phoneticPr fontId="2"/>
  </si>
  <si>
    <t>神野西三丁目</t>
    <rPh sb="3" eb="4">
      <t>3</t>
    </rPh>
    <phoneticPr fontId="2"/>
  </si>
  <si>
    <t>神野西二丁目</t>
    <rPh sb="3" eb="4">
      <t>2</t>
    </rPh>
    <phoneticPr fontId="2"/>
  </si>
  <si>
    <t>神野西一丁目</t>
    <rPh sb="3" eb="4">
      <t>1</t>
    </rPh>
    <phoneticPr fontId="2"/>
  </si>
  <si>
    <t>神園六丁目</t>
    <rPh sb="2" eb="3">
      <t>6</t>
    </rPh>
    <phoneticPr fontId="2"/>
  </si>
  <si>
    <t>神園五丁目</t>
    <rPh sb="2" eb="3">
      <t>5</t>
    </rPh>
    <phoneticPr fontId="2"/>
  </si>
  <si>
    <t>神園四丁目</t>
    <rPh sb="2" eb="3">
      <t>4</t>
    </rPh>
    <phoneticPr fontId="2"/>
  </si>
  <si>
    <t>神園三丁目</t>
    <rPh sb="2" eb="3">
      <t>3</t>
    </rPh>
    <phoneticPr fontId="2"/>
  </si>
  <si>
    <t>神園二丁目</t>
    <rPh sb="2" eb="3">
      <t>2</t>
    </rPh>
    <phoneticPr fontId="2"/>
  </si>
  <si>
    <t>神園一丁目</t>
    <rPh sb="2" eb="3">
      <t>1</t>
    </rPh>
    <phoneticPr fontId="2"/>
  </si>
  <si>
    <t>大財六丁目</t>
    <rPh sb="2" eb="3">
      <t>6</t>
    </rPh>
    <phoneticPr fontId="2"/>
  </si>
  <si>
    <t>大財五丁目</t>
    <rPh sb="2" eb="3">
      <t>5</t>
    </rPh>
    <phoneticPr fontId="2"/>
  </si>
  <si>
    <t>大財四丁目</t>
    <rPh sb="2" eb="3">
      <t>4</t>
    </rPh>
    <phoneticPr fontId="2"/>
  </si>
  <si>
    <t>大財三丁目</t>
    <rPh sb="2" eb="3">
      <t>3</t>
    </rPh>
    <phoneticPr fontId="2"/>
  </si>
  <si>
    <t>大財二丁目</t>
    <rPh sb="2" eb="3">
      <t>2</t>
    </rPh>
    <phoneticPr fontId="2"/>
  </si>
  <si>
    <t>大財一丁目</t>
    <rPh sb="2" eb="3">
      <t>1</t>
    </rPh>
    <phoneticPr fontId="2"/>
  </si>
  <si>
    <t>駅前中央三丁目</t>
    <rPh sb="4" eb="5">
      <t>3</t>
    </rPh>
    <phoneticPr fontId="2"/>
  </si>
  <si>
    <t>駅前中央二丁目</t>
    <rPh sb="4" eb="5">
      <t>2</t>
    </rPh>
    <phoneticPr fontId="2"/>
  </si>
  <si>
    <t>駅前中央一丁目</t>
    <rPh sb="4" eb="5">
      <t>1</t>
    </rPh>
    <phoneticPr fontId="2"/>
  </si>
  <si>
    <t>総　　数</t>
    <rPh sb="0" eb="4">
      <t>ソウスウ</t>
    </rPh>
    <phoneticPr fontId="2"/>
  </si>
  <si>
    <t>平成22年10月1日現在</t>
    <rPh sb="7" eb="8">
      <t>ツキ</t>
    </rPh>
    <rPh sb="9" eb="10">
      <t>ニチ</t>
    </rPh>
    <rPh sb="10" eb="12">
      <t>ゲンザイ</t>
    </rPh>
    <phoneticPr fontId="2"/>
  </si>
  <si>
    <t>従業上の地位（3区分），産業（大分類）別就業者数 （平成22年）</t>
    <rPh sb="0" eb="2">
      <t>ジュウギョウ</t>
    </rPh>
    <rPh sb="2" eb="3">
      <t>ウエ</t>
    </rPh>
    <rPh sb="4" eb="6">
      <t>チイ</t>
    </rPh>
    <rPh sb="8" eb="10">
      <t>クブン</t>
    </rPh>
    <rPh sb="12" eb="14">
      <t>サンギョウ</t>
    </rPh>
    <rPh sb="15" eb="18">
      <t>ダイブンルイ</t>
    </rPh>
    <rPh sb="19" eb="20">
      <t>ベツ</t>
    </rPh>
    <rPh sb="20" eb="23">
      <t>シュウギョウシャ</t>
    </rPh>
    <rPh sb="23" eb="24">
      <t>カズ</t>
    </rPh>
    <rPh sb="26" eb="28">
      <t>ヘイセイ</t>
    </rPh>
    <rPh sb="30" eb="31">
      <t>ネン</t>
    </rPh>
    <phoneticPr fontId="2"/>
  </si>
  <si>
    <t>注2）総数には分類不能・不詳の数値を含む。</t>
    <rPh sb="0" eb="1">
      <t>チュウ</t>
    </rPh>
    <rPh sb="3" eb="5">
      <t>ソウスウ</t>
    </rPh>
    <rPh sb="7" eb="9">
      <t>ブンルイ</t>
    </rPh>
    <rPh sb="9" eb="11">
      <t>フノウ</t>
    </rPh>
    <rPh sb="12" eb="14">
      <t>フショウ</t>
    </rPh>
    <rPh sb="15" eb="17">
      <t>スウチ</t>
    </rPh>
    <rPh sb="18" eb="19">
      <t>フク</t>
    </rPh>
    <phoneticPr fontId="9"/>
  </si>
  <si>
    <t>　 　比推定による。このため表中の個々の数字の計と総数が一致しない場合がある。</t>
    <rPh sb="3" eb="4">
      <t>ヒ</t>
    </rPh>
    <rPh sb="4" eb="6">
      <t>スイテイ</t>
    </rPh>
    <rPh sb="14" eb="16">
      <t>ヒョウチュウ</t>
    </rPh>
    <rPh sb="17" eb="19">
      <t>ココ</t>
    </rPh>
    <rPh sb="20" eb="22">
      <t>スウジ</t>
    </rPh>
    <rPh sb="23" eb="24">
      <t>ケイ</t>
    </rPh>
    <rPh sb="25" eb="27">
      <t>ソウスウ</t>
    </rPh>
    <rPh sb="28" eb="30">
      <t>イッチ</t>
    </rPh>
    <rPh sb="33" eb="35">
      <t>バアイ</t>
    </rPh>
    <phoneticPr fontId="9"/>
  </si>
  <si>
    <t>注1）就業構造基本調査は標本調査であり，結果数値は線形推定を行った上で，基準日現在の人口を基準人口とする</t>
    <rPh sb="0" eb="1">
      <t>チュウ</t>
    </rPh>
    <rPh sb="3" eb="5">
      <t>シュウギョウ</t>
    </rPh>
    <rPh sb="5" eb="7">
      <t>コウゾウ</t>
    </rPh>
    <rPh sb="7" eb="9">
      <t>キホン</t>
    </rPh>
    <rPh sb="9" eb="11">
      <t>チョウサ</t>
    </rPh>
    <rPh sb="12" eb="14">
      <t>ヒョウホン</t>
    </rPh>
    <rPh sb="14" eb="16">
      <t>チョウサ</t>
    </rPh>
    <rPh sb="20" eb="22">
      <t>ケッカ</t>
    </rPh>
    <rPh sb="22" eb="24">
      <t>スウチ</t>
    </rPh>
    <rPh sb="25" eb="27">
      <t>センケイ</t>
    </rPh>
    <rPh sb="27" eb="29">
      <t>スイテイ</t>
    </rPh>
    <rPh sb="30" eb="31">
      <t>オコナ</t>
    </rPh>
    <rPh sb="33" eb="34">
      <t>ウエ</t>
    </rPh>
    <rPh sb="36" eb="39">
      <t>キジュンビ</t>
    </rPh>
    <rPh sb="39" eb="41">
      <t>ゲンザイ</t>
    </rPh>
    <rPh sb="42" eb="44">
      <t>ジンコウ</t>
    </rPh>
    <rPh sb="45" eb="47">
      <t>キジュン</t>
    </rPh>
    <rPh sb="47" eb="49">
      <t>ジンコウ</t>
    </rPh>
    <phoneticPr fontId="9"/>
  </si>
  <si>
    <t>資料：総務法制課（総務省・就業構造基本調査）</t>
    <rPh sb="0" eb="2">
      <t>シリョウ</t>
    </rPh>
    <rPh sb="3" eb="5">
      <t>ソウム</t>
    </rPh>
    <rPh sb="5" eb="7">
      <t>ホウセイ</t>
    </rPh>
    <rPh sb="7" eb="8">
      <t>カ</t>
    </rPh>
    <rPh sb="9" eb="12">
      <t>ソウムショウ</t>
    </rPh>
    <rPh sb="13" eb="15">
      <t>シュウギョウ</t>
    </rPh>
    <rPh sb="15" eb="17">
      <t>コウゾウ</t>
    </rPh>
    <rPh sb="17" eb="19">
      <t>キホン</t>
    </rPh>
    <rPh sb="19" eb="21">
      <t>チョウサ</t>
    </rPh>
    <phoneticPr fontId="2"/>
  </si>
  <si>
    <t>女</t>
    <rPh sb="0" eb="1">
      <t>オンナ</t>
    </rPh>
    <phoneticPr fontId="9"/>
  </si>
  <si>
    <t>男</t>
    <rPh sb="0" eb="1">
      <t>オトコ</t>
    </rPh>
    <phoneticPr fontId="9"/>
  </si>
  <si>
    <t>構成比</t>
    <rPh sb="0" eb="2">
      <t>コウセイ</t>
    </rPh>
    <rPh sb="2" eb="3">
      <t>ヒ</t>
    </rPh>
    <phoneticPr fontId="9"/>
  </si>
  <si>
    <t>実 数</t>
    <rPh sb="0" eb="1">
      <t>ミ</t>
    </rPh>
    <rPh sb="2" eb="3">
      <t>カズ</t>
    </rPh>
    <phoneticPr fontId="9"/>
  </si>
  <si>
    <t>非正規の
職員・
従業員</t>
    <rPh sb="0" eb="3">
      <t>ヒセイキ</t>
    </rPh>
    <rPh sb="5" eb="7">
      <t>ショクイン</t>
    </rPh>
    <rPh sb="9" eb="12">
      <t>ジュウギョウイン</t>
    </rPh>
    <phoneticPr fontId="9"/>
  </si>
  <si>
    <t>正規の
職員・
従業員</t>
    <rPh sb="0" eb="2">
      <t>セイキ</t>
    </rPh>
    <rPh sb="4" eb="6">
      <t>ショクイン</t>
    </rPh>
    <rPh sb="8" eb="11">
      <t>ジュウギョウイン</t>
    </rPh>
    <phoneticPr fontId="9"/>
  </si>
  <si>
    <t>総数</t>
    <rPh sb="0" eb="1">
      <t>フサ</t>
    </rPh>
    <rPh sb="1" eb="2">
      <t>カズ</t>
    </rPh>
    <phoneticPr fontId="9"/>
  </si>
  <si>
    <t>300日
以 上</t>
    <rPh sb="3" eb="4">
      <t>ニチ</t>
    </rPh>
    <rPh sb="5" eb="6">
      <t>イ</t>
    </rPh>
    <rPh sb="7" eb="8">
      <t>ジョウ</t>
    </rPh>
    <phoneticPr fontId="9"/>
  </si>
  <si>
    <t>250～
299日</t>
    <rPh sb="8" eb="9">
      <t>ニチ</t>
    </rPh>
    <phoneticPr fontId="9"/>
  </si>
  <si>
    <t>200～
249日</t>
    <rPh sb="8" eb="9">
      <t>ニチ</t>
    </rPh>
    <phoneticPr fontId="9"/>
  </si>
  <si>
    <t>季 節 的
就 業</t>
    <rPh sb="0" eb="1">
      <t>キ</t>
    </rPh>
    <rPh sb="2" eb="3">
      <t>セツ</t>
    </rPh>
    <rPh sb="4" eb="5">
      <t>マト</t>
    </rPh>
    <rPh sb="6" eb="7">
      <t>シュウ</t>
    </rPh>
    <rPh sb="8" eb="9">
      <t>ギョウ</t>
    </rPh>
    <phoneticPr fontId="9"/>
  </si>
  <si>
    <t>不規則的
就 業</t>
    <rPh sb="0" eb="3">
      <t>フキソク</t>
    </rPh>
    <rPh sb="3" eb="4">
      <t>テキ</t>
    </rPh>
    <rPh sb="5" eb="6">
      <t>シュウ</t>
    </rPh>
    <rPh sb="7" eb="8">
      <t>ギョウ</t>
    </rPh>
    <phoneticPr fontId="9"/>
  </si>
  <si>
    <t>規 則 的
就 業</t>
    <rPh sb="0" eb="1">
      <t>キ</t>
    </rPh>
    <rPh sb="2" eb="3">
      <t>ノリ</t>
    </rPh>
    <rPh sb="4" eb="5">
      <t>マト</t>
    </rPh>
    <rPh sb="6" eb="7">
      <t>シュウ</t>
    </rPh>
    <rPh sb="8" eb="9">
      <t>ギョウ</t>
    </rPh>
    <phoneticPr fontId="9"/>
  </si>
  <si>
    <t>200日以上就業者</t>
    <rPh sb="3" eb="4">
      <t>ニチ</t>
    </rPh>
    <rPh sb="4" eb="6">
      <t>イジョウ</t>
    </rPh>
    <rPh sb="6" eb="9">
      <t>シュウギョウシャ</t>
    </rPh>
    <phoneticPr fontId="9"/>
  </si>
  <si>
    <t>200日未満就業者</t>
    <rPh sb="3" eb="4">
      <t>ニチ</t>
    </rPh>
    <rPh sb="4" eb="6">
      <t>ミマン</t>
    </rPh>
    <rPh sb="6" eb="9">
      <t>シュウギョウシャ</t>
    </rPh>
    <phoneticPr fontId="9"/>
  </si>
  <si>
    <t>男女，雇用形態別</t>
    <rPh sb="0" eb="2">
      <t>ダンジョ</t>
    </rPh>
    <rPh sb="3" eb="5">
      <t>コヨウ</t>
    </rPh>
    <rPh sb="5" eb="7">
      <t>ケイタイ</t>
    </rPh>
    <rPh sb="7" eb="8">
      <t>ベツ</t>
    </rPh>
    <phoneticPr fontId="9"/>
  </si>
  <si>
    <t>平成24年10月1日現在</t>
    <rPh sb="0" eb="2">
      <t>ヘイセイ</t>
    </rPh>
    <rPh sb="4" eb="5">
      <t>ネン</t>
    </rPh>
    <rPh sb="7" eb="8">
      <t>ガツ</t>
    </rPh>
    <rPh sb="9" eb="10">
      <t>ニチ</t>
    </rPh>
    <rPh sb="10" eb="12">
      <t>ゲンザイ</t>
    </rPh>
    <phoneticPr fontId="9"/>
  </si>
  <si>
    <t>（単位：人，％ ）</t>
    <rPh sb="1" eb="3">
      <t>タンイ</t>
    </rPh>
    <rPh sb="4" eb="5">
      <t>ヒト</t>
    </rPh>
    <phoneticPr fontId="2"/>
  </si>
  <si>
    <t>転職就業者</t>
    <rPh sb="0" eb="2">
      <t>テンショク</t>
    </rPh>
    <rPh sb="2" eb="5">
      <t>シュウギョウシャ</t>
    </rPh>
    <phoneticPr fontId="9"/>
  </si>
  <si>
    <t>有業者</t>
    <rPh sb="0" eb="3">
      <t>ユウギョウシャ</t>
    </rPh>
    <phoneticPr fontId="9"/>
  </si>
  <si>
    <t>65歳以上</t>
    <rPh sb="2" eb="3">
      <t>サイ</t>
    </rPh>
    <rPh sb="3" eb="5">
      <t>イジョウ</t>
    </rPh>
    <phoneticPr fontId="9"/>
  </si>
  <si>
    <t>55～64歳</t>
    <rPh sb="5" eb="6">
      <t>サイ</t>
    </rPh>
    <phoneticPr fontId="9"/>
  </si>
  <si>
    <t>45～54歳</t>
    <rPh sb="5" eb="6">
      <t>サイ</t>
    </rPh>
    <phoneticPr fontId="9"/>
  </si>
  <si>
    <t>35～44歳</t>
    <rPh sb="5" eb="6">
      <t>サイ</t>
    </rPh>
    <phoneticPr fontId="9"/>
  </si>
  <si>
    <t>25～34歳</t>
    <rPh sb="5" eb="6">
      <t>サイ</t>
    </rPh>
    <phoneticPr fontId="9"/>
  </si>
  <si>
    <t>15～24歳</t>
    <rPh sb="5" eb="6">
      <t>サイ</t>
    </rPh>
    <phoneticPr fontId="9"/>
  </si>
  <si>
    <t>総　数</t>
    <rPh sb="0" eb="1">
      <t>フサ</t>
    </rPh>
    <rPh sb="2" eb="3">
      <t>カズ</t>
    </rPh>
    <phoneticPr fontId="9"/>
  </si>
  <si>
    <t>増減率</t>
    <rPh sb="0" eb="2">
      <t>ゾウゲン</t>
    </rPh>
    <rPh sb="2" eb="3">
      <t>リツ</t>
    </rPh>
    <phoneticPr fontId="9"/>
  </si>
  <si>
    <t>平成19年</t>
    <rPh sb="0" eb="2">
      <t>ヘイセイ</t>
    </rPh>
    <rPh sb="4" eb="5">
      <t>ネン</t>
    </rPh>
    <phoneticPr fontId="9"/>
  </si>
  <si>
    <t>平成24年</t>
    <rPh sb="0" eb="2">
      <t>ヘイセイ</t>
    </rPh>
    <rPh sb="4" eb="5">
      <t>ネン</t>
    </rPh>
    <phoneticPr fontId="9"/>
  </si>
  <si>
    <t>各年10月1日現在</t>
    <rPh sb="0" eb="2">
      <t>カクネン</t>
    </rPh>
    <rPh sb="4" eb="5">
      <t>ガツ</t>
    </rPh>
    <rPh sb="6" eb="7">
      <t>ニチ</t>
    </rPh>
    <rPh sb="7" eb="9">
      <t>ゲンザイ</t>
    </rPh>
    <phoneticPr fontId="9"/>
  </si>
  <si>
    <t>（単位：人，ポイント ）</t>
    <rPh sb="1" eb="3">
      <t>タンイ</t>
    </rPh>
    <rPh sb="4" eb="5">
      <t>ヒト</t>
    </rPh>
    <phoneticPr fontId="2"/>
  </si>
  <si>
    <t>　 　基準人口とする比推定による。このため表中の個々の数字の計と総数が一致しない場合がある。</t>
    <rPh sb="10" eb="11">
      <t>ヒ</t>
    </rPh>
    <rPh sb="11" eb="13">
      <t>スイテイ</t>
    </rPh>
    <rPh sb="21" eb="22">
      <t>ヒョウ</t>
    </rPh>
    <rPh sb="22" eb="23">
      <t>チュウ</t>
    </rPh>
    <rPh sb="24" eb="26">
      <t>ココ</t>
    </rPh>
    <rPh sb="27" eb="29">
      <t>スウジ</t>
    </rPh>
    <rPh sb="30" eb="31">
      <t>ケイ</t>
    </rPh>
    <rPh sb="32" eb="34">
      <t>ソウスウ</t>
    </rPh>
    <rPh sb="35" eb="37">
      <t>イッチ</t>
    </rPh>
    <rPh sb="40" eb="42">
      <t>バアイ</t>
    </rPh>
    <phoneticPr fontId="9"/>
  </si>
  <si>
    <t>注1）就業構造基本調査は標本調査であり，結果数値は線形推定を行った上で，基準日現在の人口を</t>
    <rPh sb="0" eb="1">
      <t>チュウ</t>
    </rPh>
    <rPh sb="3" eb="5">
      <t>シュウギョウ</t>
    </rPh>
    <rPh sb="5" eb="7">
      <t>コウゾウ</t>
    </rPh>
    <rPh sb="7" eb="9">
      <t>キホン</t>
    </rPh>
    <rPh sb="9" eb="11">
      <t>チョウサ</t>
    </rPh>
    <rPh sb="12" eb="14">
      <t>ヒョウホン</t>
    </rPh>
    <rPh sb="14" eb="16">
      <t>チョウサ</t>
    </rPh>
    <rPh sb="20" eb="22">
      <t>ケッカ</t>
    </rPh>
    <rPh sb="22" eb="24">
      <t>スウチ</t>
    </rPh>
    <rPh sb="25" eb="27">
      <t>センケイ</t>
    </rPh>
    <rPh sb="27" eb="29">
      <t>スイテイ</t>
    </rPh>
    <rPh sb="30" eb="31">
      <t>オコナ</t>
    </rPh>
    <rPh sb="33" eb="34">
      <t>ウエ</t>
    </rPh>
    <rPh sb="36" eb="39">
      <t>キジュンビ</t>
    </rPh>
    <rPh sb="39" eb="41">
      <t>ゲンザイ</t>
    </rPh>
    <rPh sb="42" eb="44">
      <t>ジンコウ</t>
    </rPh>
    <phoneticPr fontId="9"/>
  </si>
  <si>
    <t>2年以上</t>
    <rPh sb="1" eb="2">
      <t>ネン</t>
    </rPh>
    <rPh sb="2" eb="4">
      <t>イジョウ</t>
    </rPh>
    <phoneticPr fontId="9"/>
  </si>
  <si>
    <t>1年～　
1年11か月</t>
    <rPh sb="1" eb="2">
      <t>ネン</t>
    </rPh>
    <rPh sb="6" eb="7">
      <t>ネン</t>
    </rPh>
    <rPh sb="10" eb="11">
      <t>ツキ</t>
    </rPh>
    <phoneticPr fontId="9"/>
  </si>
  <si>
    <t>9～11か月</t>
    <rPh sb="5" eb="6">
      <t>ツキ</t>
    </rPh>
    <phoneticPr fontId="9"/>
  </si>
  <si>
    <t>6～8か月</t>
    <rPh sb="4" eb="5">
      <t>ツキ</t>
    </rPh>
    <phoneticPr fontId="9"/>
  </si>
  <si>
    <t>3～5か月</t>
    <rPh sb="4" eb="5">
      <t>ツキ</t>
    </rPh>
    <phoneticPr fontId="9"/>
  </si>
  <si>
    <t>2か月</t>
    <rPh sb="2" eb="3">
      <t>ツキ</t>
    </rPh>
    <phoneticPr fontId="9"/>
  </si>
  <si>
    <t>1か月</t>
    <rPh sb="2" eb="3">
      <t>ゲツ</t>
    </rPh>
    <phoneticPr fontId="9"/>
  </si>
  <si>
    <t>1か月未満</t>
    <rPh sb="2" eb="3">
      <t>ゲツ</t>
    </rPh>
    <rPh sb="3" eb="5">
      <t>ミマン</t>
    </rPh>
    <phoneticPr fontId="9"/>
  </si>
  <si>
    <t>割合</t>
    <rPh sb="0" eb="2">
      <t>ワリアイ</t>
    </rPh>
    <phoneticPr fontId="9"/>
  </si>
  <si>
    <t>実数</t>
    <rPh sb="0" eb="2">
      <t>ジッスウ</t>
    </rPh>
    <phoneticPr fontId="9"/>
  </si>
  <si>
    <t>増減</t>
    <rPh sb="0" eb="2">
      <t>ゾウゲン</t>
    </rPh>
    <phoneticPr fontId="9"/>
  </si>
  <si>
    <t>求職期間
男女別</t>
    <rPh sb="0" eb="1">
      <t>モトム</t>
    </rPh>
    <rPh sb="1" eb="2">
      <t>ショク</t>
    </rPh>
    <rPh sb="2" eb="3">
      <t>キ</t>
    </rPh>
    <rPh sb="3" eb="4">
      <t>アイダ</t>
    </rPh>
    <rPh sb="5" eb="6">
      <t>オトコ</t>
    </rPh>
    <rPh sb="6" eb="7">
      <t>オンナ</t>
    </rPh>
    <rPh sb="7" eb="8">
      <t>ベツ</t>
    </rPh>
    <phoneticPr fontId="9"/>
  </si>
  <si>
    <t>（単位：人，％，ポイント ）</t>
    <rPh sb="1" eb="3">
      <t>タンイ</t>
    </rPh>
    <rPh sb="4" eb="5">
      <t>ヒト</t>
    </rPh>
    <phoneticPr fontId="2"/>
  </si>
  <si>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2"/>
  </si>
  <si>
    <t>タイトル</t>
    <phoneticPr fontId="2"/>
  </si>
  <si>
    <t>掲載年次・年度</t>
    <rPh sb="0" eb="2">
      <t>ケイサイ</t>
    </rPh>
    <rPh sb="2" eb="4">
      <t>ネンジ</t>
    </rPh>
    <rPh sb="5" eb="7">
      <t>ネンド</t>
    </rPh>
    <phoneticPr fontId="2"/>
  </si>
  <si>
    <t>〔18〕    労  働</t>
    <rPh sb="8" eb="9">
      <t>ロウ</t>
    </rPh>
    <rPh sb="11" eb="12">
      <t>ハタラキ</t>
    </rPh>
    <phoneticPr fontId="2"/>
  </si>
  <si>
    <t>平成22年</t>
    <rPh sb="0" eb="2">
      <t>ヘイセイ</t>
    </rPh>
    <rPh sb="4" eb="5">
      <t>ネン</t>
    </rPh>
    <phoneticPr fontId="8"/>
  </si>
  <si>
    <t>平成24年</t>
    <rPh sb="0" eb="2">
      <t>ヘイセイ</t>
    </rPh>
    <rPh sb="4" eb="5">
      <t>ネン</t>
    </rPh>
    <phoneticPr fontId="8"/>
  </si>
  <si>
    <t>平 成 27 年 版 佐 賀 市 統 計 ﾃﾞ ｰ ﾀ</t>
    <rPh sb="0" eb="1">
      <t>ヒラ</t>
    </rPh>
    <rPh sb="2" eb="3">
      <t>シゲル</t>
    </rPh>
    <rPh sb="7" eb="8">
      <t>トシ</t>
    </rPh>
    <rPh sb="9" eb="10">
      <t>ハン</t>
    </rPh>
    <rPh sb="11" eb="12">
      <t>タスク</t>
    </rPh>
    <rPh sb="13" eb="14">
      <t>ガ</t>
    </rPh>
    <rPh sb="15" eb="16">
      <t>シ</t>
    </rPh>
    <rPh sb="17" eb="18">
      <t>オサム</t>
    </rPh>
    <rPh sb="19" eb="20">
      <t>ケイ</t>
    </rPh>
    <phoneticPr fontId="2"/>
  </si>
  <si>
    <t>平成27年</t>
    <rPh sb="0" eb="2">
      <t>ヘイセイ</t>
    </rPh>
    <rPh sb="4" eb="5">
      <t>ネン</t>
    </rPh>
    <phoneticPr fontId="2"/>
  </si>
  <si>
    <t>学術研究,
専門・技術
サービス業</t>
    <phoneticPr fontId="2"/>
  </si>
  <si>
    <t>宿泊業,飲食
サービス業</t>
    <phoneticPr fontId="2"/>
  </si>
  <si>
    <t>生活関連サービス業,娯楽業</t>
    <phoneticPr fontId="2"/>
  </si>
  <si>
    <t>サービス業
（他に分類され
ないもの）</t>
    <phoneticPr fontId="2"/>
  </si>
  <si>
    <t>年度・月</t>
    <phoneticPr fontId="2"/>
  </si>
  <si>
    <t>月間有効求職者数</t>
    <phoneticPr fontId="2"/>
  </si>
  <si>
    <t>新　規
求人数</t>
    <phoneticPr fontId="2"/>
  </si>
  <si>
    <t>月間有効
求人数</t>
    <phoneticPr fontId="2"/>
  </si>
  <si>
    <t>就 職 件 数</t>
    <phoneticPr fontId="2"/>
  </si>
  <si>
    <t>新規
求人
倍率</t>
    <phoneticPr fontId="2"/>
  </si>
  <si>
    <t>月間
有効
求人
倍率</t>
    <phoneticPr fontId="2"/>
  </si>
  <si>
    <t>就職率
（％）</t>
    <phoneticPr fontId="2"/>
  </si>
  <si>
    <t>平成22年度</t>
    <rPh sb="0" eb="2">
      <t>ヘイセイ</t>
    </rPh>
    <rPh sb="4" eb="6">
      <t>ネンド</t>
    </rPh>
    <phoneticPr fontId="2"/>
  </si>
  <si>
    <t>平成26年 4月</t>
    <rPh sb="0" eb="2">
      <t>ヘイセイ</t>
    </rPh>
    <rPh sb="4" eb="5">
      <t>ネン</t>
    </rPh>
    <rPh sb="7" eb="8">
      <t>ガツ</t>
    </rPh>
    <phoneticPr fontId="9"/>
  </si>
  <si>
    <t xml:space="preserve">       5</t>
    <phoneticPr fontId="2"/>
  </si>
  <si>
    <t xml:space="preserve">       6</t>
    <phoneticPr fontId="2"/>
  </si>
  <si>
    <t xml:space="preserve">       7</t>
    <phoneticPr fontId="2"/>
  </si>
  <si>
    <t xml:space="preserve">       8</t>
    <phoneticPr fontId="2"/>
  </si>
  <si>
    <t xml:space="preserve">       9</t>
    <phoneticPr fontId="2"/>
  </si>
  <si>
    <t xml:space="preserve">      10</t>
    <phoneticPr fontId="2"/>
  </si>
  <si>
    <t xml:space="preserve">      11</t>
    <phoneticPr fontId="2"/>
  </si>
  <si>
    <t xml:space="preserve">      12</t>
    <phoneticPr fontId="2"/>
  </si>
  <si>
    <t>平成27年 1月</t>
    <rPh sb="0" eb="2">
      <t>ヘイセイ</t>
    </rPh>
    <rPh sb="4" eb="5">
      <t>ネン</t>
    </rPh>
    <rPh sb="7" eb="8">
      <t>ガツ</t>
    </rPh>
    <phoneticPr fontId="9"/>
  </si>
  <si>
    <t xml:space="preserve">       2</t>
    <phoneticPr fontId="2"/>
  </si>
  <si>
    <t xml:space="preserve">       3</t>
    <phoneticPr fontId="2"/>
  </si>
  <si>
    <t>注1）数値は佐賀市、多久市、小城市、神埼市（佐賀公共職業安定所取扱分。※ヤングハローワーク等
     附属施設取扱分を含む）。新規学卒を除き、パートを含む。</t>
    <rPh sb="10" eb="13">
      <t>タクシ</t>
    </rPh>
    <rPh sb="14" eb="16">
      <t>オギ</t>
    </rPh>
    <rPh sb="16" eb="17">
      <t>シ</t>
    </rPh>
    <rPh sb="18" eb="20">
      <t>カンザキ</t>
    </rPh>
    <rPh sb="20" eb="21">
      <t>シ</t>
    </rPh>
    <rPh sb="45" eb="46">
      <t>トウ</t>
    </rPh>
    <rPh sb="52" eb="54">
      <t>フゾク</t>
    </rPh>
    <rPh sb="54" eb="56">
      <t>シセツ</t>
    </rPh>
    <rPh sb="56" eb="58">
      <t>トリアツカ</t>
    </rPh>
    <rPh sb="58" eb="59">
      <t>ブン</t>
    </rPh>
    <rPh sb="60" eb="61">
      <t>）</t>
    </rPh>
    <phoneticPr fontId="2"/>
  </si>
  <si>
    <t xml:space="preserve">     新規求人倍率＝新規求人数／新規求職者数（倍）</t>
    <phoneticPr fontId="2"/>
  </si>
  <si>
    <t>平成26年 4月</t>
    <rPh sb="0" eb="2">
      <t>ヘイセイ</t>
    </rPh>
    <rPh sb="4" eb="5">
      <t>ネン</t>
    </rPh>
    <rPh sb="7" eb="8">
      <t>ガツ</t>
    </rPh>
    <phoneticPr fontId="2"/>
  </si>
  <si>
    <t>平成27年 1月</t>
    <rPh sb="0" eb="2">
      <t>ヘイセイ</t>
    </rPh>
    <rPh sb="4" eb="5">
      <t>ネン</t>
    </rPh>
    <rPh sb="7" eb="8">
      <t>ガツ</t>
    </rPh>
    <phoneticPr fontId="2"/>
  </si>
  <si>
    <t>189.  産業別組合数及び組合員数 （平成23～27年）</t>
    <rPh sb="20" eb="22">
      <t>ヘイセイ</t>
    </rPh>
    <rPh sb="27" eb="28">
      <t>ネン</t>
    </rPh>
    <phoneticPr fontId="2"/>
  </si>
  <si>
    <t>190. 一般職業紹介件数（佐賀公共職業安定所管内） （平成22～26年度）</t>
    <rPh sb="5" eb="7">
      <t>イッパン</t>
    </rPh>
    <rPh sb="7" eb="9">
      <t>ショクギョウ</t>
    </rPh>
    <rPh sb="9" eb="11">
      <t>ショウカイ</t>
    </rPh>
    <rPh sb="11" eb="13">
      <t>ケンスウ</t>
    </rPh>
    <rPh sb="14" eb="16">
      <t>サガ</t>
    </rPh>
    <rPh sb="16" eb="18">
      <t>コウキョウ</t>
    </rPh>
    <rPh sb="18" eb="20">
      <t>ショクギョウ</t>
    </rPh>
    <rPh sb="20" eb="22">
      <t>アンテイ</t>
    </rPh>
    <rPh sb="22" eb="23">
      <t>ショ</t>
    </rPh>
    <rPh sb="23" eb="25">
      <t>カンナイ</t>
    </rPh>
    <rPh sb="28" eb="30">
      <t>ヘイセイ</t>
    </rPh>
    <rPh sb="35" eb="37">
      <t>ネンド</t>
    </rPh>
    <phoneticPr fontId="2"/>
  </si>
  <si>
    <t>191.  有 効 求 人 倍 率 （平成22～26年度）</t>
    <rPh sb="6" eb="7">
      <t>ユウ</t>
    </rPh>
    <rPh sb="8" eb="9">
      <t>コウ</t>
    </rPh>
    <rPh sb="10" eb="11">
      <t>モトム</t>
    </rPh>
    <rPh sb="12" eb="13">
      <t>ジン</t>
    </rPh>
    <rPh sb="14" eb="15">
      <t>バイ</t>
    </rPh>
    <rPh sb="16" eb="17">
      <t>リツ</t>
    </rPh>
    <rPh sb="19" eb="21">
      <t>ヘイセイ</t>
    </rPh>
    <rPh sb="26" eb="28">
      <t>ネンド</t>
    </rPh>
    <phoneticPr fontId="8"/>
  </si>
  <si>
    <t xml:space="preserve">192.　労 働 力 状 態 ( 3 区 分 ） ， 男 女 別 </t>
    <rPh sb="19" eb="20">
      <t>ク</t>
    </rPh>
    <rPh sb="21" eb="22">
      <t>ブン</t>
    </rPh>
    <rPh sb="27" eb="28">
      <t>オトコ</t>
    </rPh>
    <rPh sb="29" eb="30">
      <t>オンナ</t>
    </rPh>
    <rPh sb="31" eb="32">
      <t>ベツ</t>
    </rPh>
    <phoneticPr fontId="9"/>
  </si>
  <si>
    <t>193. 産業（3部門），男女別15歳以上</t>
    <rPh sb="5" eb="7">
      <t>サンギョウ</t>
    </rPh>
    <rPh sb="9" eb="11">
      <t>ブモン</t>
    </rPh>
    <rPh sb="13" eb="15">
      <t>ダンジョ</t>
    </rPh>
    <rPh sb="15" eb="16">
      <t>ベツ</t>
    </rPh>
    <rPh sb="18" eb="19">
      <t>サイ</t>
    </rPh>
    <rPh sb="19" eb="21">
      <t>イジョウ</t>
    </rPh>
    <phoneticPr fontId="2"/>
  </si>
  <si>
    <t>194. 産業（大分類），従業上の地位</t>
    <rPh sb="13" eb="15">
      <t>ジュウギョウ</t>
    </rPh>
    <phoneticPr fontId="9"/>
  </si>
  <si>
    <t>195. 町丁・大字別15歳以上人口，労働力人口及び</t>
    <rPh sb="5" eb="6">
      <t>マチ</t>
    </rPh>
    <rPh sb="6" eb="7">
      <t>チョウ</t>
    </rPh>
    <rPh sb="8" eb="10">
      <t>オオアザ</t>
    </rPh>
    <rPh sb="10" eb="11">
      <t>ベツ</t>
    </rPh>
    <rPh sb="13" eb="14">
      <t>サイ</t>
    </rPh>
    <rPh sb="14" eb="16">
      <t>イジョウ</t>
    </rPh>
    <rPh sb="16" eb="18">
      <t>ジンコウ</t>
    </rPh>
    <rPh sb="19" eb="22">
      <t>ロウドウリョク</t>
    </rPh>
    <rPh sb="22" eb="24">
      <t>ジンコウ</t>
    </rPh>
    <rPh sb="24" eb="25">
      <t>オヨ</t>
    </rPh>
    <phoneticPr fontId="2"/>
  </si>
  <si>
    <t>196. 男女，雇用形態，年間就業日数別有業者数　（平成24年）</t>
    <rPh sb="5" eb="7">
      <t>ダンジョ</t>
    </rPh>
    <rPh sb="8" eb="10">
      <t>コヨウ</t>
    </rPh>
    <rPh sb="10" eb="12">
      <t>ケイタイ</t>
    </rPh>
    <rPh sb="13" eb="15">
      <t>ネンカン</t>
    </rPh>
    <rPh sb="15" eb="17">
      <t>シュウギョウ</t>
    </rPh>
    <rPh sb="17" eb="19">
      <t>ニッスウ</t>
    </rPh>
    <rPh sb="19" eb="20">
      <t>ベツ</t>
    </rPh>
    <rPh sb="20" eb="23">
      <t>ユウギョウシャ</t>
    </rPh>
    <rPh sb="23" eb="24">
      <t>カズ</t>
    </rPh>
    <rPh sb="26" eb="28">
      <t>ヘイセイ</t>
    </rPh>
    <rPh sb="30" eb="31">
      <t>ネン</t>
    </rPh>
    <phoneticPr fontId="2"/>
  </si>
  <si>
    <t>197.  男女，年齢（6区分）別有業者数及び転職就業者数　（平成19，24年）</t>
    <rPh sb="6" eb="8">
      <t>ダンジョ</t>
    </rPh>
    <rPh sb="9" eb="11">
      <t>ネンレイ</t>
    </rPh>
    <rPh sb="13" eb="15">
      <t>クブン</t>
    </rPh>
    <rPh sb="16" eb="17">
      <t>ベツ</t>
    </rPh>
    <rPh sb="17" eb="20">
      <t>ユウギョウシャ</t>
    </rPh>
    <rPh sb="20" eb="21">
      <t>カズ</t>
    </rPh>
    <rPh sb="21" eb="22">
      <t>オヨ</t>
    </rPh>
    <rPh sb="23" eb="25">
      <t>テンショク</t>
    </rPh>
    <rPh sb="25" eb="28">
      <t>シュウギョウシャ</t>
    </rPh>
    <rPh sb="28" eb="29">
      <t>カズ</t>
    </rPh>
    <rPh sb="31" eb="33">
      <t>ヘイセイ</t>
    </rPh>
    <rPh sb="38" eb="39">
      <t>ネン</t>
    </rPh>
    <phoneticPr fontId="2"/>
  </si>
  <si>
    <t>198.  求職期間（9区分），男女別求職者数　（平成19，24年）</t>
    <rPh sb="6" eb="8">
      <t>キュウショク</t>
    </rPh>
    <rPh sb="8" eb="10">
      <t>キカン</t>
    </rPh>
    <rPh sb="12" eb="14">
      <t>クブン</t>
    </rPh>
    <rPh sb="16" eb="18">
      <t>ダンジョ</t>
    </rPh>
    <rPh sb="18" eb="19">
      <t>ベツ</t>
    </rPh>
    <rPh sb="19" eb="21">
      <t>キュウショク</t>
    </rPh>
    <rPh sb="21" eb="22">
      <t>シャ</t>
    </rPh>
    <rPh sb="22" eb="23">
      <t>カズ</t>
    </rPh>
    <rPh sb="25" eb="27">
      <t>ヘイセイ</t>
    </rPh>
    <rPh sb="32" eb="33">
      <t>ネン</t>
    </rPh>
    <phoneticPr fontId="2"/>
  </si>
  <si>
    <t>195.  　町丁・大字別15歳以上人口，労働力人口及び</t>
    <rPh sb="7" eb="8">
      <t>マチ</t>
    </rPh>
    <rPh sb="8" eb="9">
      <t>チョウ</t>
    </rPh>
    <rPh sb="10" eb="12">
      <t>オオアザ</t>
    </rPh>
    <rPh sb="12" eb="13">
      <t>ベツ</t>
    </rPh>
    <rPh sb="15" eb="16">
      <t>サイ</t>
    </rPh>
    <rPh sb="16" eb="18">
      <t>イジョウ</t>
    </rPh>
    <rPh sb="18" eb="20">
      <t>ジンコウ</t>
    </rPh>
    <rPh sb="21" eb="24">
      <t>ロウドウリョク</t>
    </rPh>
    <rPh sb="24" eb="26">
      <t>ジンコウ</t>
    </rPh>
    <rPh sb="26" eb="27">
      <t>オヨ</t>
    </rPh>
    <phoneticPr fontId="2"/>
  </si>
  <si>
    <t>平成23～27年</t>
    <rPh sb="0" eb="2">
      <t>ヘイセイ</t>
    </rPh>
    <rPh sb="7" eb="8">
      <t>ネン</t>
    </rPh>
    <phoneticPr fontId="8"/>
  </si>
  <si>
    <t>平成22～26年度</t>
    <rPh sb="0" eb="2">
      <t>ヘイセイ</t>
    </rPh>
    <rPh sb="7" eb="9">
      <t>ネンド</t>
    </rPh>
    <phoneticPr fontId="8"/>
  </si>
  <si>
    <t>昭和30～平成22年</t>
    <rPh sb="0" eb="2">
      <t>ショウワ</t>
    </rPh>
    <rPh sb="5" eb="7">
      <t>ヘイセイ</t>
    </rPh>
    <rPh sb="9" eb="10">
      <t>ネン</t>
    </rPh>
    <phoneticPr fontId="8"/>
  </si>
  <si>
    <t>平成19，24年</t>
    <rPh sb="0" eb="2">
      <t>ヘイセイ</t>
    </rPh>
    <rPh sb="7" eb="8">
      <t>ネン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</si>
</sst>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 #,##0.00_ ;_ * \-#,##0.00_ ;_ * &quot;-&quot;??_ ;_ @_ "/>
    <numFmt numFmtId="176" formatCode="#\ ##0\ ;&quot;△&quot;\-#,##0\ ;\-\ "/>
    <numFmt numFmtId="177" formatCode="\(#\ ##0\ \);\(&quot;△&quot;\-#,##0\ \);\-\ "/>
    <numFmt numFmtId="178" formatCode="0.0_);[Red]\(0.0\)"/>
    <numFmt numFmtId="179" formatCode="0.00&quot; &quot;"/>
    <numFmt numFmtId="180" formatCode="##\ ##0&quot; &quot;"/>
    <numFmt numFmtId="181" formatCode="_ * #\ ##0_ ;_ * \-#,##0_ ;_ * &quot;-&quot;_ ;_ @_ "/>
    <numFmt numFmtId="182" formatCode="0.00_);[Red]\(0.00\)"/>
    <numFmt numFmtId="183" formatCode="0.0;&quot;△ &quot;0.0"/>
    <numFmt numFmtId="184" formatCode="_ * #\ ##0_ ;_ * \-#\ ##0_ ;_ * &quot;-&quot;_ ;_ @_ "/>
    <numFmt numFmtId="185" formatCode="#\ ###\ ##0\ ;\-#\ ###\ ##0\ ;\-\ "/>
    <numFmt numFmtId="186" formatCode="#\ ##0_ ;_ * \-#,##0_ ;_ * &quot;-&quot;_ ;_ @_ "/>
    <numFmt numFmtId="187" formatCode="_ * #,##0.0_ ;_ * \-#,##0.0_ ;_ * &quot;-&quot;?_ ;_ @_ "/>
    <numFmt numFmtId="188" formatCode="_ * #\ ##0_ ;_ * &quot;△&quot;#\ ##0_ ;_ * &quot;-&quot;_ ;_ @_ "/>
    <numFmt numFmtId="189" formatCode="##0.0\ ;&quot;△&quot;##0.0\ ;\-\ "/>
    <numFmt numFmtId="190" formatCode="#,##0;\-#,##0;&quot;-&quot;"/>
  </numFmts>
  <fonts count="34">
    <font>
      <sz val="11"/>
      <name val="明朝"/>
      <family val="1"/>
      <charset val="128"/>
    </font>
    <font>
      <sz val="11"/>
      <name val="明朝"/>
      <family val="1"/>
      <charset val="128"/>
    </font>
    <font>
      <sz val="6"/>
      <name val="ＭＳ Ｐゴシック"/>
      <family val="3"/>
      <charset val="128"/>
    </font>
    <font>
      <sz val="10"/>
      <name val="ＭＳ 明朝"/>
      <family val="1"/>
      <charset val="128"/>
    </font>
    <font>
      <b/>
      <sz val="14"/>
      <name val="ＭＳ Ｐゴシック"/>
      <family val="3"/>
      <charset val="128"/>
    </font>
    <font>
      <sz val="10"/>
      <name val="明朝"/>
      <family val="1"/>
      <charset val="128"/>
    </font>
    <font>
      <b/>
      <sz val="20"/>
      <name val="ＭＳ 明朝"/>
      <family val="1"/>
      <charset val="128"/>
    </font>
    <font>
      <sz val="11"/>
      <name val="ＭＳ 明朝"/>
      <family val="1"/>
      <charset val="128"/>
    </font>
    <font>
      <sz val="6"/>
      <name val="明朝"/>
      <family val="1"/>
      <charset val="128"/>
    </font>
    <font>
      <sz val="6"/>
      <name val="ＭＳ Ｐ明朝"/>
      <family val="1"/>
      <charset val="128"/>
    </font>
    <font>
      <sz val="11"/>
      <name val="ＭＳ Ｐゴシック"/>
      <family val="3"/>
      <charset val="128"/>
    </font>
    <font>
      <sz val="12"/>
      <name val="ＭＳ 明朝"/>
      <family val="1"/>
      <charset val="128"/>
    </font>
    <font>
      <sz val="10"/>
      <color indexed="10"/>
      <name val="ＭＳ 明朝"/>
      <family val="1"/>
      <charset val="128"/>
    </font>
    <font>
      <sz val="10"/>
      <color indexed="8"/>
      <name val="ＭＳ 明朝"/>
      <family val="1"/>
      <charset val="128"/>
    </font>
    <font>
      <sz val="11"/>
      <color indexed="8"/>
      <name val="ＭＳ Ｐゴシック"/>
      <family val="3"/>
      <charset val="128"/>
    </font>
    <font>
      <sz val="9"/>
      <color indexed="8"/>
      <name val="ＭＳ 明朝"/>
      <family val="1"/>
      <charset val="128"/>
    </font>
    <font>
      <sz val="9"/>
      <name val="ＭＳ 明朝"/>
      <family val="1"/>
      <charset val="128"/>
    </font>
    <font>
      <sz val="9"/>
      <name val="ＭＳ Ｐゴシック"/>
      <family val="3"/>
      <charset val="128"/>
    </font>
    <font>
      <sz val="14"/>
      <name val="ＭＳ Ｐゴシック"/>
      <family val="3"/>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s>
  <fills count="4">
    <fill>
      <patternFill patternType="none"/>
    </fill>
    <fill>
      <patternFill patternType="gray125"/>
    </fill>
    <fill>
      <patternFill patternType="solid">
        <fgColor rgb="FF003300"/>
        <bgColor indexed="64"/>
      </patternFill>
    </fill>
    <fill>
      <patternFill patternType="solid">
        <fgColor rgb="FFCCFF99"/>
        <bgColor indexed="64"/>
      </patternFill>
    </fill>
  </fills>
  <borders count="132">
    <border>
      <left/>
      <right/>
      <top/>
      <bottom/>
      <diagonal/>
    </border>
    <border>
      <left/>
      <right/>
      <top/>
      <bottom style="medium">
        <color indexed="64"/>
      </bottom>
      <diagonal/>
    </border>
    <border>
      <left/>
      <right style="thin">
        <color indexed="64"/>
      </right>
      <top style="medium">
        <color indexed="64"/>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bottom/>
      <diagonal/>
    </border>
    <border>
      <left/>
      <right style="thin">
        <color indexed="64"/>
      </right>
      <top style="medium">
        <color indexed="64"/>
      </top>
      <bottom style="hair">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23"/>
      </left>
      <right style="hair">
        <color indexed="64"/>
      </right>
      <top style="hair">
        <color indexed="64"/>
      </top>
      <bottom style="medium">
        <color indexed="64"/>
      </bottom>
      <diagonal/>
    </border>
    <border>
      <left style="hair">
        <color indexed="64"/>
      </left>
      <right style="hair">
        <color indexed="23"/>
      </right>
      <top style="hair">
        <color indexed="64"/>
      </top>
      <bottom style="medium">
        <color indexed="64"/>
      </bottom>
      <diagonal/>
    </border>
    <border>
      <left style="hair">
        <color indexed="23"/>
      </left>
      <right style="hair">
        <color indexed="64"/>
      </right>
      <top style="hair">
        <color indexed="64"/>
      </top>
      <bottom style="hair">
        <color indexed="64"/>
      </bottom>
      <diagonal/>
    </border>
    <border>
      <left style="hair">
        <color indexed="64"/>
      </left>
      <right style="hair">
        <color indexed="23"/>
      </right>
      <top style="hair">
        <color indexed="64"/>
      </top>
      <bottom style="hair">
        <color indexed="64"/>
      </bottom>
      <diagonal/>
    </border>
    <border>
      <left style="hair">
        <color indexed="64"/>
      </left>
      <right/>
      <top/>
      <bottom style="hair">
        <color indexed="64"/>
      </bottom>
      <diagonal/>
    </border>
    <border>
      <left style="hair">
        <color indexed="23"/>
      </left>
      <right style="hair">
        <color indexed="64"/>
      </right>
      <top style="thin">
        <color indexed="64"/>
      </top>
      <bottom style="hair">
        <color indexed="64"/>
      </bottom>
      <diagonal/>
    </border>
    <border>
      <left style="hair">
        <color indexed="64"/>
      </left>
      <right style="hair">
        <color indexed="23"/>
      </right>
      <top/>
      <bottom style="hair">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hair">
        <color indexed="64"/>
      </left>
      <right style="hair">
        <color indexed="23"/>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23"/>
      </right>
      <top/>
      <bottom style="thin">
        <color indexed="64"/>
      </bottom>
      <diagonal/>
    </border>
    <border>
      <left style="hair">
        <color indexed="64"/>
      </left>
      <right style="hair">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23"/>
      </right>
      <top style="hair">
        <color indexed="64"/>
      </top>
      <bottom/>
      <diagonal/>
    </border>
    <border>
      <left style="hair">
        <color indexed="64"/>
      </left>
      <right style="hair">
        <color indexed="64"/>
      </right>
      <top style="hair">
        <color indexed="23"/>
      </top>
      <bottom/>
      <diagonal/>
    </border>
    <border>
      <left style="hair">
        <color indexed="64"/>
      </left>
      <right style="hair">
        <color indexed="64"/>
      </right>
      <top/>
      <bottom/>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medium">
        <color indexed="64"/>
      </top>
      <bottom/>
      <diagonal style="thin">
        <color indexed="64"/>
      </diagonal>
    </border>
    <border diagonalDown="1">
      <left/>
      <right/>
      <top style="medium">
        <color indexed="64"/>
      </top>
      <bottom/>
      <diagonal style="thin">
        <color indexed="64"/>
      </diagonal>
    </border>
    <border>
      <left style="hair">
        <color indexed="23"/>
      </left>
      <right style="hair">
        <color indexed="23"/>
      </right>
      <top style="hair">
        <color indexed="64"/>
      </top>
      <bottom style="hair">
        <color indexed="64"/>
      </bottom>
      <diagonal/>
    </border>
    <border>
      <left/>
      <right style="hair">
        <color indexed="64"/>
      </right>
      <top/>
      <bottom style="hair">
        <color indexed="64"/>
      </bottom>
      <diagonal/>
    </border>
    <border>
      <left style="hair">
        <color indexed="23"/>
      </left>
      <right style="hair">
        <color indexed="23"/>
      </right>
      <top/>
      <bottom style="hair">
        <color indexed="64"/>
      </bottom>
      <diagonal/>
    </border>
    <border>
      <left style="hair">
        <color indexed="23"/>
      </left>
      <right style="hair">
        <color indexed="64"/>
      </right>
      <top/>
      <bottom style="hair">
        <color indexed="64"/>
      </bottom>
      <diagonal/>
    </border>
    <border>
      <left style="hair">
        <color indexed="23"/>
      </left>
      <right style="hair">
        <color indexed="23"/>
      </right>
      <top style="thin">
        <color indexed="64"/>
      </top>
      <bottom style="thin">
        <color indexed="64"/>
      </bottom>
      <diagonal/>
    </border>
    <border>
      <left style="hair">
        <color indexed="23"/>
      </left>
      <right style="hair">
        <color indexed="64"/>
      </right>
      <top style="thin">
        <color indexed="64"/>
      </top>
      <bottom style="thin">
        <color indexed="64"/>
      </bottom>
      <diagonal/>
    </border>
    <border>
      <left style="hair">
        <color indexed="23"/>
      </left>
      <right style="hair">
        <color indexed="64"/>
      </right>
      <top/>
      <bottom style="thin">
        <color indexed="64"/>
      </bottom>
      <diagonal/>
    </border>
    <border>
      <left style="hair">
        <color indexed="23"/>
      </left>
      <right style="hair">
        <color indexed="64"/>
      </right>
      <top style="hair">
        <color indexed="64"/>
      </top>
      <bottom/>
      <diagonal/>
    </border>
    <border>
      <left/>
      <right/>
      <top style="hair">
        <color indexed="64"/>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hair">
        <color indexed="64"/>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s>
  <cellStyleXfs count="21">
    <xf numFmtId="0" fontId="0" fillId="0" borderId="0"/>
    <xf numFmtId="38" fontId="1" fillId="0" borderId="0" applyFont="0" applyFill="0" applyBorder="0" applyAlignment="0" applyProtection="0"/>
    <xf numFmtId="0" fontId="10" fillId="0" borderId="0">
      <alignment vertical="center"/>
    </xf>
    <xf numFmtId="0" fontId="10" fillId="0" borderId="0"/>
    <xf numFmtId="0" fontId="11" fillId="0" borderId="0"/>
    <xf numFmtId="0" fontId="10" fillId="0" borderId="0"/>
    <xf numFmtId="0" fontId="10" fillId="0" borderId="0"/>
    <xf numFmtId="0" fontId="10" fillId="0" borderId="0"/>
    <xf numFmtId="0" fontId="10" fillId="0" borderId="0"/>
    <xf numFmtId="0" fontId="23" fillId="0" borderId="0" applyNumberFormat="0" applyFill="0" applyBorder="0" applyAlignment="0" applyProtection="0">
      <alignment vertical="top"/>
      <protection locked="0"/>
    </xf>
    <xf numFmtId="190" fontId="26" fillId="0" borderId="0" applyFill="0" applyBorder="0" applyAlignment="0"/>
    <xf numFmtId="0" fontId="27" fillId="0" borderId="0">
      <alignment horizontal="left"/>
    </xf>
    <xf numFmtId="0" fontId="28" fillId="0" borderId="62" applyNumberFormat="0" applyAlignment="0" applyProtection="0">
      <alignment horizontal="left" vertical="center"/>
    </xf>
    <xf numFmtId="0" fontId="28" fillId="0" borderId="89">
      <alignment horizontal="left" vertical="center"/>
    </xf>
    <xf numFmtId="0" fontId="29" fillId="0" borderId="0"/>
    <xf numFmtId="4" fontId="27" fillId="0" borderId="0">
      <alignment horizontal="right"/>
    </xf>
    <xf numFmtId="4" fontId="30" fillId="0" borderId="0">
      <alignment horizontal="right"/>
    </xf>
    <xf numFmtId="0" fontId="31" fillId="0" borderId="0">
      <alignment horizontal="left"/>
    </xf>
    <xf numFmtId="0" fontId="32" fillId="0" borderId="0">
      <alignment horizontal="center"/>
    </xf>
    <xf numFmtId="38" fontId="10" fillId="0" borderId="0" applyFont="0" applyFill="0" applyBorder="0" applyAlignment="0" applyProtection="0"/>
    <xf numFmtId="0" fontId="33" fillId="0" borderId="0"/>
  </cellStyleXfs>
  <cellXfs count="782">
    <xf numFmtId="0" fontId="0" fillId="0" borderId="0" xfId="0"/>
    <xf numFmtId="0" fontId="3" fillId="0" borderId="0" xfId="0" applyFont="1" applyFill="1" applyAlignment="1">
      <alignment vertical="center"/>
    </xf>
    <xf numFmtId="0" fontId="3" fillId="0" borderId="1" xfId="0" applyFont="1" applyFill="1" applyBorder="1" applyAlignment="1">
      <alignment horizontal="center" vertical="center"/>
    </xf>
    <xf numFmtId="38" fontId="3" fillId="0" borderId="2"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justifyLastLine="1"/>
    </xf>
    <xf numFmtId="38" fontId="3" fillId="0" borderId="7" xfId="1" applyFont="1" applyFill="1" applyBorder="1" applyAlignment="1">
      <alignment horizontal="distributed" vertical="center" justifyLastLine="1"/>
    </xf>
    <xf numFmtId="38" fontId="3" fillId="0" borderId="7" xfId="1" applyFont="1" applyFill="1" applyBorder="1" applyAlignment="1">
      <alignment horizontal="center" vertical="center" justifyLastLine="1"/>
    </xf>
    <xf numFmtId="176" fontId="3" fillId="0" borderId="9" xfId="1" applyNumberFormat="1" applyFont="1" applyFill="1" applyBorder="1" applyAlignment="1">
      <alignment horizontal="right" vertical="center"/>
    </xf>
    <xf numFmtId="38" fontId="3" fillId="0" borderId="7" xfId="1" applyFont="1" applyFill="1" applyBorder="1" applyAlignment="1">
      <alignment horizontal="left" vertical="center" shrinkToFit="1"/>
    </xf>
    <xf numFmtId="38" fontId="3" fillId="0" borderId="7" xfId="1" applyFont="1" applyFill="1" applyBorder="1" applyAlignment="1">
      <alignment vertical="center" shrinkToFit="1"/>
    </xf>
    <xf numFmtId="38" fontId="3" fillId="0" borderId="10" xfId="1" applyFont="1" applyFill="1" applyBorder="1" applyAlignment="1">
      <alignment horizontal="center" vertical="center" justifyLastLine="1"/>
    </xf>
    <xf numFmtId="38" fontId="3" fillId="0" borderId="0" xfId="1" applyFont="1" applyFill="1" applyAlignment="1">
      <alignment vertical="center"/>
    </xf>
    <xf numFmtId="176" fontId="3" fillId="0" borderId="11" xfId="1" applyNumberFormat="1" applyFont="1" applyFill="1" applyBorder="1" applyAlignment="1">
      <alignment horizontal="right" vertical="center"/>
    </xf>
    <xf numFmtId="176" fontId="3" fillId="0" borderId="12" xfId="1" applyNumberFormat="1" applyFont="1" applyFill="1" applyBorder="1" applyAlignment="1">
      <alignment horizontal="right" vertical="center"/>
    </xf>
    <xf numFmtId="176" fontId="3" fillId="0" borderId="13" xfId="1" applyNumberFormat="1" applyFont="1" applyFill="1" applyBorder="1" applyAlignment="1">
      <alignment horizontal="right" vertical="center"/>
    </xf>
    <xf numFmtId="176" fontId="3" fillId="0" borderId="14"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38" fontId="3" fillId="0" borderId="0" xfId="1" applyFont="1" applyAlignment="1">
      <alignment vertical="center"/>
    </xf>
    <xf numFmtId="177" fontId="3" fillId="0" borderId="9" xfId="1" applyNumberFormat="1" applyFont="1" applyFill="1" applyBorder="1" applyAlignment="1">
      <alignment horizontal="right" vertical="center"/>
    </xf>
    <xf numFmtId="177" fontId="3" fillId="0" borderId="13" xfId="1" applyNumberFormat="1" applyFont="1" applyFill="1" applyBorder="1" applyAlignment="1">
      <alignment horizontal="right" vertical="center"/>
    </xf>
    <xf numFmtId="0" fontId="3" fillId="0" borderId="1" xfId="0" applyFont="1" applyFill="1" applyBorder="1" applyAlignment="1">
      <alignment horizontal="right" vertical="center"/>
    </xf>
    <xf numFmtId="0" fontId="7" fillId="0" borderId="0" xfId="0" applyFont="1"/>
    <xf numFmtId="38" fontId="3" fillId="0" borderId="8" xfId="1" applyFont="1" applyFill="1" applyBorder="1" applyAlignment="1">
      <alignment horizontal="distributed" vertical="center"/>
    </xf>
    <xf numFmtId="38" fontId="3" fillId="0" borderId="8" xfId="1" applyFont="1" applyFill="1" applyBorder="1" applyAlignment="1">
      <alignment horizontal="distributed" vertical="center" wrapText="1"/>
    </xf>
    <xf numFmtId="38" fontId="3" fillId="0" borderId="3" xfId="1" applyFont="1" applyFill="1" applyBorder="1" applyAlignment="1">
      <alignment horizontal="center" vertical="center"/>
    </xf>
    <xf numFmtId="38" fontId="3" fillId="0" borderId="7" xfId="1" quotePrefix="1" applyFont="1" applyFill="1" applyBorder="1" applyAlignment="1">
      <alignment horizontal="distributed" vertical="center"/>
    </xf>
    <xf numFmtId="0" fontId="6" fillId="0" borderId="0" xfId="0" applyFont="1" applyAlignment="1">
      <alignment horizontal="center" vertical="center"/>
    </xf>
    <xf numFmtId="0" fontId="3" fillId="0" borderId="0" xfId="0" applyFont="1"/>
    <xf numFmtId="0" fontId="3" fillId="0" borderId="0" xfId="0" applyFont="1" applyAlignment="1">
      <alignment vertical="center"/>
    </xf>
    <xf numFmtId="0" fontId="5" fillId="0" borderId="0" xfId="0" applyFont="1" applyAlignment="1"/>
    <xf numFmtId="0" fontId="5" fillId="0" borderId="0" xfId="0" applyFont="1" applyAlignment="1">
      <alignment horizontal="justify" vertical="top" wrapText="1"/>
    </xf>
    <xf numFmtId="0" fontId="5" fillId="0" borderId="0" xfId="0" applyFont="1" applyAlignment="1">
      <alignment vertical="center"/>
    </xf>
    <xf numFmtId="0" fontId="3" fillId="0" borderId="0" xfId="0" applyFont="1" applyBorder="1" applyAlignment="1">
      <alignment vertical="center"/>
    </xf>
    <xf numFmtId="178" fontId="3" fillId="0" borderId="22" xfId="0" applyNumberFormat="1" applyFont="1" applyBorder="1" applyAlignment="1">
      <alignment vertical="center"/>
    </xf>
    <xf numFmtId="179" fontId="3" fillId="0" borderId="27" xfId="0" applyNumberFormat="1" applyFont="1" applyBorder="1" applyAlignment="1">
      <alignment vertical="center"/>
    </xf>
    <xf numFmtId="180" fontId="3" fillId="0" borderId="28" xfId="0" applyNumberFormat="1" applyFont="1" applyBorder="1" applyAlignment="1">
      <alignment vertical="center"/>
    </xf>
    <xf numFmtId="180" fontId="3" fillId="0" borderId="22" xfId="0" applyNumberFormat="1" applyFont="1" applyBorder="1" applyAlignment="1">
      <alignment vertical="center"/>
    </xf>
    <xf numFmtId="180" fontId="3" fillId="0" borderId="10" xfId="0" applyNumberFormat="1" applyFont="1" applyBorder="1" applyAlignment="1">
      <alignment vertical="center"/>
    </xf>
    <xf numFmtId="180" fontId="3" fillId="0" borderId="27" xfId="0" applyNumberFormat="1" applyFont="1" applyBorder="1" applyAlignment="1">
      <alignment vertical="center"/>
    </xf>
    <xf numFmtId="49" fontId="3" fillId="0" borderId="10" xfId="0" applyNumberFormat="1" applyFont="1" applyBorder="1" applyAlignment="1">
      <alignment horizontal="center" vertical="center"/>
    </xf>
    <xf numFmtId="178" fontId="3" fillId="0" borderId="29" xfId="0" applyNumberFormat="1" applyFont="1" applyBorder="1" applyAlignment="1">
      <alignment vertical="center"/>
    </xf>
    <xf numFmtId="179" fontId="3" fillId="0" borderId="30" xfId="0" applyNumberFormat="1" applyFont="1" applyBorder="1" applyAlignment="1">
      <alignment vertical="center"/>
    </xf>
    <xf numFmtId="179" fontId="3" fillId="0" borderId="31" xfId="0" applyNumberFormat="1" applyFont="1" applyBorder="1" applyAlignment="1">
      <alignment vertical="center"/>
    </xf>
    <xf numFmtId="180" fontId="3" fillId="0" borderId="32" xfId="0" applyNumberFormat="1" applyFont="1" applyBorder="1" applyAlignment="1">
      <alignment vertical="center"/>
    </xf>
    <xf numFmtId="180" fontId="3" fillId="0" borderId="29" xfId="0" applyNumberFormat="1" applyFont="1" applyFill="1" applyBorder="1" applyAlignment="1">
      <alignment vertical="center"/>
    </xf>
    <xf numFmtId="180" fontId="3" fillId="0" borderId="33" xfId="0" applyNumberFormat="1" applyFont="1" applyBorder="1" applyAlignment="1">
      <alignment vertical="center"/>
    </xf>
    <xf numFmtId="180" fontId="3" fillId="0" borderId="31" xfId="0" applyNumberFormat="1" applyFont="1" applyBorder="1" applyAlignment="1">
      <alignment vertical="center"/>
    </xf>
    <xf numFmtId="180" fontId="3" fillId="0" borderId="29" xfId="0" applyNumberFormat="1" applyFont="1" applyBorder="1" applyAlignment="1">
      <alignment vertical="center"/>
    </xf>
    <xf numFmtId="49" fontId="3" fillId="0" borderId="7" xfId="0" applyNumberFormat="1" applyFont="1" applyBorder="1" applyAlignment="1">
      <alignment horizontal="center" vertical="center"/>
    </xf>
    <xf numFmtId="178" fontId="3" fillId="0" borderId="23" xfId="0" applyNumberFormat="1" applyFont="1" applyBorder="1" applyAlignment="1">
      <alignment vertical="center"/>
    </xf>
    <xf numFmtId="180" fontId="3" fillId="0" borderId="34" xfId="0" applyNumberFormat="1" applyFont="1" applyBorder="1" applyAlignment="1">
      <alignment vertical="center"/>
    </xf>
    <xf numFmtId="180" fontId="3" fillId="0" borderId="23" xfId="0" applyNumberFormat="1" applyFont="1" applyFill="1" applyBorder="1" applyAlignment="1">
      <alignment vertical="center"/>
    </xf>
    <xf numFmtId="180" fontId="3" fillId="0" borderId="7" xfId="0" applyNumberFormat="1" applyFont="1" applyBorder="1" applyAlignment="1">
      <alignment vertical="center"/>
    </xf>
    <xf numFmtId="180" fontId="3" fillId="0" borderId="30" xfId="0" applyNumberFormat="1" applyFont="1" applyBorder="1" applyAlignment="1">
      <alignment vertical="center"/>
    </xf>
    <xf numFmtId="180" fontId="3" fillId="0" borderId="23" xfId="0" applyNumberFormat="1" applyFont="1" applyBorder="1" applyAlignment="1">
      <alignment vertical="center"/>
    </xf>
    <xf numFmtId="0" fontId="3" fillId="0" borderId="7" xfId="0" applyFont="1" applyBorder="1" applyAlignment="1">
      <alignment horizontal="center" vertical="center"/>
    </xf>
    <xf numFmtId="180" fontId="3" fillId="0" borderId="0" xfId="0" applyNumberFormat="1" applyFont="1" applyAlignment="1">
      <alignment vertical="center"/>
    </xf>
    <xf numFmtId="0" fontId="3" fillId="0" borderId="33" xfId="0" applyFont="1" applyBorder="1" applyAlignment="1">
      <alignment horizontal="center" vertical="center"/>
    </xf>
    <xf numFmtId="178" fontId="3" fillId="0" borderId="35" xfId="0" applyNumberFormat="1" applyFont="1" applyBorder="1" applyAlignment="1">
      <alignment vertical="center"/>
    </xf>
    <xf numFmtId="179" fontId="3" fillId="0" borderId="36" xfId="0" applyNumberFormat="1" applyFont="1" applyBorder="1" applyAlignment="1">
      <alignment vertical="center"/>
    </xf>
    <xf numFmtId="180" fontId="3" fillId="0" borderId="37" xfId="0" applyNumberFormat="1" applyFont="1" applyBorder="1" applyAlignment="1">
      <alignment vertical="center"/>
    </xf>
    <xf numFmtId="180" fontId="3" fillId="0" borderId="35" xfId="0" applyNumberFormat="1" applyFont="1" applyBorder="1" applyAlignment="1">
      <alignment vertical="center"/>
    </xf>
    <xf numFmtId="180" fontId="3" fillId="0" borderId="38" xfId="0" applyNumberFormat="1" applyFont="1" applyBorder="1" applyAlignment="1">
      <alignment vertical="center"/>
    </xf>
    <xf numFmtId="180" fontId="3" fillId="0" borderId="36" xfId="0" applyNumberFormat="1" applyFont="1" applyBorder="1" applyAlignment="1">
      <alignment vertical="center"/>
    </xf>
    <xf numFmtId="0" fontId="3" fillId="0" borderId="38" xfId="0" applyFont="1" applyBorder="1" applyAlignment="1">
      <alignment horizontal="center" vertical="center"/>
    </xf>
    <xf numFmtId="0" fontId="3" fillId="0" borderId="6"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3" fillId="0" borderId="0" xfId="2" applyFont="1">
      <alignment vertical="center"/>
    </xf>
    <xf numFmtId="0" fontId="3" fillId="0" borderId="0" xfId="3" applyFont="1" applyFill="1" applyBorder="1" applyAlignment="1">
      <alignment vertical="center" wrapText="1"/>
    </xf>
    <xf numFmtId="0" fontId="3" fillId="0" borderId="0" xfId="3" applyFont="1" applyFill="1" applyBorder="1" applyAlignment="1">
      <alignment vertical="center"/>
    </xf>
    <xf numFmtId="43" fontId="3" fillId="0" borderId="23" xfId="3" applyNumberFormat="1" applyFont="1" applyFill="1" applyBorder="1" applyAlignment="1">
      <alignment vertical="center"/>
    </xf>
    <xf numFmtId="43" fontId="3" fillId="0" borderId="30" xfId="3" applyNumberFormat="1" applyFont="1" applyFill="1" applyBorder="1" applyAlignment="1">
      <alignment vertical="center"/>
    </xf>
    <xf numFmtId="49" fontId="3" fillId="0" borderId="10" xfId="3" applyNumberFormat="1" applyFont="1" applyFill="1" applyBorder="1" applyAlignment="1">
      <alignment horizontal="center" vertical="center"/>
    </xf>
    <xf numFmtId="49" fontId="3" fillId="0" borderId="7" xfId="3" applyNumberFormat="1" applyFont="1" applyFill="1" applyBorder="1" applyAlignment="1">
      <alignment horizontal="center" vertical="center"/>
    </xf>
    <xf numFmtId="0" fontId="3" fillId="0" borderId="7" xfId="3" applyFont="1" applyFill="1" applyBorder="1" applyAlignment="1">
      <alignment horizontal="center" vertical="center"/>
    </xf>
    <xf numFmtId="43" fontId="3" fillId="0" borderId="29" xfId="3" applyNumberFormat="1" applyFont="1" applyFill="1" applyBorder="1" applyAlignment="1">
      <alignment vertical="center"/>
    </xf>
    <xf numFmtId="43" fontId="3" fillId="0" borderId="31" xfId="3" applyNumberFormat="1" applyFont="1" applyFill="1" applyBorder="1" applyAlignment="1">
      <alignment vertical="center"/>
    </xf>
    <xf numFmtId="0" fontId="3" fillId="0" borderId="33" xfId="3" applyFont="1" applyFill="1" applyBorder="1" applyAlignment="1">
      <alignment horizontal="center" vertical="center"/>
    </xf>
    <xf numFmtId="43" fontId="3" fillId="0" borderId="35" xfId="3" applyNumberFormat="1" applyFont="1" applyFill="1" applyBorder="1" applyAlignment="1">
      <alignment horizontal="right" vertical="center"/>
    </xf>
    <xf numFmtId="43" fontId="3" fillId="0" borderId="36" xfId="3" applyNumberFormat="1" applyFont="1" applyFill="1" applyBorder="1" applyAlignment="1">
      <alignment vertical="center"/>
    </xf>
    <xf numFmtId="43" fontId="3" fillId="0" borderId="36" xfId="3" applyNumberFormat="1" applyFont="1" applyFill="1" applyBorder="1" applyAlignment="1">
      <alignment horizontal="right" vertical="center"/>
    </xf>
    <xf numFmtId="0" fontId="3" fillId="0" borderId="38" xfId="3" applyFont="1" applyFill="1" applyBorder="1" applyAlignment="1">
      <alignment horizontal="center" vertical="center"/>
    </xf>
    <xf numFmtId="43" fontId="3" fillId="0" borderId="23" xfId="3" applyNumberFormat="1" applyFont="1" applyFill="1" applyBorder="1" applyAlignment="1">
      <alignment horizontal="right" vertical="center"/>
    </xf>
    <xf numFmtId="43" fontId="3" fillId="0" borderId="30" xfId="3" applyNumberFormat="1" applyFont="1" applyFill="1" applyBorder="1" applyAlignment="1">
      <alignment horizontal="right" vertical="center"/>
    </xf>
    <xf numFmtId="0" fontId="3" fillId="0" borderId="39" xfId="3" applyFont="1" applyFill="1" applyBorder="1" applyAlignment="1">
      <alignment horizontal="center" vertical="center"/>
    </xf>
    <xf numFmtId="0" fontId="3" fillId="0" borderId="40" xfId="3" applyFont="1" applyFill="1" applyBorder="1" applyAlignment="1">
      <alignment horizontal="center" vertical="center"/>
    </xf>
    <xf numFmtId="49" fontId="3" fillId="0" borderId="40" xfId="3" applyNumberFormat="1" applyFont="1" applyFill="1" applyBorder="1" applyAlignment="1">
      <alignment horizontal="center" vertical="center" wrapText="1"/>
    </xf>
    <xf numFmtId="0" fontId="3" fillId="0" borderId="0" xfId="3" applyFont="1" applyFill="1"/>
    <xf numFmtId="49" fontId="12" fillId="0" borderId="0" xfId="4" applyNumberFormat="1" applyFont="1" applyFill="1"/>
    <xf numFmtId="0" fontId="3" fillId="0" borderId="0" xfId="3" applyFont="1" applyFill="1" applyAlignment="1">
      <alignment vertical="center"/>
    </xf>
    <xf numFmtId="178" fontId="3" fillId="0" borderId="15" xfId="0" applyNumberFormat="1" applyFont="1" applyFill="1" applyBorder="1" applyAlignment="1">
      <alignment vertical="center"/>
    </xf>
    <xf numFmtId="181" fontId="3" fillId="0" borderId="45" xfId="0" applyNumberFormat="1" applyFont="1" applyBorder="1" applyAlignment="1">
      <alignment vertical="center"/>
    </xf>
    <xf numFmtId="178" fontId="3" fillId="0" borderId="28" xfId="0" applyNumberFormat="1" applyFont="1" applyFill="1" applyBorder="1" applyAlignment="1">
      <alignment vertical="center"/>
    </xf>
    <xf numFmtId="181" fontId="3" fillId="0" borderId="14" xfId="0" applyNumberFormat="1" applyFont="1" applyBorder="1" applyAlignment="1">
      <alignment vertical="center"/>
    </xf>
    <xf numFmtId="178" fontId="3" fillId="0" borderId="46" xfId="0" applyNumberFormat="1" applyFont="1" applyFill="1" applyBorder="1" applyAlignment="1">
      <alignment vertical="center"/>
    </xf>
    <xf numFmtId="181" fontId="3" fillId="0" borderId="47" xfId="0" applyNumberFormat="1" applyFont="1" applyBorder="1" applyAlignment="1">
      <alignment vertical="center"/>
    </xf>
    <xf numFmtId="0" fontId="3" fillId="0" borderId="47" xfId="0" applyFont="1" applyBorder="1" applyAlignment="1">
      <alignment vertical="center"/>
    </xf>
    <xf numFmtId="178" fontId="3" fillId="0" borderId="13" xfId="0" applyNumberFormat="1" applyFont="1" applyFill="1" applyBorder="1" applyAlignment="1">
      <alignment vertical="center"/>
    </xf>
    <xf numFmtId="181" fontId="3" fillId="0" borderId="24" xfId="0" applyNumberFormat="1" applyFont="1" applyBorder="1" applyAlignment="1">
      <alignment vertical="center"/>
    </xf>
    <xf numFmtId="178" fontId="3" fillId="0" borderId="34" xfId="0" applyNumberFormat="1" applyFont="1" applyFill="1" applyBorder="1" applyAlignment="1">
      <alignment vertical="center"/>
    </xf>
    <xf numFmtId="181" fontId="3" fillId="0" borderId="9" xfId="0" applyNumberFormat="1" applyFont="1" applyBorder="1" applyAlignment="1">
      <alignment vertical="center"/>
    </xf>
    <xf numFmtId="178" fontId="3" fillId="0" borderId="48" xfId="0" applyNumberFormat="1" applyFont="1" applyFill="1" applyBorder="1" applyAlignment="1">
      <alignment vertical="center"/>
    </xf>
    <xf numFmtId="181" fontId="3" fillId="0" borderId="8" xfId="0" applyNumberFormat="1" applyFont="1" applyBorder="1" applyAlignment="1">
      <alignment vertical="center"/>
    </xf>
    <xf numFmtId="0" fontId="3" fillId="0" borderId="8" xfId="0" applyFont="1" applyBorder="1" applyAlignment="1">
      <alignment vertical="center"/>
    </xf>
    <xf numFmtId="181" fontId="3" fillId="0" borderId="24" xfId="0" applyNumberFormat="1" applyFont="1" applyBorder="1" applyAlignment="1">
      <alignment horizontal="right" vertical="center"/>
    </xf>
    <xf numFmtId="181" fontId="3" fillId="0" borderId="9" xfId="0" applyNumberFormat="1" applyFont="1" applyBorder="1" applyAlignment="1">
      <alignment horizontal="right" vertical="center"/>
    </xf>
    <xf numFmtId="181" fontId="3" fillId="0" borderId="8" xfId="0" applyNumberFormat="1" applyFont="1" applyBorder="1" applyAlignment="1">
      <alignment horizontal="right" vertical="center"/>
    </xf>
    <xf numFmtId="178" fontId="3" fillId="0" borderId="8" xfId="0" applyNumberFormat="1" applyFont="1" applyFill="1" applyBorder="1" applyAlignment="1">
      <alignment vertical="center"/>
    </xf>
    <xf numFmtId="182" fontId="3" fillId="0" borderId="34" xfId="0" applyNumberFormat="1" applyFont="1" applyFill="1" applyBorder="1" applyAlignment="1">
      <alignment vertical="center"/>
    </xf>
    <xf numFmtId="182" fontId="3" fillId="0" borderId="48" xfId="0" applyNumberFormat="1" applyFont="1" applyFill="1" applyBorder="1" applyAlignment="1">
      <alignment vertical="center"/>
    </xf>
    <xf numFmtId="178" fontId="3" fillId="0" borderId="12" xfId="0" applyNumberFormat="1" applyFont="1" applyFill="1" applyBorder="1" applyAlignment="1">
      <alignment vertical="center"/>
    </xf>
    <xf numFmtId="181" fontId="3" fillId="0" borderId="25" xfId="0" applyNumberFormat="1" applyFont="1" applyBorder="1" applyAlignment="1">
      <alignment vertical="center"/>
    </xf>
    <xf numFmtId="178" fontId="3" fillId="0" borderId="49" xfId="0" applyNumberFormat="1" applyFont="1" applyFill="1" applyBorder="1" applyAlignment="1">
      <alignment vertical="center"/>
    </xf>
    <xf numFmtId="181" fontId="3" fillId="0" borderId="11" xfId="0" applyNumberFormat="1" applyFont="1" applyBorder="1" applyAlignment="1">
      <alignment vertical="center"/>
    </xf>
    <xf numFmtId="178" fontId="3" fillId="0" borderId="50" xfId="0" applyNumberFormat="1" applyFont="1" applyFill="1" applyBorder="1" applyAlignment="1">
      <alignment vertical="center"/>
    </xf>
    <xf numFmtId="178" fontId="3" fillId="0" borderId="51" xfId="0" applyNumberFormat="1" applyFont="1" applyFill="1" applyBorder="1" applyAlignment="1">
      <alignment vertical="center"/>
    </xf>
    <xf numFmtId="181" fontId="3" fillId="0" borderId="51" xfId="0" applyNumberFormat="1" applyFont="1" applyBorder="1" applyAlignment="1">
      <alignment vertical="center"/>
    </xf>
    <xf numFmtId="0" fontId="3" fillId="0" borderId="52" xfId="0" applyFont="1" applyBorder="1" applyAlignment="1">
      <alignment vertical="center"/>
    </xf>
    <xf numFmtId="0" fontId="3" fillId="0" borderId="53" xfId="0" applyFont="1" applyBorder="1" applyAlignment="1">
      <alignment horizontal="centerContinuous" vertical="center"/>
    </xf>
    <xf numFmtId="0" fontId="3" fillId="0" borderId="54" xfId="0" applyFont="1" applyBorder="1" applyAlignment="1">
      <alignment horizontal="centerContinuous" vertical="center"/>
    </xf>
    <xf numFmtId="0" fontId="3" fillId="0" borderId="37" xfId="0" applyFont="1" applyBorder="1" applyAlignment="1">
      <alignment horizontal="centerContinuous" vertical="center"/>
    </xf>
    <xf numFmtId="0" fontId="3" fillId="0" borderId="55" xfId="0" applyFont="1" applyBorder="1" applyAlignment="1">
      <alignment horizontal="centerContinuous" vertical="center"/>
    </xf>
    <xf numFmtId="0" fontId="3" fillId="0" borderId="56" xfId="0" applyFont="1" applyBorder="1" applyAlignment="1">
      <alignment horizontal="centerContinuous" vertical="center"/>
    </xf>
    <xf numFmtId="0" fontId="3" fillId="0" borderId="57" xfId="0" applyFont="1" applyBorder="1" applyAlignment="1">
      <alignment horizontal="centerContinuous" vertical="center"/>
    </xf>
    <xf numFmtId="0" fontId="3" fillId="0" borderId="58" xfId="0" applyFont="1" applyBorder="1" applyAlignment="1">
      <alignment horizontal="centerContinuous" vertical="center"/>
    </xf>
    <xf numFmtId="0" fontId="3" fillId="0" borderId="59"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4" xfId="0" applyFont="1" applyBorder="1" applyAlignment="1">
      <alignment horizontal="centerContinuous" vertical="center"/>
    </xf>
    <xf numFmtId="0" fontId="3" fillId="0" borderId="21" xfId="0" applyFont="1" applyBorder="1" applyAlignment="1">
      <alignment horizontal="centerContinuous" vertical="center"/>
    </xf>
    <xf numFmtId="0" fontId="3" fillId="0" borderId="2" xfId="0" applyFont="1" applyBorder="1" applyAlignment="1">
      <alignment horizontal="centerContinuous" vertical="center"/>
    </xf>
    <xf numFmtId="0" fontId="3" fillId="0" borderId="60" xfId="0" applyFont="1" applyBorder="1" applyAlignment="1">
      <alignment horizontal="centerContinuous" vertical="center"/>
    </xf>
    <xf numFmtId="0" fontId="3" fillId="0" borderId="0" xfId="0" applyFont="1" applyFill="1"/>
    <xf numFmtId="0" fontId="3" fillId="0" borderId="62" xfId="0" applyFont="1" applyBorder="1"/>
    <xf numFmtId="0" fontId="3" fillId="0" borderId="21" xfId="0" applyFont="1" applyBorder="1"/>
    <xf numFmtId="178" fontId="3" fillId="0" borderId="15" xfId="0" applyNumberFormat="1" applyFont="1" applyBorder="1" applyAlignment="1">
      <alignment vertical="center"/>
    </xf>
    <xf numFmtId="181" fontId="3" fillId="0" borderId="22" xfId="0" applyNumberFormat="1" applyFont="1" applyBorder="1" applyAlignment="1">
      <alignment vertical="center"/>
    </xf>
    <xf numFmtId="178" fontId="3" fillId="0" borderId="28" xfId="0" applyNumberFormat="1" applyFont="1" applyFill="1" applyBorder="1" applyAlignment="1">
      <alignment horizontal="right" vertical="center"/>
    </xf>
    <xf numFmtId="181" fontId="3" fillId="0" borderId="45" xfId="0" applyNumberFormat="1" applyFont="1" applyBorder="1" applyAlignment="1">
      <alignment horizontal="right" vertical="center"/>
    </xf>
    <xf numFmtId="178" fontId="3" fillId="0" borderId="13" xfId="0" applyNumberFormat="1" applyFont="1" applyBorder="1" applyAlignment="1">
      <alignment vertical="center"/>
    </xf>
    <xf numFmtId="181" fontId="3" fillId="0" borderId="23" xfId="0" applyNumberFormat="1" applyFont="1" applyBorder="1" applyAlignment="1">
      <alignment vertical="center"/>
    </xf>
    <xf numFmtId="181" fontId="3" fillId="0" borderId="23" xfId="0" applyNumberFormat="1" applyFont="1" applyBorder="1" applyAlignment="1">
      <alignment horizontal="right" vertical="center"/>
    </xf>
    <xf numFmtId="178" fontId="3" fillId="0" borderId="34" xfId="0" applyNumberFormat="1" applyFont="1" applyFill="1" applyBorder="1" applyAlignment="1">
      <alignment horizontal="right" vertical="center"/>
    </xf>
    <xf numFmtId="178" fontId="3" fillId="0" borderId="12" xfId="0" applyNumberFormat="1" applyFont="1" applyBorder="1" applyAlignment="1">
      <alignment vertical="center"/>
    </xf>
    <xf numFmtId="181" fontId="3" fillId="0" borderId="63" xfId="0" applyNumberFormat="1" applyFont="1" applyBorder="1" applyAlignment="1">
      <alignment vertical="center"/>
    </xf>
    <xf numFmtId="0" fontId="3" fillId="0" borderId="53" xfId="0" applyFont="1" applyBorder="1" applyAlignment="1">
      <alignment horizontal="center" vertical="center"/>
    </xf>
    <xf numFmtId="0" fontId="3" fillId="0" borderId="35" xfId="0" applyFont="1" applyBorder="1" applyAlignment="1">
      <alignment horizontal="centerContinuous" vertical="center"/>
    </xf>
    <xf numFmtId="0" fontId="0" fillId="0" borderId="21" xfId="0" applyBorder="1" applyAlignment="1">
      <alignment horizontal="centerContinuous" vertical="center"/>
    </xf>
    <xf numFmtId="0" fontId="0" fillId="0" borderId="2" xfId="0" applyBorder="1" applyAlignment="1">
      <alignment horizontal="centerContinuous" vertical="center"/>
    </xf>
    <xf numFmtId="0" fontId="0" fillId="0" borderId="58" xfId="0" applyBorder="1" applyAlignment="1">
      <alignment horizontal="centerContinuous" vertical="center"/>
    </xf>
    <xf numFmtId="0" fontId="3" fillId="0" borderId="1" xfId="0" applyFont="1" applyBorder="1" applyAlignment="1">
      <alignment horizontal="right"/>
    </xf>
    <xf numFmtId="0" fontId="3" fillId="0" borderId="1" xfId="0" applyFont="1" applyBorder="1"/>
    <xf numFmtId="0" fontId="3" fillId="0" borderId="0" xfId="0" applyFont="1" applyAlignment="1">
      <alignment horizontal="centerContinuous"/>
    </xf>
    <xf numFmtId="0" fontId="3" fillId="0" borderId="0" xfId="5" applyFont="1"/>
    <xf numFmtId="0" fontId="3" fillId="0" borderId="0" xfId="6" applyFont="1" applyAlignment="1">
      <alignment vertical="center"/>
    </xf>
    <xf numFmtId="183" fontId="3" fillId="0" borderId="1" xfId="5" applyNumberFormat="1" applyFont="1" applyBorder="1" applyAlignment="1">
      <alignment vertical="center"/>
    </xf>
    <xf numFmtId="184" fontId="3" fillId="0" borderId="64" xfId="5" applyNumberFormat="1" applyFont="1" applyBorder="1" applyAlignment="1">
      <alignment vertical="center"/>
    </xf>
    <xf numFmtId="183" fontId="3" fillId="0" borderId="65" xfId="5" applyNumberFormat="1" applyFont="1" applyBorder="1" applyAlignment="1">
      <alignment vertical="center"/>
    </xf>
    <xf numFmtId="183" fontId="3" fillId="0" borderId="66" xfId="5" applyNumberFormat="1" applyFont="1" applyBorder="1" applyAlignment="1">
      <alignment vertical="center"/>
    </xf>
    <xf numFmtId="184" fontId="3" fillId="0" borderId="1" xfId="5" applyNumberFormat="1" applyFont="1" applyBorder="1" applyAlignment="1">
      <alignment vertical="center"/>
    </xf>
    <xf numFmtId="0" fontId="3" fillId="0" borderId="27" xfId="6" applyFont="1" applyBorder="1" applyAlignment="1">
      <alignment horizontal="center" vertical="center"/>
    </xf>
    <xf numFmtId="183" fontId="3" fillId="0" borderId="8" xfId="5" applyNumberFormat="1" applyFont="1" applyBorder="1" applyAlignment="1">
      <alignment vertical="center"/>
    </xf>
    <xf numFmtId="184" fontId="3" fillId="0" borderId="9" xfId="5" applyNumberFormat="1" applyFont="1" applyBorder="1" applyAlignment="1">
      <alignment vertical="center"/>
    </xf>
    <xf numFmtId="183" fontId="3" fillId="0" borderId="7" xfId="5" applyNumberFormat="1" applyFont="1" applyBorder="1" applyAlignment="1">
      <alignment vertical="center"/>
    </xf>
    <xf numFmtId="0" fontId="3" fillId="0" borderId="67" xfId="6" applyFont="1" applyBorder="1" applyAlignment="1">
      <alignment horizontal="center" vertical="center"/>
    </xf>
    <xf numFmtId="183" fontId="3" fillId="0" borderId="51" xfId="5" applyNumberFormat="1" applyFont="1" applyBorder="1" applyAlignment="1">
      <alignment vertical="center"/>
    </xf>
    <xf numFmtId="184" fontId="3" fillId="0" borderId="11" xfId="5" applyNumberFormat="1" applyFont="1" applyBorder="1" applyAlignment="1">
      <alignment vertical="center"/>
    </xf>
    <xf numFmtId="183" fontId="3" fillId="0" borderId="6" xfId="5" applyNumberFormat="1" applyFont="1" applyBorder="1" applyAlignment="1">
      <alignment vertical="center"/>
    </xf>
    <xf numFmtId="0" fontId="3" fillId="0" borderId="68" xfId="6" applyFont="1" applyBorder="1" applyAlignment="1">
      <alignment horizontal="center" vertical="center"/>
    </xf>
    <xf numFmtId="183" fontId="3" fillId="0" borderId="0" xfId="5" applyNumberFormat="1" applyFont="1" applyAlignment="1">
      <alignment vertical="center"/>
    </xf>
    <xf numFmtId="184" fontId="3" fillId="0" borderId="41" xfId="5" applyNumberFormat="1" applyFont="1" applyBorder="1" applyAlignment="1">
      <alignment vertical="center"/>
    </xf>
    <xf numFmtId="183" fontId="3" fillId="0" borderId="4" xfId="5" applyNumberFormat="1" applyFont="1" applyBorder="1" applyAlignment="1">
      <alignment vertical="center"/>
    </xf>
    <xf numFmtId="0" fontId="3" fillId="0" borderId="35" xfId="6" applyFont="1" applyBorder="1" applyAlignment="1">
      <alignment horizontal="center" vertical="center"/>
    </xf>
    <xf numFmtId="183" fontId="3" fillId="0" borderId="70" xfId="5" applyNumberFormat="1" applyFont="1" applyBorder="1" applyAlignment="1">
      <alignment vertical="center"/>
    </xf>
    <xf numFmtId="0" fontId="3" fillId="0" borderId="36" xfId="6" applyFont="1" applyBorder="1" applyAlignment="1">
      <alignment horizontal="center" vertical="center"/>
    </xf>
    <xf numFmtId="183" fontId="3" fillId="0" borderId="13" xfId="5" applyNumberFormat="1" applyFont="1" applyBorder="1" applyAlignment="1">
      <alignment vertical="center"/>
    </xf>
    <xf numFmtId="183" fontId="3" fillId="0" borderId="53" xfId="5" applyNumberFormat="1" applyFont="1" applyBorder="1" applyAlignment="1">
      <alignment vertical="center"/>
    </xf>
    <xf numFmtId="0" fontId="3" fillId="0" borderId="71" xfId="6" applyFont="1" applyBorder="1" applyAlignment="1">
      <alignment horizontal="center" vertical="center"/>
    </xf>
    <xf numFmtId="0" fontId="3" fillId="0" borderId="70" xfId="6" applyFont="1" applyBorder="1" applyAlignment="1">
      <alignment horizontal="center" vertical="center"/>
    </xf>
    <xf numFmtId="0" fontId="3" fillId="0" borderId="5" xfId="6" applyFont="1" applyBorder="1" applyAlignment="1">
      <alignment horizontal="center" vertical="center"/>
    </xf>
    <xf numFmtId="0" fontId="3" fillId="0" borderId="4" xfId="6" applyFont="1" applyBorder="1" applyAlignment="1">
      <alignment horizontal="center" vertical="center"/>
    </xf>
    <xf numFmtId="0" fontId="3" fillId="0" borderId="0" xfId="5" applyFont="1" applyBorder="1"/>
    <xf numFmtId="0" fontId="3" fillId="0" borderId="21" xfId="5" applyFont="1" applyBorder="1"/>
    <xf numFmtId="0" fontId="3" fillId="0" borderId="62" xfId="5" applyFont="1" applyBorder="1"/>
    <xf numFmtId="0" fontId="3" fillId="0" borderId="62" xfId="6" applyFont="1" applyBorder="1" applyAlignment="1">
      <alignment vertical="center"/>
    </xf>
    <xf numFmtId="0" fontId="3" fillId="0" borderId="21" xfId="6" applyFont="1" applyBorder="1" applyAlignment="1">
      <alignment vertical="center"/>
    </xf>
    <xf numFmtId="183" fontId="3" fillId="0" borderId="72" xfId="5" applyNumberFormat="1" applyFont="1" applyBorder="1" applyAlignment="1">
      <alignment vertical="center"/>
    </xf>
    <xf numFmtId="184" fontId="3" fillId="0" borderId="73" xfId="5" applyNumberFormat="1" applyFont="1" applyBorder="1" applyAlignment="1">
      <alignment vertical="center"/>
    </xf>
    <xf numFmtId="183" fontId="3" fillId="0" borderId="65" xfId="6" applyNumberFormat="1" applyFont="1" applyBorder="1" applyAlignment="1">
      <alignment vertical="center"/>
    </xf>
    <xf numFmtId="184" fontId="3" fillId="0" borderId="64" xfId="6" applyNumberFormat="1" applyFont="1" applyBorder="1" applyAlignment="1">
      <alignment vertical="center"/>
    </xf>
    <xf numFmtId="184" fontId="3" fillId="0" borderId="14" xfId="6" applyNumberFormat="1" applyFont="1" applyBorder="1" applyAlignment="1">
      <alignment vertical="center"/>
    </xf>
    <xf numFmtId="184" fontId="3" fillId="0" borderId="24" xfId="5" applyNumberFormat="1" applyFont="1" applyBorder="1" applyAlignment="1">
      <alignment vertical="center"/>
    </xf>
    <xf numFmtId="183" fontId="3" fillId="0" borderId="34" xfId="5" applyNumberFormat="1" applyFont="1" applyBorder="1" applyAlignment="1">
      <alignment vertical="center"/>
    </xf>
    <xf numFmtId="183" fontId="3" fillId="0" borderId="7" xfId="6" applyNumberFormat="1" applyFont="1" applyBorder="1" applyAlignment="1">
      <alignment vertical="center"/>
    </xf>
    <xf numFmtId="184" fontId="3" fillId="0" borderId="9" xfId="6" applyNumberFormat="1" applyFont="1" applyBorder="1" applyAlignment="1">
      <alignment vertical="center"/>
    </xf>
    <xf numFmtId="184" fontId="3" fillId="0" borderId="74" xfId="6" applyNumberFormat="1" applyFont="1" applyBorder="1" applyAlignment="1">
      <alignment vertical="center"/>
    </xf>
    <xf numFmtId="183" fontId="3" fillId="0" borderId="12" xfId="5" applyNumberFormat="1" applyFont="1" applyBorder="1" applyAlignment="1">
      <alignment vertical="center"/>
    </xf>
    <xf numFmtId="184" fontId="3" fillId="0" borderId="25" xfId="5" applyNumberFormat="1" applyFont="1" applyBorder="1" applyAlignment="1">
      <alignment vertical="center"/>
    </xf>
    <xf numFmtId="183" fontId="3" fillId="0" borderId="49" xfId="5" applyNumberFormat="1" applyFont="1" applyBorder="1" applyAlignment="1">
      <alignment vertical="center"/>
    </xf>
    <xf numFmtId="183" fontId="3" fillId="0" borderId="6" xfId="6" applyNumberFormat="1" applyFont="1" applyBorder="1" applyAlignment="1">
      <alignment vertical="center"/>
    </xf>
    <xf numFmtId="184" fontId="3" fillId="0" borderId="11" xfId="6" applyNumberFormat="1" applyFont="1" applyBorder="1" applyAlignment="1">
      <alignment vertical="center"/>
    </xf>
    <xf numFmtId="183" fontId="3" fillId="0" borderId="60" xfId="6" applyNumberFormat="1" applyFont="1" applyBorder="1" applyAlignment="1">
      <alignment vertical="center"/>
    </xf>
    <xf numFmtId="183" fontId="3" fillId="0" borderId="75" xfId="5" applyNumberFormat="1" applyFont="1" applyBorder="1" applyAlignment="1">
      <alignment vertical="center"/>
    </xf>
    <xf numFmtId="184" fontId="3" fillId="0" borderId="76" xfId="5" applyNumberFormat="1" applyFont="1" applyBorder="1" applyAlignment="1">
      <alignment vertical="center"/>
    </xf>
    <xf numFmtId="183" fontId="3" fillId="0" borderId="77" xfId="5" applyNumberFormat="1" applyFont="1" applyBorder="1" applyAlignment="1">
      <alignment vertical="center"/>
    </xf>
    <xf numFmtId="183" fontId="3" fillId="0" borderId="4" xfId="6" applyNumberFormat="1" applyFont="1" applyBorder="1" applyAlignment="1">
      <alignment vertical="center"/>
    </xf>
    <xf numFmtId="184" fontId="3" fillId="0" borderId="41" xfId="6" applyNumberFormat="1" applyFont="1" applyBorder="1" applyAlignment="1">
      <alignment vertical="center"/>
    </xf>
    <xf numFmtId="183" fontId="3" fillId="0" borderId="38" xfId="6" applyNumberFormat="1" applyFont="1" applyBorder="1" applyAlignment="1">
      <alignment vertical="center"/>
    </xf>
    <xf numFmtId="183" fontId="3" fillId="0" borderId="78" xfId="6" applyNumberFormat="1" applyFont="1" applyBorder="1" applyAlignment="1">
      <alignment vertical="center"/>
    </xf>
    <xf numFmtId="184" fontId="3" fillId="0" borderId="55" xfId="6" applyNumberFormat="1" applyFont="1" applyBorder="1" applyAlignment="1">
      <alignment vertical="center"/>
    </xf>
    <xf numFmtId="184" fontId="3" fillId="0" borderId="79" xfId="6" applyNumberFormat="1" applyFont="1" applyBorder="1" applyAlignment="1">
      <alignment vertical="center"/>
    </xf>
    <xf numFmtId="183" fontId="3" fillId="0" borderId="37" xfId="5" applyNumberFormat="1" applyFont="1" applyBorder="1" applyAlignment="1">
      <alignment vertical="center"/>
    </xf>
    <xf numFmtId="0" fontId="3" fillId="0" borderId="20" xfId="6" applyFont="1" applyBorder="1" applyAlignment="1">
      <alignment horizontal="center" vertical="center"/>
    </xf>
    <xf numFmtId="0" fontId="3" fillId="0" borderId="80" xfId="6" applyFont="1" applyBorder="1" applyAlignment="1">
      <alignment horizontal="center" vertical="center"/>
    </xf>
    <xf numFmtId="0" fontId="3" fillId="0" borderId="1" xfId="5" applyFont="1" applyBorder="1" applyAlignment="1">
      <alignment horizontal="right"/>
    </xf>
    <xf numFmtId="0" fontId="3" fillId="0" borderId="1" xfId="5" applyFont="1" applyBorder="1"/>
    <xf numFmtId="0" fontId="3" fillId="0" borderId="1" xfId="6" applyFont="1" applyBorder="1" applyAlignment="1">
      <alignment vertical="center"/>
    </xf>
    <xf numFmtId="0" fontId="3" fillId="0" borderId="1" xfId="6" applyFont="1" applyBorder="1" applyAlignment="1"/>
    <xf numFmtId="0" fontId="4" fillId="0" borderId="0" xfId="5" applyFont="1" applyAlignment="1">
      <alignment vertical="center"/>
    </xf>
    <xf numFmtId="0" fontId="7" fillId="0" borderId="0" xfId="5" applyFont="1"/>
    <xf numFmtId="0" fontId="3" fillId="0" borderId="0" xfId="5" applyFont="1" applyAlignment="1">
      <alignment vertical="center"/>
    </xf>
    <xf numFmtId="185" fontId="3" fillId="0" borderId="0" xfId="5" applyNumberFormat="1" applyFont="1" applyBorder="1" applyAlignment="1">
      <alignment horizontal="right" vertical="center"/>
    </xf>
    <xf numFmtId="49" fontId="13" fillId="0" borderId="0" xfId="7" applyNumberFormat="1" applyFont="1" applyFill="1" applyBorder="1" applyAlignment="1">
      <alignment horizontal="distributed" vertical="center"/>
    </xf>
    <xf numFmtId="49" fontId="13" fillId="0" borderId="0" xfId="7" applyNumberFormat="1" applyFont="1" applyFill="1" applyBorder="1" applyAlignment="1">
      <alignment horizontal="center" vertical="center"/>
    </xf>
    <xf numFmtId="49" fontId="13" fillId="0" borderId="0" xfId="7" applyNumberFormat="1" applyFont="1" applyFill="1" applyBorder="1" applyAlignment="1">
      <alignment vertical="center"/>
    </xf>
    <xf numFmtId="185" fontId="3" fillId="0" borderId="15" xfId="5" applyNumberFormat="1" applyFont="1" applyBorder="1" applyAlignment="1">
      <alignment horizontal="right" vertical="center"/>
    </xf>
    <xf numFmtId="185" fontId="3" fillId="0" borderId="45" xfId="5" applyNumberFormat="1" applyFont="1" applyBorder="1" applyAlignment="1">
      <alignment horizontal="right" vertical="center"/>
    </xf>
    <xf numFmtId="185" fontId="3" fillId="0" borderId="81" xfId="5" applyNumberFormat="1" applyFont="1" applyBorder="1" applyAlignment="1">
      <alignment horizontal="right" vertical="center"/>
    </xf>
    <xf numFmtId="185" fontId="3" fillId="0" borderId="82" xfId="5" applyNumberFormat="1" applyFont="1" applyBorder="1" applyAlignment="1">
      <alignment horizontal="right" vertical="center"/>
    </xf>
    <xf numFmtId="185" fontId="3" fillId="0" borderId="46" xfId="5" applyNumberFormat="1" applyFont="1" applyBorder="1" applyAlignment="1">
      <alignment horizontal="right" vertical="center"/>
    </xf>
    <xf numFmtId="185" fontId="3" fillId="0" borderId="22" xfId="5" applyNumberFormat="1" applyFont="1" applyBorder="1" applyAlignment="1">
      <alignment horizontal="right" vertical="center"/>
    </xf>
    <xf numFmtId="49" fontId="13" fillId="0" borderId="47" xfId="7" applyNumberFormat="1" applyFont="1" applyFill="1" applyBorder="1" applyAlignment="1">
      <alignment horizontal="distributed" vertical="center"/>
    </xf>
    <xf numFmtId="49" fontId="13" fillId="0" borderId="47" xfId="7" applyNumberFormat="1" applyFont="1" applyFill="1" applyBorder="1" applyAlignment="1">
      <alignment horizontal="center" vertical="center"/>
    </xf>
    <xf numFmtId="185" fontId="3" fillId="0" borderId="13" xfId="5" applyNumberFormat="1" applyFont="1" applyBorder="1" applyAlignment="1">
      <alignment horizontal="right" vertical="center"/>
    </xf>
    <xf numFmtId="185" fontId="3" fillId="0" borderId="24" xfId="5" applyNumberFormat="1" applyFont="1" applyBorder="1" applyAlignment="1">
      <alignment horizontal="right" vertical="center"/>
    </xf>
    <xf numFmtId="185" fontId="3" fillId="0" borderId="83" xfId="5" applyNumberFormat="1" applyFont="1" applyBorder="1" applyAlignment="1">
      <alignment horizontal="right" vertical="center"/>
    </xf>
    <xf numFmtId="185" fontId="3" fillId="0" borderId="84" xfId="5" applyNumberFormat="1" applyFont="1" applyBorder="1" applyAlignment="1">
      <alignment horizontal="right" vertical="center"/>
    </xf>
    <xf numFmtId="185" fontId="3" fillId="0" borderId="48" xfId="5" applyNumberFormat="1" applyFont="1" applyBorder="1" applyAlignment="1">
      <alignment horizontal="right" vertical="center"/>
    </xf>
    <xf numFmtId="185" fontId="3" fillId="0" borderId="23" xfId="5" applyNumberFormat="1" applyFont="1" applyBorder="1" applyAlignment="1">
      <alignment horizontal="right" vertical="center"/>
    </xf>
    <xf numFmtId="49" fontId="13" fillId="0" borderId="8" xfId="7" applyNumberFormat="1" applyFont="1" applyFill="1" applyBorder="1" applyAlignment="1">
      <alignment horizontal="distributed" vertical="center"/>
    </xf>
    <xf numFmtId="49" fontId="13" fillId="0" borderId="8" xfId="7" applyNumberFormat="1" applyFont="1" applyFill="1" applyBorder="1" applyAlignment="1">
      <alignment horizontal="center" vertical="center"/>
    </xf>
    <xf numFmtId="185" fontId="3" fillId="0" borderId="85" xfId="5" applyNumberFormat="1" applyFont="1" applyBorder="1" applyAlignment="1">
      <alignment horizontal="right" vertical="center"/>
    </xf>
    <xf numFmtId="185" fontId="3" fillId="0" borderId="25" xfId="5" applyNumberFormat="1" applyFont="1" applyBorder="1" applyAlignment="1">
      <alignment horizontal="right" vertical="center"/>
    </xf>
    <xf numFmtId="185" fontId="3" fillId="0" borderId="52" xfId="5" applyNumberFormat="1" applyFont="1" applyBorder="1" applyAlignment="1">
      <alignment horizontal="right" vertical="center"/>
    </xf>
    <xf numFmtId="185" fontId="3" fillId="0" borderId="86" xfId="5" applyNumberFormat="1" applyFont="1" applyBorder="1" applyAlignment="1">
      <alignment horizontal="right" vertical="center"/>
    </xf>
    <xf numFmtId="185" fontId="3" fillId="0" borderId="87" xfId="5" applyNumberFormat="1" applyFont="1" applyBorder="1" applyAlignment="1">
      <alignment horizontal="right" vertical="center"/>
    </xf>
    <xf numFmtId="185" fontId="3" fillId="0" borderId="88" xfId="5" applyNumberFormat="1" applyFont="1" applyBorder="1" applyAlignment="1">
      <alignment horizontal="right" vertical="center"/>
    </xf>
    <xf numFmtId="185" fontId="3" fillId="0" borderId="29" xfId="5" applyNumberFormat="1" applyFont="1" applyBorder="1" applyAlignment="1">
      <alignment horizontal="right" vertical="center"/>
    </xf>
    <xf numFmtId="49" fontId="13" fillId="0" borderId="52" xfId="7" applyNumberFormat="1" applyFont="1" applyFill="1" applyBorder="1" applyAlignment="1">
      <alignment horizontal="distributed" vertical="center"/>
    </xf>
    <xf numFmtId="49" fontId="13" fillId="0" borderId="52" xfId="7" applyNumberFormat="1" applyFont="1" applyFill="1" applyBorder="1" applyAlignment="1">
      <alignment horizontal="center" vertical="center"/>
    </xf>
    <xf numFmtId="49" fontId="13" fillId="0" borderId="51" xfId="7" applyNumberFormat="1" applyFont="1" applyFill="1" applyBorder="1" applyAlignment="1">
      <alignment horizontal="center" vertical="center"/>
    </xf>
    <xf numFmtId="185" fontId="3" fillId="0" borderId="3" xfId="5" applyNumberFormat="1" applyFont="1" applyBorder="1" applyAlignment="1">
      <alignment horizontal="right" vertical="center"/>
    </xf>
    <xf numFmtId="185" fontId="3" fillId="0" borderId="20" xfId="5" applyNumberFormat="1" applyFont="1" applyBorder="1" applyAlignment="1">
      <alignment horizontal="right" vertical="center"/>
    </xf>
    <xf numFmtId="185" fontId="3" fillId="0" borderId="89" xfId="5" applyNumberFormat="1" applyFont="1" applyBorder="1" applyAlignment="1">
      <alignment horizontal="right" vertical="center"/>
    </xf>
    <xf numFmtId="185" fontId="3" fillId="0" borderId="90" xfId="5" applyNumberFormat="1" applyFont="1" applyBorder="1" applyAlignment="1">
      <alignment horizontal="right" vertical="center"/>
    </xf>
    <xf numFmtId="185" fontId="3" fillId="0" borderId="91" xfId="5" applyNumberFormat="1" applyFont="1" applyBorder="1" applyAlignment="1">
      <alignment horizontal="right" vertical="center"/>
    </xf>
    <xf numFmtId="185" fontId="3" fillId="0" borderId="39" xfId="5" applyNumberFormat="1" applyFont="1" applyBorder="1" applyAlignment="1">
      <alignment horizontal="right" vertical="center"/>
    </xf>
    <xf numFmtId="0" fontId="3" fillId="0" borderId="39" xfId="5" applyFont="1" applyBorder="1" applyAlignment="1">
      <alignment horizontal="centerContinuous" vertical="center"/>
    </xf>
    <xf numFmtId="0" fontId="3" fillId="0" borderId="40" xfId="5" applyFont="1" applyBorder="1" applyAlignment="1">
      <alignment horizontal="centerContinuous" vertical="center"/>
    </xf>
    <xf numFmtId="0" fontId="3" fillId="0" borderId="42" xfId="5" applyFont="1" applyBorder="1" applyAlignment="1">
      <alignment horizontal="centerContinuous" vertical="center"/>
    </xf>
    <xf numFmtId="0" fontId="3" fillId="0" borderId="26" xfId="5" applyFont="1" applyBorder="1" applyAlignment="1">
      <alignment horizontal="centerContinuous" vertical="center"/>
    </xf>
    <xf numFmtId="0" fontId="3" fillId="0" borderId="16" xfId="5" applyFont="1" applyBorder="1" applyAlignment="1">
      <alignment horizontal="centerContinuous" vertical="center"/>
    </xf>
    <xf numFmtId="185" fontId="3" fillId="0" borderId="47" xfId="5" applyNumberFormat="1" applyFont="1" applyBorder="1" applyAlignment="1">
      <alignment horizontal="right" vertical="center"/>
    </xf>
    <xf numFmtId="185" fontId="3" fillId="0" borderId="10" xfId="5" applyNumberFormat="1" applyFont="1" applyBorder="1" applyAlignment="1">
      <alignment horizontal="right" vertical="center"/>
    </xf>
    <xf numFmtId="185" fontId="3" fillId="0" borderId="8" xfId="5" applyNumberFormat="1" applyFont="1" applyBorder="1" applyAlignment="1">
      <alignment horizontal="right" vertical="center"/>
    </xf>
    <xf numFmtId="185" fontId="3" fillId="0" borderId="7" xfId="5" applyNumberFormat="1" applyFont="1" applyBorder="1" applyAlignment="1">
      <alignment horizontal="right" vertical="center"/>
    </xf>
    <xf numFmtId="185" fontId="3" fillId="0" borderId="107" xfId="5" applyNumberFormat="1" applyFont="1" applyBorder="1" applyAlignment="1">
      <alignment horizontal="right" vertical="center"/>
    </xf>
    <xf numFmtId="185" fontId="3" fillId="0" borderId="108" xfId="5" applyNumberFormat="1" applyFont="1" applyBorder="1" applyAlignment="1">
      <alignment horizontal="right" vertical="center"/>
    </xf>
    <xf numFmtId="185" fontId="3" fillId="0" borderId="109" xfId="5" applyNumberFormat="1" applyFont="1" applyBorder="1" applyAlignment="1">
      <alignment horizontal="right" vertical="center"/>
    </xf>
    <xf numFmtId="185" fontId="3" fillId="0" borderId="33" xfId="5" applyNumberFormat="1" applyFont="1" applyBorder="1" applyAlignment="1">
      <alignment horizontal="right" vertical="center"/>
    </xf>
    <xf numFmtId="185" fontId="3" fillId="0" borderId="110" xfId="5" applyNumberFormat="1" applyFont="1" applyBorder="1" applyAlignment="1">
      <alignment horizontal="right" vertical="center"/>
    </xf>
    <xf numFmtId="185" fontId="3" fillId="0" borderId="111" xfId="5" applyNumberFormat="1" applyFont="1" applyBorder="1" applyAlignment="1">
      <alignment horizontal="right" vertical="center"/>
    </xf>
    <xf numFmtId="185" fontId="3" fillId="0" borderId="42" xfId="5" applyNumberFormat="1" applyFont="1" applyBorder="1" applyAlignment="1">
      <alignment horizontal="right" vertical="center"/>
    </xf>
    <xf numFmtId="185" fontId="3" fillId="0" borderId="112" xfId="5" applyNumberFormat="1" applyFont="1" applyBorder="1" applyAlignment="1">
      <alignment horizontal="right" vertical="center"/>
    </xf>
    <xf numFmtId="0" fontId="3" fillId="0" borderId="17" xfId="5" applyFont="1" applyBorder="1" applyAlignment="1">
      <alignment horizontal="centerContinuous" vertical="center"/>
    </xf>
    <xf numFmtId="0" fontId="7" fillId="0" borderId="0" xfId="5" applyFont="1" applyAlignment="1">
      <alignment horizontal="center"/>
    </xf>
    <xf numFmtId="0" fontId="7" fillId="0" borderId="0" xfId="5" applyFont="1" applyAlignment="1">
      <alignment vertical="center"/>
    </xf>
    <xf numFmtId="0" fontId="7" fillId="0" borderId="0" xfId="5" applyFont="1" applyAlignment="1">
      <alignment horizontal="right" vertical="center"/>
    </xf>
    <xf numFmtId="0" fontId="10" fillId="0" borderId="0" xfId="5"/>
    <xf numFmtId="0" fontId="16" fillId="0" borderId="0" xfId="5" applyFont="1"/>
    <xf numFmtId="0" fontId="16" fillId="0" borderId="0" xfId="5" applyFont="1" applyAlignment="1">
      <alignment vertical="center"/>
    </xf>
    <xf numFmtId="181" fontId="16" fillId="0" borderId="22" xfId="5" applyNumberFormat="1" applyFont="1" applyBorder="1" applyAlignment="1">
      <alignment horizontal="right" vertical="center"/>
    </xf>
    <xf numFmtId="181" fontId="16" fillId="0" borderId="27" xfId="5" applyNumberFormat="1" applyFont="1" applyBorder="1" applyAlignment="1">
      <alignment horizontal="right" vertical="center"/>
    </xf>
    <xf numFmtId="181" fontId="16" fillId="0" borderId="10" xfId="5" applyNumberFormat="1" applyFont="1" applyBorder="1" applyAlignment="1">
      <alignment horizontal="right" vertical="center"/>
    </xf>
    <xf numFmtId="186" fontId="16" fillId="0" borderId="27" xfId="5" applyNumberFormat="1" applyFont="1" applyBorder="1" applyAlignment="1">
      <alignment horizontal="right" vertical="center"/>
    </xf>
    <xf numFmtId="49" fontId="16" fillId="0" borderId="10" xfId="5" applyNumberFormat="1" applyFont="1" applyBorder="1" applyAlignment="1">
      <alignment horizontal="distributed" vertical="center"/>
    </xf>
    <xf numFmtId="49" fontId="16" fillId="0" borderId="47" xfId="5" applyNumberFormat="1" applyFont="1" applyBorder="1" applyAlignment="1">
      <alignment horizontal="distributed" vertical="center"/>
    </xf>
    <xf numFmtId="181" fontId="16" fillId="0" borderId="23" xfId="5" applyNumberFormat="1" applyFont="1" applyBorder="1" applyAlignment="1">
      <alignment horizontal="right" vertical="center"/>
    </xf>
    <xf numFmtId="181" fontId="16" fillId="0" borderId="30" xfId="5" applyNumberFormat="1" applyFont="1" applyBorder="1" applyAlignment="1">
      <alignment horizontal="right" vertical="center"/>
    </xf>
    <xf numFmtId="181" fontId="16" fillId="0" borderId="7" xfId="5" applyNumberFormat="1" applyFont="1" applyBorder="1" applyAlignment="1">
      <alignment horizontal="right" vertical="center"/>
    </xf>
    <xf numFmtId="186" fontId="16" fillId="0" borderId="30" xfId="5" applyNumberFormat="1" applyFont="1" applyBorder="1" applyAlignment="1">
      <alignment horizontal="right" vertical="center"/>
    </xf>
    <xf numFmtId="49" fontId="16" fillId="0" borderId="7" xfId="5" applyNumberFormat="1" applyFont="1" applyBorder="1" applyAlignment="1">
      <alignment horizontal="distributed" vertical="center"/>
    </xf>
    <xf numFmtId="49" fontId="16" fillId="0" borderId="8" xfId="5" applyNumberFormat="1" applyFont="1" applyBorder="1" applyAlignment="1">
      <alignment horizontal="distributed" vertical="center"/>
    </xf>
    <xf numFmtId="181" fontId="16" fillId="0" borderId="117" xfId="5" applyNumberFormat="1" applyFont="1" applyBorder="1" applyAlignment="1">
      <alignment horizontal="right" vertical="center"/>
    </xf>
    <xf numFmtId="181" fontId="16" fillId="0" borderId="67" xfId="5" applyNumberFormat="1" applyFont="1" applyBorder="1" applyAlignment="1">
      <alignment horizontal="right" vertical="center"/>
    </xf>
    <xf numFmtId="181" fontId="16" fillId="0" borderId="78" xfId="5" applyNumberFormat="1" applyFont="1" applyBorder="1" applyAlignment="1">
      <alignment horizontal="right" vertical="center"/>
    </xf>
    <xf numFmtId="186" fontId="16" fillId="0" borderId="67" xfId="5" applyNumberFormat="1" applyFont="1" applyBorder="1" applyAlignment="1">
      <alignment horizontal="right" vertical="center"/>
    </xf>
    <xf numFmtId="0" fontId="16" fillId="0" borderId="78" xfId="5" applyFont="1" applyBorder="1" applyAlignment="1">
      <alignment horizontal="distributed" vertical="center"/>
    </xf>
    <xf numFmtId="0" fontId="16" fillId="0" borderId="115" xfId="5" applyFont="1" applyBorder="1" applyAlignment="1">
      <alignment horizontal="distributed" vertical="center"/>
    </xf>
    <xf numFmtId="0" fontId="16" fillId="0" borderId="7" xfId="5" applyFont="1" applyBorder="1" applyAlignment="1">
      <alignment horizontal="distributed" vertical="center"/>
    </xf>
    <xf numFmtId="0" fontId="16" fillId="0" borderId="8" xfId="5" applyFont="1" applyBorder="1" applyAlignment="1">
      <alignment horizontal="distributed" vertical="center"/>
    </xf>
    <xf numFmtId="0" fontId="16" fillId="0" borderId="0" xfId="5" applyFont="1" applyFill="1" applyAlignment="1">
      <alignment vertical="center"/>
    </xf>
    <xf numFmtId="181" fontId="16" fillId="0" borderId="23" xfId="5" applyNumberFormat="1" applyFont="1" applyFill="1" applyBorder="1" applyAlignment="1">
      <alignment horizontal="right" vertical="center"/>
    </xf>
    <xf numFmtId="181" fontId="16" fillId="0" borderId="30" xfId="5" applyNumberFormat="1" applyFont="1" applyFill="1" applyBorder="1" applyAlignment="1">
      <alignment horizontal="right" vertical="center"/>
    </xf>
    <xf numFmtId="181" fontId="16" fillId="0" borderId="7" xfId="5" applyNumberFormat="1" applyFont="1" applyFill="1" applyBorder="1" applyAlignment="1">
      <alignment horizontal="right" vertical="center"/>
    </xf>
    <xf numFmtId="0" fontId="16" fillId="0" borderId="7" xfId="5" applyFont="1" applyFill="1" applyBorder="1" applyAlignment="1">
      <alignment horizontal="distributed" vertical="center"/>
    </xf>
    <xf numFmtId="0" fontId="16" fillId="0" borderId="8" xfId="5" applyFont="1" applyFill="1" applyBorder="1" applyAlignment="1">
      <alignment horizontal="distributed" vertical="center"/>
    </xf>
    <xf numFmtId="181" fontId="16" fillId="0" borderId="30" xfId="5" quotePrefix="1" applyNumberFormat="1" applyFont="1" applyFill="1" applyBorder="1" applyAlignment="1">
      <alignment horizontal="right" vertical="center"/>
    </xf>
    <xf numFmtId="181" fontId="16" fillId="0" borderId="29" xfId="5" applyNumberFormat="1" applyFont="1" applyFill="1" applyBorder="1" applyAlignment="1">
      <alignment horizontal="right" vertical="center"/>
    </xf>
    <xf numFmtId="181" fontId="16" fillId="0" borderId="31" xfId="5" applyNumberFormat="1" applyFont="1" applyFill="1" applyBorder="1" applyAlignment="1">
      <alignment horizontal="right" vertical="center"/>
    </xf>
    <xf numFmtId="181" fontId="16" fillId="0" borderId="33" xfId="5" applyNumberFormat="1" applyFont="1" applyFill="1" applyBorder="1" applyAlignment="1">
      <alignment horizontal="right" vertical="center"/>
    </xf>
    <xf numFmtId="181" fontId="16" fillId="0" borderId="31" xfId="5" quotePrefix="1" applyNumberFormat="1" applyFont="1" applyFill="1" applyBorder="1" applyAlignment="1">
      <alignment horizontal="right" vertical="center"/>
    </xf>
    <xf numFmtId="0" fontId="16" fillId="0" borderId="33" xfId="5" applyFont="1" applyFill="1" applyBorder="1" applyAlignment="1">
      <alignment horizontal="distributed" vertical="center"/>
    </xf>
    <xf numFmtId="0" fontId="16" fillId="0" borderId="52" xfId="5" applyFont="1" applyFill="1" applyBorder="1" applyAlignment="1">
      <alignment horizontal="distributed" vertical="center"/>
    </xf>
    <xf numFmtId="0" fontId="16" fillId="0" borderId="60" xfId="5" applyFont="1" applyBorder="1" applyAlignment="1">
      <alignment horizontal="center" vertical="center"/>
    </xf>
    <xf numFmtId="181" fontId="16" fillId="0" borderId="63" xfId="5" applyNumberFormat="1" applyFont="1" applyBorder="1" applyAlignment="1">
      <alignment horizontal="right" vertical="center"/>
    </xf>
    <xf numFmtId="181" fontId="16" fillId="0" borderId="118" xfId="5" applyNumberFormat="1" applyFont="1" applyBorder="1" applyAlignment="1">
      <alignment horizontal="right" vertical="center"/>
    </xf>
    <xf numFmtId="181" fontId="16" fillId="0" borderId="68" xfId="5" applyNumberFormat="1" applyFont="1" applyBorder="1" applyAlignment="1">
      <alignment horizontal="right" vertical="center"/>
    </xf>
    <xf numFmtId="181" fontId="16" fillId="0" borderId="60" xfId="5" applyNumberFormat="1" applyFont="1" applyBorder="1" applyAlignment="1">
      <alignment horizontal="right" vertical="center"/>
    </xf>
    <xf numFmtId="0" fontId="16" fillId="0" borderId="4" xfId="5" applyFont="1" applyBorder="1" applyAlignment="1">
      <alignment horizontal="center" vertical="center"/>
    </xf>
    <xf numFmtId="0" fontId="16" fillId="0" borderId="120" xfId="5" applyFont="1" applyBorder="1" applyAlignment="1">
      <alignment horizontal="center" vertical="center" wrapText="1"/>
    </xf>
    <xf numFmtId="0" fontId="16" fillId="0" borderId="69" xfId="5" applyFont="1" applyBorder="1" applyAlignment="1">
      <alignment horizontal="center" vertical="center" wrapText="1"/>
    </xf>
    <xf numFmtId="0" fontId="16" fillId="0" borderId="121" xfId="5" applyFont="1" applyBorder="1" applyAlignment="1">
      <alignment horizontal="center" vertical="center" wrapText="1"/>
    </xf>
    <xf numFmtId="0" fontId="16" fillId="0" borderId="120" xfId="5" applyFont="1" applyBorder="1" applyAlignment="1">
      <alignment horizontal="center" vertical="center"/>
    </xf>
    <xf numFmtId="0" fontId="16" fillId="0" borderId="68" xfId="5" applyFont="1" applyBorder="1" applyAlignment="1">
      <alignment horizontal="center" vertical="center" wrapText="1"/>
    </xf>
    <xf numFmtId="0" fontId="16" fillId="0" borderId="2" xfId="5" applyFont="1" applyBorder="1" applyAlignment="1">
      <alignment vertical="center" justifyLastLine="1"/>
    </xf>
    <xf numFmtId="0" fontId="16" fillId="0" borderId="26" xfId="5" applyFont="1" applyBorder="1" applyAlignment="1">
      <alignment vertical="center" justifyLastLine="1"/>
    </xf>
    <xf numFmtId="0" fontId="16" fillId="0" borderId="26" xfId="5" applyFont="1" applyBorder="1" applyAlignment="1">
      <alignment horizontal="left" vertical="center" indent="2"/>
    </xf>
    <xf numFmtId="0" fontId="10" fillId="0" borderId="21" xfId="5" applyBorder="1" applyAlignment="1">
      <alignment vertical="center"/>
    </xf>
    <xf numFmtId="0" fontId="16" fillId="0" borderId="21" xfId="5" applyFont="1" applyBorder="1" applyAlignment="1">
      <alignment vertical="center"/>
    </xf>
    <xf numFmtId="0" fontId="16" fillId="0" borderId="26" xfId="5" applyFont="1" applyBorder="1" applyAlignment="1">
      <alignment vertical="center"/>
    </xf>
    <xf numFmtId="0" fontId="16" fillId="0" borderId="2" xfId="5" applyFont="1" applyBorder="1" applyAlignment="1">
      <alignment vertical="center"/>
    </xf>
    <xf numFmtId="0" fontId="16" fillId="0" borderId="1" xfId="5" applyFont="1" applyBorder="1" applyAlignment="1">
      <alignment vertical="center"/>
    </xf>
    <xf numFmtId="0" fontId="10" fillId="0" borderId="0" xfId="5" applyFont="1"/>
    <xf numFmtId="0" fontId="18" fillId="0" borderId="0" xfId="5" applyFont="1" applyAlignment="1">
      <alignment horizontal="center" vertical="center"/>
    </xf>
    <xf numFmtId="0" fontId="4" fillId="0" borderId="0" xfId="5" applyFont="1" applyAlignment="1">
      <alignment horizontal="left" vertical="center"/>
    </xf>
    <xf numFmtId="181" fontId="16" fillId="0" borderId="0" xfId="5" applyNumberFormat="1" applyFont="1" applyFill="1" applyBorder="1" applyAlignment="1">
      <alignment horizontal="right" vertical="center"/>
    </xf>
    <xf numFmtId="181" fontId="16" fillId="0" borderId="0" xfId="5" quotePrefix="1" applyNumberFormat="1" applyFont="1" applyFill="1" applyBorder="1" applyAlignment="1">
      <alignment horizontal="right" vertical="center"/>
    </xf>
    <xf numFmtId="0" fontId="16" fillId="0" borderId="0" xfId="5" applyFont="1" applyFill="1" applyBorder="1" applyAlignment="1">
      <alignment horizontal="distributed" vertical="center"/>
    </xf>
    <xf numFmtId="186" fontId="16" fillId="0" borderId="22" xfId="5" applyNumberFormat="1" applyFont="1" applyBorder="1" applyAlignment="1">
      <alignment horizontal="right" vertical="center"/>
    </xf>
    <xf numFmtId="181" fontId="16" fillId="0" borderId="22" xfId="5" applyNumberFormat="1" applyFont="1" applyFill="1" applyBorder="1" applyAlignment="1">
      <alignment horizontal="right" vertical="center"/>
    </xf>
    <xf numFmtId="181" fontId="16" fillId="0" borderId="27" xfId="5" applyNumberFormat="1" applyFont="1" applyFill="1" applyBorder="1" applyAlignment="1">
      <alignment horizontal="right" vertical="center"/>
    </xf>
    <xf numFmtId="181" fontId="16" fillId="0" borderId="10" xfId="5" applyNumberFormat="1" applyFont="1" applyFill="1" applyBorder="1" applyAlignment="1">
      <alignment horizontal="right" vertical="center"/>
    </xf>
    <xf numFmtId="181" fontId="16" fillId="0" borderId="27" xfId="5" quotePrefix="1" applyNumberFormat="1" applyFont="1" applyFill="1" applyBorder="1" applyAlignment="1">
      <alignment horizontal="right" vertical="center"/>
    </xf>
    <xf numFmtId="0" fontId="16" fillId="0" borderId="10" xfId="5" applyFont="1" applyFill="1" applyBorder="1" applyAlignment="1">
      <alignment horizontal="distributed" vertical="center"/>
    </xf>
    <xf numFmtId="0" fontId="16" fillId="0" borderId="47" xfId="5" applyFont="1" applyFill="1" applyBorder="1" applyAlignment="1">
      <alignment horizontal="distributed" vertical="center"/>
    </xf>
    <xf numFmtId="186" fontId="16" fillId="0" borderId="29" xfId="5" applyNumberFormat="1" applyFont="1" applyBorder="1" applyAlignment="1">
      <alignment horizontal="right" vertical="center"/>
    </xf>
    <xf numFmtId="0" fontId="16" fillId="0" borderId="115" xfId="5" applyFont="1" applyFill="1" applyBorder="1" applyAlignment="1">
      <alignment horizontal="distributed" vertical="center"/>
    </xf>
    <xf numFmtId="186" fontId="16" fillId="0" borderId="23" xfId="5" applyNumberFormat="1" applyFont="1" applyBorder="1" applyAlignment="1">
      <alignment horizontal="right" vertical="center"/>
    </xf>
    <xf numFmtId="186" fontId="16" fillId="0" borderId="8" xfId="5" applyNumberFormat="1" applyFont="1" applyBorder="1" applyAlignment="1">
      <alignment horizontal="right" vertical="center"/>
    </xf>
    <xf numFmtId="186" fontId="16" fillId="0" borderId="7" xfId="5" applyNumberFormat="1" applyFont="1" applyBorder="1" applyAlignment="1">
      <alignment horizontal="right" vertical="center"/>
    </xf>
    <xf numFmtId="181" fontId="16" fillId="0" borderId="118" xfId="5" applyNumberFormat="1" applyFont="1" applyFill="1" applyBorder="1" applyAlignment="1">
      <alignment horizontal="right" vertical="center"/>
    </xf>
    <xf numFmtId="181" fontId="16" fillId="0" borderId="67" xfId="5" applyNumberFormat="1" applyFont="1" applyFill="1" applyBorder="1" applyAlignment="1">
      <alignment horizontal="right" vertical="center"/>
    </xf>
    <xf numFmtId="181" fontId="16" fillId="0" borderId="78" xfId="5" applyNumberFormat="1" applyFont="1" applyFill="1" applyBorder="1" applyAlignment="1">
      <alignment horizontal="right" vertical="center"/>
    </xf>
    <xf numFmtId="181" fontId="16" fillId="0" borderId="117" xfId="5" applyNumberFormat="1" applyFont="1" applyFill="1" applyBorder="1" applyAlignment="1">
      <alignment horizontal="right" vertical="center"/>
    </xf>
    <xf numFmtId="181" fontId="16" fillId="0" borderId="67" xfId="5" quotePrefix="1" applyNumberFormat="1" applyFont="1" applyFill="1" applyBorder="1" applyAlignment="1">
      <alignment horizontal="right" vertical="center"/>
    </xf>
    <xf numFmtId="0" fontId="16" fillId="0" borderId="78" xfId="5" applyFont="1" applyFill="1" applyBorder="1" applyAlignment="1">
      <alignment horizontal="distributed" vertical="center"/>
    </xf>
    <xf numFmtId="0" fontId="16" fillId="0" borderId="0" xfId="5" applyFont="1" applyFill="1" applyBorder="1" applyAlignment="1">
      <alignment vertical="center"/>
    </xf>
    <xf numFmtId="186" fontId="16" fillId="0" borderId="29" xfId="5" applyNumberFormat="1" applyFont="1" applyFill="1" applyBorder="1" applyAlignment="1">
      <alignment horizontal="right" vertical="center"/>
    </xf>
    <xf numFmtId="186" fontId="16" fillId="0" borderId="30" xfId="5" applyNumberFormat="1" applyFont="1" applyFill="1" applyBorder="1" applyAlignment="1">
      <alignment horizontal="right" vertical="center"/>
    </xf>
    <xf numFmtId="186" fontId="16" fillId="0" borderId="7" xfId="5" applyNumberFormat="1" applyFont="1" applyFill="1" applyBorder="1" applyAlignment="1">
      <alignment horizontal="right" vertical="center"/>
    </xf>
    <xf numFmtId="186" fontId="16" fillId="0" borderId="23" xfId="5" applyNumberFormat="1" applyFont="1" applyFill="1" applyBorder="1" applyAlignment="1">
      <alignment horizontal="right" vertical="center"/>
    </xf>
    <xf numFmtId="186" fontId="16" fillId="0" borderId="31" xfId="5" applyNumberFormat="1" applyFont="1" applyFill="1" applyBorder="1" applyAlignment="1">
      <alignment horizontal="right" vertical="center"/>
    </xf>
    <xf numFmtId="186" fontId="16" fillId="0" borderId="33" xfId="5" applyNumberFormat="1" applyFont="1" applyFill="1" applyBorder="1" applyAlignment="1">
      <alignment horizontal="right" vertical="center"/>
    </xf>
    <xf numFmtId="0" fontId="16" fillId="0" borderId="0" xfId="5" applyFont="1" applyBorder="1" applyAlignment="1">
      <alignment vertical="center"/>
    </xf>
    <xf numFmtId="0" fontId="16" fillId="0" borderId="52" xfId="5" applyFont="1" applyBorder="1" applyAlignment="1">
      <alignment horizontal="distributed" vertical="center"/>
    </xf>
    <xf numFmtId="186" fontId="16" fillId="0" borderId="31" xfId="5" applyNumberFormat="1" applyFont="1" applyBorder="1" applyAlignment="1">
      <alignment horizontal="right" vertical="center"/>
    </xf>
    <xf numFmtId="186" fontId="16" fillId="0" borderId="33" xfId="5" applyNumberFormat="1" applyFont="1" applyBorder="1" applyAlignment="1">
      <alignment horizontal="right" vertical="center"/>
    </xf>
    <xf numFmtId="0" fontId="16" fillId="0" borderId="33" xfId="5" applyFont="1" applyBorder="1" applyAlignment="1">
      <alignment horizontal="distributed" vertical="center"/>
    </xf>
    <xf numFmtId="186" fontId="16" fillId="0" borderId="0" xfId="5" applyNumberFormat="1" applyFont="1" applyBorder="1" applyAlignment="1">
      <alignment horizontal="right" vertical="center"/>
    </xf>
    <xf numFmtId="0" fontId="16" fillId="0" borderId="0" xfId="5" applyFont="1" applyBorder="1" applyAlignment="1">
      <alignment horizontal="distributed" vertical="center"/>
    </xf>
    <xf numFmtId="186" fontId="16" fillId="0" borderId="10" xfId="5" applyNumberFormat="1" applyFont="1" applyBorder="1" applyAlignment="1">
      <alignment horizontal="right" vertical="center"/>
    </xf>
    <xf numFmtId="0" fontId="16" fillId="0" borderId="10" xfId="5" applyFont="1" applyBorder="1" applyAlignment="1">
      <alignment horizontal="distributed" vertical="center"/>
    </xf>
    <xf numFmtId="0" fontId="16" fillId="0" borderId="47" xfId="5" applyFont="1" applyBorder="1" applyAlignment="1">
      <alignment horizontal="distributed" vertical="center"/>
    </xf>
    <xf numFmtId="186" fontId="16" fillId="0" borderId="71" xfId="5" applyNumberFormat="1" applyFont="1" applyBorder="1" applyAlignment="1">
      <alignment horizontal="right" vertical="center"/>
    </xf>
    <xf numFmtId="186" fontId="16" fillId="0" borderId="123" xfId="5" applyNumberFormat="1" applyFont="1" applyFill="1" applyBorder="1" applyAlignment="1">
      <alignment horizontal="right" vertical="center"/>
    </xf>
    <xf numFmtId="186" fontId="16" fillId="0" borderId="123" xfId="5" applyNumberFormat="1" applyFont="1" applyBorder="1" applyAlignment="1">
      <alignment horizontal="right" vertical="center"/>
    </xf>
    <xf numFmtId="186" fontId="16" fillId="0" borderId="30" xfId="5" applyNumberFormat="1" applyFont="1" applyBorder="1" applyAlignment="1">
      <alignment vertical="center"/>
    </xf>
    <xf numFmtId="186" fontId="16" fillId="0" borderId="33" xfId="5" applyNumberFormat="1" applyFont="1" applyFill="1" applyBorder="1" applyAlignment="1">
      <alignment vertical="center"/>
    </xf>
    <xf numFmtId="186" fontId="16" fillId="0" borderId="31" xfId="5" applyNumberFormat="1" applyFont="1" applyFill="1" applyBorder="1" applyAlignment="1">
      <alignment vertical="center"/>
    </xf>
    <xf numFmtId="187" fontId="3" fillId="0" borderId="15" xfId="2" applyNumberFormat="1" applyFont="1" applyBorder="1" applyAlignment="1">
      <alignment horizontal="center" vertical="center"/>
    </xf>
    <xf numFmtId="187" fontId="3" fillId="0" borderId="46" xfId="2" applyNumberFormat="1" applyFont="1" applyBorder="1" applyAlignment="1">
      <alignment horizontal="center" vertical="center"/>
    </xf>
    <xf numFmtId="187" fontId="3" fillId="0" borderId="73" xfId="2" applyNumberFormat="1" applyFont="1" applyBorder="1" applyAlignment="1">
      <alignment horizontal="center" vertical="center"/>
    </xf>
    <xf numFmtId="187" fontId="3" fillId="0" borderId="66" xfId="2" applyNumberFormat="1" applyFont="1" applyBorder="1" applyAlignment="1">
      <alignment horizontal="center" vertical="center"/>
    </xf>
    <xf numFmtId="187" fontId="3" fillId="0" borderId="46" xfId="2" applyNumberFormat="1" applyFont="1" applyBorder="1" applyAlignment="1">
      <alignment vertical="center"/>
    </xf>
    <xf numFmtId="187" fontId="3" fillId="0" borderId="22" xfId="2" applyNumberFormat="1" applyFont="1" applyBorder="1" applyAlignment="1">
      <alignment vertical="center"/>
    </xf>
    <xf numFmtId="187" fontId="3" fillId="0" borderId="27" xfId="2" applyNumberFormat="1" applyFont="1" applyBorder="1" applyAlignment="1">
      <alignment vertical="distributed"/>
    </xf>
    <xf numFmtId="49" fontId="3" fillId="0" borderId="47" xfId="2" applyNumberFormat="1" applyFont="1" applyBorder="1" applyAlignment="1">
      <alignment horizontal="center" vertical="center"/>
    </xf>
    <xf numFmtId="188" fontId="3" fillId="0" borderId="0" xfId="2" applyNumberFormat="1" applyFont="1">
      <alignment vertical="center"/>
    </xf>
    <xf numFmtId="187" fontId="3" fillId="0" borderId="13" xfId="2" applyNumberFormat="1" applyFont="1" applyBorder="1" applyAlignment="1">
      <alignment horizontal="center" vertical="center"/>
    </xf>
    <xf numFmtId="187" fontId="3" fillId="0" borderId="48" xfId="2" applyNumberFormat="1" applyFont="1" applyBorder="1" applyAlignment="1">
      <alignment horizontal="center" vertical="center"/>
    </xf>
    <xf numFmtId="187" fontId="3" fillId="0" borderId="24" xfId="2" applyNumberFormat="1" applyFont="1" applyBorder="1" applyAlignment="1">
      <alignment horizontal="center" vertical="center"/>
    </xf>
    <xf numFmtId="187" fontId="3" fillId="0" borderId="34" xfId="2" applyNumberFormat="1" applyFont="1" applyBorder="1" applyAlignment="1">
      <alignment horizontal="center" vertical="center"/>
    </xf>
    <xf numFmtId="187" fontId="3" fillId="0" borderId="13" xfId="2" applyNumberFormat="1" applyFont="1" applyBorder="1" applyAlignment="1">
      <alignment vertical="center"/>
    </xf>
    <xf numFmtId="187" fontId="3" fillId="0" borderId="31" xfId="2" applyNumberFormat="1" applyFont="1" applyBorder="1" applyAlignment="1">
      <alignment vertical="distributed"/>
    </xf>
    <xf numFmtId="49" fontId="3" fillId="0" borderId="8" xfId="2" applyNumberFormat="1" applyFont="1" applyBorder="1" applyAlignment="1">
      <alignment horizontal="center" vertical="center"/>
    </xf>
    <xf numFmtId="187" fontId="3" fillId="0" borderId="85" xfId="2" applyNumberFormat="1" applyFont="1" applyBorder="1" applyAlignment="1">
      <alignment horizontal="center" vertical="center"/>
    </xf>
    <xf numFmtId="187" fontId="3" fillId="0" borderId="108" xfId="2" applyNumberFormat="1" applyFont="1" applyBorder="1" applyAlignment="1">
      <alignment horizontal="center" vertical="center"/>
    </xf>
    <xf numFmtId="187" fontId="3" fillId="0" borderId="88" xfId="2" applyNumberFormat="1" applyFont="1" applyBorder="1" applyAlignment="1">
      <alignment horizontal="center" vertical="center"/>
    </xf>
    <xf numFmtId="187" fontId="3" fillId="0" borderId="32" xfId="2" applyNumberFormat="1" applyFont="1" applyBorder="1" applyAlignment="1">
      <alignment horizontal="center" vertical="center"/>
    </xf>
    <xf numFmtId="187" fontId="3" fillId="0" borderId="85" xfId="2" applyNumberFormat="1" applyFont="1" applyBorder="1" applyAlignment="1">
      <alignment vertical="center"/>
    </xf>
    <xf numFmtId="187" fontId="3" fillId="0" borderId="71" xfId="2" applyNumberFormat="1" applyFont="1" applyBorder="1" applyAlignment="1">
      <alignment vertical="distributed"/>
    </xf>
    <xf numFmtId="0" fontId="3" fillId="0" borderId="52" xfId="2" applyFont="1" applyBorder="1" applyAlignment="1">
      <alignment horizontal="center" vertical="center"/>
    </xf>
    <xf numFmtId="188" fontId="3" fillId="0" borderId="53" xfId="2" applyNumberFormat="1" applyFont="1" applyBorder="1" applyAlignment="1">
      <alignment vertical="center"/>
    </xf>
    <xf numFmtId="188" fontId="3" fillId="0" borderId="57" xfId="2" applyNumberFormat="1" applyFont="1" applyBorder="1" applyAlignment="1">
      <alignment vertical="center"/>
    </xf>
    <xf numFmtId="188" fontId="3" fillId="0" borderId="56" xfId="2" applyNumberFormat="1" applyFont="1" applyBorder="1" applyAlignment="1">
      <alignment vertical="center"/>
    </xf>
    <xf numFmtId="188" fontId="3" fillId="0" borderId="54" xfId="2" applyNumberFormat="1" applyFont="1" applyBorder="1" applyAlignment="1">
      <alignment vertical="center"/>
    </xf>
    <xf numFmtId="188" fontId="3" fillId="0" borderId="37" xfId="2" applyNumberFormat="1" applyFont="1" applyBorder="1" applyAlignment="1">
      <alignment vertical="center"/>
    </xf>
    <xf numFmtId="188" fontId="3" fillId="0" borderId="36" xfId="2" applyNumberFormat="1" applyFont="1" applyBorder="1" applyAlignment="1">
      <alignment vertical="center"/>
    </xf>
    <xf numFmtId="49" fontId="3" fillId="0" borderId="35" xfId="2" applyNumberFormat="1" applyFont="1" applyBorder="1" applyAlignment="1">
      <alignment horizontal="center" vertical="center"/>
    </xf>
    <xf numFmtId="188" fontId="3" fillId="0" borderId="8" xfId="2" applyNumberFormat="1" applyFont="1" applyBorder="1" applyAlignment="1">
      <alignment vertical="center"/>
    </xf>
    <xf numFmtId="188" fontId="3" fillId="0" borderId="24" xfId="2" applyNumberFormat="1" applyFont="1" applyBorder="1" applyAlignment="1">
      <alignment vertical="center"/>
    </xf>
    <xf numFmtId="188" fontId="3" fillId="0" borderId="48" xfId="2" applyNumberFormat="1" applyFont="1" applyBorder="1" applyAlignment="1">
      <alignment vertical="center"/>
    </xf>
    <xf numFmtId="188" fontId="3" fillId="0" borderId="34" xfId="2" applyNumberFormat="1" applyFont="1" applyBorder="1" applyAlignment="1">
      <alignment vertical="center"/>
    </xf>
    <xf numFmtId="188" fontId="3" fillId="0" borderId="30" xfId="2" applyNumberFormat="1" applyFont="1" applyBorder="1" applyAlignment="1">
      <alignment vertical="center"/>
    </xf>
    <xf numFmtId="0" fontId="3" fillId="0" borderId="115" xfId="2" applyFont="1" applyBorder="1" applyAlignment="1">
      <alignment horizontal="center" vertical="center"/>
    </xf>
    <xf numFmtId="188" fontId="3" fillId="0" borderId="52" xfId="2" applyNumberFormat="1" applyFont="1" applyBorder="1" applyAlignment="1">
      <alignment vertical="center"/>
    </xf>
    <xf numFmtId="188" fontId="3" fillId="0" borderId="88" xfId="2" applyNumberFormat="1" applyFont="1" applyBorder="1" applyAlignment="1">
      <alignment vertical="center"/>
    </xf>
    <xf numFmtId="188" fontId="3" fillId="0" borderId="49" xfId="2" applyNumberFormat="1" applyFont="1" applyBorder="1" applyAlignment="1">
      <alignment vertical="center"/>
    </xf>
    <xf numFmtId="188" fontId="3" fillId="0" borderId="108" xfId="2" applyNumberFormat="1" applyFont="1" applyBorder="1" applyAlignment="1">
      <alignment vertical="center"/>
    </xf>
    <xf numFmtId="188" fontId="3" fillId="0" borderId="31" xfId="2" applyNumberFormat="1" applyFont="1" applyBorder="1" applyAlignment="1">
      <alignment vertical="center"/>
    </xf>
    <xf numFmtId="0" fontId="3" fillId="0" borderId="125" xfId="2" applyFont="1" applyBorder="1" applyAlignment="1">
      <alignment horizontal="center" vertical="center"/>
    </xf>
    <xf numFmtId="187" fontId="3" fillId="0" borderId="75" xfId="2" applyNumberFormat="1" applyFont="1" applyBorder="1" applyAlignment="1">
      <alignment horizontal="center" vertical="center"/>
    </xf>
    <xf numFmtId="187" fontId="3" fillId="0" borderId="56" xfId="2" applyNumberFormat="1" applyFont="1" applyBorder="1" applyAlignment="1">
      <alignment horizontal="center" vertical="center"/>
    </xf>
    <xf numFmtId="187" fontId="3" fillId="0" borderId="54" xfId="2" applyNumberFormat="1" applyFont="1" applyBorder="1" applyAlignment="1">
      <alignment horizontal="center" vertical="center"/>
    </xf>
    <xf numFmtId="187" fontId="3" fillId="0" borderId="37" xfId="2" applyNumberFormat="1" applyFont="1" applyBorder="1" applyAlignment="1">
      <alignment horizontal="center" vertical="center"/>
    </xf>
    <xf numFmtId="187" fontId="3" fillId="0" borderId="53" xfId="2" applyNumberFormat="1" applyFont="1" applyBorder="1" applyAlignment="1">
      <alignment vertical="center"/>
    </xf>
    <xf numFmtId="187" fontId="3" fillId="0" borderId="36" xfId="2" applyNumberFormat="1" applyFont="1" applyBorder="1" applyAlignment="1">
      <alignment vertical="distributed"/>
    </xf>
    <xf numFmtId="0" fontId="3" fillId="0" borderId="70" xfId="2" applyFont="1" applyBorder="1" applyAlignment="1">
      <alignment horizontal="center" vertical="center"/>
    </xf>
    <xf numFmtId="0" fontId="3" fillId="0" borderId="30" xfId="2" applyFont="1" applyBorder="1" applyAlignment="1">
      <alignment horizontal="center" vertical="center"/>
    </xf>
    <xf numFmtId="0" fontId="3" fillId="0" borderId="0" xfId="2" applyFont="1" applyBorder="1" applyAlignment="1">
      <alignment horizontal="center" vertical="center"/>
    </xf>
    <xf numFmtId="188" fontId="3" fillId="0" borderId="53" xfId="2" applyNumberFormat="1" applyFont="1" applyBorder="1" applyAlignment="1">
      <alignment vertical="distributed"/>
    </xf>
    <xf numFmtId="188" fontId="3" fillId="0" borderId="57" xfId="2" applyNumberFormat="1" applyFont="1" applyBorder="1" applyAlignment="1">
      <alignment vertical="distributed"/>
    </xf>
    <xf numFmtId="188" fontId="3" fillId="0" borderId="36" xfId="2" applyNumberFormat="1" applyFont="1" applyBorder="1" applyAlignment="1">
      <alignment vertical="distributed"/>
    </xf>
    <xf numFmtId="0" fontId="3" fillId="0" borderId="35" xfId="2" applyFont="1" applyBorder="1" applyAlignment="1">
      <alignment horizontal="center" vertical="center"/>
    </xf>
    <xf numFmtId="188" fontId="3" fillId="0" borderId="13" xfId="2" applyNumberFormat="1" applyFont="1" applyBorder="1" applyAlignment="1">
      <alignment vertical="center"/>
    </xf>
    <xf numFmtId="188" fontId="3" fillId="0" borderId="13" xfId="2" applyNumberFormat="1" applyFont="1" applyBorder="1" applyAlignment="1">
      <alignment vertical="distributed"/>
    </xf>
    <xf numFmtId="188" fontId="3" fillId="0" borderId="8" xfId="2" applyNumberFormat="1" applyFont="1" applyBorder="1" applyAlignment="1">
      <alignment vertical="distributed"/>
    </xf>
    <xf numFmtId="188" fontId="3" fillId="0" borderId="30" xfId="2" applyNumberFormat="1" applyFont="1" applyBorder="1" applyAlignment="1">
      <alignment vertical="distributed"/>
    </xf>
    <xf numFmtId="188" fontId="3" fillId="0" borderId="12" xfId="2" applyNumberFormat="1" applyFont="1" applyBorder="1" applyAlignment="1">
      <alignment vertical="center"/>
    </xf>
    <xf numFmtId="188" fontId="3" fillId="0" borderId="50" xfId="2" applyNumberFormat="1" applyFont="1" applyBorder="1" applyAlignment="1">
      <alignment vertical="center"/>
    </xf>
    <xf numFmtId="188" fontId="3" fillId="0" borderId="25" xfId="2" applyNumberFormat="1" applyFont="1" applyBorder="1" applyAlignment="1">
      <alignment vertical="center"/>
    </xf>
    <xf numFmtId="188" fontId="3" fillId="0" borderId="12" xfId="2" applyNumberFormat="1" applyFont="1" applyBorder="1" applyAlignment="1">
      <alignment vertical="distributed"/>
    </xf>
    <xf numFmtId="188" fontId="3" fillId="0" borderId="51" xfId="2" applyNumberFormat="1" applyFont="1" applyBorder="1" applyAlignment="1">
      <alignment vertical="distributed"/>
    </xf>
    <xf numFmtId="188" fontId="3" fillId="0" borderId="71" xfId="2" applyNumberFormat="1" applyFont="1" applyBorder="1" applyAlignment="1">
      <alignment vertical="distributed"/>
    </xf>
    <xf numFmtId="187" fontId="3" fillId="0" borderId="56" xfId="2" applyNumberFormat="1" applyFont="1" applyBorder="1" applyAlignment="1">
      <alignment vertical="center"/>
    </xf>
    <xf numFmtId="187" fontId="3" fillId="0" borderId="54" xfId="2" applyNumberFormat="1" applyFont="1" applyBorder="1" applyAlignment="1">
      <alignment vertical="center"/>
    </xf>
    <xf numFmtId="187" fontId="3" fillId="0" borderId="37" xfId="2" applyNumberFormat="1" applyFont="1" applyBorder="1" applyAlignment="1">
      <alignment vertical="center"/>
    </xf>
    <xf numFmtId="187" fontId="3" fillId="0" borderId="53" xfId="2" applyNumberFormat="1" applyFont="1" applyBorder="1" applyAlignment="1">
      <alignment vertical="distributed"/>
    </xf>
    <xf numFmtId="187" fontId="3" fillId="0" borderId="48" xfId="2" applyNumberFormat="1" applyFont="1" applyBorder="1" applyAlignment="1">
      <alignment vertical="center"/>
    </xf>
    <xf numFmtId="187" fontId="3" fillId="0" borderId="24" xfId="2" applyNumberFormat="1" applyFont="1" applyBorder="1" applyAlignment="1">
      <alignment vertical="center"/>
    </xf>
    <xf numFmtId="187" fontId="3" fillId="0" borderId="34" xfId="2" applyNumberFormat="1" applyFont="1" applyBorder="1" applyAlignment="1">
      <alignment vertical="center"/>
    </xf>
    <xf numFmtId="187" fontId="3" fillId="0" borderId="13" xfId="2" applyNumberFormat="1" applyFont="1" applyBorder="1" applyAlignment="1">
      <alignment vertical="distributed"/>
    </xf>
    <xf numFmtId="187" fontId="3" fillId="0" borderId="30" xfId="2" applyNumberFormat="1" applyFont="1" applyBorder="1" applyAlignment="1">
      <alignment vertical="distributed"/>
    </xf>
    <xf numFmtId="187" fontId="3" fillId="0" borderId="88" xfId="2" applyNumberFormat="1" applyFont="1" applyBorder="1" applyAlignment="1">
      <alignment vertical="center"/>
    </xf>
    <xf numFmtId="187" fontId="3" fillId="0" borderId="108" xfId="2" applyNumberFormat="1" applyFont="1" applyBorder="1" applyAlignment="1">
      <alignment vertical="center"/>
    </xf>
    <xf numFmtId="187" fontId="3" fillId="0" borderId="116" xfId="2" applyNumberFormat="1" applyFont="1" applyBorder="1" applyAlignment="1">
      <alignment vertical="center"/>
    </xf>
    <xf numFmtId="187" fontId="3" fillId="0" borderId="96" xfId="2" applyNumberFormat="1" applyFont="1" applyBorder="1" applyAlignment="1">
      <alignment vertical="distributed"/>
    </xf>
    <xf numFmtId="188" fontId="3" fillId="0" borderId="85" xfId="2" applyNumberFormat="1" applyFont="1" applyBorder="1" applyAlignment="1">
      <alignment vertical="center"/>
    </xf>
    <xf numFmtId="188" fontId="3" fillId="0" borderId="126" xfId="2" applyNumberFormat="1" applyFont="1" applyBorder="1" applyAlignment="1">
      <alignment vertical="center"/>
    </xf>
    <xf numFmtId="188" fontId="3" fillId="0" borderId="50" xfId="2" applyNumberFormat="1" applyFont="1" applyBorder="1" applyAlignment="1">
      <alignment vertical="distributed"/>
    </xf>
    <xf numFmtId="188" fontId="3" fillId="0" borderId="108" xfId="2" applyNumberFormat="1" applyFont="1" applyBorder="1" applyAlignment="1">
      <alignment vertical="distributed"/>
    </xf>
    <xf numFmtId="0" fontId="3" fillId="0" borderId="43" xfId="2" applyFont="1" applyBorder="1" applyAlignment="1">
      <alignment horizontal="center" vertical="center" wrapText="1" justifyLastLine="1"/>
    </xf>
    <xf numFmtId="0" fontId="3" fillId="0" borderId="4" xfId="2" applyFont="1" applyBorder="1" applyAlignment="1">
      <alignment horizontal="center" vertical="center" wrapText="1"/>
    </xf>
    <xf numFmtId="0" fontId="3" fillId="0" borderId="4" xfId="2" applyFont="1" applyBorder="1" applyAlignment="1">
      <alignment horizontal="distributed" vertical="center" justifyLastLine="1"/>
    </xf>
    <xf numFmtId="0" fontId="3" fillId="0" borderId="119" xfId="2" applyFont="1" applyBorder="1" applyAlignment="1">
      <alignment horizontal="center" vertical="center" wrapText="1"/>
    </xf>
    <xf numFmtId="0" fontId="3" fillId="0" borderId="0" xfId="2" applyFont="1" applyAlignment="1">
      <alignment horizontal="right" vertical="center"/>
    </xf>
    <xf numFmtId="43" fontId="3" fillId="0" borderId="0" xfId="2" applyNumberFormat="1" applyFont="1">
      <alignment vertical="center"/>
    </xf>
    <xf numFmtId="189" fontId="3" fillId="0" borderId="47" xfId="2" applyNumberFormat="1" applyFont="1" applyBorder="1" applyAlignment="1">
      <alignment vertical="center"/>
    </xf>
    <xf numFmtId="189" fontId="3" fillId="0" borderId="45" xfId="2" applyNumberFormat="1" applyFont="1" applyBorder="1" applyAlignment="1">
      <alignment vertical="center"/>
    </xf>
    <xf numFmtId="188" fontId="3" fillId="0" borderId="46" xfId="2" applyNumberFormat="1" applyFont="1" applyBorder="1" applyAlignment="1">
      <alignment horizontal="center" vertical="center" wrapText="1"/>
    </xf>
    <xf numFmtId="188" fontId="3" fillId="0" borderId="46" xfId="2" applyNumberFormat="1" applyFont="1" applyBorder="1" applyAlignment="1">
      <alignment horizontal="center" vertical="center" justifyLastLine="1"/>
    </xf>
    <xf numFmtId="188" fontId="3" fillId="0" borderId="46" xfId="2" applyNumberFormat="1" applyFont="1" applyBorder="1" applyAlignment="1">
      <alignment horizontal="center" vertical="distributed"/>
    </xf>
    <xf numFmtId="188" fontId="3" fillId="0" borderId="15" xfId="2" applyNumberFormat="1" applyFont="1" applyBorder="1" applyAlignment="1">
      <alignment horizontal="center" vertical="distributed"/>
    </xf>
    <xf numFmtId="188" fontId="3" fillId="0" borderId="14" xfId="2" applyNumberFormat="1" applyFont="1" applyBorder="1" applyAlignment="1">
      <alignment horizontal="center" vertical="distributed"/>
    </xf>
    <xf numFmtId="188" fontId="3" fillId="0" borderId="65" xfId="2" applyNumberFormat="1" applyFont="1" applyBorder="1" applyAlignment="1">
      <alignment vertical="distributed"/>
    </xf>
    <xf numFmtId="0" fontId="3" fillId="0" borderId="1" xfId="2" applyFont="1" applyBorder="1" applyAlignment="1">
      <alignment horizontal="distributed" vertical="center" wrapText="1"/>
    </xf>
    <xf numFmtId="0" fontId="3" fillId="0" borderId="1" xfId="2" applyFont="1" applyBorder="1" applyAlignment="1">
      <alignment vertical="center" wrapText="1"/>
    </xf>
    <xf numFmtId="189" fontId="3" fillId="0" borderId="52" xfId="2" applyNumberFormat="1" applyFont="1" applyBorder="1" applyAlignment="1">
      <alignment vertical="center"/>
    </xf>
    <xf numFmtId="189" fontId="3" fillId="0" borderId="108" xfId="2" applyNumberFormat="1" applyFont="1" applyBorder="1" applyAlignment="1">
      <alignment vertical="center"/>
    </xf>
    <xf numFmtId="188" fontId="3" fillId="0" borderId="50" xfId="2" applyNumberFormat="1" applyFont="1" applyBorder="1" applyAlignment="1">
      <alignment horizontal="center" vertical="distributed"/>
    </xf>
    <xf numFmtId="188" fontId="3" fillId="0" borderId="12" xfId="2" applyNumberFormat="1" applyFont="1" applyBorder="1" applyAlignment="1">
      <alignment horizontal="center" vertical="distributed"/>
    </xf>
    <xf numFmtId="188" fontId="3" fillId="0" borderId="108" xfId="2" applyNumberFormat="1" applyFont="1" applyBorder="1" applyAlignment="1">
      <alignment horizontal="center" vertical="center"/>
    </xf>
    <xf numFmtId="188" fontId="3" fillId="0" borderId="85" xfId="2" applyNumberFormat="1" applyFont="1" applyBorder="1" applyAlignment="1">
      <alignment horizontal="center" vertical="distributed"/>
    </xf>
    <xf numFmtId="188" fontId="3" fillId="0" borderId="51" xfId="2" applyNumberFormat="1" applyFont="1" applyBorder="1" applyAlignment="1">
      <alignment horizontal="center" vertical="distributed"/>
    </xf>
    <xf numFmtId="188" fontId="3" fillId="0" borderId="6" xfId="2" applyNumberFormat="1" applyFont="1" applyBorder="1" applyAlignment="1">
      <alignment vertical="distributed"/>
    </xf>
    <xf numFmtId="0" fontId="3" fillId="0" borderId="51" xfId="2" applyFont="1" applyBorder="1" applyAlignment="1">
      <alignment horizontal="distributed" vertical="center"/>
    </xf>
    <xf numFmtId="0" fontId="3" fillId="0" borderId="63" xfId="2" applyFont="1" applyBorder="1" applyAlignment="1">
      <alignment vertical="center" wrapText="1"/>
    </xf>
    <xf numFmtId="189" fontId="3" fillId="0" borderId="57" xfId="2" applyNumberFormat="1" applyFont="1" applyBorder="1" applyAlignment="1">
      <alignment vertical="center"/>
    </xf>
    <xf numFmtId="189" fontId="3" fillId="0" borderId="54" xfId="2" applyNumberFormat="1" applyFont="1" applyBorder="1" applyAlignment="1">
      <alignment vertical="center"/>
    </xf>
    <xf numFmtId="188" fontId="3" fillId="0" borderId="93" xfId="2" applyNumberFormat="1" applyFont="1" applyBorder="1" applyAlignment="1">
      <alignment horizontal="center" vertical="center" wrapText="1"/>
    </xf>
    <xf numFmtId="188" fontId="3" fillId="0" borderId="93" xfId="2" applyNumberFormat="1" applyFont="1" applyBorder="1" applyAlignment="1">
      <alignment horizontal="center" vertical="center" justifyLastLine="1"/>
    </xf>
    <xf numFmtId="188" fontId="3" fillId="0" borderId="53" xfId="2" applyNumberFormat="1" applyFont="1" applyBorder="1" applyAlignment="1">
      <alignment horizontal="center" vertical="distributed"/>
    </xf>
    <xf numFmtId="188" fontId="3" fillId="0" borderId="70" xfId="2" applyNumberFormat="1" applyFont="1" applyBorder="1" applyAlignment="1">
      <alignment horizontal="center" vertical="distributed"/>
    </xf>
    <xf numFmtId="187" fontId="3" fillId="0" borderId="4" xfId="2" applyNumberFormat="1" applyFont="1" applyBorder="1" applyAlignment="1">
      <alignment vertical="distributed"/>
    </xf>
    <xf numFmtId="0" fontId="3" fillId="0" borderId="70" xfId="2" applyFont="1" applyBorder="1" applyAlignment="1">
      <alignment horizontal="distributed" vertical="center" wrapText="1"/>
    </xf>
    <xf numFmtId="0" fontId="3" fillId="0" borderId="70" xfId="2" applyFont="1" applyBorder="1" applyAlignment="1">
      <alignment vertical="center" justifyLastLine="1"/>
    </xf>
    <xf numFmtId="187" fontId="3" fillId="0" borderId="6" xfId="2" applyNumberFormat="1" applyFont="1" applyBorder="1" applyAlignment="1">
      <alignment vertical="distributed"/>
    </xf>
    <xf numFmtId="0" fontId="3" fillId="0" borderId="63" xfId="2" applyFont="1" applyBorder="1" applyAlignment="1">
      <alignment vertical="center" justifyLastLine="1"/>
    </xf>
    <xf numFmtId="189" fontId="3" fillId="0" borderId="70" xfId="2" applyNumberFormat="1" applyFont="1" applyBorder="1" applyAlignment="1">
      <alignment vertical="center"/>
    </xf>
    <xf numFmtId="189" fontId="3" fillId="0" borderId="76" xfId="2" applyNumberFormat="1" applyFont="1" applyBorder="1" applyAlignment="1">
      <alignment vertical="center"/>
    </xf>
    <xf numFmtId="188" fontId="3" fillId="0" borderId="75" xfId="2" applyNumberFormat="1" applyFont="1" applyBorder="1" applyAlignment="1">
      <alignment horizontal="center" vertical="distributed"/>
    </xf>
    <xf numFmtId="189" fontId="3" fillId="0" borderId="85" xfId="2" applyNumberFormat="1" applyFont="1" applyBorder="1" applyAlignment="1">
      <alignment vertical="center"/>
    </xf>
    <xf numFmtId="189" fontId="3" fillId="0" borderId="88" xfId="2" applyNumberFormat="1" applyFont="1" applyBorder="1" applyAlignment="1">
      <alignment vertical="center"/>
    </xf>
    <xf numFmtId="188" fontId="3" fillId="0" borderId="50" xfId="2" applyNumberFormat="1" applyFont="1" applyBorder="1" applyAlignment="1">
      <alignment horizontal="center" vertical="center"/>
    </xf>
    <xf numFmtId="188" fontId="3" fillId="0" borderId="4" xfId="2" applyNumberFormat="1" applyFont="1" applyBorder="1" applyAlignment="1">
      <alignment vertical="distributed"/>
    </xf>
    <xf numFmtId="189" fontId="3" fillId="0" borderId="51" xfId="2" applyNumberFormat="1" applyFont="1" applyBorder="1" applyAlignment="1">
      <alignment vertical="center"/>
    </xf>
    <xf numFmtId="189" fontId="3" fillId="0" borderId="25" xfId="2" applyNumberFormat="1" applyFont="1" applyBorder="1" applyAlignment="1">
      <alignment vertical="center"/>
    </xf>
    <xf numFmtId="188" fontId="3" fillId="0" borderId="57" xfId="2" applyNumberFormat="1" applyFont="1" applyBorder="1" applyAlignment="1">
      <alignment horizontal="center" vertical="distributed"/>
    </xf>
    <xf numFmtId="188" fontId="3" fillId="0" borderId="38" xfId="2" applyNumberFormat="1" applyFont="1" applyBorder="1" applyAlignment="1">
      <alignment vertical="distributed"/>
    </xf>
    <xf numFmtId="0" fontId="3" fillId="0" borderId="57" xfId="2" applyFont="1" applyBorder="1" applyAlignment="1">
      <alignment horizontal="distributed" vertical="center" wrapText="1"/>
    </xf>
    <xf numFmtId="0" fontId="3" fillId="0" borderId="35" xfId="2" applyFont="1" applyBorder="1" applyAlignment="1">
      <alignment vertical="center" justifyLastLine="1"/>
    </xf>
    <xf numFmtId="188" fontId="3" fillId="0" borderId="52" xfId="2" applyNumberFormat="1" applyFont="1" applyBorder="1" applyAlignment="1">
      <alignment horizontal="center" vertical="distributed"/>
    </xf>
    <xf numFmtId="188" fontId="3" fillId="0" borderId="33" xfId="2" applyNumberFormat="1" applyFont="1" applyBorder="1" applyAlignment="1">
      <alignment vertical="distributed"/>
    </xf>
    <xf numFmtId="0" fontId="3" fillId="0" borderId="52" xfId="2" applyFont="1" applyBorder="1" applyAlignment="1">
      <alignment horizontal="distributed" vertical="center"/>
    </xf>
    <xf numFmtId="0" fontId="3" fillId="0" borderId="29" xfId="2" applyFont="1" applyBorder="1" applyAlignment="1">
      <alignment vertical="center" justifyLastLine="1"/>
    </xf>
    <xf numFmtId="188" fontId="3" fillId="0" borderId="56" xfId="2" applyNumberFormat="1" applyFont="1" applyBorder="1" applyAlignment="1">
      <alignment horizontal="center" vertical="distributed"/>
    </xf>
    <xf numFmtId="188" fontId="3" fillId="0" borderId="88" xfId="2" applyNumberFormat="1" applyFont="1" applyBorder="1" applyAlignment="1">
      <alignment horizontal="center" vertical="distributed"/>
    </xf>
    <xf numFmtId="188" fontId="3" fillId="0" borderId="108" xfId="2" applyNumberFormat="1" applyFont="1" applyBorder="1" applyAlignment="1">
      <alignment horizontal="center" vertical="distributed"/>
    </xf>
    <xf numFmtId="0" fontId="3" fillId="0" borderId="0" xfId="2" applyFont="1" applyBorder="1" applyAlignment="1">
      <alignment horizontal="distributed" vertical="center"/>
    </xf>
    <xf numFmtId="189" fontId="3" fillId="0" borderId="93" xfId="2" applyNumberFormat="1" applyFont="1" applyBorder="1" applyAlignment="1">
      <alignment vertical="center" justifyLastLine="1"/>
    </xf>
    <xf numFmtId="188" fontId="3" fillId="0" borderId="55" xfId="2" applyNumberFormat="1" applyFont="1" applyBorder="1" applyAlignment="1">
      <alignment horizontal="center" vertical="center" wrapText="1"/>
    </xf>
    <xf numFmtId="0" fontId="3" fillId="0" borderId="38" xfId="2" applyFont="1" applyBorder="1" applyAlignment="1">
      <alignment horizontal="distributed" vertical="center" justifyLastLine="1"/>
    </xf>
    <xf numFmtId="0" fontId="3" fillId="0" borderId="43" xfId="2" applyFont="1" applyBorder="1" applyAlignment="1">
      <alignment horizontal="center" vertical="distributed"/>
    </xf>
    <xf numFmtId="189" fontId="3" fillId="0" borderId="50" xfId="2" applyNumberFormat="1" applyFont="1" applyBorder="1" applyAlignment="1">
      <alignment vertical="center" justifyLastLine="1"/>
    </xf>
    <xf numFmtId="188" fontId="3" fillId="0" borderId="50" xfId="2" applyNumberFormat="1" applyFont="1" applyBorder="1" applyAlignment="1">
      <alignment horizontal="center" vertical="center" wrapText="1"/>
    </xf>
    <xf numFmtId="188" fontId="3" fillId="0" borderId="50" xfId="2" applyNumberFormat="1" applyFont="1" applyBorder="1" applyAlignment="1">
      <alignment horizontal="center" vertical="center" justifyLastLine="1"/>
    </xf>
    <xf numFmtId="188" fontId="3" fillId="0" borderId="127" xfId="2" applyNumberFormat="1" applyFont="1" applyBorder="1" applyAlignment="1">
      <alignment horizontal="center" vertical="center" wrapText="1"/>
    </xf>
    <xf numFmtId="0" fontId="3" fillId="0" borderId="69" xfId="2" applyFont="1" applyBorder="1" applyAlignment="1">
      <alignment horizontal="distributed" vertical="center" justifyLastLine="1"/>
    </xf>
    <xf numFmtId="0" fontId="3" fillId="0" borderId="63" xfId="2" applyFont="1" applyBorder="1" applyAlignment="1">
      <alignment horizontal="center" vertical="distributed"/>
    </xf>
    <xf numFmtId="0" fontId="3" fillId="0" borderId="3" xfId="2" applyFont="1" applyBorder="1" applyAlignment="1">
      <alignment horizontal="center" vertical="center" wrapText="1"/>
    </xf>
    <xf numFmtId="0" fontId="3" fillId="0" borderId="70" xfId="2" applyFont="1" applyBorder="1" applyAlignment="1">
      <alignment horizontal="distributed" vertical="center" justifyLastLine="1"/>
    </xf>
    <xf numFmtId="0" fontId="3" fillId="0" borderId="80" xfId="2" applyFont="1" applyBorder="1" applyAlignment="1">
      <alignment horizontal="center" vertical="center" wrapText="1"/>
    </xf>
    <xf numFmtId="0" fontId="3" fillId="0" borderId="91" xfId="2" applyFont="1" applyBorder="1" applyAlignment="1">
      <alignment horizontal="center" vertical="center" wrapText="1"/>
    </xf>
    <xf numFmtId="0" fontId="3" fillId="0" borderId="5" xfId="2" applyFont="1" applyBorder="1" applyAlignment="1">
      <alignment horizontal="distributed" vertical="center" justifyLastLine="1"/>
    </xf>
    <xf numFmtId="0" fontId="3" fillId="0" borderId="0" xfId="2" applyFont="1" applyBorder="1">
      <alignment vertical="center"/>
    </xf>
    <xf numFmtId="189" fontId="3" fillId="0" borderId="15" xfId="2" applyNumberFormat="1" applyFont="1" applyBorder="1" applyAlignment="1">
      <alignment vertical="center"/>
    </xf>
    <xf numFmtId="189" fontId="3" fillId="0" borderId="46" xfId="2" applyNumberFormat="1" applyFont="1" applyBorder="1" applyAlignment="1">
      <alignment vertical="center"/>
    </xf>
    <xf numFmtId="189" fontId="3" fillId="0" borderId="128" xfId="2" applyNumberFormat="1" applyFont="1" applyBorder="1" applyAlignment="1">
      <alignment vertical="center"/>
    </xf>
    <xf numFmtId="188" fontId="3" fillId="0" borderId="64" xfId="2" applyNumberFormat="1" applyFont="1" applyBorder="1" applyAlignment="1">
      <alignment horizontal="center" vertical="distributed"/>
    </xf>
    <xf numFmtId="189" fontId="3" fillId="0" borderId="0" xfId="2" applyNumberFormat="1" applyFont="1" applyBorder="1" applyAlignment="1">
      <alignment vertical="center"/>
    </xf>
    <xf numFmtId="189" fontId="3" fillId="0" borderId="97" xfId="2" applyNumberFormat="1" applyFont="1" applyBorder="1" applyAlignment="1">
      <alignment vertical="center"/>
    </xf>
    <xf numFmtId="188" fontId="3" fillId="0" borderId="24" xfId="2" applyNumberFormat="1" applyFont="1" applyBorder="1" applyAlignment="1">
      <alignment horizontal="center" vertical="distributed"/>
    </xf>
    <xf numFmtId="188" fontId="3" fillId="0" borderId="7" xfId="2" applyNumberFormat="1" applyFont="1" applyBorder="1" applyAlignment="1">
      <alignment vertical="distributed"/>
    </xf>
    <xf numFmtId="0" fontId="3" fillId="0" borderId="8" xfId="2" applyFont="1" applyBorder="1" applyAlignment="1">
      <alignment horizontal="distributed" vertical="center"/>
    </xf>
    <xf numFmtId="0" fontId="3" fillId="0" borderId="23" xfId="2" applyFont="1" applyBorder="1" applyAlignment="1">
      <alignment vertical="center" wrapText="1"/>
    </xf>
    <xf numFmtId="189" fontId="3" fillId="0" borderId="12" xfId="2" applyNumberFormat="1" applyFont="1" applyBorder="1" applyAlignment="1">
      <alignment vertical="center"/>
    </xf>
    <xf numFmtId="189" fontId="3" fillId="0" borderId="50" xfId="2" applyNumberFormat="1" applyFont="1" applyBorder="1" applyAlignment="1">
      <alignment vertical="center"/>
    </xf>
    <xf numFmtId="188" fontId="3" fillId="0" borderId="11" xfId="2" applyNumberFormat="1" applyFont="1" applyBorder="1" applyAlignment="1">
      <alignment horizontal="center" vertical="distributed"/>
    </xf>
    <xf numFmtId="189" fontId="3" fillId="0" borderId="53" xfId="2" applyNumberFormat="1" applyFont="1" applyBorder="1" applyAlignment="1">
      <alignment vertical="center"/>
    </xf>
    <xf numFmtId="189" fontId="3" fillId="0" borderId="56" xfId="2" applyNumberFormat="1" applyFont="1" applyBorder="1" applyAlignment="1">
      <alignment vertical="center"/>
    </xf>
    <xf numFmtId="188" fontId="3" fillId="0" borderId="102" xfId="2" applyNumberFormat="1" applyFont="1" applyBorder="1" applyAlignment="1">
      <alignment horizontal="center" vertical="distributed"/>
    </xf>
    <xf numFmtId="188" fontId="3" fillId="0" borderId="74" xfId="2" applyNumberFormat="1" applyFont="1" applyBorder="1" applyAlignment="1">
      <alignment horizontal="center" vertical="distributed"/>
    </xf>
    <xf numFmtId="187" fontId="3" fillId="0" borderId="60" xfId="2" applyNumberFormat="1" applyFont="1" applyBorder="1" applyAlignment="1">
      <alignment vertical="distributed"/>
    </xf>
    <xf numFmtId="0" fontId="3" fillId="0" borderId="0" xfId="2" applyFont="1" applyBorder="1" applyAlignment="1">
      <alignment horizontal="distributed" vertical="center" wrapText="1"/>
    </xf>
    <xf numFmtId="0" fontId="3" fillId="0" borderId="0" xfId="2" applyFont="1" applyBorder="1" applyAlignment="1">
      <alignment vertical="center" justifyLastLine="1"/>
    </xf>
    <xf numFmtId="188" fontId="3" fillId="0" borderId="48" xfId="2" applyNumberFormat="1" applyFont="1" applyBorder="1" applyAlignment="1">
      <alignment horizontal="center" vertical="distributed"/>
    </xf>
    <xf numFmtId="189" fontId="3" fillId="0" borderId="48" xfId="2" applyNumberFormat="1" applyFont="1" applyBorder="1" applyAlignment="1">
      <alignment vertical="center"/>
    </xf>
    <xf numFmtId="188" fontId="3" fillId="0" borderId="9" xfId="2" applyNumberFormat="1" applyFont="1" applyBorder="1" applyAlignment="1">
      <alignment horizontal="center" vertical="distributed"/>
    </xf>
    <xf numFmtId="187" fontId="3" fillId="0" borderId="7" xfId="2" applyNumberFormat="1" applyFont="1" applyBorder="1" applyAlignment="1">
      <alignment vertical="distributed"/>
    </xf>
    <xf numFmtId="0" fontId="3" fillId="0" borderId="8" xfId="2" applyFont="1" applyBorder="1" applyAlignment="1">
      <alignment horizontal="distributed" vertical="center" wrapText="1"/>
    </xf>
    <xf numFmtId="0" fontId="3" fillId="0" borderId="23" xfId="2" applyFont="1" applyBorder="1" applyAlignment="1">
      <alignment vertical="center" justifyLastLine="1"/>
    </xf>
    <xf numFmtId="0" fontId="3" fillId="0" borderId="51" xfId="2" applyFont="1" applyBorder="1" applyAlignment="1">
      <alignment horizontal="distributed" vertical="center" wrapText="1"/>
    </xf>
    <xf numFmtId="188" fontId="3" fillId="0" borderId="93" xfId="2" applyNumberFormat="1" applyFont="1" applyBorder="1" applyAlignment="1">
      <alignment horizontal="center" vertical="distributed"/>
    </xf>
    <xf numFmtId="188" fontId="3" fillId="0" borderId="41" xfId="2" applyNumberFormat="1" applyFont="1" applyBorder="1" applyAlignment="1">
      <alignment horizontal="center" vertical="distributed"/>
    </xf>
    <xf numFmtId="189" fontId="3" fillId="0" borderId="13" xfId="2" applyNumberFormat="1" applyFont="1" applyBorder="1" applyAlignment="1">
      <alignment vertical="center"/>
    </xf>
    <xf numFmtId="189" fontId="3" fillId="0" borderId="127" xfId="2" applyNumberFormat="1" applyFont="1" applyBorder="1" applyAlignment="1">
      <alignment vertical="center"/>
    </xf>
    <xf numFmtId="188" fontId="3" fillId="0" borderId="55" xfId="2" applyNumberFormat="1" applyFont="1" applyBorder="1" applyAlignment="1">
      <alignment horizontal="center" vertical="distributed"/>
    </xf>
    <xf numFmtId="189" fontId="3" fillId="0" borderId="98" xfId="2" applyNumberFormat="1" applyFont="1" applyBorder="1" applyAlignment="1">
      <alignment vertical="center"/>
    </xf>
    <xf numFmtId="189" fontId="3" fillId="0" borderId="96" xfId="2" applyNumberFormat="1" applyFont="1" applyBorder="1" applyAlignment="1">
      <alignment vertical="center"/>
    </xf>
    <xf numFmtId="188" fontId="3" fillId="0" borderId="0" xfId="2" applyNumberFormat="1" applyFont="1" applyBorder="1" applyAlignment="1">
      <alignment horizontal="center" vertical="center" wrapText="1"/>
    </xf>
    <xf numFmtId="0" fontId="3" fillId="0" borderId="35" xfId="2" applyFont="1" applyBorder="1" applyAlignment="1">
      <alignment horizontal="center" vertical="distributed"/>
    </xf>
    <xf numFmtId="0" fontId="3" fillId="0" borderId="7" xfId="2" applyFont="1" applyBorder="1" applyAlignment="1">
      <alignment horizontal="distributed" vertical="center" justifyLastLine="1"/>
    </xf>
    <xf numFmtId="0" fontId="3" fillId="0" borderId="118" xfId="2" applyFont="1" applyBorder="1" applyAlignment="1">
      <alignment horizontal="center" vertical="distributed"/>
    </xf>
    <xf numFmtId="188" fontId="3" fillId="0" borderId="129" xfId="2" applyNumberFormat="1" applyFont="1" applyBorder="1" applyAlignment="1">
      <alignment horizontal="center" vertical="distributed"/>
    </xf>
    <xf numFmtId="0" fontId="3" fillId="0" borderId="60" xfId="2" applyFont="1" applyBorder="1" applyAlignment="1">
      <alignment horizontal="distributed" vertical="center" justifyLastLine="1"/>
    </xf>
    <xf numFmtId="0" fontId="3" fillId="0" borderId="6" xfId="2" applyFont="1" applyBorder="1" applyAlignment="1">
      <alignment horizontal="distributed" vertical="center" justifyLastLine="1"/>
    </xf>
    <xf numFmtId="0" fontId="3" fillId="0" borderId="0" xfId="2" applyFont="1" applyAlignment="1">
      <alignment horizontal="center" vertical="center"/>
    </xf>
    <xf numFmtId="189" fontId="3" fillId="0" borderId="75" xfId="2" applyNumberFormat="1" applyFont="1" applyBorder="1" applyAlignment="1">
      <alignment vertical="center"/>
    </xf>
    <xf numFmtId="188" fontId="3" fillId="0" borderId="48" xfId="2" applyNumberFormat="1" applyFont="1" applyBorder="1" applyAlignment="1">
      <alignment horizontal="center" vertical="center" wrapText="1"/>
    </xf>
    <xf numFmtId="188" fontId="3" fillId="0" borderId="99" xfId="2" applyNumberFormat="1" applyFont="1" applyBorder="1" applyAlignment="1">
      <alignment horizontal="center" vertical="center" wrapText="1"/>
    </xf>
    <xf numFmtId="0" fontId="3" fillId="0" borderId="23" xfId="2" applyFont="1" applyBorder="1" applyAlignment="1">
      <alignment horizontal="center" vertical="distributed"/>
    </xf>
    <xf numFmtId="0" fontId="3" fillId="0" borderId="70" xfId="2" applyFont="1" applyBorder="1" applyAlignment="1">
      <alignment horizontal="distributed" vertical="center" wrapText="1" justifyLastLine="1"/>
    </xf>
    <xf numFmtId="0" fontId="3" fillId="0" borderId="91" xfId="2" applyFont="1" applyBorder="1" applyAlignment="1">
      <alignment horizontal="distributed" vertical="center" wrapText="1" justifyLastLine="1"/>
    </xf>
    <xf numFmtId="0" fontId="3" fillId="0" borderId="20" xfId="2" applyFont="1" applyBorder="1" applyAlignment="1">
      <alignment horizontal="distributed" vertical="center" justifyLastLine="1"/>
    </xf>
    <xf numFmtId="0" fontId="10" fillId="0" borderId="0" xfId="8" applyFont="1" applyAlignment="1">
      <alignment vertical="center"/>
    </xf>
    <xf numFmtId="0" fontId="20" fillId="0" borderId="0" xfId="8" applyFont="1" applyAlignment="1">
      <alignment vertical="center"/>
    </xf>
    <xf numFmtId="0" fontId="21" fillId="0" borderId="0" xfId="8" applyFont="1" applyAlignment="1">
      <alignment horizontal="center" vertical="center"/>
    </xf>
    <xf numFmtId="0" fontId="10" fillId="0" borderId="0" xfId="8" applyFont="1" applyBorder="1" applyAlignment="1">
      <alignment vertical="center"/>
    </xf>
    <xf numFmtId="0" fontId="22" fillId="2" borderId="18" xfId="8" applyFont="1" applyFill="1" applyBorder="1" applyAlignment="1">
      <alignment horizontal="center" vertical="center"/>
    </xf>
    <xf numFmtId="0" fontId="24" fillId="3" borderId="108" xfId="9" applyFont="1" applyFill="1" applyBorder="1" applyAlignment="1" applyProtection="1">
      <alignment horizontal="center" vertical="center"/>
    </xf>
    <xf numFmtId="0" fontId="20" fillId="3" borderId="85" xfId="8" applyFont="1" applyFill="1" applyBorder="1" applyAlignment="1">
      <alignment horizontal="center" vertical="center"/>
    </xf>
    <xf numFmtId="0" fontId="24" fillId="3" borderId="24" xfId="9" applyFont="1" applyFill="1" applyBorder="1" applyAlignment="1" applyProtection="1">
      <alignment horizontal="center" vertical="center"/>
    </xf>
    <xf numFmtId="0" fontId="25" fillId="3" borderId="48" xfId="9" applyFont="1" applyFill="1" applyBorder="1" applyAlignment="1" applyProtection="1">
      <alignment vertical="center"/>
    </xf>
    <xf numFmtId="0" fontId="20" fillId="3" borderId="13" xfId="8" applyFont="1" applyFill="1" applyBorder="1" applyAlignment="1">
      <alignment horizontal="center" vertical="center"/>
    </xf>
    <xf numFmtId="0" fontId="25" fillId="3" borderId="24" xfId="9" applyFont="1" applyFill="1" applyBorder="1" applyAlignment="1" applyProtection="1">
      <alignment horizontal="left" vertical="center"/>
    </xf>
    <xf numFmtId="0" fontId="24" fillId="3" borderId="45" xfId="9" applyFont="1" applyFill="1" applyBorder="1" applyAlignment="1" applyProtection="1">
      <alignment horizontal="center" vertical="center"/>
    </xf>
    <xf numFmtId="0" fontId="25" fillId="3" borderId="46" xfId="9" applyFont="1" applyFill="1" applyBorder="1" applyAlignment="1" applyProtection="1">
      <alignment vertical="center"/>
    </xf>
    <xf numFmtId="0" fontId="20" fillId="3" borderId="15" xfId="8" applyFont="1" applyFill="1" applyBorder="1" applyAlignment="1">
      <alignment horizontal="center" vertical="center"/>
    </xf>
    <xf numFmtId="0" fontId="10" fillId="0" borderId="0" xfId="8" applyFont="1" applyAlignment="1">
      <alignment horizontal="center" vertical="center"/>
    </xf>
    <xf numFmtId="0" fontId="0" fillId="0" borderId="0" xfId="0" applyAlignment="1">
      <alignment vertical="center"/>
    </xf>
    <xf numFmtId="0" fontId="25" fillId="3" borderId="88" xfId="9" applyFont="1" applyFill="1" applyBorder="1" applyAlignment="1" applyProtection="1">
      <alignment vertical="center"/>
    </xf>
    <xf numFmtId="0" fontId="19" fillId="0" borderId="0" xfId="8" applyFont="1" applyAlignment="1">
      <alignment horizontal="center" vertical="center"/>
    </xf>
    <xf numFmtId="0" fontId="22" fillId="2" borderId="19" xfId="8" applyFont="1" applyFill="1" applyBorder="1" applyAlignment="1">
      <alignment horizontal="center" vertical="center"/>
    </xf>
    <xf numFmtId="0" fontId="22" fillId="2" borderId="131" xfId="8" applyFont="1" applyFill="1" applyBorder="1" applyAlignment="1">
      <alignment horizontal="center" vertical="center"/>
    </xf>
    <xf numFmtId="0" fontId="6" fillId="0" borderId="0" xfId="0" applyFont="1" applyAlignment="1">
      <alignment horizontal="center" vertical="center"/>
    </xf>
    <xf numFmtId="38" fontId="3" fillId="0" borderId="8" xfId="1" applyFont="1" applyFill="1" applyBorder="1" applyAlignment="1">
      <alignment horizontal="distributed" vertical="center"/>
    </xf>
    <xf numFmtId="38" fontId="3" fillId="0" borderId="8" xfId="1" applyFont="1" applyFill="1" applyBorder="1" applyAlignment="1">
      <alignment horizontal="distributed" vertical="center" wrapText="1"/>
    </xf>
    <xf numFmtId="38" fontId="3" fillId="0" borderId="51" xfId="1" applyFont="1" applyFill="1" applyBorder="1" applyAlignment="1">
      <alignment horizontal="distributed" vertical="center"/>
    </xf>
    <xf numFmtId="38" fontId="3" fillId="0" borderId="16" xfId="1" applyFont="1" applyFill="1" applyBorder="1" applyAlignment="1">
      <alignment horizontal="center" vertical="center"/>
    </xf>
    <xf numFmtId="38" fontId="3" fillId="0" borderId="26" xfId="1" applyFont="1" applyFill="1" applyBorder="1" applyAlignment="1">
      <alignment horizontal="center" vertical="center"/>
    </xf>
    <xf numFmtId="0" fontId="4" fillId="0" borderId="0" xfId="0" applyFont="1" applyFill="1" applyBorder="1" applyAlignment="1">
      <alignment horizontal="center" vertical="center"/>
    </xf>
    <xf numFmtId="38" fontId="3" fillId="0" borderId="17" xfId="1" applyFont="1" applyFill="1" applyBorder="1" applyAlignment="1">
      <alignment horizontal="center" vertical="center"/>
    </xf>
    <xf numFmtId="38" fontId="3" fillId="0" borderId="21" xfId="1" quotePrefix="1" applyFont="1" applyFill="1" applyBorder="1" applyAlignment="1">
      <alignment horizontal="center" vertical="center"/>
    </xf>
    <xf numFmtId="38" fontId="3" fillId="0" borderId="70" xfId="1" quotePrefix="1" applyFont="1" applyFill="1" applyBorder="1" applyAlignment="1">
      <alignment horizontal="center" vertical="center"/>
    </xf>
    <xf numFmtId="0" fontId="3" fillId="0" borderId="21" xfId="0" applyFont="1" applyFill="1" applyBorder="1" applyAlignment="1">
      <alignment vertical="center"/>
    </xf>
    <xf numFmtId="38" fontId="3" fillId="0" borderId="47" xfId="1" applyFont="1" applyFill="1" applyBorder="1" applyAlignment="1">
      <alignment horizontal="distributed" vertical="center"/>
    </xf>
    <xf numFmtId="38" fontId="3" fillId="0" borderId="8" xfId="1" quotePrefix="1" applyFont="1" applyFill="1" applyBorder="1" applyAlignment="1">
      <alignment horizontal="distributed" vertical="center"/>
    </xf>
    <xf numFmtId="0" fontId="4" fillId="0" borderId="0" xfId="0" applyFont="1" applyAlignment="1">
      <alignment horizontal="center" vertical="center"/>
    </xf>
    <xf numFmtId="0" fontId="3" fillId="0" borderId="122"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justify" vertical="center" wrapText="1"/>
    </xf>
    <xf numFmtId="0" fontId="3" fillId="0" borderId="4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3" xfId="0" applyFont="1" applyBorder="1" applyAlignment="1">
      <alignment horizontal="center" vertical="center" wrapText="1"/>
    </xf>
    <xf numFmtId="49" fontId="4" fillId="0" borderId="0" xfId="4" applyNumberFormat="1" applyFont="1" applyFill="1" applyAlignment="1">
      <alignment horizontal="center" vertical="center"/>
    </xf>
    <xf numFmtId="49" fontId="3" fillId="0" borderId="2" xfId="3" applyNumberFormat="1" applyFont="1" applyFill="1" applyBorder="1" applyAlignment="1">
      <alignment horizontal="center" vertical="center"/>
    </xf>
    <xf numFmtId="49" fontId="3" fillId="0" borderId="4" xfId="3" applyNumberFormat="1" applyFont="1" applyFill="1" applyBorder="1" applyAlignment="1">
      <alignment horizontal="center" vertical="center"/>
    </xf>
    <xf numFmtId="0" fontId="3" fillId="0" borderId="16" xfId="3" applyFont="1" applyFill="1" applyBorder="1" applyAlignment="1">
      <alignment horizontal="center" vertical="center"/>
    </xf>
    <xf numFmtId="0" fontId="3" fillId="0" borderId="26" xfId="3" applyFont="1" applyFill="1" applyBorder="1" applyAlignment="1">
      <alignment horizontal="center" vertical="center"/>
    </xf>
    <xf numFmtId="49" fontId="3" fillId="0" borderId="21" xfId="3" applyNumberFormat="1" applyFont="1" applyFill="1" applyBorder="1" applyAlignment="1">
      <alignment horizontal="left" vertical="center"/>
    </xf>
    <xf numFmtId="49" fontId="3" fillId="0" borderId="0" xfId="3" applyNumberFormat="1" applyFont="1" applyFill="1" applyBorder="1" applyAlignment="1">
      <alignment vertical="center" shrinkToFit="1"/>
    </xf>
    <xf numFmtId="0" fontId="4" fillId="0" borderId="0" xfId="0" applyFont="1" applyAlignment="1">
      <alignment vertical="center"/>
    </xf>
    <xf numFmtId="0" fontId="3" fillId="0" borderId="58" xfId="0" applyFont="1" applyBorder="1" applyAlignment="1">
      <alignment horizontal="distributed" vertical="center" justifyLastLine="1"/>
    </xf>
    <xf numFmtId="0" fontId="0" fillId="0" borderId="58" xfId="0" applyBorder="1" applyAlignment="1">
      <alignment horizontal="distributed" vertical="center" justifyLastLine="1"/>
    </xf>
    <xf numFmtId="0" fontId="0" fillId="0" borderId="61" xfId="0" applyBorder="1" applyAlignment="1">
      <alignment horizontal="distributed" vertical="center" justifyLastLine="1"/>
    </xf>
    <xf numFmtId="0" fontId="3" fillId="0" borderId="57" xfId="0" applyFont="1" applyBorder="1" applyAlignment="1">
      <alignment horizontal="distributed" vertical="center" justifyLastLine="1"/>
    </xf>
    <xf numFmtId="0" fontId="0" fillId="0" borderId="57" xfId="0" applyBorder="1" applyAlignment="1">
      <alignment horizontal="distributed" vertical="center" justifyLastLine="1"/>
    </xf>
    <xf numFmtId="0" fontId="0" fillId="0" borderId="38" xfId="0" applyBorder="1" applyAlignment="1">
      <alignment horizontal="distributed" vertical="center" justifyLastLine="1"/>
    </xf>
    <xf numFmtId="0" fontId="3" fillId="0" borderId="8" xfId="0" applyFont="1" applyBorder="1" applyAlignment="1">
      <alignment horizontal="distributed" vertical="center"/>
    </xf>
    <xf numFmtId="0" fontId="0" fillId="0" borderId="8" xfId="0" applyBorder="1" applyAlignment="1">
      <alignment horizontal="distributed" vertical="center"/>
    </xf>
    <xf numFmtId="0" fontId="0" fillId="0" borderId="7" xfId="0" applyBorder="1" applyAlignment="1">
      <alignment horizontal="distributed" vertical="center"/>
    </xf>
    <xf numFmtId="0" fontId="3" fillId="0" borderId="7" xfId="0" applyFont="1" applyBorder="1" applyAlignment="1">
      <alignment horizontal="distributed" vertical="center"/>
    </xf>
    <xf numFmtId="0" fontId="3" fillId="0" borderId="52" xfId="0" applyFont="1" applyBorder="1" applyAlignment="1">
      <alignment horizontal="distributed" vertical="center"/>
    </xf>
    <xf numFmtId="0" fontId="0" fillId="0" borderId="51" xfId="0" applyBorder="1"/>
    <xf numFmtId="0" fontId="0" fillId="0" borderId="6" xfId="0" applyBorder="1"/>
    <xf numFmtId="0" fontId="4" fillId="0" borderId="0" xfId="0" applyFont="1" applyAlignment="1">
      <alignment horizontal="right" vertical="center"/>
    </xf>
    <xf numFmtId="0" fontId="3" fillId="0" borderId="47" xfId="0" applyFont="1" applyBorder="1" applyAlignment="1">
      <alignment horizontal="distributed" vertical="center"/>
    </xf>
    <xf numFmtId="0" fontId="0" fillId="0" borderId="47" xfId="0" applyBorder="1" applyAlignment="1">
      <alignment horizontal="distributed" vertical="center"/>
    </xf>
    <xf numFmtId="0" fontId="0" fillId="0" borderId="10" xfId="0" applyBorder="1" applyAlignment="1">
      <alignment horizontal="distributed" vertical="center"/>
    </xf>
    <xf numFmtId="0" fontId="0" fillId="0" borderId="52" xfId="0" applyBorder="1" applyAlignment="1">
      <alignment horizontal="distributed" vertical="center"/>
    </xf>
    <xf numFmtId="0" fontId="0" fillId="0" borderId="33" xfId="0" applyBorder="1" applyAlignment="1">
      <alignment horizontal="distributed" vertical="center"/>
    </xf>
    <xf numFmtId="0" fontId="4" fillId="0" borderId="0" xfId="5" applyFont="1" applyAlignment="1">
      <alignment horizontal="right" vertical="center"/>
    </xf>
    <xf numFmtId="0" fontId="3" fillId="0" borderId="21" xfId="6" applyFont="1" applyBorder="1" applyAlignment="1">
      <alignment horizontal="center" vertical="center"/>
    </xf>
    <xf numFmtId="0" fontId="3" fillId="0" borderId="2" xfId="6" applyFont="1" applyBorder="1" applyAlignment="1">
      <alignment horizontal="center" vertical="center"/>
    </xf>
    <xf numFmtId="0" fontId="3" fillId="0" borderId="70" xfId="6" applyFont="1" applyBorder="1" applyAlignment="1">
      <alignment horizontal="center" vertical="center"/>
    </xf>
    <xf numFmtId="0" fontId="3" fillId="0" borderId="4" xfId="6" applyFont="1" applyBorder="1" applyAlignment="1">
      <alignment horizontal="center" vertical="center"/>
    </xf>
    <xf numFmtId="0" fontId="3" fillId="0" borderId="69" xfId="6" applyFont="1" applyBorder="1" applyAlignment="1">
      <alignment horizontal="distributed" vertical="center" justifyLastLine="1"/>
    </xf>
    <xf numFmtId="0" fontId="3" fillId="0" borderId="60" xfId="6" applyFont="1" applyBorder="1" applyAlignment="1">
      <alignment horizontal="distributed" vertical="center" justifyLastLine="1"/>
    </xf>
    <xf numFmtId="0" fontId="3" fillId="0" borderId="4" xfId="6" applyFont="1" applyBorder="1" applyAlignment="1">
      <alignment horizontal="distributed" vertical="center" justifyLastLine="1"/>
    </xf>
    <xf numFmtId="0" fontId="3" fillId="0" borderId="69" xfId="6" applyFont="1" applyBorder="1" applyAlignment="1">
      <alignment horizontal="center" vertical="center" wrapText="1"/>
    </xf>
    <xf numFmtId="0" fontId="3" fillId="0" borderId="60" xfId="6" applyFont="1" applyBorder="1" applyAlignment="1">
      <alignment horizontal="center" vertical="center" wrapText="1"/>
    </xf>
    <xf numFmtId="0" fontId="3" fillId="0" borderId="4" xfId="6" applyFont="1" applyBorder="1" applyAlignment="1">
      <alignment horizontal="center" vertical="center" wrapText="1"/>
    </xf>
    <xf numFmtId="0" fontId="3" fillId="0" borderId="70" xfId="5" applyFont="1" applyBorder="1" applyAlignment="1">
      <alignment horizontal="center" vertical="center"/>
    </xf>
    <xf numFmtId="0" fontId="3" fillId="0" borderId="4" xfId="5" applyFont="1" applyBorder="1" applyAlignment="1">
      <alignment horizontal="center" vertical="center"/>
    </xf>
    <xf numFmtId="0" fontId="3" fillId="0" borderId="65" xfId="6" applyFont="1" applyBorder="1" applyAlignment="1">
      <alignment horizontal="center" vertical="center" wrapText="1"/>
    </xf>
    <xf numFmtId="0" fontId="3" fillId="0" borderId="43" xfId="6" applyFont="1" applyBorder="1" applyAlignment="1">
      <alignment horizontal="center" vertical="center"/>
    </xf>
    <xf numFmtId="0" fontId="3" fillId="0" borderId="97" xfId="5" applyFont="1" applyBorder="1" applyAlignment="1">
      <alignment horizontal="center" vertical="center" wrapText="1"/>
    </xf>
    <xf numFmtId="0" fontId="3" fillId="0" borderId="76" xfId="5" applyFont="1" applyBorder="1" applyAlignment="1">
      <alignment horizontal="center" vertical="center" wrapText="1"/>
    </xf>
    <xf numFmtId="0" fontId="3" fillId="0" borderId="74" xfId="5" applyFont="1" applyBorder="1" applyAlignment="1">
      <alignment horizontal="center" vertical="center" wrapText="1"/>
    </xf>
    <xf numFmtId="0" fontId="3" fillId="0" borderId="41" xfId="5" applyFont="1" applyBorder="1" applyAlignment="1">
      <alignment horizontal="center" vertical="center" wrapText="1"/>
    </xf>
    <xf numFmtId="0" fontId="3" fillId="0" borderId="96" xfId="5" applyFont="1" applyBorder="1" applyAlignment="1">
      <alignment horizontal="distributed" vertical="center" wrapText="1" justifyLastLine="1"/>
    </xf>
    <xf numFmtId="0" fontId="3" fillId="0" borderId="0" xfId="5" applyFont="1" applyBorder="1" applyAlignment="1">
      <alignment horizontal="distributed" vertical="center" wrapText="1" justifyLastLine="1"/>
    </xf>
    <xf numFmtId="0" fontId="16" fillId="0" borderId="96" xfId="5" applyFont="1" applyBorder="1" applyAlignment="1">
      <alignment horizontal="center" vertical="center" wrapText="1"/>
    </xf>
    <xf numFmtId="0" fontId="16" fillId="0" borderId="75" xfId="5" applyFont="1" applyBorder="1" applyAlignment="1">
      <alignment horizontal="center" vertical="center" wrapText="1"/>
    </xf>
    <xf numFmtId="0" fontId="3" fillId="0" borderId="98" xfId="5" applyFont="1" applyBorder="1" applyAlignment="1">
      <alignment horizontal="center" vertical="center" wrapText="1"/>
    </xf>
    <xf numFmtId="0" fontId="3" fillId="0" borderId="75" xfId="5" applyFont="1" applyBorder="1" applyAlignment="1">
      <alignment horizontal="center" vertical="center" wrapText="1"/>
    </xf>
    <xf numFmtId="0" fontId="16" fillId="0" borderId="116" xfId="5" applyFont="1" applyBorder="1" applyAlignment="1">
      <alignment horizontal="center" vertical="center" wrapText="1"/>
    </xf>
    <xf numFmtId="0" fontId="16" fillId="0" borderId="77" xfId="5" applyFont="1" applyBorder="1" applyAlignment="1">
      <alignment horizontal="center" vertical="center" wrapText="1"/>
    </xf>
    <xf numFmtId="0" fontId="16" fillId="0" borderId="115" xfId="5" applyFont="1" applyBorder="1" applyAlignment="1">
      <alignment horizontal="center" vertical="center" wrapText="1"/>
    </xf>
    <xf numFmtId="0" fontId="16" fillId="0" borderId="70" xfId="5" applyFont="1" applyBorder="1" applyAlignment="1">
      <alignment horizontal="center" vertical="center" wrapText="1"/>
    </xf>
    <xf numFmtId="0" fontId="3" fillId="0" borderId="100" xfId="5" applyFont="1" applyBorder="1" applyAlignment="1">
      <alignment horizontal="center" vertical="center" wrapText="1"/>
    </xf>
    <xf numFmtId="0" fontId="3" fillId="0" borderId="92" xfId="5" applyFont="1" applyBorder="1" applyAlignment="1">
      <alignment horizontal="center" vertical="center" wrapText="1"/>
    </xf>
    <xf numFmtId="0" fontId="16" fillId="0" borderId="101" xfId="5" applyFont="1" applyBorder="1" applyAlignment="1">
      <alignment horizontal="center" vertical="center" wrapText="1"/>
    </xf>
    <xf numFmtId="0" fontId="16" fillId="0" borderId="93" xfId="5" applyFont="1" applyBorder="1" applyAlignment="1">
      <alignment horizontal="center" vertical="center" wrapText="1"/>
    </xf>
    <xf numFmtId="49" fontId="13" fillId="0" borderId="8" xfId="7" applyNumberFormat="1" applyFont="1" applyFill="1" applyBorder="1" applyAlignment="1">
      <alignment horizontal="distributed" vertical="center"/>
    </xf>
    <xf numFmtId="49" fontId="13" fillId="0" borderId="47" xfId="7" applyNumberFormat="1" applyFont="1" applyFill="1" applyBorder="1" applyAlignment="1">
      <alignment horizontal="distributed" vertical="center"/>
    </xf>
    <xf numFmtId="0" fontId="16" fillId="0" borderId="99" xfId="5" applyFont="1" applyBorder="1" applyAlignment="1">
      <alignment horizontal="center" vertical="center" wrapText="1"/>
    </xf>
    <xf numFmtId="0" fontId="16" fillId="0" borderId="76" xfId="5" applyFont="1" applyBorder="1" applyAlignment="1">
      <alignment horizontal="center" vertical="center" wrapText="1"/>
    </xf>
    <xf numFmtId="0" fontId="3" fillId="0" borderId="102" xfId="5" applyFont="1" applyBorder="1" applyAlignment="1">
      <alignment horizontal="center" vertical="center" wrapText="1"/>
    </xf>
    <xf numFmtId="0" fontId="3" fillId="0" borderId="93" xfId="5" applyFont="1" applyBorder="1" applyAlignment="1">
      <alignment horizontal="center" vertical="center" wrapText="1"/>
    </xf>
    <xf numFmtId="0" fontId="3" fillId="0" borderId="16" xfId="5" applyFont="1" applyBorder="1" applyAlignment="1">
      <alignment horizontal="distributed" vertical="center" justifyLastLine="1"/>
    </xf>
    <xf numFmtId="0" fontId="3" fillId="0" borderId="26" xfId="5" applyFont="1" applyBorder="1" applyAlignment="1">
      <alignment horizontal="distributed" vertical="center" justifyLastLine="1"/>
    </xf>
    <xf numFmtId="0" fontId="3" fillId="0" borderId="114" xfId="5" applyFont="1" applyBorder="1" applyAlignment="1">
      <alignment horizontal="center" vertical="center" wrapText="1"/>
    </xf>
    <xf numFmtId="0" fontId="3" fillId="0" borderId="113" xfId="5" applyFont="1" applyBorder="1" applyAlignment="1">
      <alignment horizontal="center" vertical="center" wrapText="1"/>
    </xf>
    <xf numFmtId="49" fontId="13" fillId="0" borderId="51" xfId="7" applyNumberFormat="1" applyFont="1" applyFill="1" applyBorder="1" applyAlignment="1">
      <alignment horizontal="distributed" vertical="center"/>
    </xf>
    <xf numFmtId="0" fontId="10" fillId="0" borderId="51" xfId="5" applyBorder="1" applyAlignment="1">
      <alignment horizontal="distributed" vertical="center"/>
    </xf>
    <xf numFmtId="49" fontId="15" fillId="0" borderId="8" xfId="7" applyNumberFormat="1" applyFont="1" applyFill="1" applyBorder="1" applyAlignment="1">
      <alignment horizontal="distributed" vertical="center"/>
    </xf>
    <xf numFmtId="0" fontId="3" fillId="0" borderId="106" xfId="5" applyFont="1" applyBorder="1" applyAlignment="1">
      <alignment vertical="distributed" wrapText="1"/>
    </xf>
    <xf numFmtId="0" fontId="3" fillId="0" borderId="105" xfId="5" applyFont="1" applyBorder="1" applyAlignment="1">
      <alignment vertical="distributed" wrapText="1"/>
    </xf>
    <xf numFmtId="0" fontId="3" fillId="0" borderId="104" xfId="5" applyFont="1" applyBorder="1" applyAlignment="1">
      <alignment vertical="distributed" wrapText="1"/>
    </xf>
    <xf numFmtId="0" fontId="3" fillId="0" borderId="103" xfId="5" applyFont="1" applyBorder="1" applyAlignment="1">
      <alignment vertical="distributed" wrapText="1"/>
    </xf>
    <xf numFmtId="0" fontId="3" fillId="0" borderId="95" xfId="5" applyFont="1" applyBorder="1" applyAlignment="1">
      <alignment vertical="distributed" wrapText="1"/>
    </xf>
    <xf numFmtId="0" fontId="3" fillId="0" borderId="94" xfId="5" applyFont="1" applyBorder="1" applyAlignment="1">
      <alignment vertical="distributed" wrapText="1"/>
    </xf>
    <xf numFmtId="0" fontId="16" fillId="0" borderId="68" xfId="5" applyFont="1" applyBorder="1" applyAlignment="1">
      <alignment horizontal="center" vertical="center" wrapText="1"/>
    </xf>
    <xf numFmtId="0" fontId="16" fillId="0" borderId="119" xfId="5" applyFont="1" applyBorder="1" applyAlignment="1">
      <alignment horizontal="center" vertical="center" wrapText="1"/>
    </xf>
    <xf numFmtId="0" fontId="16" fillId="0" borderId="1" xfId="5" applyFont="1" applyBorder="1" applyAlignment="1">
      <alignment horizontal="right" vertical="center"/>
    </xf>
    <xf numFmtId="0" fontId="16" fillId="0" borderId="68" xfId="5" applyFont="1" applyBorder="1" applyAlignment="1">
      <alignment horizontal="center" vertical="center"/>
    </xf>
    <xf numFmtId="0" fontId="16" fillId="0" borderId="119" xfId="5" applyFont="1" applyBorder="1" applyAlignment="1">
      <alignment horizontal="center" vertical="center"/>
    </xf>
    <xf numFmtId="0" fontId="16" fillId="0" borderId="118" xfId="5" applyFont="1" applyBorder="1" applyAlignment="1">
      <alignment horizontal="center" vertical="center" wrapText="1"/>
    </xf>
    <xf numFmtId="0" fontId="16" fillId="0" borderId="43" xfId="5" applyFont="1" applyBorder="1" applyAlignment="1">
      <alignment horizontal="center" vertical="center" wrapText="1"/>
    </xf>
    <xf numFmtId="0" fontId="16" fillId="0" borderId="60" xfId="5" applyFont="1" applyBorder="1" applyAlignment="1">
      <alignment horizontal="center" vertical="center" wrapText="1"/>
    </xf>
    <xf numFmtId="0" fontId="16" fillId="0" borderId="4" xfId="5" applyFont="1" applyBorder="1" applyAlignment="1">
      <alignment horizontal="center" vertical="center" wrapText="1"/>
    </xf>
    <xf numFmtId="0" fontId="16" fillId="0" borderId="44" xfId="5" applyFont="1" applyBorder="1" applyAlignment="1">
      <alignment horizontal="center" vertical="center" wrapText="1"/>
    </xf>
    <xf numFmtId="0" fontId="16" fillId="0" borderId="16" xfId="5" applyFont="1" applyBorder="1" applyAlignment="1">
      <alignment horizontal="center" vertical="center"/>
    </xf>
    <xf numFmtId="0" fontId="16" fillId="0" borderId="26" xfId="5" applyFont="1" applyBorder="1" applyAlignment="1">
      <alignment horizontal="center" vertical="center"/>
    </xf>
    <xf numFmtId="0" fontId="16" fillId="0" borderId="17" xfId="5" applyFont="1" applyBorder="1" applyAlignment="1">
      <alignment horizontal="center" vertical="center"/>
    </xf>
    <xf numFmtId="0" fontId="16" fillId="0" borderId="120" xfId="5" applyFont="1" applyBorder="1" applyAlignment="1">
      <alignment horizontal="center" vertical="center" wrapText="1"/>
    </xf>
    <xf numFmtId="0" fontId="16" fillId="0" borderId="121" xfId="5" applyFont="1" applyBorder="1" applyAlignment="1">
      <alignment horizontal="center" vertical="center" wrapText="1"/>
    </xf>
    <xf numFmtId="0" fontId="17" fillId="0" borderId="118" xfId="5" applyFont="1" applyBorder="1" applyAlignment="1">
      <alignment horizontal="center" vertical="center"/>
    </xf>
    <xf numFmtId="0" fontId="17" fillId="0" borderId="43" xfId="5" applyFont="1" applyBorder="1" applyAlignment="1">
      <alignment vertical="center"/>
    </xf>
    <xf numFmtId="0" fontId="16" fillId="0" borderId="21" xfId="5" applyFont="1" applyBorder="1" applyAlignment="1">
      <alignment horizontal="center" vertical="center" wrapText="1"/>
    </xf>
    <xf numFmtId="0" fontId="17" fillId="0" borderId="0" xfId="5" applyFont="1" applyAlignment="1">
      <alignment vertical="center"/>
    </xf>
    <xf numFmtId="0" fontId="17" fillId="0" borderId="70" xfId="5" applyFont="1" applyBorder="1" applyAlignment="1">
      <alignment vertical="center"/>
    </xf>
    <xf numFmtId="0" fontId="16" fillId="0" borderId="122" xfId="5" applyFont="1" applyBorder="1" applyAlignment="1">
      <alignment horizontal="center" vertical="center" wrapText="1"/>
    </xf>
    <xf numFmtId="0" fontId="17" fillId="0" borderId="68" xfId="5" applyFont="1" applyBorder="1" applyAlignment="1">
      <alignment vertical="center"/>
    </xf>
    <xf numFmtId="0" fontId="17" fillId="0" borderId="119" xfId="5" applyFont="1" applyBorder="1" applyAlignment="1">
      <alignment vertical="center"/>
    </xf>
    <xf numFmtId="0" fontId="17" fillId="0" borderId="68" xfId="5" applyFont="1" applyBorder="1" applyAlignment="1">
      <alignment horizontal="center" vertical="center"/>
    </xf>
    <xf numFmtId="0" fontId="10" fillId="0" borderId="0" xfId="5" applyAlignment="1">
      <alignment vertical="center"/>
    </xf>
    <xf numFmtId="0" fontId="3" fillId="0" borderId="21" xfId="2" applyFont="1" applyBorder="1" applyAlignment="1">
      <alignment horizontal="center" vertical="distributed"/>
    </xf>
    <xf numFmtId="0" fontId="3" fillId="0" borderId="70" xfId="2" applyFont="1" applyBorder="1" applyAlignment="1">
      <alignment horizontal="center" vertical="distributed"/>
    </xf>
    <xf numFmtId="0" fontId="4" fillId="0" borderId="0" xfId="2" applyFont="1" applyAlignment="1">
      <alignment horizontal="center" vertical="center"/>
    </xf>
    <xf numFmtId="0" fontId="10" fillId="0" borderId="0" xfId="2" applyAlignment="1">
      <alignment horizontal="center" vertical="center"/>
    </xf>
    <xf numFmtId="0" fontId="3" fillId="0" borderId="16" xfId="2" applyFont="1" applyBorder="1" applyAlignment="1">
      <alignment horizontal="center" vertical="distributed"/>
    </xf>
    <xf numFmtId="0" fontId="3" fillId="0" borderId="26" xfId="2" applyFont="1" applyBorder="1" applyAlignment="1">
      <alignment horizontal="center" vertical="distributed"/>
    </xf>
    <xf numFmtId="0" fontId="3" fillId="0" borderId="17" xfId="2" applyFont="1" applyBorder="1" applyAlignment="1">
      <alignment horizontal="center" vertical="distributed"/>
    </xf>
    <xf numFmtId="0" fontId="3" fillId="0" borderId="122" xfId="2" applyFont="1" applyBorder="1" applyAlignment="1">
      <alignment horizontal="distributed" vertical="center" justifyLastLine="1"/>
    </xf>
    <xf numFmtId="0" fontId="3" fillId="0" borderId="119" xfId="2" applyFont="1" applyBorder="1" applyAlignment="1">
      <alignment horizontal="distributed" vertical="center" justifyLastLine="1"/>
    </xf>
    <xf numFmtId="0" fontId="3" fillId="0" borderId="68" xfId="2" applyFont="1" applyBorder="1" applyAlignment="1">
      <alignment horizontal="center" vertical="center"/>
    </xf>
    <xf numFmtId="0" fontId="3" fillId="0" borderId="119" xfId="2" applyFont="1" applyBorder="1" applyAlignment="1">
      <alignment horizontal="center" vertical="center"/>
    </xf>
    <xf numFmtId="0" fontId="3" fillId="0" borderId="120" xfId="2" applyFont="1" applyBorder="1" applyAlignment="1">
      <alignment horizontal="center" vertical="distributed"/>
    </xf>
    <xf numFmtId="0" fontId="3" fillId="0" borderId="68" xfId="2" applyFont="1" applyBorder="1" applyAlignment="1">
      <alignment horizontal="center" vertical="distributed"/>
    </xf>
    <xf numFmtId="0" fontId="3" fillId="0" borderId="119" xfId="2" applyFont="1" applyBorder="1" applyAlignment="1">
      <alignment horizontal="center" vertical="distributed"/>
    </xf>
    <xf numFmtId="0" fontId="3" fillId="0" borderId="120" xfId="2" applyFont="1" applyBorder="1" applyAlignment="1">
      <alignment horizontal="center" vertical="center"/>
    </xf>
    <xf numFmtId="0" fontId="3" fillId="0" borderId="124" xfId="2" applyFont="1" applyBorder="1" applyAlignment="1">
      <alignment horizontal="center" vertical="center"/>
    </xf>
    <xf numFmtId="0" fontId="3" fillId="0" borderId="69" xfId="2" applyFont="1" applyBorder="1" applyAlignment="1">
      <alignment horizontal="distributed" vertical="center" justifyLastLine="1"/>
    </xf>
    <xf numFmtId="0" fontId="3" fillId="0" borderId="60" xfId="2" applyFont="1" applyBorder="1" applyAlignment="1">
      <alignment horizontal="distributed" vertical="center" justifyLastLine="1"/>
    </xf>
    <xf numFmtId="0" fontId="3" fillId="0" borderId="4" xfId="2" applyFont="1" applyBorder="1" applyAlignment="1">
      <alignment horizontal="distributed" vertical="center" justifyLastLine="1"/>
    </xf>
    <xf numFmtId="0" fontId="3" fillId="0" borderId="69" xfId="2" applyFont="1" applyBorder="1" applyAlignment="1">
      <alignment horizontal="center" vertical="center" wrapText="1"/>
    </xf>
    <xf numFmtId="0" fontId="3" fillId="0" borderId="60" xfId="2" applyFont="1" applyBorder="1" applyAlignment="1">
      <alignment horizontal="center" vertical="center" wrapText="1"/>
    </xf>
    <xf numFmtId="0" fontId="3" fillId="0" borderId="60" xfId="2" applyFont="1" applyBorder="1" applyAlignment="1">
      <alignment horizontal="center" vertical="center"/>
    </xf>
    <xf numFmtId="0" fontId="3" fillId="0" borderId="4" xfId="2" applyFont="1" applyBorder="1" applyAlignment="1">
      <alignment horizontal="center" vertical="center"/>
    </xf>
    <xf numFmtId="0" fontId="3" fillId="0" borderId="65" xfId="2" applyFont="1" applyBorder="1" applyAlignment="1">
      <alignment horizontal="center" vertical="center"/>
    </xf>
    <xf numFmtId="0" fontId="3" fillId="0" borderId="16" xfId="2" applyFont="1" applyBorder="1" applyAlignment="1">
      <alignment horizontal="distributed" vertical="center" indent="3"/>
    </xf>
    <xf numFmtId="0" fontId="3" fillId="0" borderId="26" xfId="2" applyFont="1" applyBorder="1" applyAlignment="1">
      <alignment horizontal="distributed" vertical="center" indent="3"/>
    </xf>
    <xf numFmtId="0" fontId="3" fillId="0" borderId="69" xfId="2" applyFont="1" applyBorder="1" applyAlignment="1">
      <alignment horizontal="center" vertical="center"/>
    </xf>
    <xf numFmtId="0" fontId="3" fillId="0" borderId="2" xfId="2" applyFont="1" applyBorder="1" applyAlignment="1">
      <alignment horizontal="center" vertical="distributed"/>
    </xf>
    <xf numFmtId="0" fontId="3" fillId="0" borderId="4" xfId="2" applyFont="1" applyBorder="1" applyAlignment="1">
      <alignment horizontal="center" vertical="distributed"/>
    </xf>
    <xf numFmtId="0" fontId="3" fillId="0" borderId="125" xfId="2" applyFont="1" applyBorder="1" applyAlignment="1">
      <alignment horizontal="center" vertical="distributed"/>
    </xf>
    <xf numFmtId="0" fontId="3" fillId="0" borderId="0" xfId="2" applyFont="1" applyBorder="1" applyAlignment="1">
      <alignment horizontal="center" vertical="center" justifyLastLine="1"/>
    </xf>
    <xf numFmtId="0" fontId="3" fillId="0" borderId="4" xfId="2" applyFont="1" applyBorder="1" applyAlignment="1">
      <alignment horizontal="center" vertical="center" justifyLastLine="1"/>
    </xf>
    <xf numFmtId="0" fontId="3" fillId="0" borderId="60" xfId="2" applyFont="1" applyBorder="1" applyAlignment="1">
      <alignment horizontal="center" vertical="center" justifyLastLine="1"/>
    </xf>
    <xf numFmtId="0" fontId="3" fillId="0" borderId="21" xfId="2" applyFont="1" applyBorder="1" applyAlignment="1">
      <alignment horizontal="distributed" vertical="center" wrapText="1" indent="1"/>
    </xf>
    <xf numFmtId="0" fontId="3" fillId="0" borderId="21" xfId="2" applyFont="1" applyBorder="1" applyAlignment="1">
      <alignment horizontal="distributed" vertical="center" indent="1"/>
    </xf>
    <xf numFmtId="0" fontId="3" fillId="0" borderId="2" xfId="2" applyFont="1" applyBorder="1" applyAlignment="1">
      <alignment horizontal="distributed" vertical="center" indent="1"/>
    </xf>
    <xf numFmtId="0" fontId="3" fillId="0" borderId="70" xfId="2" applyFont="1" applyBorder="1" applyAlignment="1">
      <alignment horizontal="distributed" vertical="center" indent="1"/>
    </xf>
    <xf numFmtId="0" fontId="3" fillId="0" borderId="4" xfId="2" applyFont="1" applyBorder="1" applyAlignment="1">
      <alignment horizontal="distributed" vertical="center" indent="1"/>
    </xf>
    <xf numFmtId="0" fontId="3" fillId="0" borderId="0" xfId="2" applyFont="1" applyBorder="1" applyAlignment="1">
      <alignment horizontal="center" vertical="distributed"/>
    </xf>
    <xf numFmtId="0" fontId="3" fillId="0" borderId="18" xfId="2" applyFont="1" applyBorder="1" applyAlignment="1">
      <alignment horizontal="distributed" vertical="center" justifyLastLine="1"/>
    </xf>
    <xf numFmtId="0" fontId="3" fillId="0" borderId="26" xfId="2" applyFont="1" applyBorder="1" applyAlignment="1">
      <alignment horizontal="distributed" vertical="center" justifyLastLine="1"/>
    </xf>
    <xf numFmtId="0" fontId="3" fillId="0" borderId="130" xfId="2" applyFont="1" applyBorder="1" applyAlignment="1">
      <alignment horizontal="distributed" vertical="center" justifyLastLine="1"/>
    </xf>
    <xf numFmtId="0" fontId="3" fillId="0" borderId="75" xfId="2" applyFont="1" applyBorder="1" applyAlignment="1">
      <alignment horizontal="distributed" vertical="center" justifyLastLine="1"/>
    </xf>
    <xf numFmtId="0" fontId="3" fillId="0" borderId="69" xfId="2" applyFont="1" applyBorder="1" applyAlignment="1">
      <alignment horizontal="center" vertical="center" wrapText="1" justifyLastLine="1"/>
    </xf>
    <xf numFmtId="0" fontId="3" fillId="0" borderId="16" xfId="2" applyFont="1" applyBorder="1" applyAlignment="1">
      <alignment horizontal="distributed" vertical="center" justifyLastLine="1"/>
    </xf>
  </cellXfs>
  <cellStyles count="21">
    <cellStyle name="Calc Currency (0)" xfId="10"/>
    <cellStyle name="entry" xfId="11"/>
    <cellStyle name="Header1" xfId="12"/>
    <cellStyle name="Header2" xfId="13"/>
    <cellStyle name="Normal_#18-Internet" xfId="14"/>
    <cellStyle name="price" xfId="15"/>
    <cellStyle name="revised" xfId="16"/>
    <cellStyle name="section" xfId="17"/>
    <cellStyle name="title" xfId="18"/>
    <cellStyle name="ハイパーリンク" xfId="9" builtinId="8"/>
    <cellStyle name="桁区切り" xfId="1" builtinId="6"/>
    <cellStyle name="桁区切り 2" xfId="19"/>
    <cellStyle name="標準" xfId="0" builtinId="0"/>
    <cellStyle name="標準 2" xfId="2"/>
    <cellStyle name="標準 2 2" xfId="8"/>
    <cellStyle name="標準 3" xfId="5"/>
    <cellStyle name="標準_04【編集中】P3,P4,P11,P12資料" xfId="6"/>
    <cellStyle name="標準_JB16" xfId="7"/>
    <cellStyle name="標準_Sheet1" xfId="3"/>
    <cellStyle name="標準_公共工事" xfId="4"/>
    <cellStyle name="未定義"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28</xdr:row>
      <xdr:rowOff>123825</xdr:rowOff>
    </xdr:from>
    <xdr:to>
      <xdr:col>3</xdr:col>
      <xdr:colOff>76200</xdr:colOff>
      <xdr:row>29</xdr:row>
      <xdr:rowOff>161925</xdr:rowOff>
    </xdr:to>
    <xdr:sp macro="" textlink="">
      <xdr:nvSpPr>
        <xdr:cNvPr id="7182" name="Text Box 1"/>
        <xdr:cNvSpPr txBox="1">
          <a:spLocks noChangeArrowheads="1"/>
        </xdr:cNvSpPr>
      </xdr:nvSpPr>
      <xdr:spPr bwMode="auto">
        <a:xfrm>
          <a:off x="1314450" y="9610725"/>
          <a:ext cx="76200" cy="209550"/>
        </a:xfrm>
        <a:prstGeom prst="rect">
          <a:avLst/>
        </a:prstGeom>
        <a:noFill/>
        <a:ln w="9525">
          <a:noFill/>
          <a:miter lim="800000"/>
          <a:headEnd/>
          <a:tailEnd/>
        </a:ln>
      </xdr:spPr>
    </xdr:sp>
    <xdr:clientData/>
  </xdr:twoCellAnchor>
  <xdr:twoCellAnchor editAs="oneCell">
    <xdr:from>
      <xdr:col>12</xdr:col>
      <xdr:colOff>171450</xdr:colOff>
      <xdr:row>28</xdr:row>
      <xdr:rowOff>123825</xdr:rowOff>
    </xdr:from>
    <xdr:to>
      <xdr:col>12</xdr:col>
      <xdr:colOff>247650</xdr:colOff>
      <xdr:row>29</xdr:row>
      <xdr:rowOff>161925</xdr:rowOff>
    </xdr:to>
    <xdr:sp macro="" textlink="">
      <xdr:nvSpPr>
        <xdr:cNvPr id="7183" name="Text Box 2"/>
        <xdr:cNvSpPr txBox="1">
          <a:spLocks noChangeArrowheads="1"/>
        </xdr:cNvSpPr>
      </xdr:nvSpPr>
      <xdr:spPr bwMode="auto">
        <a:xfrm>
          <a:off x="6677025" y="9610725"/>
          <a:ext cx="76200" cy="209550"/>
        </a:xfrm>
        <a:prstGeom prst="rect">
          <a:avLst/>
        </a:prstGeom>
        <a:noFill/>
        <a:ln w="9525">
          <a:noFill/>
          <a:miter lim="800000"/>
          <a:headEnd/>
          <a:tailEnd/>
        </a:ln>
      </xdr:spPr>
    </xdr:sp>
    <xdr:clientData/>
  </xdr:twoCellAnchor>
  <xdr:oneCellAnchor>
    <xdr:from>
      <xdr:col>3</xdr:col>
      <xdr:colOff>0</xdr:colOff>
      <xdr:row>28</xdr:row>
      <xdr:rowOff>123825</xdr:rowOff>
    </xdr:from>
    <xdr:ext cx="76200" cy="209550"/>
    <xdr:sp macro="" textlink="">
      <xdr:nvSpPr>
        <xdr:cNvPr id="4" name="Text Box 1"/>
        <xdr:cNvSpPr txBox="1">
          <a:spLocks noChangeArrowheads="1"/>
        </xdr:cNvSpPr>
      </xdr:nvSpPr>
      <xdr:spPr bwMode="auto">
        <a:xfrm>
          <a:off x="1314450" y="9610725"/>
          <a:ext cx="76200" cy="209550"/>
        </a:xfrm>
        <a:prstGeom prst="rect">
          <a:avLst/>
        </a:prstGeom>
        <a:noFill/>
        <a:ln w="9525">
          <a:noFill/>
          <a:miter lim="800000"/>
          <a:headEnd/>
          <a:tailEnd/>
        </a:ln>
      </xdr:spPr>
    </xdr:sp>
    <xdr:clientData/>
  </xdr:oneCellAnchor>
  <xdr:oneCellAnchor>
    <xdr:from>
      <xdr:col>12</xdr:col>
      <xdr:colOff>171450</xdr:colOff>
      <xdr:row>28</xdr:row>
      <xdr:rowOff>123825</xdr:rowOff>
    </xdr:from>
    <xdr:ext cx="76200" cy="209550"/>
    <xdr:sp macro="" textlink="">
      <xdr:nvSpPr>
        <xdr:cNvPr id="5" name="Text Box 2"/>
        <xdr:cNvSpPr txBox="1">
          <a:spLocks noChangeArrowheads="1"/>
        </xdr:cNvSpPr>
      </xdr:nvSpPr>
      <xdr:spPr bwMode="auto">
        <a:xfrm>
          <a:off x="6677025" y="9610725"/>
          <a:ext cx="76200" cy="209550"/>
        </a:xfrm>
        <a:prstGeom prst="rect">
          <a:avLst/>
        </a:prstGeom>
        <a:noFill/>
        <a:ln w="9525">
          <a:noFill/>
          <a:miter lim="800000"/>
          <a:headEnd/>
          <a:tailEnd/>
        </a:ln>
      </xdr:spPr>
    </xdr:sp>
    <xdr:clientData/>
  </xdr:oneCellAnchor>
  <xdr:twoCellAnchor>
    <xdr:from>
      <xdr:col>0</xdr:col>
      <xdr:colOff>0</xdr:colOff>
      <xdr:row>0</xdr:row>
      <xdr:rowOff>0</xdr:rowOff>
    </xdr:from>
    <xdr:to>
      <xdr:col>1</xdr:col>
      <xdr:colOff>438150</xdr:colOff>
      <xdr:row>1</xdr:row>
      <xdr:rowOff>85725</xdr:rowOff>
    </xdr:to>
    <xdr:sp macro="" textlink="">
      <xdr:nvSpPr>
        <xdr:cNvPr id="6" name="額縁 5">
          <a:hlinkClick xmlns:r="http://schemas.openxmlformats.org/officeDocument/2006/relationships" r:id="rId1"/>
        </xdr:cNvPr>
        <xdr:cNvSpPr/>
      </xdr:nvSpPr>
      <xdr:spPr>
        <a:xfrm>
          <a:off x="0" y="0"/>
          <a:ext cx="581025" cy="2381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657225</xdr:colOff>
      <xdr:row>1</xdr:row>
      <xdr:rowOff>85725</xdr:rowOff>
    </xdr:to>
    <xdr:sp macro="" textlink="">
      <xdr:nvSpPr>
        <xdr:cNvPr id="2" name="額縁 1">
          <a:hlinkClick xmlns:r="http://schemas.openxmlformats.org/officeDocument/2006/relationships" r:id="rId1"/>
        </xdr:cNvPr>
        <xdr:cNvSpPr/>
      </xdr:nvSpPr>
      <xdr:spPr>
        <a:xfrm>
          <a:off x="0" y="0"/>
          <a:ext cx="65722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法律</a:t>
          </a:r>
        </a:p>
        <a:p>
          <a:pPr algn="l" rtl="0">
            <a:defRPr sz="1000"/>
          </a:pPr>
          <a:r>
            <a:rPr lang="ja-JP" altLang="en-US" sz="1100" b="0" i="0" u="none" strike="noStrike" baseline="0">
              <a:solidFill>
                <a:srgbClr val="000000"/>
              </a:solidFill>
              <a:latin typeface="明朝"/>
            </a:rPr>
            <a:t>関係</a:t>
          </a: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人権</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不動産</a:t>
          </a:r>
        </a:p>
        <a:p>
          <a:pPr algn="l" rtl="0">
            <a:defRPr sz="1000"/>
          </a:pPr>
          <a:r>
            <a:rPr lang="ja-JP" altLang="en-US" sz="1100" b="0" i="0" u="none" strike="noStrike" baseline="0">
              <a:solidFill>
                <a:srgbClr val="000000"/>
              </a:solidFill>
              <a:latin typeface="明朝"/>
            </a:rPr>
            <a:t>関  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税</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水道</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ガス</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テキスト 9"/>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テ  レフォン</a:t>
          </a: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テキスト 10"/>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総合案内</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テキスト 1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資料：市民相談室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テキスト 1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産    業    別</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テキスト 1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資料：県労政能力開発課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3" name="テキスト 2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行政</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4" name="テキスト 2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市　政</a:t>
          </a:r>
        </a:p>
        <a:p>
          <a:pPr algn="l" rtl="0">
            <a:defRPr sz="1000"/>
          </a:pPr>
          <a:r>
            <a:rPr lang="ja-JP" altLang="en-US" sz="1100" b="0" i="0" u="none" strike="noStrike" baseline="0">
              <a:solidFill>
                <a:srgbClr val="000000"/>
              </a:solidFill>
              <a:latin typeface="明朝"/>
            </a:rPr>
            <a:t>一　般</a:t>
          </a: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685800</xdr:colOff>
      <xdr:row>1</xdr:row>
      <xdr:rowOff>85725</xdr:rowOff>
    </xdr:to>
    <xdr:sp macro="" textlink="">
      <xdr:nvSpPr>
        <xdr:cNvPr id="15" name="額縁 14">
          <a:hlinkClick xmlns:r="http://schemas.openxmlformats.org/officeDocument/2006/relationships" r:id="rId1"/>
        </xdr:cNvPr>
        <xdr:cNvSpPr/>
      </xdr:nvSpPr>
      <xdr:spPr>
        <a:xfrm>
          <a:off x="0" y="0"/>
          <a:ext cx="68580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1</xdr:row>
      <xdr:rowOff>85725</xdr:rowOff>
    </xdr:to>
    <xdr:sp macro="" textlink="">
      <xdr:nvSpPr>
        <xdr:cNvPr id="2" name="額縁 1">
          <a:hlinkClick xmlns:r="http://schemas.openxmlformats.org/officeDocument/2006/relationships" r:id="rId1"/>
        </xdr:cNvPr>
        <xdr:cNvSpPr/>
      </xdr:nvSpPr>
      <xdr:spPr>
        <a:xfrm>
          <a:off x="0" y="0"/>
          <a:ext cx="79057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190500</xdr:colOff>
      <xdr:row>0</xdr:row>
      <xdr:rowOff>0</xdr:rowOff>
    </xdr:to>
    <xdr:sp macro="" textlink="">
      <xdr:nvSpPr>
        <xdr:cNvPr id="2"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twoCellAnchor>
    <xdr:from>
      <xdr:col>0</xdr:col>
      <xdr:colOff>142875</xdr:colOff>
      <xdr:row>0</xdr:row>
      <xdr:rowOff>0</xdr:rowOff>
    </xdr:from>
    <xdr:to>
      <xdr:col>0</xdr:col>
      <xdr:colOff>190500</xdr:colOff>
      <xdr:row>0</xdr:row>
      <xdr:rowOff>0</xdr:rowOff>
    </xdr:to>
    <xdr:sp macro="" textlink="">
      <xdr:nvSpPr>
        <xdr:cNvPr id="3"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twoCellAnchor>
    <xdr:from>
      <xdr:col>0</xdr:col>
      <xdr:colOff>142875</xdr:colOff>
      <xdr:row>0</xdr:row>
      <xdr:rowOff>0</xdr:rowOff>
    </xdr:from>
    <xdr:to>
      <xdr:col>0</xdr:col>
      <xdr:colOff>190500</xdr:colOff>
      <xdr:row>0</xdr:row>
      <xdr:rowOff>0</xdr:rowOff>
    </xdr:to>
    <xdr:sp macro="" textlink="">
      <xdr:nvSpPr>
        <xdr:cNvPr id="4"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twoCellAnchor>
    <xdr:from>
      <xdr:col>0</xdr:col>
      <xdr:colOff>0</xdr:colOff>
      <xdr:row>0</xdr:row>
      <xdr:rowOff>0</xdr:rowOff>
    </xdr:from>
    <xdr:to>
      <xdr:col>3</xdr:col>
      <xdr:colOff>104774</xdr:colOff>
      <xdr:row>1</xdr:row>
      <xdr:rowOff>85725</xdr:rowOff>
    </xdr:to>
    <xdr:sp macro="" textlink="">
      <xdr:nvSpPr>
        <xdr:cNvPr id="5" name="額縁 4">
          <a:hlinkClick xmlns:r="http://schemas.openxmlformats.org/officeDocument/2006/relationships" r:id="rId1"/>
        </xdr:cNvPr>
        <xdr:cNvSpPr/>
      </xdr:nvSpPr>
      <xdr:spPr>
        <a:xfrm>
          <a:off x="0" y="0"/>
          <a:ext cx="676274"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152400</xdr:colOff>
      <xdr:row>1</xdr:row>
      <xdr:rowOff>85725</xdr:rowOff>
    </xdr:to>
    <xdr:sp macro="" textlink="">
      <xdr:nvSpPr>
        <xdr:cNvPr id="2" name="額縁 1">
          <a:hlinkClick xmlns:r="http://schemas.openxmlformats.org/officeDocument/2006/relationships" r:id="rId1"/>
        </xdr:cNvPr>
        <xdr:cNvSpPr/>
      </xdr:nvSpPr>
      <xdr:spPr>
        <a:xfrm>
          <a:off x="0" y="0"/>
          <a:ext cx="73342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419100</xdr:colOff>
      <xdr:row>1</xdr:row>
      <xdr:rowOff>85725</xdr:rowOff>
    </xdr:to>
    <xdr:sp macro="" textlink="">
      <xdr:nvSpPr>
        <xdr:cNvPr id="2" name="額縁 1">
          <a:hlinkClick xmlns:r="http://schemas.openxmlformats.org/officeDocument/2006/relationships" r:id="rId1"/>
        </xdr:cNvPr>
        <xdr:cNvSpPr/>
      </xdr:nvSpPr>
      <xdr:spPr>
        <a:xfrm>
          <a:off x="0" y="0"/>
          <a:ext cx="65722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781050</xdr:colOff>
      <xdr:row>1</xdr:row>
      <xdr:rowOff>85725</xdr:rowOff>
    </xdr:to>
    <xdr:sp macro="" textlink="">
      <xdr:nvSpPr>
        <xdr:cNvPr id="2" name="額縁 1">
          <a:hlinkClick xmlns:r="http://schemas.openxmlformats.org/officeDocument/2006/relationships" r:id="rId1"/>
        </xdr:cNvPr>
        <xdr:cNvSpPr/>
      </xdr:nvSpPr>
      <xdr:spPr>
        <a:xfrm>
          <a:off x="0" y="0"/>
          <a:ext cx="7810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85726</xdr:colOff>
      <xdr:row>1</xdr:row>
      <xdr:rowOff>85725</xdr:rowOff>
    </xdr:to>
    <xdr:sp macro="" textlink="">
      <xdr:nvSpPr>
        <xdr:cNvPr id="2" name="額縁 1">
          <a:hlinkClick xmlns:r="http://schemas.openxmlformats.org/officeDocument/2006/relationships" r:id="rId1"/>
        </xdr:cNvPr>
        <xdr:cNvSpPr/>
      </xdr:nvSpPr>
      <xdr:spPr>
        <a:xfrm>
          <a:off x="1" y="0"/>
          <a:ext cx="7429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1</xdr:row>
      <xdr:rowOff>85725</xdr:rowOff>
    </xdr:to>
    <xdr:sp macro="" textlink="">
      <xdr:nvSpPr>
        <xdr:cNvPr id="2" name="額縁 1">
          <a:hlinkClick xmlns:r="http://schemas.openxmlformats.org/officeDocument/2006/relationships" r:id="rId1"/>
        </xdr:cNvPr>
        <xdr:cNvSpPr/>
      </xdr:nvSpPr>
      <xdr:spPr>
        <a:xfrm>
          <a:off x="0" y="0"/>
          <a:ext cx="68580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workbookViewId="0"/>
  </sheetViews>
  <sheetFormatPr defaultRowHeight="13.5"/>
  <cols>
    <col min="1" max="1" width="5.625" style="591" customWidth="1"/>
    <col min="2" max="2" width="7.625" style="591" customWidth="1"/>
    <col min="3" max="3" width="90" style="591" bestFit="1" customWidth="1"/>
    <col min="4" max="4" width="25.625" style="605" customWidth="1"/>
    <col min="5" max="5" width="15.625" style="591" customWidth="1"/>
    <col min="6" max="16384" width="9" style="591"/>
  </cols>
  <sheetData>
    <row r="1" spans="1:4" ht="30" customHeight="1">
      <c r="B1" s="608" t="s">
        <v>531</v>
      </c>
      <c r="C1" s="608"/>
      <c r="D1" s="608"/>
    </row>
    <row r="2" spans="1:4" ht="30" customHeight="1">
      <c r="B2" s="608" t="s">
        <v>528</v>
      </c>
      <c r="C2" s="608"/>
      <c r="D2" s="608"/>
    </row>
    <row r="3" spans="1:4" ht="30" customHeight="1" thickBot="1">
      <c r="B3" s="592" t="s">
        <v>525</v>
      </c>
      <c r="C3" s="593"/>
      <c r="D3" s="593"/>
    </row>
    <row r="4" spans="1:4" ht="35.1" customHeight="1">
      <c r="A4" s="594"/>
      <c r="B4" s="609" t="s">
        <v>526</v>
      </c>
      <c r="C4" s="610"/>
      <c r="D4" s="595" t="s">
        <v>527</v>
      </c>
    </row>
    <row r="5" spans="1:4" ht="35.1" customHeight="1">
      <c r="A5" s="594"/>
      <c r="B5" s="596" t="str">
        <f>HYPERLINK("#"&amp;"189"&amp;"!A1","189")</f>
        <v>189</v>
      </c>
      <c r="C5" s="607" t="str">
        <f>HYPERLINK("#"&amp;"189"&amp;"!A1","産業別組合数及び組合員数")</f>
        <v>産業別組合数及び組合員数</v>
      </c>
      <c r="D5" s="597" t="s">
        <v>573</v>
      </c>
    </row>
    <row r="6" spans="1:4" ht="35.1" customHeight="1">
      <c r="A6" s="594"/>
      <c r="B6" s="598" t="str">
        <f>HYPERLINK("#"&amp;"190"&amp;"!A1","190")</f>
        <v>190</v>
      </c>
      <c r="C6" s="599" t="str">
        <f>HYPERLINK("#"&amp;"190"&amp;"!A1","一般職業紹介件数（佐賀公共職業安定所管内）")</f>
        <v>一般職業紹介件数（佐賀公共職業安定所管内）</v>
      </c>
      <c r="D6" s="600" t="s">
        <v>574</v>
      </c>
    </row>
    <row r="7" spans="1:4" ht="35.1" customHeight="1">
      <c r="A7" s="594"/>
      <c r="B7" s="598" t="str">
        <f>HYPERLINK("#"&amp;"191"&amp;"!A1","191")</f>
        <v>191</v>
      </c>
      <c r="C7" s="599" t="str">
        <f>HYPERLINK("#"&amp;"191"&amp;"!A1","有効求人倍率")</f>
        <v>有効求人倍率</v>
      </c>
      <c r="D7" s="600" t="s">
        <v>574</v>
      </c>
    </row>
    <row r="8" spans="1:4" ht="35.1" customHeight="1">
      <c r="A8" s="594"/>
      <c r="B8" s="598" t="str">
        <f>HYPERLINK("#"&amp;"192"&amp;"!A1","192")</f>
        <v>192</v>
      </c>
      <c r="C8" s="599" t="str">
        <f>HYPERLINK("#"&amp;"192"&amp;"!A1","労働力状態（3区分），男女別15歳以上人口")</f>
        <v>労働力状態（3区分），男女別15歳以上人口</v>
      </c>
      <c r="D8" s="600" t="s">
        <v>575</v>
      </c>
    </row>
    <row r="9" spans="1:4" ht="35.1" customHeight="1">
      <c r="A9" s="594"/>
      <c r="B9" s="598" t="str">
        <f>HYPERLINK("#"&amp;"193"&amp;"!A1","193")</f>
        <v>193</v>
      </c>
      <c r="C9" s="599" t="str">
        <f>HYPERLINK("#"&amp;"193"&amp;"!A1","産業（3部門），男女別15歳以上就業者数")</f>
        <v>産業（3部門），男女別15歳以上就業者数</v>
      </c>
      <c r="D9" s="600" t="s">
        <v>575</v>
      </c>
    </row>
    <row r="10" spans="1:4" ht="35.1" customHeight="1">
      <c r="A10" s="594"/>
      <c r="B10" s="598" t="str">
        <f>HYPERLINK("#"&amp;"194"&amp;"!A1","194")</f>
        <v>194</v>
      </c>
      <c r="C10" s="599" t="str">
        <f>HYPERLINK("#"&amp;"194"&amp;"!A1","産業（大分類），従業上の地位（6区分），男女別15歳以上就業者数")</f>
        <v>産業（大分類），従業上の地位（6区分），男女別15歳以上就業者数</v>
      </c>
      <c r="D10" s="600" t="s">
        <v>529</v>
      </c>
    </row>
    <row r="11" spans="1:4" ht="35.1" customHeight="1">
      <c r="A11" s="594"/>
      <c r="B11" s="598" t="str">
        <f>HYPERLINK("#"&amp;"195"&amp;"!A1","195")</f>
        <v>195</v>
      </c>
      <c r="C11" s="601" t="str">
        <f>HYPERLINK("#"&amp;"195"&amp;"!A1","町丁・大字別15歳以上人口，労働力人口及び従業上の地位（3区分），産業（大分類）別就業者数")</f>
        <v>町丁・大字別15歳以上人口，労働力人口及び従業上の地位（3区分），産業（大分類）別就業者数</v>
      </c>
      <c r="D11" s="600" t="s">
        <v>529</v>
      </c>
    </row>
    <row r="12" spans="1:4" ht="35.1" customHeight="1">
      <c r="A12" s="594"/>
      <c r="B12" s="598" t="str">
        <f>HYPERLINK("#"&amp;"196"&amp;"!A1","196")</f>
        <v>196</v>
      </c>
      <c r="C12" s="599" t="str">
        <f>HYPERLINK("#"&amp;"196"&amp;"!A1","男女，雇用形態，年間就業日数別有業者数")</f>
        <v>男女，雇用形態，年間就業日数別有業者数</v>
      </c>
      <c r="D12" s="600" t="s">
        <v>530</v>
      </c>
    </row>
    <row r="13" spans="1:4" ht="35.1" customHeight="1">
      <c r="A13" s="594"/>
      <c r="B13" s="598" t="str">
        <f>HYPERLINK("#"&amp;"197"&amp;"!A1","197")</f>
        <v>197</v>
      </c>
      <c r="C13" s="599" t="str">
        <f>HYPERLINK("#"&amp;"197"&amp;"!A1","男女，年齢（6区分），別有業者数及び転職就業者数")</f>
        <v>男女，年齢（6区分），別有業者数及び転職就業者数</v>
      </c>
      <c r="D13" s="600" t="s">
        <v>576</v>
      </c>
    </row>
    <row r="14" spans="1:4" ht="35.1" customHeight="1" thickBot="1">
      <c r="A14" s="594"/>
      <c r="B14" s="602" t="str">
        <f>HYPERLINK("#"&amp;"198"&amp;"!A1","198")</f>
        <v>198</v>
      </c>
      <c r="C14" s="603" t="str">
        <f>HYPERLINK("#"&amp;"198"&amp;"!A1","求職期間（9区分），男女別求職者数")</f>
        <v>求職期間（9区分），男女別求職者数</v>
      </c>
      <c r="D14" s="604" t="s">
        <v>576</v>
      </c>
    </row>
    <row r="15" spans="1:4" ht="30" customHeight="1"/>
    <row r="16" spans="1:4" ht="30" customHeight="1"/>
  </sheetData>
  <sheetProtection sheet="1" objects="1" scenarios="1"/>
  <mergeCells count="3">
    <mergeCell ref="B1:D1"/>
    <mergeCell ref="B2:D2"/>
    <mergeCell ref="B4:C4"/>
  </mergeCells>
  <phoneticPr fontId="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4"/>
  <sheetViews>
    <sheetView showGridLines="0" workbookViewId="0">
      <selection activeCell="C1" sqref="C1"/>
    </sheetView>
  </sheetViews>
  <sheetFormatPr defaultRowHeight="13.5" customHeight="1"/>
  <cols>
    <col min="1" max="1" width="8.625" style="74" customWidth="1"/>
    <col min="2" max="2" width="0.375" style="74" customWidth="1"/>
    <col min="3" max="3" width="9.625" style="74" customWidth="1"/>
    <col min="4" max="4" width="0.375" style="74" customWidth="1"/>
    <col min="5" max="5" width="9.375" style="74" bestFit="1" customWidth="1"/>
    <col min="6" max="7" width="8.625" style="74" customWidth="1"/>
    <col min="8" max="8" width="9.375" style="74" bestFit="1" customWidth="1"/>
    <col min="9" max="11" width="8.625" style="74" customWidth="1"/>
    <col min="12" max="12" width="8.5" style="74" bestFit="1" customWidth="1"/>
    <col min="13" max="13" width="8.5" style="74" customWidth="1"/>
    <col min="14" max="16384" width="9" style="74"/>
  </cols>
  <sheetData>
    <row r="2" spans="1:16" ht="22.5" customHeight="1">
      <c r="A2" s="739" t="s">
        <v>570</v>
      </c>
      <c r="B2" s="739"/>
      <c r="C2" s="739"/>
      <c r="D2" s="739"/>
      <c r="E2" s="739"/>
      <c r="F2" s="739"/>
      <c r="G2" s="740"/>
      <c r="H2" s="740"/>
      <c r="I2" s="740"/>
      <c r="J2" s="740"/>
      <c r="K2" s="740"/>
      <c r="L2" s="740"/>
      <c r="M2" s="740"/>
    </row>
    <row r="3" spans="1:16" ht="12" customHeight="1"/>
    <row r="4" spans="1:16" ht="13.5" customHeight="1" thickBot="1">
      <c r="A4" s="74" t="s">
        <v>509</v>
      </c>
      <c r="M4" s="472" t="s">
        <v>508</v>
      </c>
    </row>
    <row r="5" spans="1:16" ht="15" customHeight="1">
      <c r="A5" s="737"/>
      <c r="B5" s="737"/>
      <c r="C5" s="737"/>
      <c r="D5" s="764"/>
      <c r="E5" s="761" t="s">
        <v>507</v>
      </c>
      <c r="F5" s="762"/>
      <c r="G5" s="762"/>
      <c r="H5" s="761" t="s">
        <v>506</v>
      </c>
      <c r="I5" s="762"/>
      <c r="J5" s="762"/>
      <c r="K5" s="761" t="s">
        <v>505</v>
      </c>
      <c r="L5" s="762"/>
      <c r="M5" s="762"/>
    </row>
    <row r="6" spans="1:16" ht="30" customHeight="1">
      <c r="A6" s="738"/>
      <c r="B6" s="738"/>
      <c r="C6" s="738"/>
      <c r="D6" s="765"/>
      <c r="E6" s="540" t="s">
        <v>65</v>
      </c>
      <c r="F6" s="539" t="s">
        <v>479</v>
      </c>
      <c r="G6" s="469" t="s">
        <v>478</v>
      </c>
      <c r="H6" s="537" t="s">
        <v>65</v>
      </c>
      <c r="I6" s="536" t="s">
        <v>479</v>
      </c>
      <c r="J6" s="538" t="s">
        <v>478</v>
      </c>
      <c r="K6" s="537" t="s">
        <v>65</v>
      </c>
      <c r="L6" s="536" t="s">
        <v>479</v>
      </c>
      <c r="M6" s="536" t="s">
        <v>478</v>
      </c>
    </row>
    <row r="7" spans="1:16" ht="18" customHeight="1">
      <c r="A7" s="766" t="s">
        <v>504</v>
      </c>
      <c r="B7" s="535"/>
      <c r="C7" s="492" t="s">
        <v>497</v>
      </c>
      <c r="D7" s="534"/>
      <c r="E7" s="533">
        <v>119800</v>
      </c>
      <c r="F7" s="531">
        <v>65100</v>
      </c>
      <c r="G7" s="531">
        <v>54700</v>
      </c>
      <c r="H7" s="532">
        <v>119600</v>
      </c>
      <c r="I7" s="531">
        <v>64800</v>
      </c>
      <c r="J7" s="531">
        <v>54800</v>
      </c>
      <c r="K7" s="530">
        <v>0.16722408026755853</v>
      </c>
      <c r="L7" s="530">
        <v>0.46296296296296291</v>
      </c>
      <c r="M7" s="508">
        <v>-0.18248175182481752</v>
      </c>
      <c r="N7" s="473"/>
      <c r="O7" s="473"/>
      <c r="P7" s="473"/>
    </row>
    <row r="8" spans="1:16" ht="18" customHeight="1">
      <c r="A8" s="738"/>
      <c r="B8" s="529"/>
      <c r="C8" s="516" t="s">
        <v>496</v>
      </c>
      <c r="D8" s="528"/>
      <c r="E8" s="527">
        <v>61800</v>
      </c>
      <c r="F8" s="496">
        <v>29600</v>
      </c>
      <c r="G8" s="496">
        <v>32200</v>
      </c>
      <c r="H8" s="497">
        <v>56000</v>
      </c>
      <c r="I8" s="496">
        <v>28300</v>
      </c>
      <c r="J8" s="496">
        <v>27700</v>
      </c>
      <c r="K8" s="526">
        <v>10.357142857142858</v>
      </c>
      <c r="L8" s="526">
        <v>4.5936395759717312</v>
      </c>
      <c r="M8" s="505">
        <v>16.245487364620939</v>
      </c>
      <c r="N8" s="473"/>
      <c r="O8" s="473"/>
      <c r="P8" s="473"/>
    </row>
    <row r="9" spans="1:16" ht="18" customHeight="1">
      <c r="A9" s="767" t="s">
        <v>503</v>
      </c>
      <c r="B9" s="521"/>
      <c r="C9" s="525" t="s">
        <v>497</v>
      </c>
      <c r="D9" s="519"/>
      <c r="E9" s="524">
        <v>9300</v>
      </c>
      <c r="F9" s="523">
        <v>4200</v>
      </c>
      <c r="G9" s="523">
        <v>5000</v>
      </c>
      <c r="H9" s="488">
        <v>11600</v>
      </c>
      <c r="I9" s="523">
        <v>5400</v>
      </c>
      <c r="J9" s="486">
        <v>6200</v>
      </c>
      <c r="K9" s="485">
        <v>-19.827586206896552</v>
      </c>
      <c r="L9" s="509">
        <v>-22.222222222222221</v>
      </c>
      <c r="M9" s="508">
        <v>-19.35483870967742</v>
      </c>
      <c r="N9" s="473"/>
      <c r="O9" s="473"/>
      <c r="P9" s="473"/>
    </row>
    <row r="10" spans="1:16" ht="18" customHeight="1">
      <c r="A10" s="768"/>
      <c r="B10" s="517"/>
      <c r="C10" s="516" t="s">
        <v>496</v>
      </c>
      <c r="D10" s="511"/>
      <c r="E10" s="499">
        <v>2700</v>
      </c>
      <c r="F10" s="507">
        <v>1000</v>
      </c>
      <c r="G10" s="522">
        <v>1700</v>
      </c>
      <c r="H10" s="497">
        <v>3700</v>
      </c>
      <c r="I10" s="496">
        <v>1400</v>
      </c>
      <c r="J10" s="496">
        <v>2300</v>
      </c>
      <c r="K10" s="506">
        <v>-27.027027027027028</v>
      </c>
      <c r="L10" s="506">
        <v>-28.571428571428569</v>
      </c>
      <c r="M10" s="505">
        <v>-26.086956521739129</v>
      </c>
      <c r="N10" s="473"/>
      <c r="O10" s="473"/>
      <c r="P10" s="473"/>
    </row>
    <row r="11" spans="1:16" ht="18" customHeight="1">
      <c r="A11" s="769" t="s">
        <v>502</v>
      </c>
      <c r="B11" s="521"/>
      <c r="C11" s="520" t="s">
        <v>497</v>
      </c>
      <c r="D11" s="519"/>
      <c r="E11" s="518">
        <v>22500</v>
      </c>
      <c r="F11" s="489">
        <v>12200</v>
      </c>
      <c r="G11" s="486">
        <v>10400</v>
      </c>
      <c r="H11" s="488">
        <v>24200</v>
      </c>
      <c r="I11" s="489">
        <v>13300</v>
      </c>
      <c r="J11" s="486">
        <v>11000</v>
      </c>
      <c r="K11" s="485">
        <v>-7.0247933884297522</v>
      </c>
      <c r="L11" s="485">
        <v>-8.2706766917293226</v>
      </c>
      <c r="M11" s="484">
        <v>-5.4545454545454541</v>
      </c>
      <c r="N11" s="473"/>
      <c r="O11" s="473"/>
      <c r="P11" s="473"/>
    </row>
    <row r="12" spans="1:16" ht="18" customHeight="1">
      <c r="A12" s="768"/>
      <c r="B12" s="517"/>
      <c r="C12" s="516" t="s">
        <v>496</v>
      </c>
      <c r="D12" s="515"/>
      <c r="E12" s="514">
        <v>11300</v>
      </c>
      <c r="F12" s="498">
        <v>5500</v>
      </c>
      <c r="G12" s="498">
        <v>5800</v>
      </c>
      <c r="H12" s="497">
        <v>11000</v>
      </c>
      <c r="I12" s="496">
        <v>5200</v>
      </c>
      <c r="J12" s="496">
        <v>5800</v>
      </c>
      <c r="K12" s="495">
        <v>2.7272727272727271</v>
      </c>
      <c r="L12" s="495">
        <v>5.7692307692307692</v>
      </c>
      <c r="M12" s="494">
        <v>0</v>
      </c>
      <c r="N12" s="473"/>
      <c r="O12" s="473"/>
      <c r="P12" s="473"/>
    </row>
    <row r="13" spans="1:16" ht="18" customHeight="1">
      <c r="A13" s="769" t="s">
        <v>501</v>
      </c>
      <c r="B13" s="504"/>
      <c r="C13" s="492" t="s">
        <v>497</v>
      </c>
      <c r="D13" s="491"/>
      <c r="E13" s="490">
        <v>26300</v>
      </c>
      <c r="F13" s="487">
        <v>14700</v>
      </c>
      <c r="G13" s="489">
        <v>11600</v>
      </c>
      <c r="H13" s="510">
        <v>24300</v>
      </c>
      <c r="I13" s="487">
        <v>13300</v>
      </c>
      <c r="J13" s="486">
        <v>11000</v>
      </c>
      <c r="K13" s="513">
        <v>8.2304526748971192</v>
      </c>
      <c r="L13" s="513">
        <v>10.526315789473683</v>
      </c>
      <c r="M13" s="512">
        <v>5.4545454545454541</v>
      </c>
      <c r="N13" s="473"/>
      <c r="O13" s="473"/>
      <c r="P13" s="473"/>
    </row>
    <row r="14" spans="1:16" ht="18" customHeight="1">
      <c r="A14" s="768"/>
      <c r="B14" s="502"/>
      <c r="C14" s="501" t="s">
        <v>496</v>
      </c>
      <c r="D14" s="511"/>
      <c r="E14" s="499">
        <v>13500</v>
      </c>
      <c r="F14" s="507">
        <v>6100</v>
      </c>
      <c r="G14" s="498">
        <v>7400</v>
      </c>
      <c r="H14" s="497">
        <v>12100</v>
      </c>
      <c r="I14" s="496">
        <v>6000</v>
      </c>
      <c r="J14" s="496">
        <v>6100</v>
      </c>
      <c r="K14" s="506">
        <v>11.570247933884298</v>
      </c>
      <c r="L14" s="506">
        <v>1.6666666666666667</v>
      </c>
      <c r="M14" s="505">
        <v>21.311475409836063</v>
      </c>
      <c r="N14" s="473"/>
      <c r="O14" s="473"/>
      <c r="P14" s="473"/>
    </row>
    <row r="15" spans="1:16" ht="18" customHeight="1">
      <c r="A15" s="769" t="s">
        <v>500</v>
      </c>
      <c r="B15" s="504"/>
      <c r="C15" s="492" t="s">
        <v>497</v>
      </c>
      <c r="D15" s="503"/>
      <c r="E15" s="490">
        <v>24500</v>
      </c>
      <c r="F15" s="487">
        <v>13100</v>
      </c>
      <c r="G15" s="489">
        <v>11300</v>
      </c>
      <c r="H15" s="510">
        <v>25800</v>
      </c>
      <c r="I15" s="486">
        <v>13600</v>
      </c>
      <c r="J15" s="486">
        <v>12300</v>
      </c>
      <c r="K15" s="485">
        <v>-5.0387596899224807</v>
      </c>
      <c r="L15" s="509">
        <v>-3.6764705882352944</v>
      </c>
      <c r="M15" s="508">
        <v>-8.1300813008130071</v>
      </c>
      <c r="N15" s="473"/>
      <c r="O15" s="473"/>
      <c r="P15" s="473"/>
    </row>
    <row r="16" spans="1:16" ht="18" customHeight="1">
      <c r="A16" s="768"/>
      <c r="B16" s="502"/>
      <c r="C16" s="501" t="s">
        <v>496</v>
      </c>
      <c r="D16" s="500"/>
      <c r="E16" s="499">
        <v>13900</v>
      </c>
      <c r="F16" s="507">
        <v>5900</v>
      </c>
      <c r="G16" s="498">
        <v>8000</v>
      </c>
      <c r="H16" s="497">
        <v>12700</v>
      </c>
      <c r="I16" s="496">
        <v>6100</v>
      </c>
      <c r="J16" s="496">
        <v>6700</v>
      </c>
      <c r="K16" s="506">
        <v>9.4488188976377945</v>
      </c>
      <c r="L16" s="506">
        <v>-3.278688524590164</v>
      </c>
      <c r="M16" s="505">
        <v>19.402985074626866</v>
      </c>
      <c r="N16" s="473"/>
      <c r="O16" s="473"/>
      <c r="P16" s="473"/>
    </row>
    <row r="17" spans="1:16" ht="18" customHeight="1">
      <c r="A17" s="769" t="s">
        <v>499</v>
      </c>
      <c r="B17" s="504"/>
      <c r="C17" s="492" t="s">
        <v>497</v>
      </c>
      <c r="D17" s="503"/>
      <c r="E17" s="490">
        <v>24000</v>
      </c>
      <c r="F17" s="489">
        <v>13600</v>
      </c>
      <c r="G17" s="486">
        <v>10500</v>
      </c>
      <c r="H17" s="488">
        <v>22600</v>
      </c>
      <c r="I17" s="487">
        <v>13000</v>
      </c>
      <c r="J17" s="486">
        <v>9600</v>
      </c>
      <c r="K17" s="485">
        <v>6.1946902654867255</v>
      </c>
      <c r="L17" s="485">
        <v>4.6153846153846159</v>
      </c>
      <c r="M17" s="484">
        <v>9.375</v>
      </c>
      <c r="N17" s="473"/>
      <c r="O17" s="473"/>
      <c r="P17" s="473"/>
    </row>
    <row r="18" spans="1:16" ht="18" customHeight="1">
      <c r="A18" s="768"/>
      <c r="B18" s="502"/>
      <c r="C18" s="501" t="s">
        <v>496</v>
      </c>
      <c r="D18" s="500"/>
      <c r="E18" s="499">
        <v>14200</v>
      </c>
      <c r="F18" s="498">
        <v>7500</v>
      </c>
      <c r="G18" s="498">
        <v>6700</v>
      </c>
      <c r="H18" s="497">
        <v>12300</v>
      </c>
      <c r="I18" s="496">
        <v>6800</v>
      </c>
      <c r="J18" s="496">
        <v>5400</v>
      </c>
      <c r="K18" s="495">
        <v>15.447154471544716</v>
      </c>
      <c r="L18" s="495">
        <v>10.294117647058822</v>
      </c>
      <c r="M18" s="494">
        <v>24.074074074074073</v>
      </c>
      <c r="N18" s="473"/>
      <c r="O18" s="473"/>
      <c r="P18" s="473"/>
    </row>
    <row r="19" spans="1:16" ht="18" customHeight="1">
      <c r="A19" s="763" t="s">
        <v>498</v>
      </c>
      <c r="B19" s="493"/>
      <c r="C19" s="492" t="s">
        <v>497</v>
      </c>
      <c r="D19" s="491"/>
      <c r="E19" s="490">
        <v>13100</v>
      </c>
      <c r="F19" s="489">
        <v>7300</v>
      </c>
      <c r="G19" s="486">
        <v>5800</v>
      </c>
      <c r="H19" s="488">
        <v>11000</v>
      </c>
      <c r="I19" s="487">
        <v>6300</v>
      </c>
      <c r="J19" s="486">
        <v>4800</v>
      </c>
      <c r="K19" s="485">
        <v>19.090909090909093</v>
      </c>
      <c r="L19" s="485">
        <v>15.873015873015872</v>
      </c>
      <c r="M19" s="484">
        <v>20.833333333333336</v>
      </c>
      <c r="N19" s="473"/>
      <c r="O19" s="473"/>
      <c r="P19" s="473"/>
    </row>
    <row r="20" spans="1:16" ht="18" customHeight="1" thickBot="1">
      <c r="A20" s="760"/>
      <c r="B20" s="483"/>
      <c r="C20" s="482" t="s">
        <v>496</v>
      </c>
      <c r="D20" s="481"/>
      <c r="E20" s="480">
        <v>6400</v>
      </c>
      <c r="F20" s="479">
        <v>3700</v>
      </c>
      <c r="G20" s="478">
        <v>2700</v>
      </c>
      <c r="H20" s="477">
        <v>4200</v>
      </c>
      <c r="I20" s="476">
        <v>2800</v>
      </c>
      <c r="J20" s="476">
        <v>1400</v>
      </c>
      <c r="K20" s="475">
        <v>52.380952380952387</v>
      </c>
      <c r="L20" s="475">
        <v>32.142857142857146</v>
      </c>
      <c r="M20" s="474">
        <v>92.857142857142861</v>
      </c>
      <c r="N20" s="473"/>
      <c r="O20" s="473"/>
      <c r="P20" s="473"/>
    </row>
    <row r="21" spans="1:16" ht="13.5" customHeight="1">
      <c r="A21" s="74" t="s">
        <v>477</v>
      </c>
    </row>
    <row r="22" spans="1:16" ht="13.5" customHeight="1">
      <c r="A22" s="74" t="s">
        <v>476</v>
      </c>
    </row>
    <row r="23" spans="1:16" ht="13.5" customHeight="1">
      <c r="A23" s="74" t="s">
        <v>475</v>
      </c>
    </row>
    <row r="24" spans="1:16" ht="13.5" customHeight="1">
      <c r="A24" s="74" t="s">
        <v>474</v>
      </c>
    </row>
  </sheetData>
  <mergeCells count="12">
    <mergeCell ref="A2:M2"/>
    <mergeCell ref="E5:G5"/>
    <mergeCell ref="K5:M5"/>
    <mergeCell ref="H5:J5"/>
    <mergeCell ref="A19:A20"/>
    <mergeCell ref="A5:D6"/>
    <mergeCell ref="A7:A8"/>
    <mergeCell ref="A9:A10"/>
    <mergeCell ref="A17:A18"/>
    <mergeCell ref="A15:A16"/>
    <mergeCell ref="A13:A14"/>
    <mergeCell ref="A11:A12"/>
  </mergeCells>
  <phoneticPr fontId="8"/>
  <printOptions horizontalCentered="1"/>
  <pageMargins left="0.78740157480314965" right="0.78740157480314965" top="0.78740157480314965" bottom="0.78740157480314965" header="0.51181102362204722" footer="0.51181102362204722"/>
  <pageSetup paperSize="9" scale="8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7"/>
  <sheetViews>
    <sheetView showGridLines="0" workbookViewId="0">
      <selection activeCell="E1" sqref="E1"/>
    </sheetView>
  </sheetViews>
  <sheetFormatPr defaultRowHeight="13.5" customHeight="1"/>
  <cols>
    <col min="1" max="1" width="12.625" style="74" customWidth="1"/>
    <col min="2" max="2" width="0.625" style="74" customWidth="1"/>
    <col min="3" max="3" width="4.625" style="74" customWidth="1"/>
    <col min="4" max="4" width="0.625" style="74" customWidth="1"/>
    <col min="5" max="9" width="12.625" style="74" customWidth="1"/>
    <col min="10" max="16384" width="9" style="74"/>
  </cols>
  <sheetData>
    <row r="2" spans="1:15" ht="22.5" customHeight="1">
      <c r="A2" s="739" t="s">
        <v>571</v>
      </c>
      <c r="B2" s="739"/>
      <c r="C2" s="739"/>
      <c r="D2" s="739"/>
      <c r="E2" s="739"/>
      <c r="F2" s="739"/>
      <c r="G2" s="739"/>
      <c r="H2" s="739"/>
      <c r="I2" s="739"/>
      <c r="O2" s="541"/>
    </row>
    <row r="3" spans="1:15" ht="12" customHeight="1">
      <c r="O3" s="541"/>
    </row>
    <row r="4" spans="1:15" ht="13.5" customHeight="1" thickBot="1">
      <c r="A4" s="74" t="s">
        <v>524</v>
      </c>
      <c r="I4" s="472" t="s">
        <v>508</v>
      </c>
    </row>
    <row r="5" spans="1:15" ht="18" customHeight="1">
      <c r="A5" s="770" t="s">
        <v>523</v>
      </c>
      <c r="B5" s="771"/>
      <c r="C5" s="771"/>
      <c r="D5" s="772"/>
      <c r="E5" s="781" t="s">
        <v>507</v>
      </c>
      <c r="F5" s="777"/>
      <c r="G5" s="776" t="s">
        <v>506</v>
      </c>
      <c r="H5" s="777"/>
      <c r="I5" s="778" t="s">
        <v>522</v>
      </c>
    </row>
    <row r="6" spans="1:15" ht="18" customHeight="1">
      <c r="A6" s="773"/>
      <c r="B6" s="773"/>
      <c r="C6" s="773"/>
      <c r="D6" s="774"/>
      <c r="E6" s="540" t="s">
        <v>521</v>
      </c>
      <c r="F6" s="590" t="s">
        <v>520</v>
      </c>
      <c r="G6" s="589" t="s">
        <v>521</v>
      </c>
      <c r="H6" s="588" t="s">
        <v>520</v>
      </c>
      <c r="I6" s="779"/>
    </row>
    <row r="7" spans="1:15" ht="15.75" customHeight="1">
      <c r="A7" s="766" t="s">
        <v>504</v>
      </c>
      <c r="B7" s="535"/>
      <c r="C7" s="492" t="s">
        <v>65</v>
      </c>
      <c r="D7" s="582"/>
      <c r="E7" s="533">
        <v>7500</v>
      </c>
      <c r="F7" s="547">
        <v>100</v>
      </c>
      <c r="G7" s="531">
        <v>10200</v>
      </c>
      <c r="H7" s="553">
        <v>100</v>
      </c>
      <c r="I7" s="552">
        <v>0</v>
      </c>
    </row>
    <row r="8" spans="1:15" ht="15.75" customHeight="1">
      <c r="A8" s="775"/>
      <c r="B8" s="587"/>
      <c r="C8" s="525" t="s">
        <v>479</v>
      </c>
      <c r="D8" s="581"/>
      <c r="E8" s="586">
        <v>3100</v>
      </c>
      <c r="F8" s="572">
        <v>100</v>
      </c>
      <c r="G8" s="585">
        <v>4400</v>
      </c>
      <c r="H8" s="547">
        <v>100</v>
      </c>
      <c r="I8" s="571">
        <v>0</v>
      </c>
    </row>
    <row r="9" spans="1:15" ht="15.75" customHeight="1">
      <c r="A9" s="738"/>
      <c r="B9" s="529"/>
      <c r="C9" s="516" t="s">
        <v>478</v>
      </c>
      <c r="D9" s="528"/>
      <c r="E9" s="527">
        <v>4400</v>
      </c>
      <c r="F9" s="556">
        <v>100</v>
      </c>
      <c r="G9" s="496">
        <v>5800</v>
      </c>
      <c r="H9" s="556">
        <v>100</v>
      </c>
      <c r="I9" s="584">
        <v>0</v>
      </c>
    </row>
    <row r="10" spans="1:15" ht="15.95" customHeight="1">
      <c r="A10" s="766" t="s">
        <v>519</v>
      </c>
      <c r="B10" s="535"/>
      <c r="C10" s="492" t="s">
        <v>65</v>
      </c>
      <c r="D10" s="582"/>
      <c r="E10" s="533">
        <v>2400</v>
      </c>
      <c r="F10" s="547">
        <v>32</v>
      </c>
      <c r="G10" s="531">
        <v>3100</v>
      </c>
      <c r="H10" s="547">
        <v>30.392156862745097</v>
      </c>
      <c r="I10" s="552">
        <v>1.6078431372549034</v>
      </c>
    </row>
    <row r="11" spans="1:15" ht="15.95" customHeight="1">
      <c r="A11" s="775"/>
      <c r="B11" s="587"/>
      <c r="C11" s="525" t="s">
        <v>479</v>
      </c>
      <c r="D11" s="581"/>
      <c r="E11" s="586">
        <v>800</v>
      </c>
      <c r="F11" s="572">
        <v>25.806451612903224</v>
      </c>
      <c r="G11" s="585">
        <v>800</v>
      </c>
      <c r="H11" s="572">
        <v>18.181818181818183</v>
      </c>
      <c r="I11" s="571">
        <v>7.6246334310850408</v>
      </c>
      <c r="J11" s="541"/>
    </row>
    <row r="12" spans="1:15" ht="15.95" customHeight="1">
      <c r="A12" s="738"/>
      <c r="B12" s="529"/>
      <c r="C12" s="516" t="s">
        <v>478</v>
      </c>
      <c r="D12" s="528"/>
      <c r="E12" s="527">
        <v>1600</v>
      </c>
      <c r="F12" s="556">
        <v>36.363636363636367</v>
      </c>
      <c r="G12" s="496">
        <v>2300</v>
      </c>
      <c r="H12" s="556">
        <v>39.655172413793103</v>
      </c>
      <c r="I12" s="584">
        <v>-3.2915360501567363</v>
      </c>
      <c r="K12" s="583"/>
    </row>
    <row r="13" spans="1:15" ht="15.95" customHeight="1">
      <c r="A13" s="767" t="s">
        <v>518</v>
      </c>
      <c r="B13" s="535"/>
      <c r="C13" s="492" t="s">
        <v>65</v>
      </c>
      <c r="D13" s="582"/>
      <c r="E13" s="554">
        <v>100</v>
      </c>
      <c r="F13" s="547">
        <v>1.3333333333333335</v>
      </c>
      <c r="G13" s="523">
        <v>400</v>
      </c>
      <c r="H13" s="547">
        <v>3.9215686274509802</v>
      </c>
      <c r="I13" s="575">
        <v>-2.5882352941176467</v>
      </c>
      <c r="J13" s="394"/>
    </row>
    <row r="14" spans="1:15" ht="15.95" customHeight="1">
      <c r="A14" s="767"/>
      <c r="B14" s="579"/>
      <c r="C14" s="525" t="s">
        <v>479</v>
      </c>
      <c r="D14" s="581"/>
      <c r="E14" s="564">
        <v>0</v>
      </c>
      <c r="F14" s="572">
        <v>0</v>
      </c>
      <c r="G14" s="562">
        <v>200</v>
      </c>
      <c r="H14" s="572">
        <v>4.5454545454545459</v>
      </c>
      <c r="I14" s="574">
        <v>-4.5454545454545459</v>
      </c>
      <c r="J14" s="394"/>
    </row>
    <row r="15" spans="1:15" ht="15.95" customHeight="1">
      <c r="A15" s="768"/>
      <c r="B15" s="577"/>
      <c r="C15" s="516" t="s">
        <v>478</v>
      </c>
      <c r="D15" s="528"/>
      <c r="E15" s="570">
        <v>100</v>
      </c>
      <c r="F15" s="556">
        <v>2.2727272727272729</v>
      </c>
      <c r="G15" s="569">
        <v>200</v>
      </c>
      <c r="H15" s="556">
        <v>3.4482758620689653</v>
      </c>
      <c r="I15" s="555">
        <v>-1.1755485893416924</v>
      </c>
      <c r="J15" s="394"/>
    </row>
    <row r="16" spans="1:15" ht="15.95" customHeight="1">
      <c r="A16" s="769" t="s">
        <v>517</v>
      </c>
      <c r="B16" s="535"/>
      <c r="C16" s="492" t="s">
        <v>65</v>
      </c>
      <c r="D16" s="534"/>
      <c r="E16" s="580">
        <v>400</v>
      </c>
      <c r="F16" s="547">
        <v>5.3333333333333339</v>
      </c>
      <c r="G16" s="523">
        <v>300</v>
      </c>
      <c r="H16" s="547">
        <v>2.9411764705882351</v>
      </c>
      <c r="I16" s="552">
        <v>2.3921568627450989</v>
      </c>
      <c r="J16" s="394"/>
    </row>
    <row r="17" spans="1:12" ht="15.95" customHeight="1">
      <c r="A17" s="769"/>
      <c r="B17" s="579"/>
      <c r="C17" s="525" t="s">
        <v>479</v>
      </c>
      <c r="D17" s="578"/>
      <c r="E17" s="558">
        <v>200</v>
      </c>
      <c r="F17" s="563">
        <v>6.4516129032258061</v>
      </c>
      <c r="G17" s="557">
        <v>0</v>
      </c>
      <c r="H17" s="563">
        <v>0</v>
      </c>
      <c r="I17" s="575">
        <v>6.4516129032258061</v>
      </c>
      <c r="J17" s="394"/>
    </row>
    <row r="18" spans="1:12" ht="15.95" customHeight="1">
      <c r="A18" s="768"/>
      <c r="B18" s="577"/>
      <c r="C18" s="516" t="s">
        <v>478</v>
      </c>
      <c r="D18" s="528"/>
      <c r="E18" s="573">
        <v>200</v>
      </c>
      <c r="F18" s="506">
        <v>4.5454545454545459</v>
      </c>
      <c r="G18" s="522">
        <v>200</v>
      </c>
      <c r="H18" s="506">
        <v>3.4482758620689653</v>
      </c>
      <c r="I18" s="555">
        <v>1.0971786833855806</v>
      </c>
      <c r="J18" s="394"/>
    </row>
    <row r="19" spans="1:12" ht="15.95" customHeight="1">
      <c r="A19" s="769" t="s">
        <v>516</v>
      </c>
      <c r="B19" s="504"/>
      <c r="C19" s="492" t="s">
        <v>65</v>
      </c>
      <c r="D19" s="491"/>
      <c r="E19" s="554">
        <v>1200</v>
      </c>
      <c r="F19" s="547">
        <v>16</v>
      </c>
      <c r="G19" s="486">
        <v>1800</v>
      </c>
      <c r="H19" s="547">
        <v>17.647058823529413</v>
      </c>
      <c r="I19" s="575">
        <v>-1.647058823529413</v>
      </c>
      <c r="J19" s="394"/>
    </row>
    <row r="20" spans="1:12" ht="15.95" customHeight="1">
      <c r="A20" s="769"/>
      <c r="B20" s="567"/>
      <c r="C20" s="550" t="s">
        <v>479</v>
      </c>
      <c r="D20" s="549"/>
      <c r="E20" s="564">
        <v>300</v>
      </c>
      <c r="F20" s="572">
        <v>9.67741935483871</v>
      </c>
      <c r="G20" s="562">
        <v>800</v>
      </c>
      <c r="H20" s="563">
        <v>18.181818181818183</v>
      </c>
      <c r="I20" s="574">
        <v>-8.5043988269794735</v>
      </c>
      <c r="J20" s="394"/>
    </row>
    <row r="21" spans="1:12" ht="15.95" customHeight="1">
      <c r="A21" s="768"/>
      <c r="B21" s="502"/>
      <c r="C21" s="501" t="s">
        <v>478</v>
      </c>
      <c r="D21" s="511"/>
      <c r="E21" s="570">
        <v>900</v>
      </c>
      <c r="F21" s="556">
        <v>20.454545454545457</v>
      </c>
      <c r="G21" s="569">
        <v>1100</v>
      </c>
      <c r="H21" s="506">
        <v>18.96551724137931</v>
      </c>
      <c r="I21" s="555">
        <v>1.4890282131661472</v>
      </c>
      <c r="J21" s="394"/>
      <c r="L21" s="576"/>
    </row>
    <row r="22" spans="1:12" ht="15.95" customHeight="1">
      <c r="A22" s="769" t="s">
        <v>515</v>
      </c>
      <c r="B22" s="504"/>
      <c r="C22" s="492" t="s">
        <v>65</v>
      </c>
      <c r="D22" s="503"/>
      <c r="E22" s="554">
        <v>1100</v>
      </c>
      <c r="F22" s="547">
        <v>14.666666666666666</v>
      </c>
      <c r="G22" s="486">
        <v>1200</v>
      </c>
      <c r="H22" s="547">
        <v>11.76470588235294</v>
      </c>
      <c r="I22" s="575">
        <v>2.9019607843137258</v>
      </c>
    </row>
    <row r="23" spans="1:12" ht="15.95" customHeight="1">
      <c r="A23" s="769"/>
      <c r="B23" s="567"/>
      <c r="C23" s="550" t="s">
        <v>479</v>
      </c>
      <c r="D23" s="565"/>
      <c r="E23" s="564">
        <v>500</v>
      </c>
      <c r="F23" s="563">
        <v>16.129032258064516</v>
      </c>
      <c r="G23" s="562">
        <v>600</v>
      </c>
      <c r="H23" s="572">
        <v>13.636363636363635</v>
      </c>
      <c r="I23" s="574">
        <v>2.4926686217008811</v>
      </c>
    </row>
    <row r="24" spans="1:12" ht="15.95" customHeight="1">
      <c r="A24" s="768"/>
      <c r="B24" s="502"/>
      <c r="C24" s="501" t="s">
        <v>478</v>
      </c>
      <c r="D24" s="500"/>
      <c r="E24" s="573">
        <v>600</v>
      </c>
      <c r="F24" s="506">
        <v>13.636363636363635</v>
      </c>
      <c r="G24" s="569">
        <v>600</v>
      </c>
      <c r="H24" s="556">
        <v>10.344827586206897</v>
      </c>
      <c r="I24" s="555">
        <v>3.2915360501567381</v>
      </c>
    </row>
    <row r="25" spans="1:12" ht="15.95" customHeight="1">
      <c r="A25" s="769" t="s">
        <v>514</v>
      </c>
      <c r="B25" s="504"/>
      <c r="C25" s="492" t="s">
        <v>65</v>
      </c>
      <c r="D25" s="503"/>
      <c r="E25" s="554">
        <v>200</v>
      </c>
      <c r="F25" s="547">
        <v>2.666666666666667</v>
      </c>
      <c r="G25" s="523">
        <v>300</v>
      </c>
      <c r="H25" s="553">
        <v>2.9411764705882351</v>
      </c>
      <c r="I25" s="546">
        <v>-0.2745098039215681</v>
      </c>
    </row>
    <row r="26" spans="1:12" ht="15.95" customHeight="1">
      <c r="A26" s="769"/>
      <c r="B26" s="561"/>
      <c r="C26" s="550" t="s">
        <v>479</v>
      </c>
      <c r="D26" s="565"/>
      <c r="E26" s="564">
        <v>200</v>
      </c>
      <c r="F26" s="572">
        <v>6.4516129032258061</v>
      </c>
      <c r="G26" s="562">
        <v>100</v>
      </c>
      <c r="H26" s="509">
        <v>2.2727272727272729</v>
      </c>
      <c r="I26" s="571">
        <v>4.1788856304985327</v>
      </c>
    </row>
    <row r="27" spans="1:12" ht="15.95" customHeight="1">
      <c r="A27" s="768"/>
      <c r="B27" s="517"/>
      <c r="C27" s="501" t="s">
        <v>478</v>
      </c>
      <c r="D27" s="500"/>
      <c r="E27" s="570">
        <v>0</v>
      </c>
      <c r="F27" s="556">
        <v>0</v>
      </c>
      <c r="G27" s="569">
        <v>200</v>
      </c>
      <c r="H27" s="506">
        <v>3.4482758620689653</v>
      </c>
      <c r="I27" s="505">
        <v>-3.4482758620689653</v>
      </c>
    </row>
    <row r="28" spans="1:12" ht="15.95" customHeight="1">
      <c r="A28" s="780" t="s">
        <v>513</v>
      </c>
      <c r="B28" s="561"/>
      <c r="C28" s="568" t="s">
        <v>65</v>
      </c>
      <c r="D28" s="503"/>
      <c r="E28" s="554">
        <v>1300</v>
      </c>
      <c r="F28" s="547">
        <v>17.333333333333336</v>
      </c>
      <c r="G28" s="486">
        <v>1600</v>
      </c>
      <c r="H28" s="553">
        <v>15.686274509803921</v>
      </c>
      <c r="I28" s="552">
        <v>1.6470588235294148</v>
      </c>
    </row>
    <row r="29" spans="1:12" ht="15.95" customHeight="1">
      <c r="A29" s="769"/>
      <c r="B29" s="567"/>
      <c r="C29" s="566" t="s">
        <v>479</v>
      </c>
      <c r="D29" s="565"/>
      <c r="E29" s="564">
        <v>800</v>
      </c>
      <c r="F29" s="563">
        <v>25.806451612903224</v>
      </c>
      <c r="G29" s="562">
        <v>800</v>
      </c>
      <c r="H29" s="547">
        <v>18.181818181818183</v>
      </c>
      <c r="I29" s="546">
        <v>7.6246334310850408</v>
      </c>
    </row>
    <row r="30" spans="1:12" ht="15.95" customHeight="1">
      <c r="A30" s="768"/>
      <c r="B30" s="561"/>
      <c r="C30" s="560" t="s">
        <v>478</v>
      </c>
      <c r="D30" s="559"/>
      <c r="E30" s="558">
        <v>500</v>
      </c>
      <c r="F30" s="506">
        <v>11.363636363636363</v>
      </c>
      <c r="G30" s="557">
        <v>800</v>
      </c>
      <c r="H30" s="556">
        <v>13.793103448275861</v>
      </c>
      <c r="I30" s="555">
        <v>-2.4294670846394979</v>
      </c>
    </row>
    <row r="31" spans="1:12" ht="15.95" customHeight="1">
      <c r="A31" s="763" t="s">
        <v>512</v>
      </c>
      <c r="B31" s="493"/>
      <c r="C31" s="492" t="s">
        <v>65</v>
      </c>
      <c r="D31" s="491"/>
      <c r="E31" s="554">
        <v>800</v>
      </c>
      <c r="F31" s="553">
        <v>10.666666666666668</v>
      </c>
      <c r="G31" s="486">
        <v>1300</v>
      </c>
      <c r="H31" s="553">
        <v>12.745098039215685</v>
      </c>
      <c r="I31" s="552">
        <v>-2.0784313725490176</v>
      </c>
      <c r="J31" s="394"/>
    </row>
    <row r="32" spans="1:12" ht="15.95" customHeight="1">
      <c r="A32" s="758"/>
      <c r="B32" s="551"/>
      <c r="C32" s="550" t="s">
        <v>479</v>
      </c>
      <c r="D32" s="549"/>
      <c r="E32" s="548">
        <v>400</v>
      </c>
      <c r="F32" s="509">
        <v>12.903225806451612</v>
      </c>
      <c r="G32" s="523">
        <v>900</v>
      </c>
      <c r="H32" s="547">
        <v>20.454545454545457</v>
      </c>
      <c r="I32" s="546">
        <v>-7.5513196480938447</v>
      </c>
      <c r="J32" s="394"/>
    </row>
    <row r="33" spans="1:9" ht="15.95" customHeight="1" thickBot="1">
      <c r="A33" s="760"/>
      <c r="B33" s="483"/>
      <c r="C33" s="482" t="s">
        <v>478</v>
      </c>
      <c r="D33" s="481"/>
      <c r="E33" s="545">
        <v>400</v>
      </c>
      <c r="F33" s="544">
        <v>9.0909090909090917</v>
      </c>
      <c r="G33" s="479">
        <v>400</v>
      </c>
      <c r="H33" s="543">
        <v>6.8965517241379306</v>
      </c>
      <c r="I33" s="542">
        <v>2.1943573667711611</v>
      </c>
    </row>
    <row r="34" spans="1:9" ht="13.5" customHeight="1">
      <c r="A34" s="74" t="s">
        <v>477</v>
      </c>
      <c r="I34" s="541"/>
    </row>
    <row r="35" spans="1:9" ht="13.5" customHeight="1">
      <c r="A35" s="74" t="s">
        <v>511</v>
      </c>
    </row>
    <row r="36" spans="1:9" ht="13.5" customHeight="1">
      <c r="A36" s="74" t="s">
        <v>510</v>
      </c>
    </row>
    <row r="37" spans="1:9" ht="13.5" customHeight="1">
      <c r="A37" s="74" t="s">
        <v>474</v>
      </c>
    </row>
  </sheetData>
  <mergeCells count="14">
    <mergeCell ref="A2:I2"/>
    <mergeCell ref="A31:A33"/>
    <mergeCell ref="A5:D6"/>
    <mergeCell ref="A10:A12"/>
    <mergeCell ref="A13:A15"/>
    <mergeCell ref="A25:A27"/>
    <mergeCell ref="A22:A24"/>
    <mergeCell ref="A19:A21"/>
    <mergeCell ref="G5:H5"/>
    <mergeCell ref="I5:I6"/>
    <mergeCell ref="A16:A18"/>
    <mergeCell ref="A28:A30"/>
    <mergeCell ref="A7:A9"/>
    <mergeCell ref="E5:F5"/>
  </mergeCells>
  <phoneticPr fontId="8"/>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7"/>
  <sheetViews>
    <sheetView showGridLines="0" zoomScaleNormal="100" workbookViewId="0">
      <selection activeCell="B1" sqref="B1"/>
    </sheetView>
  </sheetViews>
  <sheetFormatPr defaultRowHeight="12"/>
  <cols>
    <col min="1" max="1" width="1.875" style="1" customWidth="1"/>
    <col min="2" max="2" width="14.375" style="1" customWidth="1"/>
    <col min="3" max="3" width="1" style="1" customWidth="1"/>
    <col min="4" max="4" width="6.125" style="1" customWidth="1"/>
    <col min="5" max="5" width="9.375" style="1" customWidth="1"/>
    <col min="6" max="6" width="6.125" style="1" customWidth="1"/>
    <col min="7" max="7" width="9.375" style="1" customWidth="1"/>
    <col min="8" max="8" width="6.125" style="1" customWidth="1"/>
    <col min="9" max="9" width="9.375" style="1" customWidth="1"/>
    <col min="10" max="10" width="6.125" style="1" customWidth="1"/>
    <col min="11" max="11" width="9.375" style="1" customWidth="1"/>
    <col min="12" max="12" width="6.125" style="1" customWidth="1"/>
    <col min="13" max="13" width="9.375" style="1" customWidth="1"/>
    <col min="14" max="256" width="9" style="1"/>
    <col min="257" max="257" width="1.875" style="1" customWidth="1"/>
    <col min="258" max="258" width="14.375" style="1" customWidth="1"/>
    <col min="259" max="259" width="1" style="1" customWidth="1"/>
    <col min="260" max="260" width="6.125" style="1" customWidth="1"/>
    <col min="261" max="261" width="9.375" style="1" customWidth="1"/>
    <col min="262" max="262" width="6.125" style="1" customWidth="1"/>
    <col min="263" max="263" width="9.375" style="1" customWidth="1"/>
    <col min="264" max="264" width="6.125" style="1" customWidth="1"/>
    <col min="265" max="265" width="9.375" style="1" customWidth="1"/>
    <col min="266" max="266" width="6.125" style="1" customWidth="1"/>
    <col min="267" max="267" width="9.375" style="1" customWidth="1"/>
    <col min="268" max="268" width="6.125" style="1" customWidth="1"/>
    <col min="269" max="269" width="9.375" style="1" customWidth="1"/>
    <col min="270" max="512" width="9" style="1"/>
    <col min="513" max="513" width="1.875" style="1" customWidth="1"/>
    <col min="514" max="514" width="14.375" style="1" customWidth="1"/>
    <col min="515" max="515" width="1" style="1" customWidth="1"/>
    <col min="516" max="516" width="6.125" style="1" customWidth="1"/>
    <col min="517" max="517" width="9.375" style="1" customWidth="1"/>
    <col min="518" max="518" width="6.125" style="1" customWidth="1"/>
    <col min="519" max="519" width="9.375" style="1" customWidth="1"/>
    <col min="520" max="520" width="6.125" style="1" customWidth="1"/>
    <col min="521" max="521" width="9.375" style="1" customWidth="1"/>
    <col min="522" max="522" width="6.125" style="1" customWidth="1"/>
    <col min="523" max="523" width="9.375" style="1" customWidth="1"/>
    <col min="524" max="524" width="6.125" style="1" customWidth="1"/>
    <col min="525" max="525" width="9.375" style="1" customWidth="1"/>
    <col min="526" max="768" width="9" style="1"/>
    <col min="769" max="769" width="1.875" style="1" customWidth="1"/>
    <col min="770" max="770" width="14.375" style="1" customWidth="1"/>
    <col min="771" max="771" width="1" style="1" customWidth="1"/>
    <col min="772" max="772" width="6.125" style="1" customWidth="1"/>
    <col min="773" max="773" width="9.375" style="1" customWidth="1"/>
    <col min="774" max="774" width="6.125" style="1" customWidth="1"/>
    <col min="775" max="775" width="9.375" style="1" customWidth="1"/>
    <col min="776" max="776" width="6.125" style="1" customWidth="1"/>
    <col min="777" max="777" width="9.375" style="1" customWidth="1"/>
    <col min="778" max="778" width="6.125" style="1" customWidth="1"/>
    <col min="779" max="779" width="9.375" style="1" customWidth="1"/>
    <col min="780" max="780" width="6.125" style="1" customWidth="1"/>
    <col min="781" max="781" width="9.375" style="1" customWidth="1"/>
    <col min="782" max="1024" width="9" style="1"/>
    <col min="1025" max="1025" width="1.875" style="1" customWidth="1"/>
    <col min="1026" max="1026" width="14.375" style="1" customWidth="1"/>
    <col min="1027" max="1027" width="1" style="1" customWidth="1"/>
    <col min="1028" max="1028" width="6.125" style="1" customWidth="1"/>
    <col min="1029" max="1029" width="9.375" style="1" customWidth="1"/>
    <col min="1030" max="1030" width="6.125" style="1" customWidth="1"/>
    <col min="1031" max="1031" width="9.375" style="1" customWidth="1"/>
    <col min="1032" max="1032" width="6.125" style="1" customWidth="1"/>
    <col min="1033" max="1033" width="9.375" style="1" customWidth="1"/>
    <col min="1034" max="1034" width="6.125" style="1" customWidth="1"/>
    <col min="1035" max="1035" width="9.375" style="1" customWidth="1"/>
    <col min="1036" max="1036" width="6.125" style="1" customWidth="1"/>
    <col min="1037" max="1037" width="9.375" style="1" customWidth="1"/>
    <col min="1038" max="1280" width="9" style="1"/>
    <col min="1281" max="1281" width="1.875" style="1" customWidth="1"/>
    <col min="1282" max="1282" width="14.375" style="1" customWidth="1"/>
    <col min="1283" max="1283" width="1" style="1" customWidth="1"/>
    <col min="1284" max="1284" width="6.125" style="1" customWidth="1"/>
    <col min="1285" max="1285" width="9.375" style="1" customWidth="1"/>
    <col min="1286" max="1286" width="6.125" style="1" customWidth="1"/>
    <col min="1287" max="1287" width="9.375" style="1" customWidth="1"/>
    <col min="1288" max="1288" width="6.125" style="1" customWidth="1"/>
    <col min="1289" max="1289" width="9.375" style="1" customWidth="1"/>
    <col min="1290" max="1290" width="6.125" style="1" customWidth="1"/>
    <col min="1291" max="1291" width="9.375" style="1" customWidth="1"/>
    <col min="1292" max="1292" width="6.125" style="1" customWidth="1"/>
    <col min="1293" max="1293" width="9.375" style="1" customWidth="1"/>
    <col min="1294" max="1536" width="9" style="1"/>
    <col min="1537" max="1537" width="1.875" style="1" customWidth="1"/>
    <col min="1538" max="1538" width="14.375" style="1" customWidth="1"/>
    <col min="1539" max="1539" width="1" style="1" customWidth="1"/>
    <col min="1540" max="1540" width="6.125" style="1" customWidth="1"/>
    <col min="1541" max="1541" width="9.375" style="1" customWidth="1"/>
    <col min="1542" max="1542" width="6.125" style="1" customWidth="1"/>
    <col min="1543" max="1543" width="9.375" style="1" customWidth="1"/>
    <col min="1544" max="1544" width="6.125" style="1" customWidth="1"/>
    <col min="1545" max="1545" width="9.375" style="1" customWidth="1"/>
    <col min="1546" max="1546" width="6.125" style="1" customWidth="1"/>
    <col min="1547" max="1547" width="9.375" style="1" customWidth="1"/>
    <col min="1548" max="1548" width="6.125" style="1" customWidth="1"/>
    <col min="1549" max="1549" width="9.375" style="1" customWidth="1"/>
    <col min="1550" max="1792" width="9" style="1"/>
    <col min="1793" max="1793" width="1.875" style="1" customWidth="1"/>
    <col min="1794" max="1794" width="14.375" style="1" customWidth="1"/>
    <col min="1795" max="1795" width="1" style="1" customWidth="1"/>
    <col min="1796" max="1796" width="6.125" style="1" customWidth="1"/>
    <col min="1797" max="1797" width="9.375" style="1" customWidth="1"/>
    <col min="1798" max="1798" width="6.125" style="1" customWidth="1"/>
    <col min="1799" max="1799" width="9.375" style="1" customWidth="1"/>
    <col min="1800" max="1800" width="6.125" style="1" customWidth="1"/>
    <col min="1801" max="1801" width="9.375" style="1" customWidth="1"/>
    <col min="1802" max="1802" width="6.125" style="1" customWidth="1"/>
    <col min="1803" max="1803" width="9.375" style="1" customWidth="1"/>
    <col min="1804" max="1804" width="6.125" style="1" customWidth="1"/>
    <col min="1805" max="1805" width="9.375" style="1" customWidth="1"/>
    <col min="1806" max="2048" width="9" style="1"/>
    <col min="2049" max="2049" width="1.875" style="1" customWidth="1"/>
    <col min="2050" max="2050" width="14.375" style="1" customWidth="1"/>
    <col min="2051" max="2051" width="1" style="1" customWidth="1"/>
    <col min="2052" max="2052" width="6.125" style="1" customWidth="1"/>
    <col min="2053" max="2053" width="9.375" style="1" customWidth="1"/>
    <col min="2054" max="2054" width="6.125" style="1" customWidth="1"/>
    <col min="2055" max="2055" width="9.375" style="1" customWidth="1"/>
    <col min="2056" max="2056" width="6.125" style="1" customWidth="1"/>
    <col min="2057" max="2057" width="9.375" style="1" customWidth="1"/>
    <col min="2058" max="2058" width="6.125" style="1" customWidth="1"/>
    <col min="2059" max="2059" width="9.375" style="1" customWidth="1"/>
    <col min="2060" max="2060" width="6.125" style="1" customWidth="1"/>
    <col min="2061" max="2061" width="9.375" style="1" customWidth="1"/>
    <col min="2062" max="2304" width="9" style="1"/>
    <col min="2305" max="2305" width="1.875" style="1" customWidth="1"/>
    <col min="2306" max="2306" width="14.375" style="1" customWidth="1"/>
    <col min="2307" max="2307" width="1" style="1" customWidth="1"/>
    <col min="2308" max="2308" width="6.125" style="1" customWidth="1"/>
    <col min="2309" max="2309" width="9.375" style="1" customWidth="1"/>
    <col min="2310" max="2310" width="6.125" style="1" customWidth="1"/>
    <col min="2311" max="2311" width="9.375" style="1" customWidth="1"/>
    <col min="2312" max="2312" width="6.125" style="1" customWidth="1"/>
    <col min="2313" max="2313" width="9.375" style="1" customWidth="1"/>
    <col min="2314" max="2314" width="6.125" style="1" customWidth="1"/>
    <col min="2315" max="2315" width="9.375" style="1" customWidth="1"/>
    <col min="2316" max="2316" width="6.125" style="1" customWidth="1"/>
    <col min="2317" max="2317" width="9.375" style="1" customWidth="1"/>
    <col min="2318" max="2560" width="9" style="1"/>
    <col min="2561" max="2561" width="1.875" style="1" customWidth="1"/>
    <col min="2562" max="2562" width="14.375" style="1" customWidth="1"/>
    <col min="2563" max="2563" width="1" style="1" customWidth="1"/>
    <col min="2564" max="2564" width="6.125" style="1" customWidth="1"/>
    <col min="2565" max="2565" width="9.375" style="1" customWidth="1"/>
    <col min="2566" max="2566" width="6.125" style="1" customWidth="1"/>
    <col min="2567" max="2567" width="9.375" style="1" customWidth="1"/>
    <col min="2568" max="2568" width="6.125" style="1" customWidth="1"/>
    <col min="2569" max="2569" width="9.375" style="1" customWidth="1"/>
    <col min="2570" max="2570" width="6.125" style="1" customWidth="1"/>
    <col min="2571" max="2571" width="9.375" style="1" customWidth="1"/>
    <col min="2572" max="2572" width="6.125" style="1" customWidth="1"/>
    <col min="2573" max="2573" width="9.375" style="1" customWidth="1"/>
    <col min="2574" max="2816" width="9" style="1"/>
    <col min="2817" max="2817" width="1.875" style="1" customWidth="1"/>
    <col min="2818" max="2818" width="14.375" style="1" customWidth="1"/>
    <col min="2819" max="2819" width="1" style="1" customWidth="1"/>
    <col min="2820" max="2820" width="6.125" style="1" customWidth="1"/>
    <col min="2821" max="2821" width="9.375" style="1" customWidth="1"/>
    <col min="2822" max="2822" width="6.125" style="1" customWidth="1"/>
    <col min="2823" max="2823" width="9.375" style="1" customWidth="1"/>
    <col min="2824" max="2824" width="6.125" style="1" customWidth="1"/>
    <col min="2825" max="2825" width="9.375" style="1" customWidth="1"/>
    <col min="2826" max="2826" width="6.125" style="1" customWidth="1"/>
    <col min="2827" max="2827" width="9.375" style="1" customWidth="1"/>
    <col min="2828" max="2828" width="6.125" style="1" customWidth="1"/>
    <col min="2829" max="2829" width="9.375" style="1" customWidth="1"/>
    <col min="2830" max="3072" width="9" style="1"/>
    <col min="3073" max="3073" width="1.875" style="1" customWidth="1"/>
    <col min="3074" max="3074" width="14.375" style="1" customWidth="1"/>
    <col min="3075" max="3075" width="1" style="1" customWidth="1"/>
    <col min="3076" max="3076" width="6.125" style="1" customWidth="1"/>
    <col min="3077" max="3077" width="9.375" style="1" customWidth="1"/>
    <col min="3078" max="3078" width="6.125" style="1" customWidth="1"/>
    <col min="3079" max="3079" width="9.375" style="1" customWidth="1"/>
    <col min="3080" max="3080" width="6.125" style="1" customWidth="1"/>
    <col min="3081" max="3081" width="9.375" style="1" customWidth="1"/>
    <col min="3082" max="3082" width="6.125" style="1" customWidth="1"/>
    <col min="3083" max="3083" width="9.375" style="1" customWidth="1"/>
    <col min="3084" max="3084" width="6.125" style="1" customWidth="1"/>
    <col min="3085" max="3085" width="9.375" style="1" customWidth="1"/>
    <col min="3086" max="3328" width="9" style="1"/>
    <col min="3329" max="3329" width="1.875" style="1" customWidth="1"/>
    <col min="3330" max="3330" width="14.375" style="1" customWidth="1"/>
    <col min="3331" max="3331" width="1" style="1" customWidth="1"/>
    <col min="3332" max="3332" width="6.125" style="1" customWidth="1"/>
    <col min="3333" max="3333" width="9.375" style="1" customWidth="1"/>
    <col min="3334" max="3334" width="6.125" style="1" customWidth="1"/>
    <col min="3335" max="3335" width="9.375" style="1" customWidth="1"/>
    <col min="3336" max="3336" width="6.125" style="1" customWidth="1"/>
    <col min="3337" max="3337" width="9.375" style="1" customWidth="1"/>
    <col min="3338" max="3338" width="6.125" style="1" customWidth="1"/>
    <col min="3339" max="3339" width="9.375" style="1" customWidth="1"/>
    <col min="3340" max="3340" width="6.125" style="1" customWidth="1"/>
    <col min="3341" max="3341" width="9.375" style="1" customWidth="1"/>
    <col min="3342" max="3584" width="9" style="1"/>
    <col min="3585" max="3585" width="1.875" style="1" customWidth="1"/>
    <col min="3586" max="3586" width="14.375" style="1" customWidth="1"/>
    <col min="3587" max="3587" width="1" style="1" customWidth="1"/>
    <col min="3588" max="3588" width="6.125" style="1" customWidth="1"/>
    <col min="3589" max="3589" width="9.375" style="1" customWidth="1"/>
    <col min="3590" max="3590" width="6.125" style="1" customWidth="1"/>
    <col min="3591" max="3591" width="9.375" style="1" customWidth="1"/>
    <col min="3592" max="3592" width="6.125" style="1" customWidth="1"/>
    <col min="3593" max="3593" width="9.375" style="1" customWidth="1"/>
    <col min="3594" max="3594" width="6.125" style="1" customWidth="1"/>
    <col min="3595" max="3595" width="9.375" style="1" customWidth="1"/>
    <col min="3596" max="3596" width="6.125" style="1" customWidth="1"/>
    <col min="3597" max="3597" width="9.375" style="1" customWidth="1"/>
    <col min="3598" max="3840" width="9" style="1"/>
    <col min="3841" max="3841" width="1.875" style="1" customWidth="1"/>
    <col min="3842" max="3842" width="14.375" style="1" customWidth="1"/>
    <col min="3843" max="3843" width="1" style="1" customWidth="1"/>
    <col min="3844" max="3844" width="6.125" style="1" customWidth="1"/>
    <col min="3845" max="3845" width="9.375" style="1" customWidth="1"/>
    <col min="3846" max="3846" width="6.125" style="1" customWidth="1"/>
    <col min="3847" max="3847" width="9.375" style="1" customWidth="1"/>
    <col min="3848" max="3848" width="6.125" style="1" customWidth="1"/>
    <col min="3849" max="3849" width="9.375" style="1" customWidth="1"/>
    <col min="3850" max="3850" width="6.125" style="1" customWidth="1"/>
    <col min="3851" max="3851" width="9.375" style="1" customWidth="1"/>
    <col min="3852" max="3852" width="6.125" style="1" customWidth="1"/>
    <col min="3853" max="3853" width="9.375" style="1" customWidth="1"/>
    <col min="3854" max="4096" width="9" style="1"/>
    <col min="4097" max="4097" width="1.875" style="1" customWidth="1"/>
    <col min="4098" max="4098" width="14.375" style="1" customWidth="1"/>
    <col min="4099" max="4099" width="1" style="1" customWidth="1"/>
    <col min="4100" max="4100" width="6.125" style="1" customWidth="1"/>
    <col min="4101" max="4101" width="9.375" style="1" customWidth="1"/>
    <col min="4102" max="4102" width="6.125" style="1" customWidth="1"/>
    <col min="4103" max="4103" width="9.375" style="1" customWidth="1"/>
    <col min="4104" max="4104" width="6.125" style="1" customWidth="1"/>
    <col min="4105" max="4105" width="9.375" style="1" customWidth="1"/>
    <col min="4106" max="4106" width="6.125" style="1" customWidth="1"/>
    <col min="4107" max="4107" width="9.375" style="1" customWidth="1"/>
    <col min="4108" max="4108" width="6.125" style="1" customWidth="1"/>
    <col min="4109" max="4109" width="9.375" style="1" customWidth="1"/>
    <col min="4110" max="4352" width="9" style="1"/>
    <col min="4353" max="4353" width="1.875" style="1" customWidth="1"/>
    <col min="4354" max="4354" width="14.375" style="1" customWidth="1"/>
    <col min="4355" max="4355" width="1" style="1" customWidth="1"/>
    <col min="4356" max="4356" width="6.125" style="1" customWidth="1"/>
    <col min="4357" max="4357" width="9.375" style="1" customWidth="1"/>
    <col min="4358" max="4358" width="6.125" style="1" customWidth="1"/>
    <col min="4359" max="4359" width="9.375" style="1" customWidth="1"/>
    <col min="4360" max="4360" width="6.125" style="1" customWidth="1"/>
    <col min="4361" max="4361" width="9.375" style="1" customWidth="1"/>
    <col min="4362" max="4362" width="6.125" style="1" customWidth="1"/>
    <col min="4363" max="4363" width="9.375" style="1" customWidth="1"/>
    <col min="4364" max="4364" width="6.125" style="1" customWidth="1"/>
    <col min="4365" max="4365" width="9.375" style="1" customWidth="1"/>
    <col min="4366" max="4608" width="9" style="1"/>
    <col min="4609" max="4609" width="1.875" style="1" customWidth="1"/>
    <col min="4610" max="4610" width="14.375" style="1" customWidth="1"/>
    <col min="4611" max="4611" width="1" style="1" customWidth="1"/>
    <col min="4612" max="4612" width="6.125" style="1" customWidth="1"/>
    <col min="4613" max="4613" width="9.375" style="1" customWidth="1"/>
    <col min="4614" max="4614" width="6.125" style="1" customWidth="1"/>
    <col min="4615" max="4615" width="9.375" style="1" customWidth="1"/>
    <col min="4616" max="4616" width="6.125" style="1" customWidth="1"/>
    <col min="4617" max="4617" width="9.375" style="1" customWidth="1"/>
    <col min="4618" max="4618" width="6.125" style="1" customWidth="1"/>
    <col min="4619" max="4619" width="9.375" style="1" customWidth="1"/>
    <col min="4620" max="4620" width="6.125" style="1" customWidth="1"/>
    <col min="4621" max="4621" width="9.375" style="1" customWidth="1"/>
    <col min="4622" max="4864" width="9" style="1"/>
    <col min="4865" max="4865" width="1.875" style="1" customWidth="1"/>
    <col min="4866" max="4866" width="14.375" style="1" customWidth="1"/>
    <col min="4867" max="4867" width="1" style="1" customWidth="1"/>
    <col min="4868" max="4868" width="6.125" style="1" customWidth="1"/>
    <col min="4869" max="4869" width="9.375" style="1" customWidth="1"/>
    <col min="4870" max="4870" width="6.125" style="1" customWidth="1"/>
    <col min="4871" max="4871" width="9.375" style="1" customWidth="1"/>
    <col min="4872" max="4872" width="6.125" style="1" customWidth="1"/>
    <col min="4873" max="4873" width="9.375" style="1" customWidth="1"/>
    <col min="4874" max="4874" width="6.125" style="1" customWidth="1"/>
    <col min="4875" max="4875" width="9.375" style="1" customWidth="1"/>
    <col min="4876" max="4876" width="6.125" style="1" customWidth="1"/>
    <col min="4877" max="4877" width="9.375" style="1" customWidth="1"/>
    <col min="4878" max="5120" width="9" style="1"/>
    <col min="5121" max="5121" width="1.875" style="1" customWidth="1"/>
    <col min="5122" max="5122" width="14.375" style="1" customWidth="1"/>
    <col min="5123" max="5123" width="1" style="1" customWidth="1"/>
    <col min="5124" max="5124" width="6.125" style="1" customWidth="1"/>
    <col min="5125" max="5125" width="9.375" style="1" customWidth="1"/>
    <col min="5126" max="5126" width="6.125" style="1" customWidth="1"/>
    <col min="5127" max="5127" width="9.375" style="1" customWidth="1"/>
    <col min="5128" max="5128" width="6.125" style="1" customWidth="1"/>
    <col min="5129" max="5129" width="9.375" style="1" customWidth="1"/>
    <col min="5130" max="5130" width="6.125" style="1" customWidth="1"/>
    <col min="5131" max="5131" width="9.375" style="1" customWidth="1"/>
    <col min="5132" max="5132" width="6.125" style="1" customWidth="1"/>
    <col min="5133" max="5133" width="9.375" style="1" customWidth="1"/>
    <col min="5134" max="5376" width="9" style="1"/>
    <col min="5377" max="5377" width="1.875" style="1" customWidth="1"/>
    <col min="5378" max="5378" width="14.375" style="1" customWidth="1"/>
    <col min="5379" max="5379" width="1" style="1" customWidth="1"/>
    <col min="5380" max="5380" width="6.125" style="1" customWidth="1"/>
    <col min="5381" max="5381" width="9.375" style="1" customWidth="1"/>
    <col min="5382" max="5382" width="6.125" style="1" customWidth="1"/>
    <col min="5383" max="5383" width="9.375" style="1" customWidth="1"/>
    <col min="5384" max="5384" width="6.125" style="1" customWidth="1"/>
    <col min="5385" max="5385" width="9.375" style="1" customWidth="1"/>
    <col min="5386" max="5386" width="6.125" style="1" customWidth="1"/>
    <col min="5387" max="5387" width="9.375" style="1" customWidth="1"/>
    <col min="5388" max="5388" width="6.125" style="1" customWidth="1"/>
    <col min="5389" max="5389" width="9.375" style="1" customWidth="1"/>
    <col min="5390" max="5632" width="9" style="1"/>
    <col min="5633" max="5633" width="1.875" style="1" customWidth="1"/>
    <col min="5634" max="5634" width="14.375" style="1" customWidth="1"/>
    <col min="5635" max="5635" width="1" style="1" customWidth="1"/>
    <col min="5636" max="5636" width="6.125" style="1" customWidth="1"/>
    <col min="5637" max="5637" width="9.375" style="1" customWidth="1"/>
    <col min="5638" max="5638" width="6.125" style="1" customWidth="1"/>
    <col min="5639" max="5639" width="9.375" style="1" customWidth="1"/>
    <col min="5640" max="5640" width="6.125" style="1" customWidth="1"/>
    <col min="5641" max="5641" width="9.375" style="1" customWidth="1"/>
    <col min="5642" max="5642" width="6.125" style="1" customWidth="1"/>
    <col min="5643" max="5643" width="9.375" style="1" customWidth="1"/>
    <col min="5644" max="5644" width="6.125" style="1" customWidth="1"/>
    <col min="5645" max="5645" width="9.375" style="1" customWidth="1"/>
    <col min="5646" max="5888" width="9" style="1"/>
    <col min="5889" max="5889" width="1.875" style="1" customWidth="1"/>
    <col min="5890" max="5890" width="14.375" style="1" customWidth="1"/>
    <col min="5891" max="5891" width="1" style="1" customWidth="1"/>
    <col min="5892" max="5892" width="6.125" style="1" customWidth="1"/>
    <col min="5893" max="5893" width="9.375" style="1" customWidth="1"/>
    <col min="5894" max="5894" width="6.125" style="1" customWidth="1"/>
    <col min="5895" max="5895" width="9.375" style="1" customWidth="1"/>
    <col min="5896" max="5896" width="6.125" style="1" customWidth="1"/>
    <col min="5897" max="5897" width="9.375" style="1" customWidth="1"/>
    <col min="5898" max="5898" width="6.125" style="1" customWidth="1"/>
    <col min="5899" max="5899" width="9.375" style="1" customWidth="1"/>
    <col min="5900" max="5900" width="6.125" style="1" customWidth="1"/>
    <col min="5901" max="5901" width="9.375" style="1" customWidth="1"/>
    <col min="5902" max="6144" width="9" style="1"/>
    <col min="6145" max="6145" width="1.875" style="1" customWidth="1"/>
    <col min="6146" max="6146" width="14.375" style="1" customWidth="1"/>
    <col min="6147" max="6147" width="1" style="1" customWidth="1"/>
    <col min="6148" max="6148" width="6.125" style="1" customWidth="1"/>
    <col min="6149" max="6149" width="9.375" style="1" customWidth="1"/>
    <col min="6150" max="6150" width="6.125" style="1" customWidth="1"/>
    <col min="6151" max="6151" width="9.375" style="1" customWidth="1"/>
    <col min="6152" max="6152" width="6.125" style="1" customWidth="1"/>
    <col min="6153" max="6153" width="9.375" style="1" customWidth="1"/>
    <col min="6154" max="6154" width="6.125" style="1" customWidth="1"/>
    <col min="6155" max="6155" width="9.375" style="1" customWidth="1"/>
    <col min="6156" max="6156" width="6.125" style="1" customWidth="1"/>
    <col min="6157" max="6157" width="9.375" style="1" customWidth="1"/>
    <col min="6158" max="6400" width="9" style="1"/>
    <col min="6401" max="6401" width="1.875" style="1" customWidth="1"/>
    <col min="6402" max="6402" width="14.375" style="1" customWidth="1"/>
    <col min="6403" max="6403" width="1" style="1" customWidth="1"/>
    <col min="6404" max="6404" width="6.125" style="1" customWidth="1"/>
    <col min="6405" max="6405" width="9.375" style="1" customWidth="1"/>
    <col min="6406" max="6406" width="6.125" style="1" customWidth="1"/>
    <col min="6407" max="6407" width="9.375" style="1" customWidth="1"/>
    <col min="6408" max="6408" width="6.125" style="1" customWidth="1"/>
    <col min="6409" max="6409" width="9.375" style="1" customWidth="1"/>
    <col min="6410" max="6410" width="6.125" style="1" customWidth="1"/>
    <col min="6411" max="6411" width="9.375" style="1" customWidth="1"/>
    <col min="6412" max="6412" width="6.125" style="1" customWidth="1"/>
    <col min="6413" max="6413" width="9.375" style="1" customWidth="1"/>
    <col min="6414" max="6656" width="9" style="1"/>
    <col min="6657" max="6657" width="1.875" style="1" customWidth="1"/>
    <col min="6658" max="6658" width="14.375" style="1" customWidth="1"/>
    <col min="6659" max="6659" width="1" style="1" customWidth="1"/>
    <col min="6660" max="6660" width="6.125" style="1" customWidth="1"/>
    <col min="6661" max="6661" width="9.375" style="1" customWidth="1"/>
    <col min="6662" max="6662" width="6.125" style="1" customWidth="1"/>
    <col min="6663" max="6663" width="9.375" style="1" customWidth="1"/>
    <col min="6664" max="6664" width="6.125" style="1" customWidth="1"/>
    <col min="6665" max="6665" width="9.375" style="1" customWidth="1"/>
    <col min="6666" max="6666" width="6.125" style="1" customWidth="1"/>
    <col min="6667" max="6667" width="9.375" style="1" customWidth="1"/>
    <col min="6668" max="6668" width="6.125" style="1" customWidth="1"/>
    <col min="6669" max="6669" width="9.375" style="1" customWidth="1"/>
    <col min="6670" max="6912" width="9" style="1"/>
    <col min="6913" max="6913" width="1.875" style="1" customWidth="1"/>
    <col min="6914" max="6914" width="14.375" style="1" customWidth="1"/>
    <col min="6915" max="6915" width="1" style="1" customWidth="1"/>
    <col min="6916" max="6916" width="6.125" style="1" customWidth="1"/>
    <col min="6917" max="6917" width="9.375" style="1" customWidth="1"/>
    <col min="6918" max="6918" width="6.125" style="1" customWidth="1"/>
    <col min="6919" max="6919" width="9.375" style="1" customWidth="1"/>
    <col min="6920" max="6920" width="6.125" style="1" customWidth="1"/>
    <col min="6921" max="6921" width="9.375" style="1" customWidth="1"/>
    <col min="6922" max="6922" width="6.125" style="1" customWidth="1"/>
    <col min="6923" max="6923" width="9.375" style="1" customWidth="1"/>
    <col min="6924" max="6924" width="6.125" style="1" customWidth="1"/>
    <col min="6925" max="6925" width="9.375" style="1" customWidth="1"/>
    <col min="6926" max="7168" width="9" style="1"/>
    <col min="7169" max="7169" width="1.875" style="1" customWidth="1"/>
    <col min="7170" max="7170" width="14.375" style="1" customWidth="1"/>
    <col min="7171" max="7171" width="1" style="1" customWidth="1"/>
    <col min="7172" max="7172" width="6.125" style="1" customWidth="1"/>
    <col min="7173" max="7173" width="9.375" style="1" customWidth="1"/>
    <col min="7174" max="7174" width="6.125" style="1" customWidth="1"/>
    <col min="7175" max="7175" width="9.375" style="1" customWidth="1"/>
    <col min="7176" max="7176" width="6.125" style="1" customWidth="1"/>
    <col min="7177" max="7177" width="9.375" style="1" customWidth="1"/>
    <col min="7178" max="7178" width="6.125" style="1" customWidth="1"/>
    <col min="7179" max="7179" width="9.375" style="1" customWidth="1"/>
    <col min="7180" max="7180" width="6.125" style="1" customWidth="1"/>
    <col min="7181" max="7181" width="9.375" style="1" customWidth="1"/>
    <col min="7182" max="7424" width="9" style="1"/>
    <col min="7425" max="7425" width="1.875" style="1" customWidth="1"/>
    <col min="7426" max="7426" width="14.375" style="1" customWidth="1"/>
    <col min="7427" max="7427" width="1" style="1" customWidth="1"/>
    <col min="7428" max="7428" width="6.125" style="1" customWidth="1"/>
    <col min="7429" max="7429" width="9.375" style="1" customWidth="1"/>
    <col min="7430" max="7430" width="6.125" style="1" customWidth="1"/>
    <col min="7431" max="7431" width="9.375" style="1" customWidth="1"/>
    <col min="7432" max="7432" width="6.125" style="1" customWidth="1"/>
    <col min="7433" max="7433" width="9.375" style="1" customWidth="1"/>
    <col min="7434" max="7434" width="6.125" style="1" customWidth="1"/>
    <col min="7435" max="7435" width="9.375" style="1" customWidth="1"/>
    <col min="7436" max="7436" width="6.125" style="1" customWidth="1"/>
    <col min="7437" max="7437" width="9.375" style="1" customWidth="1"/>
    <col min="7438" max="7680" width="9" style="1"/>
    <col min="7681" max="7681" width="1.875" style="1" customWidth="1"/>
    <col min="7682" max="7682" width="14.375" style="1" customWidth="1"/>
    <col min="7683" max="7683" width="1" style="1" customWidth="1"/>
    <col min="7684" max="7684" width="6.125" style="1" customWidth="1"/>
    <col min="7685" max="7685" width="9.375" style="1" customWidth="1"/>
    <col min="7686" max="7686" width="6.125" style="1" customWidth="1"/>
    <col min="7687" max="7687" width="9.375" style="1" customWidth="1"/>
    <col min="7688" max="7688" width="6.125" style="1" customWidth="1"/>
    <col min="7689" max="7689" width="9.375" style="1" customWidth="1"/>
    <col min="7690" max="7690" width="6.125" style="1" customWidth="1"/>
    <col min="7691" max="7691" width="9.375" style="1" customWidth="1"/>
    <col min="7692" max="7692" width="6.125" style="1" customWidth="1"/>
    <col min="7693" max="7693" width="9.375" style="1" customWidth="1"/>
    <col min="7694" max="7936" width="9" style="1"/>
    <col min="7937" max="7937" width="1.875" style="1" customWidth="1"/>
    <col min="7938" max="7938" width="14.375" style="1" customWidth="1"/>
    <col min="7939" max="7939" width="1" style="1" customWidth="1"/>
    <col min="7940" max="7940" width="6.125" style="1" customWidth="1"/>
    <col min="7941" max="7941" width="9.375" style="1" customWidth="1"/>
    <col min="7942" max="7942" width="6.125" style="1" customWidth="1"/>
    <col min="7943" max="7943" width="9.375" style="1" customWidth="1"/>
    <col min="7944" max="7944" width="6.125" style="1" customWidth="1"/>
    <col min="7945" max="7945" width="9.375" style="1" customWidth="1"/>
    <col min="7946" max="7946" width="6.125" style="1" customWidth="1"/>
    <col min="7947" max="7947" width="9.375" style="1" customWidth="1"/>
    <col min="7948" max="7948" width="6.125" style="1" customWidth="1"/>
    <col min="7949" max="7949" width="9.375" style="1" customWidth="1"/>
    <col min="7950" max="8192" width="9" style="1"/>
    <col min="8193" max="8193" width="1.875" style="1" customWidth="1"/>
    <col min="8194" max="8194" width="14.375" style="1" customWidth="1"/>
    <col min="8195" max="8195" width="1" style="1" customWidth="1"/>
    <col min="8196" max="8196" width="6.125" style="1" customWidth="1"/>
    <col min="8197" max="8197" width="9.375" style="1" customWidth="1"/>
    <col min="8198" max="8198" width="6.125" style="1" customWidth="1"/>
    <col min="8199" max="8199" width="9.375" style="1" customWidth="1"/>
    <col min="8200" max="8200" width="6.125" style="1" customWidth="1"/>
    <col min="8201" max="8201" width="9.375" style="1" customWidth="1"/>
    <col min="8202" max="8202" width="6.125" style="1" customWidth="1"/>
    <col min="8203" max="8203" width="9.375" style="1" customWidth="1"/>
    <col min="8204" max="8204" width="6.125" style="1" customWidth="1"/>
    <col min="8205" max="8205" width="9.375" style="1" customWidth="1"/>
    <col min="8206" max="8448" width="9" style="1"/>
    <col min="8449" max="8449" width="1.875" style="1" customWidth="1"/>
    <col min="8450" max="8450" width="14.375" style="1" customWidth="1"/>
    <col min="8451" max="8451" width="1" style="1" customWidth="1"/>
    <col min="8452" max="8452" width="6.125" style="1" customWidth="1"/>
    <col min="8453" max="8453" width="9.375" style="1" customWidth="1"/>
    <col min="8454" max="8454" width="6.125" style="1" customWidth="1"/>
    <col min="8455" max="8455" width="9.375" style="1" customWidth="1"/>
    <col min="8456" max="8456" width="6.125" style="1" customWidth="1"/>
    <col min="8457" max="8457" width="9.375" style="1" customWidth="1"/>
    <col min="8458" max="8458" width="6.125" style="1" customWidth="1"/>
    <col min="8459" max="8459" width="9.375" style="1" customWidth="1"/>
    <col min="8460" max="8460" width="6.125" style="1" customWidth="1"/>
    <col min="8461" max="8461" width="9.375" style="1" customWidth="1"/>
    <col min="8462" max="8704" width="9" style="1"/>
    <col min="8705" max="8705" width="1.875" style="1" customWidth="1"/>
    <col min="8706" max="8706" width="14.375" style="1" customWidth="1"/>
    <col min="8707" max="8707" width="1" style="1" customWidth="1"/>
    <col min="8708" max="8708" width="6.125" style="1" customWidth="1"/>
    <col min="8709" max="8709" width="9.375" style="1" customWidth="1"/>
    <col min="8710" max="8710" width="6.125" style="1" customWidth="1"/>
    <col min="8711" max="8711" width="9.375" style="1" customWidth="1"/>
    <col min="8712" max="8712" width="6.125" style="1" customWidth="1"/>
    <col min="8713" max="8713" width="9.375" style="1" customWidth="1"/>
    <col min="8714" max="8714" width="6.125" style="1" customWidth="1"/>
    <col min="8715" max="8715" width="9.375" style="1" customWidth="1"/>
    <col min="8716" max="8716" width="6.125" style="1" customWidth="1"/>
    <col min="8717" max="8717" width="9.375" style="1" customWidth="1"/>
    <col min="8718" max="8960" width="9" style="1"/>
    <col min="8961" max="8961" width="1.875" style="1" customWidth="1"/>
    <col min="8962" max="8962" width="14.375" style="1" customWidth="1"/>
    <col min="8963" max="8963" width="1" style="1" customWidth="1"/>
    <col min="8964" max="8964" width="6.125" style="1" customWidth="1"/>
    <col min="8965" max="8965" width="9.375" style="1" customWidth="1"/>
    <col min="8966" max="8966" width="6.125" style="1" customWidth="1"/>
    <col min="8967" max="8967" width="9.375" style="1" customWidth="1"/>
    <col min="8968" max="8968" width="6.125" style="1" customWidth="1"/>
    <col min="8969" max="8969" width="9.375" style="1" customWidth="1"/>
    <col min="8970" max="8970" width="6.125" style="1" customWidth="1"/>
    <col min="8971" max="8971" width="9.375" style="1" customWidth="1"/>
    <col min="8972" max="8972" width="6.125" style="1" customWidth="1"/>
    <col min="8973" max="8973" width="9.375" style="1" customWidth="1"/>
    <col min="8974" max="9216" width="9" style="1"/>
    <col min="9217" max="9217" width="1.875" style="1" customWidth="1"/>
    <col min="9218" max="9218" width="14.375" style="1" customWidth="1"/>
    <col min="9219" max="9219" width="1" style="1" customWidth="1"/>
    <col min="9220" max="9220" width="6.125" style="1" customWidth="1"/>
    <col min="9221" max="9221" width="9.375" style="1" customWidth="1"/>
    <col min="9222" max="9222" width="6.125" style="1" customWidth="1"/>
    <col min="9223" max="9223" width="9.375" style="1" customWidth="1"/>
    <col min="9224" max="9224" width="6.125" style="1" customWidth="1"/>
    <col min="9225" max="9225" width="9.375" style="1" customWidth="1"/>
    <col min="9226" max="9226" width="6.125" style="1" customWidth="1"/>
    <col min="9227" max="9227" width="9.375" style="1" customWidth="1"/>
    <col min="9228" max="9228" width="6.125" style="1" customWidth="1"/>
    <col min="9229" max="9229" width="9.375" style="1" customWidth="1"/>
    <col min="9230" max="9472" width="9" style="1"/>
    <col min="9473" max="9473" width="1.875" style="1" customWidth="1"/>
    <col min="9474" max="9474" width="14.375" style="1" customWidth="1"/>
    <col min="9475" max="9475" width="1" style="1" customWidth="1"/>
    <col min="9476" max="9476" width="6.125" style="1" customWidth="1"/>
    <col min="9477" max="9477" width="9.375" style="1" customWidth="1"/>
    <col min="9478" max="9478" width="6.125" style="1" customWidth="1"/>
    <col min="9479" max="9479" width="9.375" style="1" customWidth="1"/>
    <col min="9480" max="9480" width="6.125" style="1" customWidth="1"/>
    <col min="9481" max="9481" width="9.375" style="1" customWidth="1"/>
    <col min="9482" max="9482" width="6.125" style="1" customWidth="1"/>
    <col min="9483" max="9483" width="9.375" style="1" customWidth="1"/>
    <col min="9484" max="9484" width="6.125" style="1" customWidth="1"/>
    <col min="9485" max="9485" width="9.375" style="1" customWidth="1"/>
    <col min="9486" max="9728" width="9" style="1"/>
    <col min="9729" max="9729" width="1.875" style="1" customWidth="1"/>
    <col min="9730" max="9730" width="14.375" style="1" customWidth="1"/>
    <col min="9731" max="9731" width="1" style="1" customWidth="1"/>
    <col min="9732" max="9732" width="6.125" style="1" customWidth="1"/>
    <col min="9733" max="9733" width="9.375" style="1" customWidth="1"/>
    <col min="9734" max="9734" width="6.125" style="1" customWidth="1"/>
    <col min="9735" max="9735" width="9.375" style="1" customWidth="1"/>
    <col min="9736" max="9736" width="6.125" style="1" customWidth="1"/>
    <col min="9737" max="9737" width="9.375" style="1" customWidth="1"/>
    <col min="9738" max="9738" width="6.125" style="1" customWidth="1"/>
    <col min="9739" max="9739" width="9.375" style="1" customWidth="1"/>
    <col min="9740" max="9740" width="6.125" style="1" customWidth="1"/>
    <col min="9741" max="9741" width="9.375" style="1" customWidth="1"/>
    <col min="9742" max="9984" width="9" style="1"/>
    <col min="9985" max="9985" width="1.875" style="1" customWidth="1"/>
    <col min="9986" max="9986" width="14.375" style="1" customWidth="1"/>
    <col min="9987" max="9987" width="1" style="1" customWidth="1"/>
    <col min="9988" max="9988" width="6.125" style="1" customWidth="1"/>
    <col min="9989" max="9989" width="9.375" style="1" customWidth="1"/>
    <col min="9990" max="9990" width="6.125" style="1" customWidth="1"/>
    <col min="9991" max="9991" width="9.375" style="1" customWidth="1"/>
    <col min="9992" max="9992" width="6.125" style="1" customWidth="1"/>
    <col min="9993" max="9993" width="9.375" style="1" customWidth="1"/>
    <col min="9994" max="9994" width="6.125" style="1" customWidth="1"/>
    <col min="9995" max="9995" width="9.375" style="1" customWidth="1"/>
    <col min="9996" max="9996" width="6.125" style="1" customWidth="1"/>
    <col min="9997" max="9997" width="9.375" style="1" customWidth="1"/>
    <col min="9998" max="10240" width="9" style="1"/>
    <col min="10241" max="10241" width="1.875" style="1" customWidth="1"/>
    <col min="10242" max="10242" width="14.375" style="1" customWidth="1"/>
    <col min="10243" max="10243" width="1" style="1" customWidth="1"/>
    <col min="10244" max="10244" width="6.125" style="1" customWidth="1"/>
    <col min="10245" max="10245" width="9.375" style="1" customWidth="1"/>
    <col min="10246" max="10246" width="6.125" style="1" customWidth="1"/>
    <col min="10247" max="10247" width="9.375" style="1" customWidth="1"/>
    <col min="10248" max="10248" width="6.125" style="1" customWidth="1"/>
    <col min="10249" max="10249" width="9.375" style="1" customWidth="1"/>
    <col min="10250" max="10250" width="6.125" style="1" customWidth="1"/>
    <col min="10251" max="10251" width="9.375" style="1" customWidth="1"/>
    <col min="10252" max="10252" width="6.125" style="1" customWidth="1"/>
    <col min="10253" max="10253" width="9.375" style="1" customWidth="1"/>
    <col min="10254" max="10496" width="9" style="1"/>
    <col min="10497" max="10497" width="1.875" style="1" customWidth="1"/>
    <col min="10498" max="10498" width="14.375" style="1" customWidth="1"/>
    <col min="10499" max="10499" width="1" style="1" customWidth="1"/>
    <col min="10500" max="10500" width="6.125" style="1" customWidth="1"/>
    <col min="10501" max="10501" width="9.375" style="1" customWidth="1"/>
    <col min="10502" max="10502" width="6.125" style="1" customWidth="1"/>
    <col min="10503" max="10503" width="9.375" style="1" customWidth="1"/>
    <col min="10504" max="10504" width="6.125" style="1" customWidth="1"/>
    <col min="10505" max="10505" width="9.375" style="1" customWidth="1"/>
    <col min="10506" max="10506" width="6.125" style="1" customWidth="1"/>
    <col min="10507" max="10507" width="9.375" style="1" customWidth="1"/>
    <col min="10508" max="10508" width="6.125" style="1" customWidth="1"/>
    <col min="10509" max="10509" width="9.375" style="1" customWidth="1"/>
    <col min="10510" max="10752" width="9" style="1"/>
    <col min="10753" max="10753" width="1.875" style="1" customWidth="1"/>
    <col min="10754" max="10754" width="14.375" style="1" customWidth="1"/>
    <col min="10755" max="10755" width="1" style="1" customWidth="1"/>
    <col min="10756" max="10756" width="6.125" style="1" customWidth="1"/>
    <col min="10757" max="10757" width="9.375" style="1" customWidth="1"/>
    <col min="10758" max="10758" width="6.125" style="1" customWidth="1"/>
    <col min="10759" max="10759" width="9.375" style="1" customWidth="1"/>
    <col min="10760" max="10760" width="6.125" style="1" customWidth="1"/>
    <col min="10761" max="10761" width="9.375" style="1" customWidth="1"/>
    <col min="10762" max="10762" width="6.125" style="1" customWidth="1"/>
    <col min="10763" max="10763" width="9.375" style="1" customWidth="1"/>
    <col min="10764" max="10764" width="6.125" style="1" customWidth="1"/>
    <col min="10765" max="10765" width="9.375" style="1" customWidth="1"/>
    <col min="10766" max="11008" width="9" style="1"/>
    <col min="11009" max="11009" width="1.875" style="1" customWidth="1"/>
    <col min="11010" max="11010" width="14.375" style="1" customWidth="1"/>
    <col min="11011" max="11011" width="1" style="1" customWidth="1"/>
    <col min="11012" max="11012" width="6.125" style="1" customWidth="1"/>
    <col min="11013" max="11013" width="9.375" style="1" customWidth="1"/>
    <col min="11014" max="11014" width="6.125" style="1" customWidth="1"/>
    <col min="11015" max="11015" width="9.375" style="1" customWidth="1"/>
    <col min="11016" max="11016" width="6.125" style="1" customWidth="1"/>
    <col min="11017" max="11017" width="9.375" style="1" customWidth="1"/>
    <col min="11018" max="11018" width="6.125" style="1" customWidth="1"/>
    <col min="11019" max="11019" width="9.375" style="1" customWidth="1"/>
    <col min="11020" max="11020" width="6.125" style="1" customWidth="1"/>
    <col min="11021" max="11021" width="9.375" style="1" customWidth="1"/>
    <col min="11022" max="11264" width="9" style="1"/>
    <col min="11265" max="11265" width="1.875" style="1" customWidth="1"/>
    <col min="11266" max="11266" width="14.375" style="1" customWidth="1"/>
    <col min="11267" max="11267" width="1" style="1" customWidth="1"/>
    <col min="11268" max="11268" width="6.125" style="1" customWidth="1"/>
    <col min="11269" max="11269" width="9.375" style="1" customWidth="1"/>
    <col min="11270" max="11270" width="6.125" style="1" customWidth="1"/>
    <col min="11271" max="11271" width="9.375" style="1" customWidth="1"/>
    <col min="11272" max="11272" width="6.125" style="1" customWidth="1"/>
    <col min="11273" max="11273" width="9.375" style="1" customWidth="1"/>
    <col min="11274" max="11274" width="6.125" style="1" customWidth="1"/>
    <col min="11275" max="11275" width="9.375" style="1" customWidth="1"/>
    <col min="11276" max="11276" width="6.125" style="1" customWidth="1"/>
    <col min="11277" max="11277" width="9.375" style="1" customWidth="1"/>
    <col min="11278" max="11520" width="9" style="1"/>
    <col min="11521" max="11521" width="1.875" style="1" customWidth="1"/>
    <col min="11522" max="11522" width="14.375" style="1" customWidth="1"/>
    <col min="11523" max="11523" width="1" style="1" customWidth="1"/>
    <col min="11524" max="11524" width="6.125" style="1" customWidth="1"/>
    <col min="11525" max="11525" width="9.375" style="1" customWidth="1"/>
    <col min="11526" max="11526" width="6.125" style="1" customWidth="1"/>
    <col min="11527" max="11527" width="9.375" style="1" customWidth="1"/>
    <col min="11528" max="11528" width="6.125" style="1" customWidth="1"/>
    <col min="11529" max="11529" width="9.375" style="1" customWidth="1"/>
    <col min="11530" max="11530" width="6.125" style="1" customWidth="1"/>
    <col min="11531" max="11531" width="9.375" style="1" customWidth="1"/>
    <col min="11532" max="11532" width="6.125" style="1" customWidth="1"/>
    <col min="11533" max="11533" width="9.375" style="1" customWidth="1"/>
    <col min="11534" max="11776" width="9" style="1"/>
    <col min="11777" max="11777" width="1.875" style="1" customWidth="1"/>
    <col min="11778" max="11778" width="14.375" style="1" customWidth="1"/>
    <col min="11779" max="11779" width="1" style="1" customWidth="1"/>
    <col min="11780" max="11780" width="6.125" style="1" customWidth="1"/>
    <col min="11781" max="11781" width="9.375" style="1" customWidth="1"/>
    <col min="11782" max="11782" width="6.125" style="1" customWidth="1"/>
    <col min="11783" max="11783" width="9.375" style="1" customWidth="1"/>
    <col min="11784" max="11784" width="6.125" style="1" customWidth="1"/>
    <col min="11785" max="11785" width="9.375" style="1" customWidth="1"/>
    <col min="11786" max="11786" width="6.125" style="1" customWidth="1"/>
    <col min="11787" max="11787" width="9.375" style="1" customWidth="1"/>
    <col min="11788" max="11788" width="6.125" style="1" customWidth="1"/>
    <col min="11789" max="11789" width="9.375" style="1" customWidth="1"/>
    <col min="11790" max="12032" width="9" style="1"/>
    <col min="12033" max="12033" width="1.875" style="1" customWidth="1"/>
    <col min="12034" max="12034" width="14.375" style="1" customWidth="1"/>
    <col min="12035" max="12035" width="1" style="1" customWidth="1"/>
    <col min="12036" max="12036" width="6.125" style="1" customWidth="1"/>
    <col min="12037" max="12037" width="9.375" style="1" customWidth="1"/>
    <col min="12038" max="12038" width="6.125" style="1" customWidth="1"/>
    <col min="12039" max="12039" width="9.375" style="1" customWidth="1"/>
    <col min="12040" max="12040" width="6.125" style="1" customWidth="1"/>
    <col min="12041" max="12041" width="9.375" style="1" customWidth="1"/>
    <col min="12042" max="12042" width="6.125" style="1" customWidth="1"/>
    <col min="12043" max="12043" width="9.375" style="1" customWidth="1"/>
    <col min="12044" max="12044" width="6.125" style="1" customWidth="1"/>
    <col min="12045" max="12045" width="9.375" style="1" customWidth="1"/>
    <col min="12046" max="12288" width="9" style="1"/>
    <col min="12289" max="12289" width="1.875" style="1" customWidth="1"/>
    <col min="12290" max="12290" width="14.375" style="1" customWidth="1"/>
    <col min="12291" max="12291" width="1" style="1" customWidth="1"/>
    <col min="12292" max="12292" width="6.125" style="1" customWidth="1"/>
    <col min="12293" max="12293" width="9.375" style="1" customWidth="1"/>
    <col min="12294" max="12294" width="6.125" style="1" customWidth="1"/>
    <col min="12295" max="12295" width="9.375" style="1" customWidth="1"/>
    <col min="12296" max="12296" width="6.125" style="1" customWidth="1"/>
    <col min="12297" max="12297" width="9.375" style="1" customWidth="1"/>
    <col min="12298" max="12298" width="6.125" style="1" customWidth="1"/>
    <col min="12299" max="12299" width="9.375" style="1" customWidth="1"/>
    <col min="12300" max="12300" width="6.125" style="1" customWidth="1"/>
    <col min="12301" max="12301" width="9.375" style="1" customWidth="1"/>
    <col min="12302" max="12544" width="9" style="1"/>
    <col min="12545" max="12545" width="1.875" style="1" customWidth="1"/>
    <col min="12546" max="12546" width="14.375" style="1" customWidth="1"/>
    <col min="12547" max="12547" width="1" style="1" customWidth="1"/>
    <col min="12548" max="12548" width="6.125" style="1" customWidth="1"/>
    <col min="12549" max="12549" width="9.375" style="1" customWidth="1"/>
    <col min="12550" max="12550" width="6.125" style="1" customWidth="1"/>
    <col min="12551" max="12551" width="9.375" style="1" customWidth="1"/>
    <col min="12552" max="12552" width="6.125" style="1" customWidth="1"/>
    <col min="12553" max="12553" width="9.375" style="1" customWidth="1"/>
    <col min="12554" max="12554" width="6.125" style="1" customWidth="1"/>
    <col min="12555" max="12555" width="9.375" style="1" customWidth="1"/>
    <col min="12556" max="12556" width="6.125" style="1" customWidth="1"/>
    <col min="12557" max="12557" width="9.375" style="1" customWidth="1"/>
    <col min="12558" max="12800" width="9" style="1"/>
    <col min="12801" max="12801" width="1.875" style="1" customWidth="1"/>
    <col min="12802" max="12802" width="14.375" style="1" customWidth="1"/>
    <col min="12803" max="12803" width="1" style="1" customWidth="1"/>
    <col min="12804" max="12804" width="6.125" style="1" customWidth="1"/>
    <col min="12805" max="12805" width="9.375" style="1" customWidth="1"/>
    <col min="12806" max="12806" width="6.125" style="1" customWidth="1"/>
    <col min="12807" max="12807" width="9.375" style="1" customWidth="1"/>
    <col min="12808" max="12808" width="6.125" style="1" customWidth="1"/>
    <col min="12809" max="12809" width="9.375" style="1" customWidth="1"/>
    <col min="12810" max="12810" width="6.125" style="1" customWidth="1"/>
    <col min="12811" max="12811" width="9.375" style="1" customWidth="1"/>
    <col min="12812" max="12812" width="6.125" style="1" customWidth="1"/>
    <col min="12813" max="12813" width="9.375" style="1" customWidth="1"/>
    <col min="12814" max="13056" width="9" style="1"/>
    <col min="13057" max="13057" width="1.875" style="1" customWidth="1"/>
    <col min="13058" max="13058" width="14.375" style="1" customWidth="1"/>
    <col min="13059" max="13059" width="1" style="1" customWidth="1"/>
    <col min="13060" max="13060" width="6.125" style="1" customWidth="1"/>
    <col min="13061" max="13061" width="9.375" style="1" customWidth="1"/>
    <col min="13062" max="13062" width="6.125" style="1" customWidth="1"/>
    <col min="13063" max="13063" width="9.375" style="1" customWidth="1"/>
    <col min="13064" max="13064" width="6.125" style="1" customWidth="1"/>
    <col min="13065" max="13065" width="9.375" style="1" customWidth="1"/>
    <col min="13066" max="13066" width="6.125" style="1" customWidth="1"/>
    <col min="13067" max="13067" width="9.375" style="1" customWidth="1"/>
    <col min="13068" max="13068" width="6.125" style="1" customWidth="1"/>
    <col min="13069" max="13069" width="9.375" style="1" customWidth="1"/>
    <col min="13070" max="13312" width="9" style="1"/>
    <col min="13313" max="13313" width="1.875" style="1" customWidth="1"/>
    <col min="13314" max="13314" width="14.375" style="1" customWidth="1"/>
    <col min="13315" max="13315" width="1" style="1" customWidth="1"/>
    <col min="13316" max="13316" width="6.125" style="1" customWidth="1"/>
    <col min="13317" max="13317" width="9.375" style="1" customWidth="1"/>
    <col min="13318" max="13318" width="6.125" style="1" customWidth="1"/>
    <col min="13319" max="13319" width="9.375" style="1" customWidth="1"/>
    <col min="13320" max="13320" width="6.125" style="1" customWidth="1"/>
    <col min="13321" max="13321" width="9.375" style="1" customWidth="1"/>
    <col min="13322" max="13322" width="6.125" style="1" customWidth="1"/>
    <col min="13323" max="13323" width="9.375" style="1" customWidth="1"/>
    <col min="13324" max="13324" width="6.125" style="1" customWidth="1"/>
    <col min="13325" max="13325" width="9.375" style="1" customWidth="1"/>
    <col min="13326" max="13568" width="9" style="1"/>
    <col min="13569" max="13569" width="1.875" style="1" customWidth="1"/>
    <col min="13570" max="13570" width="14.375" style="1" customWidth="1"/>
    <col min="13571" max="13571" width="1" style="1" customWidth="1"/>
    <col min="13572" max="13572" width="6.125" style="1" customWidth="1"/>
    <col min="13573" max="13573" width="9.375" style="1" customWidth="1"/>
    <col min="13574" max="13574" width="6.125" style="1" customWidth="1"/>
    <col min="13575" max="13575" width="9.375" style="1" customWidth="1"/>
    <col min="13576" max="13576" width="6.125" style="1" customWidth="1"/>
    <col min="13577" max="13577" width="9.375" style="1" customWidth="1"/>
    <col min="13578" max="13578" width="6.125" style="1" customWidth="1"/>
    <col min="13579" max="13579" width="9.375" style="1" customWidth="1"/>
    <col min="13580" max="13580" width="6.125" style="1" customWidth="1"/>
    <col min="13581" max="13581" width="9.375" style="1" customWidth="1"/>
    <col min="13582" max="13824" width="9" style="1"/>
    <col min="13825" max="13825" width="1.875" style="1" customWidth="1"/>
    <col min="13826" max="13826" width="14.375" style="1" customWidth="1"/>
    <col min="13827" max="13827" width="1" style="1" customWidth="1"/>
    <col min="13828" max="13828" width="6.125" style="1" customWidth="1"/>
    <col min="13829" max="13829" width="9.375" style="1" customWidth="1"/>
    <col min="13830" max="13830" width="6.125" style="1" customWidth="1"/>
    <col min="13831" max="13831" width="9.375" style="1" customWidth="1"/>
    <col min="13832" max="13832" width="6.125" style="1" customWidth="1"/>
    <col min="13833" max="13833" width="9.375" style="1" customWidth="1"/>
    <col min="13834" max="13834" width="6.125" style="1" customWidth="1"/>
    <col min="13835" max="13835" width="9.375" style="1" customWidth="1"/>
    <col min="13836" max="13836" width="6.125" style="1" customWidth="1"/>
    <col min="13837" max="13837" width="9.375" style="1" customWidth="1"/>
    <col min="13838" max="14080" width="9" style="1"/>
    <col min="14081" max="14081" width="1.875" style="1" customWidth="1"/>
    <col min="14082" max="14082" width="14.375" style="1" customWidth="1"/>
    <col min="14083" max="14083" width="1" style="1" customWidth="1"/>
    <col min="14084" max="14084" width="6.125" style="1" customWidth="1"/>
    <col min="14085" max="14085" width="9.375" style="1" customWidth="1"/>
    <col min="14086" max="14086" width="6.125" style="1" customWidth="1"/>
    <col min="14087" max="14087" width="9.375" style="1" customWidth="1"/>
    <col min="14088" max="14088" width="6.125" style="1" customWidth="1"/>
    <col min="14089" max="14089" width="9.375" style="1" customWidth="1"/>
    <col min="14090" max="14090" width="6.125" style="1" customWidth="1"/>
    <col min="14091" max="14091" width="9.375" style="1" customWidth="1"/>
    <col min="14092" max="14092" width="6.125" style="1" customWidth="1"/>
    <col min="14093" max="14093" width="9.375" style="1" customWidth="1"/>
    <col min="14094" max="14336" width="9" style="1"/>
    <col min="14337" max="14337" width="1.875" style="1" customWidth="1"/>
    <col min="14338" max="14338" width="14.375" style="1" customWidth="1"/>
    <col min="14339" max="14339" width="1" style="1" customWidth="1"/>
    <col min="14340" max="14340" width="6.125" style="1" customWidth="1"/>
    <col min="14341" max="14341" width="9.375" style="1" customWidth="1"/>
    <col min="14342" max="14342" width="6.125" style="1" customWidth="1"/>
    <col min="14343" max="14343" width="9.375" style="1" customWidth="1"/>
    <col min="14344" max="14344" width="6.125" style="1" customWidth="1"/>
    <col min="14345" max="14345" width="9.375" style="1" customWidth="1"/>
    <col min="14346" max="14346" width="6.125" style="1" customWidth="1"/>
    <col min="14347" max="14347" width="9.375" style="1" customWidth="1"/>
    <col min="14348" max="14348" width="6.125" style="1" customWidth="1"/>
    <col min="14349" max="14349" width="9.375" style="1" customWidth="1"/>
    <col min="14350" max="14592" width="9" style="1"/>
    <col min="14593" max="14593" width="1.875" style="1" customWidth="1"/>
    <col min="14594" max="14594" width="14.375" style="1" customWidth="1"/>
    <col min="14595" max="14595" width="1" style="1" customWidth="1"/>
    <col min="14596" max="14596" width="6.125" style="1" customWidth="1"/>
    <col min="14597" max="14597" width="9.375" style="1" customWidth="1"/>
    <col min="14598" max="14598" width="6.125" style="1" customWidth="1"/>
    <col min="14599" max="14599" width="9.375" style="1" customWidth="1"/>
    <col min="14600" max="14600" width="6.125" style="1" customWidth="1"/>
    <col min="14601" max="14601" width="9.375" style="1" customWidth="1"/>
    <col min="14602" max="14602" width="6.125" style="1" customWidth="1"/>
    <col min="14603" max="14603" width="9.375" style="1" customWidth="1"/>
    <col min="14604" max="14604" width="6.125" style="1" customWidth="1"/>
    <col min="14605" max="14605" width="9.375" style="1" customWidth="1"/>
    <col min="14606" max="14848" width="9" style="1"/>
    <col min="14849" max="14849" width="1.875" style="1" customWidth="1"/>
    <col min="14850" max="14850" width="14.375" style="1" customWidth="1"/>
    <col min="14851" max="14851" width="1" style="1" customWidth="1"/>
    <col min="14852" max="14852" width="6.125" style="1" customWidth="1"/>
    <col min="14853" max="14853" width="9.375" style="1" customWidth="1"/>
    <col min="14854" max="14854" width="6.125" style="1" customWidth="1"/>
    <col min="14855" max="14855" width="9.375" style="1" customWidth="1"/>
    <col min="14856" max="14856" width="6.125" style="1" customWidth="1"/>
    <col min="14857" max="14857" width="9.375" style="1" customWidth="1"/>
    <col min="14858" max="14858" width="6.125" style="1" customWidth="1"/>
    <col min="14859" max="14859" width="9.375" style="1" customWidth="1"/>
    <col min="14860" max="14860" width="6.125" style="1" customWidth="1"/>
    <col min="14861" max="14861" width="9.375" style="1" customWidth="1"/>
    <col min="14862" max="15104" width="9" style="1"/>
    <col min="15105" max="15105" width="1.875" style="1" customWidth="1"/>
    <col min="15106" max="15106" width="14.375" style="1" customWidth="1"/>
    <col min="15107" max="15107" width="1" style="1" customWidth="1"/>
    <col min="15108" max="15108" width="6.125" style="1" customWidth="1"/>
    <col min="15109" max="15109" width="9.375" style="1" customWidth="1"/>
    <col min="15110" max="15110" width="6.125" style="1" customWidth="1"/>
    <col min="15111" max="15111" width="9.375" style="1" customWidth="1"/>
    <col min="15112" max="15112" width="6.125" style="1" customWidth="1"/>
    <col min="15113" max="15113" width="9.375" style="1" customWidth="1"/>
    <col min="15114" max="15114" width="6.125" style="1" customWidth="1"/>
    <col min="15115" max="15115" width="9.375" style="1" customWidth="1"/>
    <col min="15116" max="15116" width="6.125" style="1" customWidth="1"/>
    <col min="15117" max="15117" width="9.375" style="1" customWidth="1"/>
    <col min="15118" max="15360" width="9" style="1"/>
    <col min="15361" max="15361" width="1.875" style="1" customWidth="1"/>
    <col min="15362" max="15362" width="14.375" style="1" customWidth="1"/>
    <col min="15363" max="15363" width="1" style="1" customWidth="1"/>
    <col min="15364" max="15364" width="6.125" style="1" customWidth="1"/>
    <col min="15365" max="15365" width="9.375" style="1" customWidth="1"/>
    <col min="15366" max="15366" width="6.125" style="1" customWidth="1"/>
    <col min="15367" max="15367" width="9.375" style="1" customWidth="1"/>
    <col min="15368" max="15368" width="6.125" style="1" customWidth="1"/>
    <col min="15369" max="15369" width="9.375" style="1" customWidth="1"/>
    <col min="15370" max="15370" width="6.125" style="1" customWidth="1"/>
    <col min="15371" max="15371" width="9.375" style="1" customWidth="1"/>
    <col min="15372" max="15372" width="6.125" style="1" customWidth="1"/>
    <col min="15373" max="15373" width="9.375" style="1" customWidth="1"/>
    <col min="15374" max="15616" width="9" style="1"/>
    <col min="15617" max="15617" width="1.875" style="1" customWidth="1"/>
    <col min="15618" max="15618" width="14.375" style="1" customWidth="1"/>
    <col min="15619" max="15619" width="1" style="1" customWidth="1"/>
    <col min="15620" max="15620" width="6.125" style="1" customWidth="1"/>
    <col min="15621" max="15621" width="9.375" style="1" customWidth="1"/>
    <col min="15622" max="15622" width="6.125" style="1" customWidth="1"/>
    <col min="15623" max="15623" width="9.375" style="1" customWidth="1"/>
    <col min="15624" max="15624" width="6.125" style="1" customWidth="1"/>
    <col min="15625" max="15625" width="9.375" style="1" customWidth="1"/>
    <col min="15626" max="15626" width="6.125" style="1" customWidth="1"/>
    <col min="15627" max="15627" width="9.375" style="1" customWidth="1"/>
    <col min="15628" max="15628" width="6.125" style="1" customWidth="1"/>
    <col min="15629" max="15629" width="9.375" style="1" customWidth="1"/>
    <col min="15630" max="15872" width="9" style="1"/>
    <col min="15873" max="15873" width="1.875" style="1" customWidth="1"/>
    <col min="15874" max="15874" width="14.375" style="1" customWidth="1"/>
    <col min="15875" max="15875" width="1" style="1" customWidth="1"/>
    <col min="15876" max="15876" width="6.125" style="1" customWidth="1"/>
    <col min="15877" max="15877" width="9.375" style="1" customWidth="1"/>
    <col min="15878" max="15878" width="6.125" style="1" customWidth="1"/>
    <col min="15879" max="15879" width="9.375" style="1" customWidth="1"/>
    <col min="15880" max="15880" width="6.125" style="1" customWidth="1"/>
    <col min="15881" max="15881" width="9.375" style="1" customWidth="1"/>
    <col min="15882" max="15882" width="6.125" style="1" customWidth="1"/>
    <col min="15883" max="15883" width="9.375" style="1" customWidth="1"/>
    <col min="15884" max="15884" width="6.125" style="1" customWidth="1"/>
    <col min="15885" max="15885" width="9.375" style="1" customWidth="1"/>
    <col min="15886" max="16128" width="9" style="1"/>
    <col min="16129" max="16129" width="1.875" style="1" customWidth="1"/>
    <col min="16130" max="16130" width="14.375" style="1" customWidth="1"/>
    <col min="16131" max="16131" width="1" style="1" customWidth="1"/>
    <col min="16132" max="16132" width="6.125" style="1" customWidth="1"/>
    <col min="16133" max="16133" width="9.375" style="1" customWidth="1"/>
    <col min="16134" max="16134" width="6.125" style="1" customWidth="1"/>
    <col min="16135" max="16135" width="9.375" style="1" customWidth="1"/>
    <col min="16136" max="16136" width="6.125" style="1" customWidth="1"/>
    <col min="16137" max="16137" width="9.375" style="1" customWidth="1"/>
    <col min="16138" max="16138" width="6.125" style="1" customWidth="1"/>
    <col min="16139" max="16139" width="9.375" style="1" customWidth="1"/>
    <col min="16140" max="16140" width="6.125" style="1" customWidth="1"/>
    <col min="16141" max="16141" width="9.375" style="1" customWidth="1"/>
    <col min="16142" max="16384" width="9" style="1"/>
  </cols>
  <sheetData>
    <row r="2" spans="1:13" s="23" customFormat="1" ht="30" customHeight="1">
      <c r="A2" s="611" t="s">
        <v>25</v>
      </c>
      <c r="B2" s="611"/>
      <c r="C2" s="611"/>
      <c r="D2" s="611"/>
      <c r="E2" s="611"/>
      <c r="F2" s="611"/>
      <c r="G2" s="611"/>
      <c r="H2" s="611"/>
      <c r="I2" s="611"/>
      <c r="J2" s="611"/>
      <c r="K2" s="611"/>
      <c r="L2" s="611"/>
      <c r="M2" s="611"/>
    </row>
    <row r="3" spans="1:13" s="23" customFormat="1" ht="13.5" customHeight="1">
      <c r="A3" s="28"/>
      <c r="B3" s="28"/>
      <c r="C3" s="28"/>
      <c r="D3" s="28"/>
      <c r="E3" s="28"/>
      <c r="F3" s="28"/>
      <c r="G3" s="28"/>
      <c r="H3" s="28"/>
      <c r="I3" s="28"/>
      <c r="J3" s="28"/>
      <c r="K3" s="28"/>
      <c r="L3" s="28"/>
      <c r="M3" s="28"/>
    </row>
    <row r="4" spans="1:13" ht="22.5" customHeight="1">
      <c r="A4" s="617" t="s">
        <v>562</v>
      </c>
      <c r="B4" s="617"/>
      <c r="C4" s="617"/>
      <c r="D4" s="617"/>
      <c r="E4" s="617"/>
      <c r="F4" s="617"/>
      <c r="G4" s="617"/>
      <c r="H4" s="617"/>
      <c r="I4" s="617"/>
      <c r="J4" s="617"/>
      <c r="K4" s="617"/>
      <c r="L4" s="617"/>
      <c r="M4" s="617"/>
    </row>
    <row r="5" spans="1:13" ht="13.5" customHeight="1" thickBot="1">
      <c r="A5" s="2"/>
      <c r="B5" s="2"/>
      <c r="C5" s="2"/>
      <c r="D5" s="2"/>
      <c r="E5" s="2"/>
      <c r="F5" s="2"/>
      <c r="G5" s="2"/>
      <c r="H5" s="2"/>
      <c r="I5" s="2"/>
      <c r="J5" s="2"/>
      <c r="K5" s="2"/>
      <c r="L5" s="2"/>
      <c r="M5" s="22" t="s">
        <v>24</v>
      </c>
    </row>
    <row r="6" spans="1:13" ht="33.75" customHeight="1">
      <c r="A6" s="619" t="s">
        <v>6</v>
      </c>
      <c r="B6" s="619"/>
      <c r="C6" s="3"/>
      <c r="D6" s="615" t="s">
        <v>14</v>
      </c>
      <c r="E6" s="618"/>
      <c r="F6" s="615" t="s">
        <v>15</v>
      </c>
      <c r="G6" s="618"/>
      <c r="H6" s="615" t="s">
        <v>26</v>
      </c>
      <c r="I6" s="618"/>
      <c r="J6" s="615" t="s">
        <v>27</v>
      </c>
      <c r="K6" s="618"/>
      <c r="L6" s="615" t="s">
        <v>532</v>
      </c>
      <c r="M6" s="616"/>
    </row>
    <row r="7" spans="1:13" ht="33.75" customHeight="1">
      <c r="A7" s="620"/>
      <c r="B7" s="620"/>
      <c r="C7" s="4"/>
      <c r="D7" s="5" t="s">
        <v>0</v>
      </c>
      <c r="E7" s="26" t="s">
        <v>1</v>
      </c>
      <c r="F7" s="5" t="s">
        <v>0</v>
      </c>
      <c r="G7" s="26" t="s">
        <v>1</v>
      </c>
      <c r="H7" s="5" t="s">
        <v>0</v>
      </c>
      <c r="I7" s="26" t="s">
        <v>1</v>
      </c>
      <c r="J7" s="5" t="s">
        <v>0</v>
      </c>
      <c r="K7" s="26" t="s">
        <v>1</v>
      </c>
      <c r="L7" s="5" t="s">
        <v>0</v>
      </c>
      <c r="M7" s="26" t="s">
        <v>1</v>
      </c>
    </row>
    <row r="8" spans="1:13" ht="27" customHeight="1">
      <c r="A8" s="614" t="s">
        <v>10</v>
      </c>
      <c r="B8" s="614"/>
      <c r="C8" s="6"/>
      <c r="D8" s="14">
        <v>166</v>
      </c>
      <c r="E8" s="15">
        <v>22372</v>
      </c>
      <c r="F8" s="14">
        <v>167</v>
      </c>
      <c r="G8" s="15">
        <v>22882</v>
      </c>
      <c r="H8" s="14">
        <v>166</v>
      </c>
      <c r="I8" s="15">
        <v>22794</v>
      </c>
      <c r="J8" s="14">
        <v>158</v>
      </c>
      <c r="K8" s="15">
        <v>22385</v>
      </c>
      <c r="L8" s="14">
        <v>159</v>
      </c>
      <c r="M8" s="15">
        <v>23245</v>
      </c>
    </row>
    <row r="9" spans="1:13" ht="27" customHeight="1">
      <c r="A9" s="612" t="s">
        <v>16</v>
      </c>
      <c r="B9" s="612"/>
      <c r="C9" s="7"/>
      <c r="D9" s="9">
        <v>1</v>
      </c>
      <c r="E9" s="16">
        <v>19</v>
      </c>
      <c r="F9" s="9">
        <v>1</v>
      </c>
      <c r="G9" s="16">
        <v>18</v>
      </c>
      <c r="H9" s="9">
        <v>1</v>
      </c>
      <c r="I9" s="16">
        <v>19</v>
      </c>
      <c r="J9" s="9">
        <v>1</v>
      </c>
      <c r="K9" s="16">
        <v>20</v>
      </c>
      <c r="L9" s="9">
        <v>1</v>
      </c>
      <c r="M9" s="16">
        <v>21</v>
      </c>
    </row>
    <row r="10" spans="1:13" ht="27" customHeight="1">
      <c r="A10" s="613" t="s">
        <v>17</v>
      </c>
      <c r="B10" s="613"/>
      <c r="C10" s="8"/>
      <c r="D10" s="9">
        <v>0</v>
      </c>
      <c r="E10" s="16">
        <v>0</v>
      </c>
      <c r="F10" s="9">
        <v>0</v>
      </c>
      <c r="G10" s="16">
        <v>0</v>
      </c>
      <c r="H10" s="9">
        <v>0</v>
      </c>
      <c r="I10" s="16">
        <v>0</v>
      </c>
      <c r="J10" s="9">
        <v>0</v>
      </c>
      <c r="K10" s="16">
        <v>0</v>
      </c>
      <c r="L10" s="9">
        <v>0</v>
      </c>
      <c r="M10" s="16">
        <v>0</v>
      </c>
    </row>
    <row r="11" spans="1:13" ht="27" customHeight="1">
      <c r="A11" s="623" t="s">
        <v>4</v>
      </c>
      <c r="B11" s="623"/>
      <c r="C11" s="8"/>
      <c r="D11" s="9">
        <v>10</v>
      </c>
      <c r="E11" s="16">
        <v>1818</v>
      </c>
      <c r="F11" s="9">
        <v>10</v>
      </c>
      <c r="G11" s="16">
        <v>1802</v>
      </c>
      <c r="H11" s="9">
        <v>10</v>
      </c>
      <c r="I11" s="16">
        <v>1813</v>
      </c>
      <c r="J11" s="9">
        <v>9</v>
      </c>
      <c r="K11" s="16">
        <v>1774</v>
      </c>
      <c r="L11" s="9">
        <v>9</v>
      </c>
      <c r="M11" s="16">
        <v>1807</v>
      </c>
    </row>
    <row r="12" spans="1:13" ht="27" customHeight="1">
      <c r="A12" s="623" t="s">
        <v>5</v>
      </c>
      <c r="B12" s="623"/>
      <c r="C12" s="8"/>
      <c r="D12" s="9">
        <v>23</v>
      </c>
      <c r="E12" s="16">
        <v>1809</v>
      </c>
      <c r="F12" s="9">
        <v>24</v>
      </c>
      <c r="G12" s="16">
        <v>1847</v>
      </c>
      <c r="H12" s="9">
        <v>24</v>
      </c>
      <c r="I12" s="16">
        <v>1834</v>
      </c>
      <c r="J12" s="9">
        <v>21</v>
      </c>
      <c r="K12" s="16">
        <v>1770</v>
      </c>
      <c r="L12" s="9">
        <v>20</v>
      </c>
      <c r="M12" s="16">
        <v>1714</v>
      </c>
    </row>
    <row r="13" spans="1:13" ht="27" customHeight="1">
      <c r="A13" s="613" t="s">
        <v>12</v>
      </c>
      <c r="B13" s="613"/>
      <c r="C13" s="8"/>
      <c r="D13" s="9">
        <v>7</v>
      </c>
      <c r="E13" s="16">
        <v>566</v>
      </c>
      <c r="F13" s="9">
        <v>8</v>
      </c>
      <c r="G13" s="16">
        <v>557</v>
      </c>
      <c r="H13" s="9">
        <v>8</v>
      </c>
      <c r="I13" s="16">
        <v>545</v>
      </c>
      <c r="J13" s="9">
        <v>8</v>
      </c>
      <c r="K13" s="16">
        <v>556</v>
      </c>
      <c r="L13" s="9">
        <v>8</v>
      </c>
      <c r="M13" s="16">
        <v>561</v>
      </c>
    </row>
    <row r="14" spans="1:13" ht="27" customHeight="1">
      <c r="A14" s="612" t="s">
        <v>2</v>
      </c>
      <c r="B14" s="612"/>
      <c r="C14" s="7"/>
      <c r="D14" s="9">
        <v>8</v>
      </c>
      <c r="E14" s="16">
        <v>766</v>
      </c>
      <c r="F14" s="9">
        <v>8</v>
      </c>
      <c r="G14" s="16">
        <v>746</v>
      </c>
      <c r="H14" s="9">
        <v>8</v>
      </c>
      <c r="I14" s="16">
        <v>721</v>
      </c>
      <c r="J14" s="9">
        <v>8</v>
      </c>
      <c r="K14" s="16">
        <v>679</v>
      </c>
      <c r="L14" s="9">
        <v>8</v>
      </c>
      <c r="M14" s="16">
        <v>642</v>
      </c>
    </row>
    <row r="15" spans="1:13" ht="27" customHeight="1">
      <c r="A15" s="612" t="s">
        <v>18</v>
      </c>
      <c r="B15" s="612"/>
      <c r="C15" s="7"/>
      <c r="D15" s="9">
        <v>20</v>
      </c>
      <c r="E15" s="16">
        <v>1231</v>
      </c>
      <c r="F15" s="9">
        <v>20</v>
      </c>
      <c r="G15" s="16">
        <v>1223</v>
      </c>
      <c r="H15" s="9">
        <v>18</v>
      </c>
      <c r="I15" s="16">
        <v>1187</v>
      </c>
      <c r="J15" s="9">
        <v>17</v>
      </c>
      <c r="K15" s="16">
        <v>1194</v>
      </c>
      <c r="L15" s="9">
        <v>17</v>
      </c>
      <c r="M15" s="16">
        <v>1197</v>
      </c>
    </row>
    <row r="16" spans="1:13" ht="27" customHeight="1">
      <c r="A16" s="612" t="s">
        <v>19</v>
      </c>
      <c r="B16" s="612"/>
      <c r="C16" s="7"/>
      <c r="D16" s="9">
        <v>20</v>
      </c>
      <c r="E16" s="16">
        <v>3183</v>
      </c>
      <c r="F16" s="9">
        <v>21</v>
      </c>
      <c r="G16" s="16">
        <v>3967</v>
      </c>
      <c r="H16" s="9">
        <v>21</v>
      </c>
      <c r="I16" s="16">
        <v>4001</v>
      </c>
      <c r="J16" s="9">
        <v>19</v>
      </c>
      <c r="K16" s="16">
        <v>3971</v>
      </c>
      <c r="L16" s="9">
        <v>19</v>
      </c>
      <c r="M16" s="16">
        <v>3982</v>
      </c>
    </row>
    <row r="17" spans="1:13" ht="27" customHeight="1">
      <c r="A17" s="612" t="s">
        <v>20</v>
      </c>
      <c r="B17" s="612"/>
      <c r="C17" s="7"/>
      <c r="D17" s="9">
        <v>17</v>
      </c>
      <c r="E17" s="16">
        <v>3110</v>
      </c>
      <c r="F17" s="9">
        <v>17</v>
      </c>
      <c r="G17" s="16">
        <v>3238</v>
      </c>
      <c r="H17" s="9">
        <v>18</v>
      </c>
      <c r="I17" s="16">
        <v>3343</v>
      </c>
      <c r="J17" s="9">
        <v>18</v>
      </c>
      <c r="K17" s="16">
        <v>3309</v>
      </c>
      <c r="L17" s="9">
        <v>19</v>
      </c>
      <c r="M17" s="16">
        <v>4177</v>
      </c>
    </row>
    <row r="18" spans="1:13" ht="27" customHeight="1">
      <c r="A18" s="613" t="s">
        <v>21</v>
      </c>
      <c r="B18" s="613"/>
      <c r="C18" s="8"/>
      <c r="D18" s="9">
        <v>0</v>
      </c>
      <c r="E18" s="16">
        <v>0</v>
      </c>
      <c r="F18" s="9">
        <v>0</v>
      </c>
      <c r="G18" s="16">
        <v>0</v>
      </c>
      <c r="H18" s="9">
        <v>0</v>
      </c>
      <c r="I18" s="16">
        <v>0</v>
      </c>
      <c r="J18" s="9">
        <v>0</v>
      </c>
      <c r="K18" s="16">
        <v>0</v>
      </c>
      <c r="L18" s="9">
        <v>0</v>
      </c>
      <c r="M18" s="16">
        <v>0</v>
      </c>
    </row>
    <row r="19" spans="1:13" ht="27" customHeight="1">
      <c r="A19" s="612" t="s">
        <v>3</v>
      </c>
      <c r="B19" s="612"/>
      <c r="C19" s="8"/>
      <c r="D19" s="20">
        <v>15</v>
      </c>
      <c r="E19" s="21">
        <v>663</v>
      </c>
      <c r="F19" s="20">
        <v>13</v>
      </c>
      <c r="G19" s="21">
        <v>572</v>
      </c>
      <c r="H19" s="20">
        <v>13</v>
      </c>
      <c r="I19" s="21">
        <v>530</v>
      </c>
      <c r="J19" s="20">
        <v>13</v>
      </c>
      <c r="K19" s="21">
        <v>486</v>
      </c>
      <c r="L19" s="20">
        <v>13</v>
      </c>
      <c r="M19" s="21">
        <v>472</v>
      </c>
    </row>
    <row r="20" spans="1:13" ht="37.5" customHeight="1">
      <c r="A20" s="24"/>
      <c r="B20" s="25" t="s">
        <v>533</v>
      </c>
      <c r="C20" s="8"/>
      <c r="D20" s="9">
        <v>7</v>
      </c>
      <c r="E20" s="16">
        <v>226</v>
      </c>
      <c r="F20" s="9">
        <v>5</v>
      </c>
      <c r="G20" s="16">
        <v>174</v>
      </c>
      <c r="H20" s="9">
        <v>5</v>
      </c>
      <c r="I20" s="16">
        <v>167</v>
      </c>
      <c r="J20" s="9">
        <v>5</v>
      </c>
      <c r="K20" s="16">
        <v>162</v>
      </c>
      <c r="L20" s="9">
        <v>5</v>
      </c>
      <c r="M20" s="16">
        <v>155</v>
      </c>
    </row>
    <row r="21" spans="1:13" ht="27" customHeight="1">
      <c r="A21" s="24"/>
      <c r="B21" s="25" t="s">
        <v>534</v>
      </c>
      <c r="C21" s="8"/>
      <c r="D21" s="9">
        <v>1</v>
      </c>
      <c r="E21" s="16">
        <v>7</v>
      </c>
      <c r="F21" s="9">
        <v>1</v>
      </c>
      <c r="G21" s="16">
        <v>5</v>
      </c>
      <c r="H21" s="9">
        <v>1</v>
      </c>
      <c r="I21" s="16">
        <v>6</v>
      </c>
      <c r="J21" s="9">
        <v>1</v>
      </c>
      <c r="K21" s="16">
        <v>6</v>
      </c>
      <c r="L21" s="9">
        <v>1</v>
      </c>
      <c r="M21" s="16">
        <v>7</v>
      </c>
    </row>
    <row r="22" spans="1:13" ht="27" customHeight="1">
      <c r="A22" s="24"/>
      <c r="B22" s="24" t="s">
        <v>535</v>
      </c>
      <c r="C22" s="8"/>
      <c r="D22" s="9">
        <v>0</v>
      </c>
      <c r="E22" s="16">
        <v>0</v>
      </c>
      <c r="F22" s="9">
        <v>0</v>
      </c>
      <c r="G22" s="16">
        <v>0</v>
      </c>
      <c r="H22" s="9">
        <v>0</v>
      </c>
      <c r="I22" s="16">
        <v>0</v>
      </c>
      <c r="J22" s="9">
        <v>0</v>
      </c>
      <c r="K22" s="16">
        <v>0</v>
      </c>
      <c r="L22" s="9">
        <v>0</v>
      </c>
      <c r="M22" s="16">
        <v>0</v>
      </c>
    </row>
    <row r="23" spans="1:13" ht="37.5" customHeight="1">
      <c r="A23" s="24"/>
      <c r="B23" s="25" t="s">
        <v>536</v>
      </c>
      <c r="C23" s="8"/>
      <c r="D23" s="9">
        <v>7</v>
      </c>
      <c r="E23" s="16">
        <v>430</v>
      </c>
      <c r="F23" s="9">
        <v>7</v>
      </c>
      <c r="G23" s="16">
        <v>393</v>
      </c>
      <c r="H23" s="9">
        <v>7</v>
      </c>
      <c r="I23" s="16">
        <v>357</v>
      </c>
      <c r="J23" s="9">
        <v>7</v>
      </c>
      <c r="K23" s="16">
        <v>318</v>
      </c>
      <c r="L23" s="9">
        <v>7</v>
      </c>
      <c r="M23" s="16">
        <v>310</v>
      </c>
    </row>
    <row r="24" spans="1:13" ht="27" customHeight="1">
      <c r="A24" s="612" t="s">
        <v>22</v>
      </c>
      <c r="B24" s="612"/>
      <c r="C24" s="10"/>
      <c r="D24" s="9">
        <v>13</v>
      </c>
      <c r="E24" s="16">
        <v>2114</v>
      </c>
      <c r="F24" s="9">
        <v>13</v>
      </c>
      <c r="G24" s="16">
        <v>1970</v>
      </c>
      <c r="H24" s="9">
        <v>13</v>
      </c>
      <c r="I24" s="16">
        <v>1856</v>
      </c>
      <c r="J24" s="9">
        <v>13</v>
      </c>
      <c r="K24" s="16">
        <v>1770</v>
      </c>
      <c r="L24" s="9">
        <v>13</v>
      </c>
      <c r="M24" s="16">
        <v>1725</v>
      </c>
    </row>
    <row r="25" spans="1:13" ht="27" customHeight="1">
      <c r="A25" s="612" t="s">
        <v>23</v>
      </c>
      <c r="B25" s="612"/>
      <c r="C25" s="27"/>
      <c r="D25" s="9">
        <v>14</v>
      </c>
      <c r="E25" s="16">
        <v>943</v>
      </c>
      <c r="F25" s="9">
        <v>14</v>
      </c>
      <c r="G25" s="16">
        <v>939</v>
      </c>
      <c r="H25" s="9">
        <v>14</v>
      </c>
      <c r="I25" s="16">
        <v>972</v>
      </c>
      <c r="J25" s="9">
        <v>13</v>
      </c>
      <c r="K25" s="16">
        <v>1040</v>
      </c>
      <c r="L25" s="9">
        <v>13</v>
      </c>
      <c r="M25" s="16">
        <v>1110</v>
      </c>
    </row>
    <row r="26" spans="1:13" ht="27" customHeight="1">
      <c r="A26" s="612" t="s">
        <v>11</v>
      </c>
      <c r="B26" s="612"/>
      <c r="C26" s="11"/>
      <c r="D26" s="9">
        <v>6</v>
      </c>
      <c r="E26" s="16">
        <v>2474</v>
      </c>
      <c r="F26" s="9">
        <v>6</v>
      </c>
      <c r="G26" s="16">
        <v>2412</v>
      </c>
      <c r="H26" s="9">
        <v>6</v>
      </c>
      <c r="I26" s="16">
        <v>2395</v>
      </c>
      <c r="J26" s="9">
        <v>6</v>
      </c>
      <c r="K26" s="16">
        <v>2350</v>
      </c>
      <c r="L26" s="9">
        <v>6</v>
      </c>
      <c r="M26" s="16">
        <v>2280</v>
      </c>
    </row>
    <row r="27" spans="1:13" ht="27" customHeight="1">
      <c r="A27" s="623" t="s">
        <v>7</v>
      </c>
      <c r="B27" s="623"/>
      <c r="C27" s="8"/>
      <c r="D27" s="9">
        <v>11</v>
      </c>
      <c r="E27" s="16">
        <v>3666</v>
      </c>
      <c r="F27" s="9">
        <v>11</v>
      </c>
      <c r="G27" s="16">
        <v>3582</v>
      </c>
      <c r="H27" s="9">
        <v>11</v>
      </c>
      <c r="I27" s="16">
        <v>3569</v>
      </c>
      <c r="J27" s="9">
        <v>11</v>
      </c>
      <c r="K27" s="16">
        <v>3458</v>
      </c>
      <c r="L27" s="9">
        <v>12</v>
      </c>
      <c r="M27" s="16">
        <v>3549</v>
      </c>
    </row>
    <row r="28" spans="1:13" ht="27" customHeight="1" thickBot="1">
      <c r="A28" s="622" t="s">
        <v>8</v>
      </c>
      <c r="B28" s="622"/>
      <c r="C28" s="12"/>
      <c r="D28" s="17">
        <v>1</v>
      </c>
      <c r="E28" s="18">
        <v>10</v>
      </c>
      <c r="F28" s="17">
        <v>1</v>
      </c>
      <c r="G28" s="18">
        <v>9</v>
      </c>
      <c r="H28" s="17">
        <v>1</v>
      </c>
      <c r="I28" s="18">
        <v>9</v>
      </c>
      <c r="J28" s="17">
        <v>1</v>
      </c>
      <c r="K28" s="18">
        <v>8</v>
      </c>
      <c r="L28" s="17">
        <v>1</v>
      </c>
      <c r="M28" s="18">
        <v>8</v>
      </c>
    </row>
    <row r="29" spans="1:13" ht="13.5" customHeight="1">
      <c r="A29" s="621" t="s">
        <v>9</v>
      </c>
      <c r="B29" s="621"/>
      <c r="C29" s="621"/>
      <c r="D29" s="621"/>
      <c r="E29" s="621"/>
      <c r="F29" s="621"/>
      <c r="G29" s="621"/>
      <c r="H29" s="621"/>
      <c r="I29" s="621"/>
    </row>
    <row r="30" spans="1:13" s="13" customFormat="1" ht="13.5" customHeight="1">
      <c r="A30" s="19"/>
      <c r="B30" s="33"/>
      <c r="C30" s="33"/>
      <c r="D30" s="33"/>
      <c r="E30" s="33"/>
      <c r="F30" s="33"/>
      <c r="G30" s="33"/>
      <c r="H30" s="33"/>
      <c r="I30" s="33"/>
    </row>
    <row r="31" spans="1:13" ht="13.5" customHeight="1"/>
    <row r="32" spans="1:13"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sheetData>
  <mergeCells count="26">
    <mergeCell ref="A19:B19"/>
    <mergeCell ref="A14:B14"/>
    <mergeCell ref="A11:B11"/>
    <mergeCell ref="A10:B10"/>
    <mergeCell ref="A12:B12"/>
    <mergeCell ref="A13:B13"/>
    <mergeCell ref="A24:B24"/>
    <mergeCell ref="A25:B25"/>
    <mergeCell ref="A26:B26"/>
    <mergeCell ref="A29:I29"/>
    <mergeCell ref="A28:B28"/>
    <mergeCell ref="A27:B27"/>
    <mergeCell ref="A2:M2"/>
    <mergeCell ref="A15:B15"/>
    <mergeCell ref="A18:B18"/>
    <mergeCell ref="A16:B16"/>
    <mergeCell ref="A17:B17"/>
    <mergeCell ref="A8:B8"/>
    <mergeCell ref="A9:B9"/>
    <mergeCell ref="L6:M6"/>
    <mergeCell ref="A4:M4"/>
    <mergeCell ref="J6:K6"/>
    <mergeCell ref="H6:I6"/>
    <mergeCell ref="D6:E6"/>
    <mergeCell ref="A6:B7"/>
    <mergeCell ref="F6:G6"/>
  </mergeCells>
  <phoneticPr fontId="2"/>
  <printOptions horizontalCentered="1"/>
  <pageMargins left="0.59055118110236227" right="0.59055118110236227" top="0.78740157480314965" bottom="0.78740157480314965" header="0.59055118110236227" footer="0.59055118110236227"/>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8"/>
  <sheetViews>
    <sheetView showGridLines="0" workbookViewId="0">
      <selection activeCell="B1" sqref="B1"/>
    </sheetView>
  </sheetViews>
  <sheetFormatPr defaultRowHeight="13.5"/>
  <cols>
    <col min="1" max="1" width="12.25" style="23" customWidth="1"/>
    <col min="2" max="3" width="7.75" style="23" customWidth="1"/>
    <col min="4" max="4" width="9.375" style="23" bestFit="1" customWidth="1"/>
    <col min="5" max="6" width="7.75" style="23" customWidth="1"/>
    <col min="7" max="7" width="7.875" style="23" customWidth="1"/>
    <col min="8" max="9" width="6.75" style="23" customWidth="1"/>
    <col min="10" max="12" width="6.25" style="23" customWidth="1"/>
    <col min="13" max="13" width="12.125" style="23" customWidth="1"/>
    <col min="14" max="256" width="9" style="23"/>
    <col min="257" max="257" width="12.25" style="23" customWidth="1"/>
    <col min="258" max="259" width="7.75" style="23" customWidth="1"/>
    <col min="260" max="260" width="9.375" style="23" bestFit="1" customWidth="1"/>
    <col min="261" max="262" width="7.75" style="23" customWidth="1"/>
    <col min="263" max="263" width="7.875" style="23" customWidth="1"/>
    <col min="264" max="265" width="6.75" style="23" customWidth="1"/>
    <col min="266" max="268" width="6.25" style="23" customWidth="1"/>
    <col min="269" max="269" width="12.125" style="23" customWidth="1"/>
    <col min="270" max="512" width="9" style="23"/>
    <col min="513" max="513" width="12.25" style="23" customWidth="1"/>
    <col min="514" max="515" width="7.75" style="23" customWidth="1"/>
    <col min="516" max="516" width="9.375" style="23" bestFit="1" customWidth="1"/>
    <col min="517" max="518" width="7.75" style="23" customWidth="1"/>
    <col min="519" max="519" width="7.875" style="23" customWidth="1"/>
    <col min="520" max="521" width="6.75" style="23" customWidth="1"/>
    <col min="522" max="524" width="6.25" style="23" customWidth="1"/>
    <col min="525" max="525" width="12.125" style="23" customWidth="1"/>
    <col min="526" max="768" width="9" style="23"/>
    <col min="769" max="769" width="12.25" style="23" customWidth="1"/>
    <col min="770" max="771" width="7.75" style="23" customWidth="1"/>
    <col min="772" max="772" width="9.375" style="23" bestFit="1" customWidth="1"/>
    <col min="773" max="774" width="7.75" style="23" customWidth="1"/>
    <col min="775" max="775" width="7.875" style="23" customWidth="1"/>
    <col min="776" max="777" width="6.75" style="23" customWidth="1"/>
    <col min="778" max="780" width="6.25" style="23" customWidth="1"/>
    <col min="781" max="781" width="12.125" style="23" customWidth="1"/>
    <col min="782" max="1024" width="9" style="23"/>
    <col min="1025" max="1025" width="12.25" style="23" customWidth="1"/>
    <col min="1026" max="1027" width="7.75" style="23" customWidth="1"/>
    <col min="1028" max="1028" width="9.375" style="23" bestFit="1" customWidth="1"/>
    <col min="1029" max="1030" width="7.75" style="23" customWidth="1"/>
    <col min="1031" max="1031" width="7.875" style="23" customWidth="1"/>
    <col min="1032" max="1033" width="6.75" style="23" customWidth="1"/>
    <col min="1034" max="1036" width="6.25" style="23" customWidth="1"/>
    <col min="1037" max="1037" width="12.125" style="23" customWidth="1"/>
    <col min="1038" max="1280" width="9" style="23"/>
    <col min="1281" max="1281" width="12.25" style="23" customWidth="1"/>
    <col min="1282" max="1283" width="7.75" style="23" customWidth="1"/>
    <col min="1284" max="1284" width="9.375" style="23" bestFit="1" customWidth="1"/>
    <col min="1285" max="1286" width="7.75" style="23" customWidth="1"/>
    <col min="1287" max="1287" width="7.875" style="23" customWidth="1"/>
    <col min="1288" max="1289" width="6.75" style="23" customWidth="1"/>
    <col min="1290" max="1292" width="6.25" style="23" customWidth="1"/>
    <col min="1293" max="1293" width="12.125" style="23" customWidth="1"/>
    <col min="1294" max="1536" width="9" style="23"/>
    <col min="1537" max="1537" width="12.25" style="23" customWidth="1"/>
    <col min="1538" max="1539" width="7.75" style="23" customWidth="1"/>
    <col min="1540" max="1540" width="9.375" style="23" bestFit="1" customWidth="1"/>
    <col min="1541" max="1542" width="7.75" style="23" customWidth="1"/>
    <col min="1543" max="1543" width="7.875" style="23" customWidth="1"/>
    <col min="1544" max="1545" width="6.75" style="23" customWidth="1"/>
    <col min="1546" max="1548" width="6.25" style="23" customWidth="1"/>
    <col min="1549" max="1549" width="12.125" style="23" customWidth="1"/>
    <col min="1550" max="1792" width="9" style="23"/>
    <col min="1793" max="1793" width="12.25" style="23" customWidth="1"/>
    <col min="1794" max="1795" width="7.75" style="23" customWidth="1"/>
    <col min="1796" max="1796" width="9.375" style="23" bestFit="1" customWidth="1"/>
    <col min="1797" max="1798" width="7.75" style="23" customWidth="1"/>
    <col min="1799" max="1799" width="7.875" style="23" customWidth="1"/>
    <col min="1800" max="1801" width="6.75" style="23" customWidth="1"/>
    <col min="1802" max="1804" width="6.25" style="23" customWidth="1"/>
    <col min="1805" max="1805" width="12.125" style="23" customWidth="1"/>
    <col min="1806" max="2048" width="9" style="23"/>
    <col min="2049" max="2049" width="12.25" style="23" customWidth="1"/>
    <col min="2050" max="2051" width="7.75" style="23" customWidth="1"/>
    <col min="2052" max="2052" width="9.375" style="23" bestFit="1" customWidth="1"/>
    <col min="2053" max="2054" width="7.75" style="23" customWidth="1"/>
    <col min="2055" max="2055" width="7.875" style="23" customWidth="1"/>
    <col min="2056" max="2057" width="6.75" style="23" customWidth="1"/>
    <col min="2058" max="2060" width="6.25" style="23" customWidth="1"/>
    <col min="2061" max="2061" width="12.125" style="23" customWidth="1"/>
    <col min="2062" max="2304" width="9" style="23"/>
    <col min="2305" max="2305" width="12.25" style="23" customWidth="1"/>
    <col min="2306" max="2307" width="7.75" style="23" customWidth="1"/>
    <col min="2308" max="2308" width="9.375" style="23" bestFit="1" customWidth="1"/>
    <col min="2309" max="2310" width="7.75" style="23" customWidth="1"/>
    <col min="2311" max="2311" width="7.875" style="23" customWidth="1"/>
    <col min="2312" max="2313" width="6.75" style="23" customWidth="1"/>
    <col min="2314" max="2316" width="6.25" style="23" customWidth="1"/>
    <col min="2317" max="2317" width="12.125" style="23" customWidth="1"/>
    <col min="2318" max="2560" width="9" style="23"/>
    <col min="2561" max="2561" width="12.25" style="23" customWidth="1"/>
    <col min="2562" max="2563" width="7.75" style="23" customWidth="1"/>
    <col min="2564" max="2564" width="9.375" style="23" bestFit="1" customWidth="1"/>
    <col min="2565" max="2566" width="7.75" style="23" customWidth="1"/>
    <col min="2567" max="2567" width="7.875" style="23" customWidth="1"/>
    <col min="2568" max="2569" width="6.75" style="23" customWidth="1"/>
    <col min="2570" max="2572" width="6.25" style="23" customWidth="1"/>
    <col min="2573" max="2573" width="12.125" style="23" customWidth="1"/>
    <col min="2574" max="2816" width="9" style="23"/>
    <col min="2817" max="2817" width="12.25" style="23" customWidth="1"/>
    <col min="2818" max="2819" width="7.75" style="23" customWidth="1"/>
    <col min="2820" max="2820" width="9.375" style="23" bestFit="1" customWidth="1"/>
    <col min="2821" max="2822" width="7.75" style="23" customWidth="1"/>
    <col min="2823" max="2823" width="7.875" style="23" customWidth="1"/>
    <col min="2824" max="2825" width="6.75" style="23" customWidth="1"/>
    <col min="2826" max="2828" width="6.25" style="23" customWidth="1"/>
    <col min="2829" max="2829" width="12.125" style="23" customWidth="1"/>
    <col min="2830" max="3072" width="9" style="23"/>
    <col min="3073" max="3073" width="12.25" style="23" customWidth="1"/>
    <col min="3074" max="3075" width="7.75" style="23" customWidth="1"/>
    <col min="3076" max="3076" width="9.375" style="23" bestFit="1" customWidth="1"/>
    <col min="3077" max="3078" width="7.75" style="23" customWidth="1"/>
    <col min="3079" max="3079" width="7.875" style="23" customWidth="1"/>
    <col min="3080" max="3081" width="6.75" style="23" customWidth="1"/>
    <col min="3082" max="3084" width="6.25" style="23" customWidth="1"/>
    <col min="3085" max="3085" width="12.125" style="23" customWidth="1"/>
    <col min="3086" max="3328" width="9" style="23"/>
    <col min="3329" max="3329" width="12.25" style="23" customWidth="1"/>
    <col min="3330" max="3331" width="7.75" style="23" customWidth="1"/>
    <col min="3332" max="3332" width="9.375" style="23" bestFit="1" customWidth="1"/>
    <col min="3333" max="3334" width="7.75" style="23" customWidth="1"/>
    <col min="3335" max="3335" width="7.875" style="23" customWidth="1"/>
    <col min="3336" max="3337" width="6.75" style="23" customWidth="1"/>
    <col min="3338" max="3340" width="6.25" style="23" customWidth="1"/>
    <col min="3341" max="3341" width="12.125" style="23" customWidth="1"/>
    <col min="3342" max="3584" width="9" style="23"/>
    <col min="3585" max="3585" width="12.25" style="23" customWidth="1"/>
    <col min="3586" max="3587" width="7.75" style="23" customWidth="1"/>
    <col min="3588" max="3588" width="9.375" style="23" bestFit="1" customWidth="1"/>
    <col min="3589" max="3590" width="7.75" style="23" customWidth="1"/>
    <col min="3591" max="3591" width="7.875" style="23" customWidth="1"/>
    <col min="3592" max="3593" width="6.75" style="23" customWidth="1"/>
    <col min="3594" max="3596" width="6.25" style="23" customWidth="1"/>
    <col min="3597" max="3597" width="12.125" style="23" customWidth="1"/>
    <col min="3598" max="3840" width="9" style="23"/>
    <col min="3841" max="3841" width="12.25" style="23" customWidth="1"/>
    <col min="3842" max="3843" width="7.75" style="23" customWidth="1"/>
    <col min="3844" max="3844" width="9.375" style="23" bestFit="1" customWidth="1"/>
    <col min="3845" max="3846" width="7.75" style="23" customWidth="1"/>
    <col min="3847" max="3847" width="7.875" style="23" customWidth="1"/>
    <col min="3848" max="3849" width="6.75" style="23" customWidth="1"/>
    <col min="3850" max="3852" width="6.25" style="23" customWidth="1"/>
    <col min="3853" max="3853" width="12.125" style="23" customWidth="1"/>
    <col min="3854" max="4096" width="9" style="23"/>
    <col min="4097" max="4097" width="12.25" style="23" customWidth="1"/>
    <col min="4098" max="4099" width="7.75" style="23" customWidth="1"/>
    <col min="4100" max="4100" width="9.375" style="23" bestFit="1" customWidth="1"/>
    <col min="4101" max="4102" width="7.75" style="23" customWidth="1"/>
    <col min="4103" max="4103" width="7.875" style="23" customWidth="1"/>
    <col min="4104" max="4105" width="6.75" style="23" customWidth="1"/>
    <col min="4106" max="4108" width="6.25" style="23" customWidth="1"/>
    <col min="4109" max="4109" width="12.125" style="23" customWidth="1"/>
    <col min="4110" max="4352" width="9" style="23"/>
    <col min="4353" max="4353" width="12.25" style="23" customWidth="1"/>
    <col min="4354" max="4355" width="7.75" style="23" customWidth="1"/>
    <col min="4356" max="4356" width="9.375" style="23" bestFit="1" customWidth="1"/>
    <col min="4357" max="4358" width="7.75" style="23" customWidth="1"/>
    <col min="4359" max="4359" width="7.875" style="23" customWidth="1"/>
    <col min="4360" max="4361" width="6.75" style="23" customWidth="1"/>
    <col min="4362" max="4364" width="6.25" style="23" customWidth="1"/>
    <col min="4365" max="4365" width="12.125" style="23" customWidth="1"/>
    <col min="4366" max="4608" width="9" style="23"/>
    <col min="4609" max="4609" width="12.25" style="23" customWidth="1"/>
    <col min="4610" max="4611" width="7.75" style="23" customWidth="1"/>
    <col min="4612" max="4612" width="9.375" style="23" bestFit="1" customWidth="1"/>
    <col min="4613" max="4614" width="7.75" style="23" customWidth="1"/>
    <col min="4615" max="4615" width="7.875" style="23" customWidth="1"/>
    <col min="4616" max="4617" width="6.75" style="23" customWidth="1"/>
    <col min="4618" max="4620" width="6.25" style="23" customWidth="1"/>
    <col min="4621" max="4621" width="12.125" style="23" customWidth="1"/>
    <col min="4622" max="4864" width="9" style="23"/>
    <col min="4865" max="4865" width="12.25" style="23" customWidth="1"/>
    <col min="4866" max="4867" width="7.75" style="23" customWidth="1"/>
    <col min="4868" max="4868" width="9.375" style="23" bestFit="1" customWidth="1"/>
    <col min="4869" max="4870" width="7.75" style="23" customWidth="1"/>
    <col min="4871" max="4871" width="7.875" style="23" customWidth="1"/>
    <col min="4872" max="4873" width="6.75" style="23" customWidth="1"/>
    <col min="4874" max="4876" width="6.25" style="23" customWidth="1"/>
    <col min="4877" max="4877" width="12.125" style="23" customWidth="1"/>
    <col min="4878" max="5120" width="9" style="23"/>
    <col min="5121" max="5121" width="12.25" style="23" customWidth="1"/>
    <col min="5122" max="5123" width="7.75" style="23" customWidth="1"/>
    <col min="5124" max="5124" width="9.375" style="23" bestFit="1" customWidth="1"/>
    <col min="5125" max="5126" width="7.75" style="23" customWidth="1"/>
    <col min="5127" max="5127" width="7.875" style="23" customWidth="1"/>
    <col min="5128" max="5129" width="6.75" style="23" customWidth="1"/>
    <col min="5130" max="5132" width="6.25" style="23" customWidth="1"/>
    <col min="5133" max="5133" width="12.125" style="23" customWidth="1"/>
    <col min="5134" max="5376" width="9" style="23"/>
    <col min="5377" max="5377" width="12.25" style="23" customWidth="1"/>
    <col min="5378" max="5379" width="7.75" style="23" customWidth="1"/>
    <col min="5380" max="5380" width="9.375" style="23" bestFit="1" customWidth="1"/>
    <col min="5381" max="5382" width="7.75" style="23" customWidth="1"/>
    <col min="5383" max="5383" width="7.875" style="23" customWidth="1"/>
    <col min="5384" max="5385" width="6.75" style="23" customWidth="1"/>
    <col min="5386" max="5388" width="6.25" style="23" customWidth="1"/>
    <col min="5389" max="5389" width="12.125" style="23" customWidth="1"/>
    <col min="5390" max="5632" width="9" style="23"/>
    <col min="5633" max="5633" width="12.25" style="23" customWidth="1"/>
    <col min="5634" max="5635" width="7.75" style="23" customWidth="1"/>
    <col min="5636" max="5636" width="9.375" style="23" bestFit="1" customWidth="1"/>
    <col min="5637" max="5638" width="7.75" style="23" customWidth="1"/>
    <col min="5639" max="5639" width="7.875" style="23" customWidth="1"/>
    <col min="5640" max="5641" width="6.75" style="23" customWidth="1"/>
    <col min="5642" max="5644" width="6.25" style="23" customWidth="1"/>
    <col min="5645" max="5645" width="12.125" style="23" customWidth="1"/>
    <col min="5646" max="5888" width="9" style="23"/>
    <col min="5889" max="5889" width="12.25" style="23" customWidth="1"/>
    <col min="5890" max="5891" width="7.75" style="23" customWidth="1"/>
    <col min="5892" max="5892" width="9.375" style="23" bestFit="1" customWidth="1"/>
    <col min="5893" max="5894" width="7.75" style="23" customWidth="1"/>
    <col min="5895" max="5895" width="7.875" style="23" customWidth="1"/>
    <col min="5896" max="5897" width="6.75" style="23" customWidth="1"/>
    <col min="5898" max="5900" width="6.25" style="23" customWidth="1"/>
    <col min="5901" max="5901" width="12.125" style="23" customWidth="1"/>
    <col min="5902" max="6144" width="9" style="23"/>
    <col min="6145" max="6145" width="12.25" style="23" customWidth="1"/>
    <col min="6146" max="6147" width="7.75" style="23" customWidth="1"/>
    <col min="6148" max="6148" width="9.375" style="23" bestFit="1" customWidth="1"/>
    <col min="6149" max="6150" width="7.75" style="23" customWidth="1"/>
    <col min="6151" max="6151" width="7.875" style="23" customWidth="1"/>
    <col min="6152" max="6153" width="6.75" style="23" customWidth="1"/>
    <col min="6154" max="6156" width="6.25" style="23" customWidth="1"/>
    <col min="6157" max="6157" width="12.125" style="23" customWidth="1"/>
    <col min="6158" max="6400" width="9" style="23"/>
    <col min="6401" max="6401" width="12.25" style="23" customWidth="1"/>
    <col min="6402" max="6403" width="7.75" style="23" customWidth="1"/>
    <col min="6404" max="6404" width="9.375" style="23" bestFit="1" customWidth="1"/>
    <col min="6405" max="6406" width="7.75" style="23" customWidth="1"/>
    <col min="6407" max="6407" width="7.875" style="23" customWidth="1"/>
    <col min="6408" max="6409" width="6.75" style="23" customWidth="1"/>
    <col min="6410" max="6412" width="6.25" style="23" customWidth="1"/>
    <col min="6413" max="6413" width="12.125" style="23" customWidth="1"/>
    <col min="6414" max="6656" width="9" style="23"/>
    <col min="6657" max="6657" width="12.25" style="23" customWidth="1"/>
    <col min="6658" max="6659" width="7.75" style="23" customWidth="1"/>
    <col min="6660" max="6660" width="9.375" style="23" bestFit="1" customWidth="1"/>
    <col min="6661" max="6662" width="7.75" style="23" customWidth="1"/>
    <col min="6663" max="6663" width="7.875" style="23" customWidth="1"/>
    <col min="6664" max="6665" width="6.75" style="23" customWidth="1"/>
    <col min="6666" max="6668" width="6.25" style="23" customWidth="1"/>
    <col min="6669" max="6669" width="12.125" style="23" customWidth="1"/>
    <col min="6670" max="6912" width="9" style="23"/>
    <col min="6913" max="6913" width="12.25" style="23" customWidth="1"/>
    <col min="6914" max="6915" width="7.75" style="23" customWidth="1"/>
    <col min="6916" max="6916" width="9.375" style="23" bestFit="1" customWidth="1"/>
    <col min="6917" max="6918" width="7.75" style="23" customWidth="1"/>
    <col min="6919" max="6919" width="7.875" style="23" customWidth="1"/>
    <col min="6920" max="6921" width="6.75" style="23" customWidth="1"/>
    <col min="6922" max="6924" width="6.25" style="23" customWidth="1"/>
    <col min="6925" max="6925" width="12.125" style="23" customWidth="1"/>
    <col min="6926" max="7168" width="9" style="23"/>
    <col min="7169" max="7169" width="12.25" style="23" customWidth="1"/>
    <col min="7170" max="7171" width="7.75" style="23" customWidth="1"/>
    <col min="7172" max="7172" width="9.375" style="23" bestFit="1" customWidth="1"/>
    <col min="7173" max="7174" width="7.75" style="23" customWidth="1"/>
    <col min="7175" max="7175" width="7.875" style="23" customWidth="1"/>
    <col min="7176" max="7177" width="6.75" style="23" customWidth="1"/>
    <col min="7178" max="7180" width="6.25" style="23" customWidth="1"/>
    <col min="7181" max="7181" width="12.125" style="23" customWidth="1"/>
    <col min="7182" max="7424" width="9" style="23"/>
    <col min="7425" max="7425" width="12.25" style="23" customWidth="1"/>
    <col min="7426" max="7427" width="7.75" style="23" customWidth="1"/>
    <col min="7428" max="7428" width="9.375" style="23" bestFit="1" customWidth="1"/>
    <col min="7429" max="7430" width="7.75" style="23" customWidth="1"/>
    <col min="7431" max="7431" width="7.875" style="23" customWidth="1"/>
    <col min="7432" max="7433" width="6.75" style="23" customWidth="1"/>
    <col min="7434" max="7436" width="6.25" style="23" customWidth="1"/>
    <col min="7437" max="7437" width="12.125" style="23" customWidth="1"/>
    <col min="7438" max="7680" width="9" style="23"/>
    <col min="7681" max="7681" width="12.25" style="23" customWidth="1"/>
    <col min="7682" max="7683" width="7.75" style="23" customWidth="1"/>
    <col min="7684" max="7684" width="9.375" style="23" bestFit="1" customWidth="1"/>
    <col min="7685" max="7686" width="7.75" style="23" customWidth="1"/>
    <col min="7687" max="7687" width="7.875" style="23" customWidth="1"/>
    <col min="7688" max="7689" width="6.75" style="23" customWidth="1"/>
    <col min="7690" max="7692" width="6.25" style="23" customWidth="1"/>
    <col min="7693" max="7693" width="12.125" style="23" customWidth="1"/>
    <col min="7694" max="7936" width="9" style="23"/>
    <col min="7937" max="7937" width="12.25" style="23" customWidth="1"/>
    <col min="7938" max="7939" width="7.75" style="23" customWidth="1"/>
    <col min="7940" max="7940" width="9.375" style="23" bestFit="1" customWidth="1"/>
    <col min="7941" max="7942" width="7.75" style="23" customWidth="1"/>
    <col min="7943" max="7943" width="7.875" style="23" customWidth="1"/>
    <col min="7944" max="7945" width="6.75" style="23" customWidth="1"/>
    <col min="7946" max="7948" width="6.25" style="23" customWidth="1"/>
    <col min="7949" max="7949" width="12.125" style="23" customWidth="1"/>
    <col min="7950" max="8192" width="9" style="23"/>
    <col min="8193" max="8193" width="12.25" style="23" customWidth="1"/>
    <col min="8194" max="8195" width="7.75" style="23" customWidth="1"/>
    <col min="8196" max="8196" width="9.375" style="23" bestFit="1" customWidth="1"/>
    <col min="8197" max="8198" width="7.75" style="23" customWidth="1"/>
    <col min="8199" max="8199" width="7.875" style="23" customWidth="1"/>
    <col min="8200" max="8201" width="6.75" style="23" customWidth="1"/>
    <col min="8202" max="8204" width="6.25" style="23" customWidth="1"/>
    <col min="8205" max="8205" width="12.125" style="23" customWidth="1"/>
    <col min="8206" max="8448" width="9" style="23"/>
    <col min="8449" max="8449" width="12.25" style="23" customWidth="1"/>
    <col min="8450" max="8451" width="7.75" style="23" customWidth="1"/>
    <col min="8452" max="8452" width="9.375" style="23" bestFit="1" customWidth="1"/>
    <col min="8453" max="8454" width="7.75" style="23" customWidth="1"/>
    <col min="8455" max="8455" width="7.875" style="23" customWidth="1"/>
    <col min="8456" max="8457" width="6.75" style="23" customWidth="1"/>
    <col min="8458" max="8460" width="6.25" style="23" customWidth="1"/>
    <col min="8461" max="8461" width="12.125" style="23" customWidth="1"/>
    <col min="8462" max="8704" width="9" style="23"/>
    <col min="8705" max="8705" width="12.25" style="23" customWidth="1"/>
    <col min="8706" max="8707" width="7.75" style="23" customWidth="1"/>
    <col min="8708" max="8708" width="9.375" style="23" bestFit="1" customWidth="1"/>
    <col min="8709" max="8710" width="7.75" style="23" customWidth="1"/>
    <col min="8711" max="8711" width="7.875" style="23" customWidth="1"/>
    <col min="8712" max="8713" width="6.75" style="23" customWidth="1"/>
    <col min="8714" max="8716" width="6.25" style="23" customWidth="1"/>
    <col min="8717" max="8717" width="12.125" style="23" customWidth="1"/>
    <col min="8718" max="8960" width="9" style="23"/>
    <col min="8961" max="8961" width="12.25" style="23" customWidth="1"/>
    <col min="8962" max="8963" width="7.75" style="23" customWidth="1"/>
    <col min="8964" max="8964" width="9.375" style="23" bestFit="1" customWidth="1"/>
    <col min="8965" max="8966" width="7.75" style="23" customWidth="1"/>
    <col min="8967" max="8967" width="7.875" style="23" customWidth="1"/>
    <col min="8968" max="8969" width="6.75" style="23" customWidth="1"/>
    <col min="8970" max="8972" width="6.25" style="23" customWidth="1"/>
    <col min="8973" max="8973" width="12.125" style="23" customWidth="1"/>
    <col min="8974" max="9216" width="9" style="23"/>
    <col min="9217" max="9217" width="12.25" style="23" customWidth="1"/>
    <col min="9218" max="9219" width="7.75" style="23" customWidth="1"/>
    <col min="9220" max="9220" width="9.375" style="23" bestFit="1" customWidth="1"/>
    <col min="9221" max="9222" width="7.75" style="23" customWidth="1"/>
    <col min="9223" max="9223" width="7.875" style="23" customWidth="1"/>
    <col min="9224" max="9225" width="6.75" style="23" customWidth="1"/>
    <col min="9226" max="9228" width="6.25" style="23" customWidth="1"/>
    <col min="9229" max="9229" width="12.125" style="23" customWidth="1"/>
    <col min="9230" max="9472" width="9" style="23"/>
    <col min="9473" max="9473" width="12.25" style="23" customWidth="1"/>
    <col min="9474" max="9475" width="7.75" style="23" customWidth="1"/>
    <col min="9476" max="9476" width="9.375" style="23" bestFit="1" customWidth="1"/>
    <col min="9477" max="9478" width="7.75" style="23" customWidth="1"/>
    <col min="9479" max="9479" width="7.875" style="23" customWidth="1"/>
    <col min="9480" max="9481" width="6.75" style="23" customWidth="1"/>
    <col min="9482" max="9484" width="6.25" style="23" customWidth="1"/>
    <col min="9485" max="9485" width="12.125" style="23" customWidth="1"/>
    <col min="9486" max="9728" width="9" style="23"/>
    <col min="9729" max="9729" width="12.25" style="23" customWidth="1"/>
    <col min="9730" max="9731" width="7.75" style="23" customWidth="1"/>
    <col min="9732" max="9732" width="9.375" style="23" bestFit="1" customWidth="1"/>
    <col min="9733" max="9734" width="7.75" style="23" customWidth="1"/>
    <col min="9735" max="9735" width="7.875" style="23" customWidth="1"/>
    <col min="9736" max="9737" width="6.75" style="23" customWidth="1"/>
    <col min="9738" max="9740" width="6.25" style="23" customWidth="1"/>
    <col min="9741" max="9741" width="12.125" style="23" customWidth="1"/>
    <col min="9742" max="9984" width="9" style="23"/>
    <col min="9985" max="9985" width="12.25" style="23" customWidth="1"/>
    <col min="9986" max="9987" width="7.75" style="23" customWidth="1"/>
    <col min="9988" max="9988" width="9.375" style="23" bestFit="1" customWidth="1"/>
    <col min="9989" max="9990" width="7.75" style="23" customWidth="1"/>
    <col min="9991" max="9991" width="7.875" style="23" customWidth="1"/>
    <col min="9992" max="9993" width="6.75" style="23" customWidth="1"/>
    <col min="9994" max="9996" width="6.25" style="23" customWidth="1"/>
    <col min="9997" max="9997" width="12.125" style="23" customWidth="1"/>
    <col min="9998" max="10240" width="9" style="23"/>
    <col min="10241" max="10241" width="12.25" style="23" customWidth="1"/>
    <col min="10242" max="10243" width="7.75" style="23" customWidth="1"/>
    <col min="10244" max="10244" width="9.375" style="23" bestFit="1" customWidth="1"/>
    <col min="10245" max="10246" width="7.75" style="23" customWidth="1"/>
    <col min="10247" max="10247" width="7.875" style="23" customWidth="1"/>
    <col min="10248" max="10249" width="6.75" style="23" customWidth="1"/>
    <col min="10250" max="10252" width="6.25" style="23" customWidth="1"/>
    <col min="10253" max="10253" width="12.125" style="23" customWidth="1"/>
    <col min="10254" max="10496" width="9" style="23"/>
    <col min="10497" max="10497" width="12.25" style="23" customWidth="1"/>
    <col min="10498" max="10499" width="7.75" style="23" customWidth="1"/>
    <col min="10500" max="10500" width="9.375" style="23" bestFit="1" customWidth="1"/>
    <col min="10501" max="10502" width="7.75" style="23" customWidth="1"/>
    <col min="10503" max="10503" width="7.875" style="23" customWidth="1"/>
    <col min="10504" max="10505" width="6.75" style="23" customWidth="1"/>
    <col min="10506" max="10508" width="6.25" style="23" customWidth="1"/>
    <col min="10509" max="10509" width="12.125" style="23" customWidth="1"/>
    <col min="10510" max="10752" width="9" style="23"/>
    <col min="10753" max="10753" width="12.25" style="23" customWidth="1"/>
    <col min="10754" max="10755" width="7.75" style="23" customWidth="1"/>
    <col min="10756" max="10756" width="9.375" style="23" bestFit="1" customWidth="1"/>
    <col min="10757" max="10758" width="7.75" style="23" customWidth="1"/>
    <col min="10759" max="10759" width="7.875" style="23" customWidth="1"/>
    <col min="10760" max="10761" width="6.75" style="23" customWidth="1"/>
    <col min="10762" max="10764" width="6.25" style="23" customWidth="1"/>
    <col min="10765" max="10765" width="12.125" style="23" customWidth="1"/>
    <col min="10766" max="11008" width="9" style="23"/>
    <col min="11009" max="11009" width="12.25" style="23" customWidth="1"/>
    <col min="11010" max="11011" width="7.75" style="23" customWidth="1"/>
    <col min="11012" max="11012" width="9.375" style="23" bestFit="1" customWidth="1"/>
    <col min="11013" max="11014" width="7.75" style="23" customWidth="1"/>
    <col min="11015" max="11015" width="7.875" style="23" customWidth="1"/>
    <col min="11016" max="11017" width="6.75" style="23" customWidth="1"/>
    <col min="11018" max="11020" width="6.25" style="23" customWidth="1"/>
    <col min="11021" max="11021" width="12.125" style="23" customWidth="1"/>
    <col min="11022" max="11264" width="9" style="23"/>
    <col min="11265" max="11265" width="12.25" style="23" customWidth="1"/>
    <col min="11266" max="11267" width="7.75" style="23" customWidth="1"/>
    <col min="11268" max="11268" width="9.375" style="23" bestFit="1" customWidth="1"/>
    <col min="11269" max="11270" width="7.75" style="23" customWidth="1"/>
    <col min="11271" max="11271" width="7.875" style="23" customWidth="1"/>
    <col min="11272" max="11273" width="6.75" style="23" customWidth="1"/>
    <col min="11274" max="11276" width="6.25" style="23" customWidth="1"/>
    <col min="11277" max="11277" width="12.125" style="23" customWidth="1"/>
    <col min="11278" max="11520" width="9" style="23"/>
    <col min="11521" max="11521" width="12.25" style="23" customWidth="1"/>
    <col min="11522" max="11523" width="7.75" style="23" customWidth="1"/>
    <col min="11524" max="11524" width="9.375" style="23" bestFit="1" customWidth="1"/>
    <col min="11525" max="11526" width="7.75" style="23" customWidth="1"/>
    <col min="11527" max="11527" width="7.875" style="23" customWidth="1"/>
    <col min="11528" max="11529" width="6.75" style="23" customWidth="1"/>
    <col min="11530" max="11532" width="6.25" style="23" customWidth="1"/>
    <col min="11533" max="11533" width="12.125" style="23" customWidth="1"/>
    <col min="11534" max="11776" width="9" style="23"/>
    <col min="11777" max="11777" width="12.25" style="23" customWidth="1"/>
    <col min="11778" max="11779" width="7.75" style="23" customWidth="1"/>
    <col min="11780" max="11780" width="9.375" style="23" bestFit="1" customWidth="1"/>
    <col min="11781" max="11782" width="7.75" style="23" customWidth="1"/>
    <col min="11783" max="11783" width="7.875" style="23" customWidth="1"/>
    <col min="11784" max="11785" width="6.75" style="23" customWidth="1"/>
    <col min="11786" max="11788" width="6.25" style="23" customWidth="1"/>
    <col min="11789" max="11789" width="12.125" style="23" customWidth="1"/>
    <col min="11790" max="12032" width="9" style="23"/>
    <col min="12033" max="12033" width="12.25" style="23" customWidth="1"/>
    <col min="12034" max="12035" width="7.75" style="23" customWidth="1"/>
    <col min="12036" max="12036" width="9.375" style="23" bestFit="1" customWidth="1"/>
    <col min="12037" max="12038" width="7.75" style="23" customWidth="1"/>
    <col min="12039" max="12039" width="7.875" style="23" customWidth="1"/>
    <col min="12040" max="12041" width="6.75" style="23" customWidth="1"/>
    <col min="12042" max="12044" width="6.25" style="23" customWidth="1"/>
    <col min="12045" max="12045" width="12.125" style="23" customWidth="1"/>
    <col min="12046" max="12288" width="9" style="23"/>
    <col min="12289" max="12289" width="12.25" style="23" customWidth="1"/>
    <col min="12290" max="12291" width="7.75" style="23" customWidth="1"/>
    <col min="12292" max="12292" width="9.375" style="23" bestFit="1" customWidth="1"/>
    <col min="12293" max="12294" width="7.75" style="23" customWidth="1"/>
    <col min="12295" max="12295" width="7.875" style="23" customWidth="1"/>
    <col min="12296" max="12297" width="6.75" style="23" customWidth="1"/>
    <col min="12298" max="12300" width="6.25" style="23" customWidth="1"/>
    <col min="12301" max="12301" width="12.125" style="23" customWidth="1"/>
    <col min="12302" max="12544" width="9" style="23"/>
    <col min="12545" max="12545" width="12.25" style="23" customWidth="1"/>
    <col min="12546" max="12547" width="7.75" style="23" customWidth="1"/>
    <col min="12548" max="12548" width="9.375" style="23" bestFit="1" customWidth="1"/>
    <col min="12549" max="12550" width="7.75" style="23" customWidth="1"/>
    <col min="12551" max="12551" width="7.875" style="23" customWidth="1"/>
    <col min="12552" max="12553" width="6.75" style="23" customWidth="1"/>
    <col min="12554" max="12556" width="6.25" style="23" customWidth="1"/>
    <col min="12557" max="12557" width="12.125" style="23" customWidth="1"/>
    <col min="12558" max="12800" width="9" style="23"/>
    <col min="12801" max="12801" width="12.25" style="23" customWidth="1"/>
    <col min="12802" max="12803" width="7.75" style="23" customWidth="1"/>
    <col min="12804" max="12804" width="9.375" style="23" bestFit="1" customWidth="1"/>
    <col min="12805" max="12806" width="7.75" style="23" customWidth="1"/>
    <col min="12807" max="12807" width="7.875" style="23" customWidth="1"/>
    <col min="12808" max="12809" width="6.75" style="23" customWidth="1"/>
    <col min="12810" max="12812" width="6.25" style="23" customWidth="1"/>
    <col min="12813" max="12813" width="12.125" style="23" customWidth="1"/>
    <col min="12814" max="13056" width="9" style="23"/>
    <col min="13057" max="13057" width="12.25" style="23" customWidth="1"/>
    <col min="13058" max="13059" width="7.75" style="23" customWidth="1"/>
    <col min="13060" max="13060" width="9.375" style="23" bestFit="1" customWidth="1"/>
    <col min="13061" max="13062" width="7.75" style="23" customWidth="1"/>
    <col min="13063" max="13063" width="7.875" style="23" customWidth="1"/>
    <col min="13064" max="13065" width="6.75" style="23" customWidth="1"/>
    <col min="13066" max="13068" width="6.25" style="23" customWidth="1"/>
    <col min="13069" max="13069" width="12.125" style="23" customWidth="1"/>
    <col min="13070" max="13312" width="9" style="23"/>
    <col min="13313" max="13313" width="12.25" style="23" customWidth="1"/>
    <col min="13314" max="13315" width="7.75" style="23" customWidth="1"/>
    <col min="13316" max="13316" width="9.375" style="23" bestFit="1" customWidth="1"/>
    <col min="13317" max="13318" width="7.75" style="23" customWidth="1"/>
    <col min="13319" max="13319" width="7.875" style="23" customWidth="1"/>
    <col min="13320" max="13321" width="6.75" style="23" customWidth="1"/>
    <col min="13322" max="13324" width="6.25" style="23" customWidth="1"/>
    <col min="13325" max="13325" width="12.125" style="23" customWidth="1"/>
    <col min="13326" max="13568" width="9" style="23"/>
    <col min="13569" max="13569" width="12.25" style="23" customWidth="1"/>
    <col min="13570" max="13571" width="7.75" style="23" customWidth="1"/>
    <col min="13572" max="13572" width="9.375" style="23" bestFit="1" customWidth="1"/>
    <col min="13573" max="13574" width="7.75" style="23" customWidth="1"/>
    <col min="13575" max="13575" width="7.875" style="23" customWidth="1"/>
    <col min="13576" max="13577" width="6.75" style="23" customWidth="1"/>
    <col min="13578" max="13580" width="6.25" style="23" customWidth="1"/>
    <col min="13581" max="13581" width="12.125" style="23" customWidth="1"/>
    <col min="13582" max="13824" width="9" style="23"/>
    <col min="13825" max="13825" width="12.25" style="23" customWidth="1"/>
    <col min="13826" max="13827" width="7.75" style="23" customWidth="1"/>
    <col min="13828" max="13828" width="9.375" style="23" bestFit="1" customWidth="1"/>
    <col min="13829" max="13830" width="7.75" style="23" customWidth="1"/>
    <col min="13831" max="13831" width="7.875" style="23" customWidth="1"/>
    <col min="13832" max="13833" width="6.75" style="23" customWidth="1"/>
    <col min="13834" max="13836" width="6.25" style="23" customWidth="1"/>
    <col min="13837" max="13837" width="12.125" style="23" customWidth="1"/>
    <col min="13838" max="14080" width="9" style="23"/>
    <col min="14081" max="14081" width="12.25" style="23" customWidth="1"/>
    <col min="14082" max="14083" width="7.75" style="23" customWidth="1"/>
    <col min="14084" max="14084" width="9.375" style="23" bestFit="1" customWidth="1"/>
    <col min="14085" max="14086" width="7.75" style="23" customWidth="1"/>
    <col min="14087" max="14087" width="7.875" style="23" customWidth="1"/>
    <col min="14088" max="14089" width="6.75" style="23" customWidth="1"/>
    <col min="14090" max="14092" width="6.25" style="23" customWidth="1"/>
    <col min="14093" max="14093" width="12.125" style="23" customWidth="1"/>
    <col min="14094" max="14336" width="9" style="23"/>
    <col min="14337" max="14337" width="12.25" style="23" customWidth="1"/>
    <col min="14338" max="14339" width="7.75" style="23" customWidth="1"/>
    <col min="14340" max="14340" width="9.375" style="23" bestFit="1" customWidth="1"/>
    <col min="14341" max="14342" width="7.75" style="23" customWidth="1"/>
    <col min="14343" max="14343" width="7.875" style="23" customWidth="1"/>
    <col min="14344" max="14345" width="6.75" style="23" customWidth="1"/>
    <col min="14346" max="14348" width="6.25" style="23" customWidth="1"/>
    <col min="14349" max="14349" width="12.125" style="23" customWidth="1"/>
    <col min="14350" max="14592" width="9" style="23"/>
    <col min="14593" max="14593" width="12.25" style="23" customWidth="1"/>
    <col min="14594" max="14595" width="7.75" style="23" customWidth="1"/>
    <col min="14596" max="14596" width="9.375" style="23" bestFit="1" customWidth="1"/>
    <col min="14597" max="14598" width="7.75" style="23" customWidth="1"/>
    <col min="14599" max="14599" width="7.875" style="23" customWidth="1"/>
    <col min="14600" max="14601" width="6.75" style="23" customWidth="1"/>
    <col min="14602" max="14604" width="6.25" style="23" customWidth="1"/>
    <col min="14605" max="14605" width="12.125" style="23" customWidth="1"/>
    <col min="14606" max="14848" width="9" style="23"/>
    <col min="14849" max="14849" width="12.25" style="23" customWidth="1"/>
    <col min="14850" max="14851" width="7.75" style="23" customWidth="1"/>
    <col min="14852" max="14852" width="9.375" style="23" bestFit="1" customWidth="1"/>
    <col min="14853" max="14854" width="7.75" style="23" customWidth="1"/>
    <col min="14855" max="14855" width="7.875" style="23" customWidth="1"/>
    <col min="14856" max="14857" width="6.75" style="23" customWidth="1"/>
    <col min="14858" max="14860" width="6.25" style="23" customWidth="1"/>
    <col min="14861" max="14861" width="12.125" style="23" customWidth="1"/>
    <col min="14862" max="15104" width="9" style="23"/>
    <col min="15105" max="15105" width="12.25" style="23" customWidth="1"/>
    <col min="15106" max="15107" width="7.75" style="23" customWidth="1"/>
    <col min="15108" max="15108" width="9.375" style="23" bestFit="1" customWidth="1"/>
    <col min="15109" max="15110" width="7.75" style="23" customWidth="1"/>
    <col min="15111" max="15111" width="7.875" style="23" customWidth="1"/>
    <col min="15112" max="15113" width="6.75" style="23" customWidth="1"/>
    <col min="15114" max="15116" width="6.25" style="23" customWidth="1"/>
    <col min="15117" max="15117" width="12.125" style="23" customWidth="1"/>
    <col min="15118" max="15360" width="9" style="23"/>
    <col min="15361" max="15361" width="12.25" style="23" customWidth="1"/>
    <col min="15362" max="15363" width="7.75" style="23" customWidth="1"/>
    <col min="15364" max="15364" width="9.375" style="23" bestFit="1" customWidth="1"/>
    <col min="15365" max="15366" width="7.75" style="23" customWidth="1"/>
    <col min="15367" max="15367" width="7.875" style="23" customWidth="1"/>
    <col min="15368" max="15369" width="6.75" style="23" customWidth="1"/>
    <col min="15370" max="15372" width="6.25" style="23" customWidth="1"/>
    <col min="15373" max="15373" width="12.125" style="23" customWidth="1"/>
    <col min="15374" max="15616" width="9" style="23"/>
    <col min="15617" max="15617" width="12.25" style="23" customWidth="1"/>
    <col min="15618" max="15619" width="7.75" style="23" customWidth="1"/>
    <col min="15620" max="15620" width="9.375" style="23" bestFit="1" customWidth="1"/>
    <col min="15621" max="15622" width="7.75" style="23" customWidth="1"/>
    <col min="15623" max="15623" width="7.875" style="23" customWidth="1"/>
    <col min="15624" max="15625" width="6.75" style="23" customWidth="1"/>
    <col min="15626" max="15628" width="6.25" style="23" customWidth="1"/>
    <col min="15629" max="15629" width="12.125" style="23" customWidth="1"/>
    <col min="15630" max="15872" width="9" style="23"/>
    <col min="15873" max="15873" width="12.25" style="23" customWidth="1"/>
    <col min="15874" max="15875" width="7.75" style="23" customWidth="1"/>
    <col min="15876" max="15876" width="9.375" style="23" bestFit="1" customWidth="1"/>
    <col min="15877" max="15878" width="7.75" style="23" customWidth="1"/>
    <col min="15879" max="15879" width="7.875" style="23" customWidth="1"/>
    <col min="15880" max="15881" width="6.75" style="23" customWidth="1"/>
    <col min="15882" max="15884" width="6.25" style="23" customWidth="1"/>
    <col min="15885" max="15885" width="12.125" style="23" customWidth="1"/>
    <col min="15886" max="16128" width="9" style="23"/>
    <col min="16129" max="16129" width="12.25" style="23" customWidth="1"/>
    <col min="16130" max="16131" width="7.75" style="23" customWidth="1"/>
    <col min="16132" max="16132" width="9.375" style="23" bestFit="1" customWidth="1"/>
    <col min="16133" max="16134" width="7.75" style="23" customWidth="1"/>
    <col min="16135" max="16135" width="7.875" style="23" customWidth="1"/>
    <col min="16136" max="16137" width="6.75" style="23" customWidth="1"/>
    <col min="16138" max="16140" width="6.25" style="23" customWidth="1"/>
    <col min="16141" max="16141" width="12.125" style="23" customWidth="1"/>
    <col min="16142" max="16384" width="9" style="23"/>
  </cols>
  <sheetData>
    <row r="1" spans="1:15" s="72" customFormat="1" ht="13.5" customHeight="1">
      <c r="A1" s="73"/>
      <c r="B1" s="73"/>
      <c r="C1" s="73"/>
      <c r="D1" s="73"/>
      <c r="E1" s="73"/>
      <c r="F1" s="73"/>
      <c r="G1" s="73"/>
      <c r="H1" s="73"/>
      <c r="I1" s="73"/>
      <c r="J1" s="73"/>
      <c r="K1" s="73"/>
      <c r="L1" s="73"/>
    </row>
    <row r="2" spans="1:15" s="72" customFormat="1" ht="22.5" customHeight="1">
      <c r="A2" s="624" t="s">
        <v>563</v>
      </c>
      <c r="B2" s="624"/>
      <c r="C2" s="624"/>
      <c r="D2" s="624"/>
      <c r="E2" s="624"/>
      <c r="F2" s="624"/>
      <c r="G2" s="624"/>
      <c r="H2" s="624"/>
      <c r="I2" s="624"/>
      <c r="J2" s="624"/>
      <c r="K2" s="624"/>
      <c r="L2" s="624"/>
    </row>
    <row r="3" spans="1:15" s="30" customFormat="1" ht="13.5" customHeight="1" thickBot="1">
      <c r="A3" s="71"/>
      <c r="B3" s="71"/>
      <c r="C3" s="71"/>
      <c r="D3" s="71"/>
      <c r="E3" s="71"/>
      <c r="F3" s="71"/>
      <c r="G3" s="71"/>
      <c r="H3" s="71"/>
      <c r="I3" s="71"/>
      <c r="J3" s="71"/>
      <c r="K3" s="71"/>
      <c r="L3" s="71"/>
    </row>
    <row r="4" spans="1:15" s="30" customFormat="1" ht="37.5" customHeight="1">
      <c r="A4" s="627" t="s">
        <v>537</v>
      </c>
      <c r="B4" s="630" t="s">
        <v>43</v>
      </c>
      <c r="C4" s="631"/>
      <c r="D4" s="630" t="s">
        <v>538</v>
      </c>
      <c r="E4" s="631"/>
      <c r="F4" s="625" t="s">
        <v>539</v>
      </c>
      <c r="G4" s="625" t="s">
        <v>540</v>
      </c>
      <c r="H4" s="630" t="s">
        <v>541</v>
      </c>
      <c r="I4" s="631"/>
      <c r="J4" s="625" t="s">
        <v>542</v>
      </c>
      <c r="K4" s="625" t="s">
        <v>543</v>
      </c>
      <c r="L4" s="630" t="s">
        <v>544</v>
      </c>
    </row>
    <row r="5" spans="1:15" s="30" customFormat="1" ht="27" customHeight="1">
      <c r="A5" s="628"/>
      <c r="B5" s="70"/>
      <c r="C5" s="68" t="s">
        <v>42</v>
      </c>
      <c r="D5" s="69"/>
      <c r="E5" s="68" t="s">
        <v>42</v>
      </c>
      <c r="F5" s="626"/>
      <c r="G5" s="626"/>
      <c r="H5" s="69"/>
      <c r="I5" s="68" t="s">
        <v>42</v>
      </c>
      <c r="J5" s="626"/>
      <c r="K5" s="626"/>
      <c r="L5" s="632"/>
    </row>
    <row r="6" spans="1:15" s="30" customFormat="1" ht="27" customHeight="1">
      <c r="A6" s="67" t="s">
        <v>545</v>
      </c>
      <c r="B6" s="56">
        <v>27282</v>
      </c>
      <c r="C6" s="52">
        <v>15370</v>
      </c>
      <c r="D6" s="56">
        <v>110107</v>
      </c>
      <c r="E6" s="52">
        <v>58704</v>
      </c>
      <c r="F6" s="55">
        <v>23807</v>
      </c>
      <c r="G6" s="54">
        <v>58396</v>
      </c>
      <c r="H6" s="56">
        <v>8537</v>
      </c>
      <c r="I6" s="52">
        <v>4988</v>
      </c>
      <c r="J6" s="43">
        <v>0.87</v>
      </c>
      <c r="K6" s="43">
        <v>0.53</v>
      </c>
      <c r="L6" s="51">
        <v>31.3</v>
      </c>
    </row>
    <row r="7" spans="1:15" s="30" customFormat="1" ht="27" customHeight="1">
      <c r="A7" s="57">
        <v>23</v>
      </c>
      <c r="B7" s="56">
        <v>25389</v>
      </c>
      <c r="C7" s="52">
        <v>14090</v>
      </c>
      <c r="D7" s="56">
        <v>104970</v>
      </c>
      <c r="E7" s="52">
        <v>55792</v>
      </c>
      <c r="F7" s="55">
        <v>28114</v>
      </c>
      <c r="G7" s="54">
        <v>72933</v>
      </c>
      <c r="H7" s="53">
        <v>8665</v>
      </c>
      <c r="I7" s="52">
        <v>5057</v>
      </c>
      <c r="J7" s="43">
        <v>1.1100000000000001</v>
      </c>
      <c r="K7" s="43">
        <v>0.69</v>
      </c>
      <c r="L7" s="51">
        <v>34.1</v>
      </c>
    </row>
    <row r="8" spans="1:15" s="30" customFormat="1" ht="27" customHeight="1">
      <c r="A8" s="57">
        <v>24</v>
      </c>
      <c r="B8" s="49">
        <v>24453</v>
      </c>
      <c r="C8" s="45">
        <v>13480</v>
      </c>
      <c r="D8" s="49">
        <v>99693</v>
      </c>
      <c r="E8" s="45">
        <v>52970</v>
      </c>
      <c r="F8" s="48">
        <v>30987</v>
      </c>
      <c r="G8" s="47">
        <v>82470</v>
      </c>
      <c r="H8" s="46">
        <v>8663</v>
      </c>
      <c r="I8" s="45">
        <v>5071</v>
      </c>
      <c r="J8" s="44">
        <v>1.27</v>
      </c>
      <c r="K8" s="43">
        <v>0.83</v>
      </c>
      <c r="L8" s="42">
        <v>35.4</v>
      </c>
    </row>
    <row r="9" spans="1:15" s="30" customFormat="1" ht="27" customHeight="1">
      <c r="A9" s="57">
        <v>25</v>
      </c>
      <c r="B9" s="56">
        <v>23033</v>
      </c>
      <c r="C9" s="52">
        <v>12793</v>
      </c>
      <c r="D9" s="49">
        <v>91209</v>
      </c>
      <c r="E9" s="52">
        <v>49276</v>
      </c>
      <c r="F9" s="55">
        <v>28289</v>
      </c>
      <c r="G9" s="54">
        <v>75437</v>
      </c>
      <c r="H9" s="56">
        <v>8781</v>
      </c>
      <c r="I9" s="52">
        <v>5091</v>
      </c>
      <c r="J9" s="43">
        <v>1.23</v>
      </c>
      <c r="K9" s="43">
        <v>0.83</v>
      </c>
      <c r="L9" s="51">
        <v>38.1</v>
      </c>
    </row>
    <row r="10" spans="1:15" s="30" customFormat="1" ht="27" customHeight="1">
      <c r="A10" s="66">
        <v>26</v>
      </c>
      <c r="B10" s="63">
        <v>21176</v>
      </c>
      <c r="C10" s="62">
        <v>12230</v>
      </c>
      <c r="D10" s="63">
        <v>85095</v>
      </c>
      <c r="E10" s="62">
        <v>47063</v>
      </c>
      <c r="F10" s="65">
        <v>29009</v>
      </c>
      <c r="G10" s="64">
        <v>79043</v>
      </c>
      <c r="H10" s="63">
        <v>8255</v>
      </c>
      <c r="I10" s="62">
        <v>5035</v>
      </c>
      <c r="J10" s="61">
        <v>1.37</v>
      </c>
      <c r="K10" s="61">
        <v>0.93</v>
      </c>
      <c r="L10" s="60">
        <v>39</v>
      </c>
      <c r="N10" s="58"/>
    </row>
    <row r="11" spans="1:15" s="30" customFormat="1" ht="27" customHeight="1">
      <c r="A11" s="59" t="s">
        <v>546</v>
      </c>
      <c r="B11" s="49">
        <v>2585</v>
      </c>
      <c r="C11" s="45">
        <v>1487</v>
      </c>
      <c r="D11" s="49">
        <v>8191</v>
      </c>
      <c r="E11" s="45">
        <v>4445</v>
      </c>
      <c r="F11" s="48">
        <v>2698</v>
      </c>
      <c r="G11" s="47">
        <v>6904</v>
      </c>
      <c r="H11" s="46">
        <v>911</v>
      </c>
      <c r="I11" s="45">
        <v>528</v>
      </c>
      <c r="J11" s="44">
        <v>1.04</v>
      </c>
      <c r="K11" s="44">
        <v>0.84</v>
      </c>
      <c r="L11" s="42">
        <v>35.200000000000003</v>
      </c>
    </row>
    <row r="12" spans="1:15" s="30" customFormat="1" ht="27" customHeight="1">
      <c r="A12" s="50" t="s">
        <v>547</v>
      </c>
      <c r="B12" s="49">
        <v>1759</v>
      </c>
      <c r="C12" s="45">
        <v>1020</v>
      </c>
      <c r="D12" s="49">
        <v>7939</v>
      </c>
      <c r="E12" s="45">
        <v>4297</v>
      </c>
      <c r="F12" s="48">
        <v>2497</v>
      </c>
      <c r="G12" s="47">
        <v>6760</v>
      </c>
      <c r="H12" s="46">
        <v>756</v>
      </c>
      <c r="I12" s="45">
        <v>443</v>
      </c>
      <c r="J12" s="44">
        <v>1.42</v>
      </c>
      <c r="K12" s="43">
        <v>0.85</v>
      </c>
      <c r="L12" s="42">
        <v>43</v>
      </c>
      <c r="N12" s="58"/>
    </row>
    <row r="13" spans="1:15" s="30" customFormat="1" ht="27" customHeight="1">
      <c r="A13" s="50" t="s">
        <v>548</v>
      </c>
      <c r="B13" s="56">
        <v>1732</v>
      </c>
      <c r="C13" s="52">
        <v>959</v>
      </c>
      <c r="D13" s="56">
        <v>7522</v>
      </c>
      <c r="E13" s="52">
        <v>4128</v>
      </c>
      <c r="F13" s="55">
        <v>2520</v>
      </c>
      <c r="G13" s="54">
        <v>6898</v>
      </c>
      <c r="H13" s="56">
        <v>741</v>
      </c>
      <c r="I13" s="52">
        <v>461</v>
      </c>
      <c r="J13" s="43">
        <v>1.45</v>
      </c>
      <c r="K13" s="43">
        <v>0.92</v>
      </c>
      <c r="L13" s="51">
        <v>42.8</v>
      </c>
      <c r="N13" s="58"/>
    </row>
    <row r="14" spans="1:15" s="30" customFormat="1" ht="27" customHeight="1">
      <c r="A14" s="50" t="s">
        <v>549</v>
      </c>
      <c r="B14" s="56">
        <v>1716</v>
      </c>
      <c r="C14" s="52">
        <v>932</v>
      </c>
      <c r="D14" s="56">
        <v>7174</v>
      </c>
      <c r="E14" s="52">
        <v>3910</v>
      </c>
      <c r="F14" s="55">
        <v>2654</v>
      </c>
      <c r="G14" s="54">
        <v>6940</v>
      </c>
      <c r="H14" s="53">
        <v>695</v>
      </c>
      <c r="I14" s="52">
        <v>423</v>
      </c>
      <c r="J14" s="43">
        <v>1.55</v>
      </c>
      <c r="K14" s="43">
        <v>0.97</v>
      </c>
      <c r="L14" s="51">
        <v>40.5</v>
      </c>
    </row>
    <row r="15" spans="1:15" s="30" customFormat="1" ht="27" customHeight="1">
      <c r="A15" s="50" t="s">
        <v>550</v>
      </c>
      <c r="B15" s="49">
        <v>1403</v>
      </c>
      <c r="C15" s="45">
        <v>815</v>
      </c>
      <c r="D15" s="49">
        <v>6765</v>
      </c>
      <c r="E15" s="45">
        <v>3672</v>
      </c>
      <c r="F15" s="48">
        <v>1971</v>
      </c>
      <c r="G15" s="47">
        <v>6414</v>
      </c>
      <c r="H15" s="46">
        <v>591</v>
      </c>
      <c r="I15" s="45">
        <v>337</v>
      </c>
      <c r="J15" s="44">
        <v>1.4</v>
      </c>
      <c r="K15" s="43">
        <v>0.95</v>
      </c>
      <c r="L15" s="42">
        <v>42.1</v>
      </c>
      <c r="O15" s="58"/>
    </row>
    <row r="16" spans="1:15" s="30" customFormat="1" ht="27" customHeight="1">
      <c r="A16" s="50" t="s">
        <v>551</v>
      </c>
      <c r="B16" s="56">
        <v>1834</v>
      </c>
      <c r="C16" s="52">
        <v>1096</v>
      </c>
      <c r="D16" s="56">
        <v>6920</v>
      </c>
      <c r="E16" s="52">
        <v>3845</v>
      </c>
      <c r="F16" s="55">
        <v>2654</v>
      </c>
      <c r="G16" s="54">
        <v>6620</v>
      </c>
      <c r="H16" s="56">
        <v>640</v>
      </c>
      <c r="I16" s="52">
        <v>400</v>
      </c>
      <c r="J16" s="43">
        <v>1.45</v>
      </c>
      <c r="K16" s="43">
        <v>0.96</v>
      </c>
      <c r="L16" s="51">
        <v>34.9</v>
      </c>
      <c r="N16" s="58"/>
    </row>
    <row r="17" spans="1:12" s="30" customFormat="1" ht="27" customHeight="1">
      <c r="A17" s="50" t="s">
        <v>552</v>
      </c>
      <c r="B17" s="56">
        <v>1811</v>
      </c>
      <c r="C17" s="52">
        <v>1013</v>
      </c>
      <c r="D17" s="56">
        <v>7009</v>
      </c>
      <c r="E17" s="52">
        <v>3911</v>
      </c>
      <c r="F17" s="55">
        <v>2596</v>
      </c>
      <c r="G17" s="54">
        <v>6640</v>
      </c>
      <c r="H17" s="53">
        <v>701</v>
      </c>
      <c r="I17" s="52">
        <v>431</v>
      </c>
      <c r="J17" s="43">
        <v>1.43</v>
      </c>
      <c r="K17" s="43">
        <v>0.95</v>
      </c>
      <c r="L17" s="51">
        <v>38.700000000000003</v>
      </c>
    </row>
    <row r="18" spans="1:12" s="30" customFormat="1" ht="27" customHeight="1">
      <c r="A18" s="50" t="s">
        <v>553</v>
      </c>
      <c r="B18" s="49">
        <v>1270</v>
      </c>
      <c r="C18" s="45">
        <v>726</v>
      </c>
      <c r="D18" s="49">
        <v>6605</v>
      </c>
      <c r="E18" s="45">
        <v>3647</v>
      </c>
      <c r="F18" s="48">
        <v>2058</v>
      </c>
      <c r="G18" s="47">
        <v>6508</v>
      </c>
      <c r="H18" s="46">
        <v>558</v>
      </c>
      <c r="I18" s="45">
        <v>316</v>
      </c>
      <c r="J18" s="44">
        <v>1.62</v>
      </c>
      <c r="K18" s="43">
        <v>0.99</v>
      </c>
      <c r="L18" s="42">
        <v>43.9</v>
      </c>
    </row>
    <row r="19" spans="1:12" s="30" customFormat="1" ht="27" customHeight="1">
      <c r="A19" s="50" t="s">
        <v>554</v>
      </c>
      <c r="B19" s="56">
        <v>1165</v>
      </c>
      <c r="C19" s="52">
        <v>689</v>
      </c>
      <c r="D19" s="56">
        <v>6038</v>
      </c>
      <c r="E19" s="52">
        <v>3348</v>
      </c>
      <c r="F19" s="55">
        <v>1802</v>
      </c>
      <c r="G19" s="54">
        <v>5893</v>
      </c>
      <c r="H19" s="56">
        <v>509</v>
      </c>
      <c r="I19" s="52">
        <v>320</v>
      </c>
      <c r="J19" s="43">
        <v>1.55</v>
      </c>
      <c r="K19" s="43">
        <v>0.98</v>
      </c>
      <c r="L19" s="51">
        <v>43.7</v>
      </c>
    </row>
    <row r="20" spans="1:12" s="30" customFormat="1" ht="27" customHeight="1">
      <c r="A20" s="57" t="s">
        <v>555</v>
      </c>
      <c r="B20" s="56">
        <v>1994</v>
      </c>
      <c r="C20" s="52">
        <v>1184</v>
      </c>
      <c r="D20" s="56">
        <v>6466</v>
      </c>
      <c r="E20" s="52">
        <v>3626</v>
      </c>
      <c r="F20" s="55">
        <v>2625</v>
      </c>
      <c r="G20" s="54">
        <v>6048</v>
      </c>
      <c r="H20" s="53">
        <v>527</v>
      </c>
      <c r="I20" s="52">
        <v>343</v>
      </c>
      <c r="J20" s="43">
        <v>1.32</v>
      </c>
      <c r="K20" s="43">
        <v>0.94</v>
      </c>
      <c r="L20" s="51">
        <v>26.4</v>
      </c>
    </row>
    <row r="21" spans="1:12" s="30" customFormat="1" ht="27" customHeight="1">
      <c r="A21" s="50" t="s">
        <v>556</v>
      </c>
      <c r="B21" s="49">
        <v>2000</v>
      </c>
      <c r="C21" s="45">
        <v>1199</v>
      </c>
      <c r="D21" s="49">
        <v>7057</v>
      </c>
      <c r="E21" s="45">
        <v>4009</v>
      </c>
      <c r="F21" s="48">
        <v>2616</v>
      </c>
      <c r="G21" s="47">
        <v>6531</v>
      </c>
      <c r="H21" s="46">
        <v>690</v>
      </c>
      <c r="I21" s="45">
        <v>434</v>
      </c>
      <c r="J21" s="44">
        <v>1.31</v>
      </c>
      <c r="K21" s="43">
        <v>0.93</v>
      </c>
      <c r="L21" s="42">
        <v>34.5</v>
      </c>
    </row>
    <row r="22" spans="1:12" s="34" customFormat="1" ht="27" customHeight="1" thickBot="1">
      <c r="A22" s="41" t="s">
        <v>557</v>
      </c>
      <c r="B22" s="38">
        <v>1907</v>
      </c>
      <c r="C22" s="37">
        <v>1110</v>
      </c>
      <c r="D22" s="38">
        <v>7409</v>
      </c>
      <c r="E22" s="37">
        <v>4225</v>
      </c>
      <c r="F22" s="40">
        <v>2318</v>
      </c>
      <c r="G22" s="39">
        <v>6887</v>
      </c>
      <c r="H22" s="38">
        <v>936</v>
      </c>
      <c r="I22" s="37">
        <v>599</v>
      </c>
      <c r="J22" s="36">
        <v>1.22</v>
      </c>
      <c r="K22" s="36">
        <v>0.93</v>
      </c>
      <c r="L22" s="35">
        <v>49.1</v>
      </c>
    </row>
    <row r="23" spans="1:12" s="30" customFormat="1" ht="13.5" customHeight="1">
      <c r="A23" s="30" t="s">
        <v>31</v>
      </c>
    </row>
    <row r="24" spans="1:12" s="30" customFormat="1" ht="13.5" customHeight="1">
      <c r="A24" s="629" t="s">
        <v>558</v>
      </c>
      <c r="B24" s="629"/>
      <c r="C24" s="629"/>
      <c r="D24" s="629"/>
      <c r="E24" s="629"/>
      <c r="F24" s="629"/>
      <c r="G24" s="629"/>
      <c r="H24" s="629"/>
      <c r="I24" s="629"/>
      <c r="J24" s="629"/>
      <c r="K24" s="629"/>
      <c r="L24" s="629"/>
    </row>
    <row r="25" spans="1:12" s="30" customFormat="1" ht="13.5" customHeight="1">
      <c r="A25" s="629"/>
      <c r="B25" s="629"/>
      <c r="C25" s="629"/>
      <c r="D25" s="629"/>
      <c r="E25" s="629"/>
      <c r="F25" s="629"/>
      <c r="G25" s="629"/>
      <c r="H25" s="629"/>
      <c r="I25" s="629"/>
      <c r="J25" s="629"/>
      <c r="K25" s="629"/>
      <c r="L25" s="629"/>
    </row>
    <row r="26" spans="1:12" s="30" customFormat="1" ht="13.5" customHeight="1">
      <c r="A26" s="30" t="s">
        <v>30</v>
      </c>
      <c r="B26" s="32"/>
      <c r="C26" s="32"/>
      <c r="D26" s="32"/>
      <c r="E26" s="32"/>
      <c r="F26" s="32"/>
      <c r="G26" s="31"/>
      <c r="H26" s="31"/>
      <c r="I26" s="31"/>
      <c r="J26" s="31"/>
      <c r="K26" s="31"/>
      <c r="L26" s="31"/>
    </row>
    <row r="27" spans="1:12" s="29" customFormat="1" ht="13.5" customHeight="1">
      <c r="A27" s="30" t="s">
        <v>559</v>
      </c>
    </row>
    <row r="28" spans="1:12" s="29" customFormat="1" ht="13.5" customHeight="1">
      <c r="A28" s="30" t="s">
        <v>29</v>
      </c>
    </row>
    <row r="29" spans="1:12" s="29" customFormat="1" ht="13.5" customHeight="1">
      <c r="A29" s="30" t="s">
        <v>28</v>
      </c>
    </row>
    <row r="30" spans="1:12" s="29" customFormat="1" ht="13.5" customHeight="1"/>
    <row r="31" spans="1:12" s="29" customFormat="1" ht="13.5" customHeight="1"/>
    <row r="32" spans="1:12" s="29" customFormat="1" ht="13.5" customHeight="1"/>
    <row r="33" s="29" customFormat="1" ht="13.5" customHeight="1"/>
    <row r="34" s="29" customFormat="1" ht="13.5" customHeight="1"/>
    <row r="35" s="29" customFormat="1" ht="12"/>
    <row r="36" s="29" customFormat="1" ht="12"/>
    <row r="37" s="29" customFormat="1" ht="12"/>
    <row r="38" s="29" customFormat="1" ht="12"/>
    <row r="39" s="29" customFormat="1" ht="12"/>
    <row r="40" s="29" customFormat="1" ht="12"/>
    <row r="41" s="29" customFormat="1" ht="12"/>
    <row r="42" s="29" customFormat="1" ht="12"/>
    <row r="43" s="29" customFormat="1" ht="12"/>
    <row r="44" s="29" customFormat="1" ht="12"/>
    <row r="45" s="29" customFormat="1" ht="12"/>
    <row r="46" s="29" customFormat="1" ht="12"/>
    <row r="47" s="29" customFormat="1" ht="12"/>
    <row r="48" s="29" customFormat="1" ht="12"/>
    <row r="49" s="29" customFormat="1" ht="12"/>
    <row r="50" s="29" customFormat="1" ht="12"/>
    <row r="51" s="29" customFormat="1" ht="12"/>
    <row r="52" s="29" customFormat="1" ht="12"/>
    <row r="53" s="29" customFormat="1" ht="12"/>
    <row r="54" s="29" customFormat="1" ht="12"/>
    <row r="55" s="29" customFormat="1" ht="12"/>
    <row r="56" s="29" customFormat="1" ht="12"/>
    <row r="57" s="29" customFormat="1" ht="12"/>
    <row r="58" s="29" customFormat="1" ht="12"/>
    <row r="59" s="29" customFormat="1" ht="12"/>
    <row r="60" s="29" customFormat="1" ht="12"/>
    <row r="61" s="29" customFormat="1" ht="12"/>
    <row r="62" s="29" customFormat="1" ht="12"/>
    <row r="63" s="29" customFormat="1" ht="12"/>
    <row r="64" s="29" customFormat="1" ht="12"/>
    <row r="65" s="29" customFormat="1" ht="12"/>
    <row r="66" s="29" customFormat="1" ht="12"/>
    <row r="67" s="29" customFormat="1" ht="12"/>
    <row r="68" s="29" customFormat="1" ht="12"/>
    <row r="69" s="29" customFormat="1" ht="12"/>
    <row r="70" s="29" customFormat="1" ht="12"/>
    <row r="71" s="29" customFormat="1" ht="12"/>
    <row r="72" s="29" customFormat="1" ht="12"/>
    <row r="73" s="29" customFormat="1" ht="12"/>
    <row r="74" s="29" customFormat="1" ht="12"/>
    <row r="75" s="29" customFormat="1" ht="12"/>
    <row r="76" s="29" customFormat="1" ht="12"/>
    <row r="77" s="29" customFormat="1" ht="12"/>
    <row r="78" s="29" customFormat="1" ht="12"/>
    <row r="79" s="29" customFormat="1" ht="12"/>
    <row r="80" s="29" customFormat="1" ht="12"/>
    <row r="81" s="29" customFormat="1" ht="12"/>
    <row r="82" s="29" customFormat="1" ht="12"/>
    <row r="83" s="29" customFormat="1" ht="12"/>
    <row r="84" s="29" customFormat="1" ht="12"/>
    <row r="85" s="29" customFormat="1" ht="12"/>
    <row r="86" s="29" customFormat="1" ht="12"/>
    <row r="87" s="29" customFormat="1" ht="12"/>
    <row r="88" s="29" customFormat="1" ht="12"/>
    <row r="89" s="29" customFormat="1" ht="12"/>
    <row r="90" s="29" customFormat="1" ht="12"/>
    <row r="91" s="29" customFormat="1" ht="12"/>
    <row r="92" s="29" customFormat="1" ht="12"/>
    <row r="93" s="29" customFormat="1" ht="12"/>
    <row r="94" s="29" customFormat="1" ht="12"/>
    <row r="95" s="29" customFormat="1" ht="12"/>
    <row r="96" s="29" customFormat="1" ht="12"/>
    <row r="97" s="29" customFormat="1" ht="12"/>
    <row r="98" s="29" customFormat="1" ht="12"/>
    <row r="99" s="29" customFormat="1" ht="12"/>
    <row r="100" s="29" customFormat="1" ht="12"/>
    <row r="101" s="29" customFormat="1" ht="12"/>
    <row r="102" s="29" customFormat="1" ht="12"/>
    <row r="103" s="29" customFormat="1" ht="12"/>
    <row r="104" s="29" customFormat="1" ht="12"/>
    <row r="105" s="29" customFormat="1" ht="12"/>
    <row r="106" s="29" customFormat="1" ht="12"/>
    <row r="107" s="29" customFormat="1" ht="12"/>
    <row r="108" s="29" customFormat="1" ht="12"/>
    <row r="109" s="29" customFormat="1" ht="12"/>
    <row r="110" s="29" customFormat="1" ht="12"/>
    <row r="111" s="29" customFormat="1" ht="12"/>
    <row r="112" s="29" customFormat="1" ht="12"/>
    <row r="113" s="29" customFormat="1" ht="12"/>
    <row r="114" s="29" customFormat="1" ht="12"/>
    <row r="115" s="29" customFormat="1" ht="12"/>
    <row r="116" s="29" customFormat="1" ht="12"/>
    <row r="117" s="29" customFormat="1" ht="12"/>
    <row r="118" s="29" customFormat="1" ht="12"/>
    <row r="119" s="29" customFormat="1" ht="12"/>
    <row r="120" s="29" customFormat="1" ht="12"/>
    <row r="121" s="29" customFormat="1" ht="12"/>
    <row r="122" s="29" customFormat="1" ht="12"/>
    <row r="123" s="29" customFormat="1" ht="12"/>
    <row r="124" s="29" customFormat="1" ht="12"/>
    <row r="125" s="29" customFormat="1" ht="12"/>
    <row r="126" s="29" customFormat="1" ht="12"/>
    <row r="127" s="29" customFormat="1" ht="12"/>
    <row r="128" s="29" customFormat="1" ht="12"/>
    <row r="129" s="29" customFormat="1" ht="12"/>
    <row r="130" s="29" customFormat="1" ht="12"/>
    <row r="131" s="29" customFormat="1" ht="12"/>
    <row r="132" s="29" customFormat="1" ht="12"/>
    <row r="133" s="29" customFormat="1" ht="12"/>
    <row r="134" s="29" customFormat="1" ht="12"/>
    <row r="135" s="29" customFormat="1" ht="12"/>
    <row r="136" s="29" customFormat="1" ht="12"/>
    <row r="137" s="29" customFormat="1" ht="12"/>
    <row r="138" s="29" customFormat="1" ht="12"/>
    <row r="139" s="29" customFormat="1" ht="12"/>
    <row r="140" s="29" customFormat="1" ht="12"/>
    <row r="141" s="29" customFormat="1" ht="12"/>
    <row r="142" s="29" customFormat="1" ht="12"/>
    <row r="143" s="29" customFormat="1" ht="12"/>
    <row r="144" s="29" customFormat="1" ht="12"/>
    <row r="145" s="29" customFormat="1" ht="12"/>
    <row r="146" s="29" customFormat="1" ht="12"/>
    <row r="147" s="29" customFormat="1" ht="12"/>
    <row r="148" s="29" customFormat="1" ht="12"/>
    <row r="149" s="29" customFormat="1" ht="12"/>
    <row r="150" s="29" customFormat="1" ht="12"/>
    <row r="151" s="29" customFormat="1" ht="12"/>
    <row r="152" s="29" customFormat="1" ht="12"/>
    <row r="153" s="29" customFormat="1" ht="12"/>
    <row r="154" s="29" customFormat="1" ht="12"/>
    <row r="155" s="29" customFormat="1" ht="12"/>
    <row r="156" s="29" customFormat="1" ht="12"/>
    <row r="157" s="29" customFormat="1" ht="12"/>
    <row r="158" s="29" customFormat="1" ht="12"/>
    <row r="159" s="29" customFormat="1" ht="12"/>
    <row r="160" s="29" customFormat="1" ht="12"/>
    <row r="161" s="29" customFormat="1" ht="12"/>
    <row r="162" s="29" customFormat="1" ht="12"/>
    <row r="163" s="29" customFormat="1" ht="12"/>
    <row r="164" s="29" customFormat="1" ht="12"/>
    <row r="165" s="29" customFormat="1" ht="12"/>
    <row r="166" s="29" customFormat="1" ht="12"/>
    <row r="167" s="29" customFormat="1" ht="12"/>
    <row r="168" s="29" customFormat="1" ht="12"/>
    <row r="169" s="29" customFormat="1" ht="12"/>
    <row r="170" s="29" customFormat="1" ht="12"/>
    <row r="171" s="29" customFormat="1" ht="12"/>
    <row r="172" s="29" customFormat="1" ht="12"/>
    <row r="173" s="29" customFormat="1" ht="12"/>
    <row r="174" s="29" customFormat="1" ht="12"/>
    <row r="175" s="29" customFormat="1" ht="12"/>
    <row r="176" s="29" customFormat="1" ht="12"/>
    <row r="177" s="29" customFormat="1" ht="12"/>
    <row r="178" s="29" customFormat="1" ht="12"/>
    <row r="179" s="29" customFormat="1" ht="12"/>
    <row r="180" s="29" customFormat="1" ht="12"/>
    <row r="181" s="29" customFormat="1" ht="12"/>
    <row r="182" s="29" customFormat="1" ht="12"/>
    <row r="183" s="29" customFormat="1" ht="12"/>
    <row r="184" s="29" customFormat="1" ht="12"/>
    <row r="185" s="29" customFormat="1" ht="12"/>
    <row r="186" s="29" customFormat="1" ht="12"/>
    <row r="187" s="29" customFormat="1" ht="12"/>
    <row r="188" s="29" customFormat="1" ht="12"/>
    <row r="189" s="29" customFormat="1" ht="12"/>
    <row r="190" s="29" customFormat="1" ht="12"/>
    <row r="191" s="29" customFormat="1" ht="12"/>
    <row r="192" s="29" customFormat="1" ht="12"/>
    <row r="193" s="29" customFormat="1" ht="12"/>
    <row r="194" s="29" customFormat="1" ht="12"/>
    <row r="195" s="29" customFormat="1" ht="12"/>
    <row r="196" s="29" customFormat="1" ht="12"/>
    <row r="197" s="29" customFormat="1" ht="12"/>
    <row r="198" s="29" customFormat="1" ht="12"/>
    <row r="199" s="29" customFormat="1" ht="12"/>
    <row r="200" s="29" customFormat="1" ht="12"/>
    <row r="201" s="29" customFormat="1" ht="12"/>
    <row r="202" s="29" customFormat="1" ht="12"/>
    <row r="203" s="29" customFormat="1" ht="12"/>
    <row r="204" s="29" customFormat="1" ht="12"/>
    <row r="205" s="29" customFormat="1" ht="12"/>
    <row r="206" s="29" customFormat="1" ht="12"/>
    <row r="207" s="29" customFormat="1" ht="12"/>
    <row r="208" s="29" customFormat="1" ht="12"/>
    <row r="209" s="29" customFormat="1" ht="12"/>
    <row r="210" s="29" customFormat="1" ht="12"/>
    <row r="211" s="29" customFormat="1" ht="12"/>
    <row r="212" s="29" customFormat="1" ht="12"/>
    <row r="213" s="29" customFormat="1" ht="12"/>
    <row r="214" s="29" customFormat="1" ht="12"/>
    <row r="215" s="29" customFormat="1" ht="12"/>
    <row r="216" s="29" customFormat="1" ht="12"/>
    <row r="217" s="29" customFormat="1" ht="12"/>
    <row r="218" s="29" customFormat="1" ht="12"/>
    <row r="219" s="29" customFormat="1" ht="12"/>
    <row r="220" s="29" customFormat="1" ht="12"/>
    <row r="221" s="29" customFormat="1" ht="12"/>
    <row r="222" s="29" customFormat="1" ht="12"/>
    <row r="223" s="29" customFormat="1" ht="12"/>
    <row r="224" s="29" customFormat="1" ht="12"/>
    <row r="225" s="29" customFormat="1" ht="12"/>
    <row r="226" s="29" customFormat="1" ht="12"/>
    <row r="227" s="29" customFormat="1" ht="12"/>
    <row r="228" s="29" customFormat="1" ht="12"/>
    <row r="229" s="29" customFormat="1" ht="12"/>
    <row r="230" s="29" customFormat="1" ht="12"/>
    <row r="231" s="29" customFormat="1" ht="12"/>
    <row r="232" s="29" customFormat="1" ht="12"/>
    <row r="233" s="29" customFormat="1" ht="12"/>
    <row r="234" s="29" customFormat="1" ht="12"/>
    <row r="235" s="29" customFormat="1" ht="12"/>
    <row r="236" s="29" customFormat="1" ht="12"/>
    <row r="237" s="29" customFormat="1" ht="12"/>
    <row r="238" s="29" customFormat="1" ht="12"/>
  </sheetData>
  <dataConsolidate/>
  <mergeCells count="11">
    <mergeCell ref="A2:L2"/>
    <mergeCell ref="F4:F5"/>
    <mergeCell ref="G4:G5"/>
    <mergeCell ref="A4:A5"/>
    <mergeCell ref="A24:L25"/>
    <mergeCell ref="B4:C4"/>
    <mergeCell ref="J4:J5"/>
    <mergeCell ref="K4:K5"/>
    <mergeCell ref="L4:L5"/>
    <mergeCell ref="D4:E4"/>
    <mergeCell ref="H4:I4"/>
  </mergeCells>
  <phoneticPr fontId="8"/>
  <printOptions horizontalCentered="1" gridLinesSet="0"/>
  <pageMargins left="0.59055118110236227" right="0.59055118110236227" top="0.78740157480314965" bottom="0.78740157480314965" header="0.59055118110236227" footer="0.51181102362204722"/>
  <pageSetup paperSize="9" scale="99" orientation="portrait" r:id="rId1"/>
  <headerFooter alignWithMargins="0"/>
  <ignoredErrors>
    <ignoredError sqref="A12:A2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6"/>
  <sheetViews>
    <sheetView showGridLines="0" workbookViewId="0">
      <selection activeCell="A3" sqref="A3"/>
    </sheetView>
  </sheetViews>
  <sheetFormatPr defaultRowHeight="13.5"/>
  <cols>
    <col min="1" max="1" width="15" style="606" customWidth="1"/>
    <col min="2" max="5" width="15.625" style="606" customWidth="1"/>
    <col min="6" max="256" width="9" style="606"/>
    <col min="257" max="257" width="15" style="606" customWidth="1"/>
    <col min="258" max="261" width="15.625" style="606" customWidth="1"/>
    <col min="262" max="512" width="9" style="606"/>
    <col min="513" max="513" width="15" style="606" customWidth="1"/>
    <col min="514" max="517" width="15.625" style="606" customWidth="1"/>
    <col min="518" max="768" width="9" style="606"/>
    <col min="769" max="769" width="15" style="606" customWidth="1"/>
    <col min="770" max="773" width="15.625" style="606" customWidth="1"/>
    <col min="774" max="1024" width="9" style="606"/>
    <col min="1025" max="1025" width="15" style="606" customWidth="1"/>
    <col min="1026" max="1029" width="15.625" style="606" customWidth="1"/>
    <col min="1030" max="1280" width="9" style="606"/>
    <col min="1281" max="1281" width="15" style="606" customWidth="1"/>
    <col min="1282" max="1285" width="15.625" style="606" customWidth="1"/>
    <col min="1286" max="1536" width="9" style="606"/>
    <col min="1537" max="1537" width="15" style="606" customWidth="1"/>
    <col min="1538" max="1541" width="15.625" style="606" customWidth="1"/>
    <col min="1542" max="1792" width="9" style="606"/>
    <col min="1793" max="1793" width="15" style="606" customWidth="1"/>
    <col min="1794" max="1797" width="15.625" style="606" customWidth="1"/>
    <col min="1798" max="2048" width="9" style="606"/>
    <col min="2049" max="2049" width="15" style="606" customWidth="1"/>
    <col min="2050" max="2053" width="15.625" style="606" customWidth="1"/>
    <col min="2054" max="2304" width="9" style="606"/>
    <col min="2305" max="2305" width="15" style="606" customWidth="1"/>
    <col min="2306" max="2309" width="15.625" style="606" customWidth="1"/>
    <col min="2310" max="2560" width="9" style="606"/>
    <col min="2561" max="2561" width="15" style="606" customWidth="1"/>
    <col min="2562" max="2565" width="15.625" style="606" customWidth="1"/>
    <col min="2566" max="2816" width="9" style="606"/>
    <col min="2817" max="2817" width="15" style="606" customWidth="1"/>
    <col min="2818" max="2821" width="15.625" style="606" customWidth="1"/>
    <col min="2822" max="3072" width="9" style="606"/>
    <col min="3073" max="3073" width="15" style="606" customWidth="1"/>
    <col min="3074" max="3077" width="15.625" style="606" customWidth="1"/>
    <col min="3078" max="3328" width="9" style="606"/>
    <col min="3329" max="3329" width="15" style="606" customWidth="1"/>
    <col min="3330" max="3333" width="15.625" style="606" customWidth="1"/>
    <col min="3334" max="3584" width="9" style="606"/>
    <col min="3585" max="3585" width="15" style="606" customWidth="1"/>
    <col min="3586" max="3589" width="15.625" style="606" customWidth="1"/>
    <col min="3590" max="3840" width="9" style="606"/>
    <col min="3841" max="3841" width="15" style="606" customWidth="1"/>
    <col min="3842" max="3845" width="15.625" style="606" customWidth="1"/>
    <col min="3846" max="4096" width="9" style="606"/>
    <col min="4097" max="4097" width="15" style="606" customWidth="1"/>
    <col min="4098" max="4101" width="15.625" style="606" customWidth="1"/>
    <col min="4102" max="4352" width="9" style="606"/>
    <col min="4353" max="4353" width="15" style="606" customWidth="1"/>
    <col min="4354" max="4357" width="15.625" style="606" customWidth="1"/>
    <col min="4358" max="4608" width="9" style="606"/>
    <col min="4609" max="4609" width="15" style="606" customWidth="1"/>
    <col min="4610" max="4613" width="15.625" style="606" customWidth="1"/>
    <col min="4614" max="4864" width="9" style="606"/>
    <col min="4865" max="4865" width="15" style="606" customWidth="1"/>
    <col min="4866" max="4869" width="15.625" style="606" customWidth="1"/>
    <col min="4870" max="5120" width="9" style="606"/>
    <col min="5121" max="5121" width="15" style="606" customWidth="1"/>
    <col min="5122" max="5125" width="15.625" style="606" customWidth="1"/>
    <col min="5126" max="5376" width="9" style="606"/>
    <col min="5377" max="5377" width="15" style="606" customWidth="1"/>
    <col min="5378" max="5381" width="15.625" style="606" customWidth="1"/>
    <col min="5382" max="5632" width="9" style="606"/>
    <col min="5633" max="5633" width="15" style="606" customWidth="1"/>
    <col min="5634" max="5637" width="15.625" style="606" customWidth="1"/>
    <col min="5638" max="5888" width="9" style="606"/>
    <col min="5889" max="5889" width="15" style="606" customWidth="1"/>
    <col min="5890" max="5893" width="15.625" style="606" customWidth="1"/>
    <col min="5894" max="6144" width="9" style="606"/>
    <col min="6145" max="6145" width="15" style="606" customWidth="1"/>
    <col min="6146" max="6149" width="15.625" style="606" customWidth="1"/>
    <col min="6150" max="6400" width="9" style="606"/>
    <col min="6401" max="6401" width="15" style="606" customWidth="1"/>
    <col min="6402" max="6405" width="15.625" style="606" customWidth="1"/>
    <col min="6406" max="6656" width="9" style="606"/>
    <col min="6657" max="6657" width="15" style="606" customWidth="1"/>
    <col min="6658" max="6661" width="15.625" style="606" customWidth="1"/>
    <col min="6662" max="6912" width="9" style="606"/>
    <col min="6913" max="6913" width="15" style="606" customWidth="1"/>
    <col min="6914" max="6917" width="15.625" style="606" customWidth="1"/>
    <col min="6918" max="7168" width="9" style="606"/>
    <col min="7169" max="7169" width="15" style="606" customWidth="1"/>
    <col min="7170" max="7173" width="15.625" style="606" customWidth="1"/>
    <col min="7174" max="7424" width="9" style="606"/>
    <col min="7425" max="7425" width="15" style="606" customWidth="1"/>
    <col min="7426" max="7429" width="15.625" style="606" customWidth="1"/>
    <col min="7430" max="7680" width="9" style="606"/>
    <col min="7681" max="7681" width="15" style="606" customWidth="1"/>
    <col min="7682" max="7685" width="15.625" style="606" customWidth="1"/>
    <col min="7686" max="7936" width="9" style="606"/>
    <col min="7937" max="7937" width="15" style="606" customWidth="1"/>
    <col min="7938" max="7941" width="15.625" style="606" customWidth="1"/>
    <col min="7942" max="8192" width="9" style="606"/>
    <col min="8193" max="8193" width="15" style="606" customWidth="1"/>
    <col min="8194" max="8197" width="15.625" style="606" customWidth="1"/>
    <col min="8198" max="8448" width="9" style="606"/>
    <col min="8449" max="8449" width="15" style="606" customWidth="1"/>
    <col min="8450" max="8453" width="15.625" style="606" customWidth="1"/>
    <col min="8454" max="8704" width="9" style="606"/>
    <col min="8705" max="8705" width="15" style="606" customWidth="1"/>
    <col min="8706" max="8709" width="15.625" style="606" customWidth="1"/>
    <col min="8710" max="8960" width="9" style="606"/>
    <col min="8961" max="8961" width="15" style="606" customWidth="1"/>
    <col min="8962" max="8965" width="15.625" style="606" customWidth="1"/>
    <col min="8966" max="9216" width="9" style="606"/>
    <col min="9217" max="9217" width="15" style="606" customWidth="1"/>
    <col min="9218" max="9221" width="15.625" style="606" customWidth="1"/>
    <col min="9222" max="9472" width="9" style="606"/>
    <col min="9473" max="9473" width="15" style="606" customWidth="1"/>
    <col min="9474" max="9477" width="15.625" style="606" customWidth="1"/>
    <col min="9478" max="9728" width="9" style="606"/>
    <col min="9729" max="9729" width="15" style="606" customWidth="1"/>
    <col min="9730" max="9733" width="15.625" style="606" customWidth="1"/>
    <col min="9734" max="9984" width="9" style="606"/>
    <col min="9985" max="9985" width="15" style="606" customWidth="1"/>
    <col min="9986" max="9989" width="15.625" style="606" customWidth="1"/>
    <col min="9990" max="10240" width="9" style="606"/>
    <col min="10241" max="10241" width="15" style="606" customWidth="1"/>
    <col min="10242" max="10245" width="15.625" style="606" customWidth="1"/>
    <col min="10246" max="10496" width="9" style="606"/>
    <col min="10497" max="10497" width="15" style="606" customWidth="1"/>
    <col min="10498" max="10501" width="15.625" style="606" customWidth="1"/>
    <col min="10502" max="10752" width="9" style="606"/>
    <col min="10753" max="10753" width="15" style="606" customWidth="1"/>
    <col min="10754" max="10757" width="15.625" style="606" customWidth="1"/>
    <col min="10758" max="11008" width="9" style="606"/>
    <col min="11009" max="11009" width="15" style="606" customWidth="1"/>
    <col min="11010" max="11013" width="15.625" style="606" customWidth="1"/>
    <col min="11014" max="11264" width="9" style="606"/>
    <col min="11265" max="11265" width="15" style="606" customWidth="1"/>
    <col min="11266" max="11269" width="15.625" style="606" customWidth="1"/>
    <col min="11270" max="11520" width="9" style="606"/>
    <col min="11521" max="11521" width="15" style="606" customWidth="1"/>
    <col min="11522" max="11525" width="15.625" style="606" customWidth="1"/>
    <col min="11526" max="11776" width="9" style="606"/>
    <col min="11777" max="11777" width="15" style="606" customWidth="1"/>
    <col min="11778" max="11781" width="15.625" style="606" customWidth="1"/>
    <col min="11782" max="12032" width="9" style="606"/>
    <col min="12033" max="12033" width="15" style="606" customWidth="1"/>
    <col min="12034" max="12037" width="15.625" style="606" customWidth="1"/>
    <col min="12038" max="12288" width="9" style="606"/>
    <col min="12289" max="12289" width="15" style="606" customWidth="1"/>
    <col min="12290" max="12293" width="15.625" style="606" customWidth="1"/>
    <col min="12294" max="12544" width="9" style="606"/>
    <col min="12545" max="12545" width="15" style="606" customWidth="1"/>
    <col min="12546" max="12549" width="15.625" style="606" customWidth="1"/>
    <col min="12550" max="12800" width="9" style="606"/>
    <col min="12801" max="12801" width="15" style="606" customWidth="1"/>
    <col min="12802" max="12805" width="15.625" style="606" customWidth="1"/>
    <col min="12806" max="13056" width="9" style="606"/>
    <col min="13057" max="13057" width="15" style="606" customWidth="1"/>
    <col min="13058" max="13061" width="15.625" style="606" customWidth="1"/>
    <col min="13062" max="13312" width="9" style="606"/>
    <col min="13313" max="13313" width="15" style="606" customWidth="1"/>
    <col min="13314" max="13317" width="15.625" style="606" customWidth="1"/>
    <col min="13318" max="13568" width="9" style="606"/>
    <col min="13569" max="13569" width="15" style="606" customWidth="1"/>
    <col min="13570" max="13573" width="15.625" style="606" customWidth="1"/>
    <col min="13574" max="13824" width="9" style="606"/>
    <col min="13825" max="13825" width="15" style="606" customWidth="1"/>
    <col min="13826" max="13829" width="15.625" style="606" customWidth="1"/>
    <col min="13830" max="14080" width="9" style="606"/>
    <col min="14081" max="14081" width="15" style="606" customWidth="1"/>
    <col min="14082" max="14085" width="15.625" style="606" customWidth="1"/>
    <col min="14086" max="14336" width="9" style="606"/>
    <col min="14337" max="14337" width="15" style="606" customWidth="1"/>
    <col min="14338" max="14341" width="15.625" style="606" customWidth="1"/>
    <col min="14342" max="14592" width="9" style="606"/>
    <col min="14593" max="14593" width="15" style="606" customWidth="1"/>
    <col min="14594" max="14597" width="15.625" style="606" customWidth="1"/>
    <col min="14598" max="14848" width="9" style="606"/>
    <col min="14849" max="14849" width="15" style="606" customWidth="1"/>
    <col min="14850" max="14853" width="15.625" style="606" customWidth="1"/>
    <col min="14854" max="15104" width="9" style="606"/>
    <col min="15105" max="15105" width="15" style="606" customWidth="1"/>
    <col min="15106" max="15109" width="15.625" style="606" customWidth="1"/>
    <col min="15110" max="15360" width="9" style="606"/>
    <col min="15361" max="15361" width="15" style="606" customWidth="1"/>
    <col min="15362" max="15365" width="15.625" style="606" customWidth="1"/>
    <col min="15366" max="15616" width="9" style="606"/>
    <col min="15617" max="15617" width="15" style="606" customWidth="1"/>
    <col min="15618" max="15621" width="15.625" style="606" customWidth="1"/>
    <col min="15622" max="15872" width="9" style="606"/>
    <col min="15873" max="15873" width="15" style="606" customWidth="1"/>
    <col min="15874" max="15877" width="15.625" style="606" customWidth="1"/>
    <col min="15878" max="16128" width="9" style="606"/>
    <col min="16129" max="16129" width="15" style="606" customWidth="1"/>
    <col min="16130" max="16133" width="15.625" style="606" customWidth="1"/>
    <col min="16134" max="16384" width="9" style="606"/>
  </cols>
  <sheetData>
    <row r="2" spans="1:5" ht="22.5" customHeight="1">
      <c r="A2" s="633" t="s">
        <v>564</v>
      </c>
      <c r="B2" s="633"/>
      <c r="C2" s="633"/>
      <c r="D2" s="633"/>
      <c r="E2" s="633"/>
    </row>
    <row r="3" spans="1:5" s="30" customFormat="1" ht="13.5" customHeight="1"/>
    <row r="4" spans="1:5" s="30" customFormat="1" ht="13.5" customHeight="1" thickBot="1">
      <c r="A4" s="96" t="s">
        <v>55</v>
      </c>
      <c r="B4" s="95"/>
      <c r="C4" s="94"/>
      <c r="D4" s="94"/>
    </row>
    <row r="5" spans="1:5" s="30" customFormat="1" ht="22.5" customHeight="1">
      <c r="A5" s="634" t="s">
        <v>54</v>
      </c>
      <c r="B5" s="636" t="s">
        <v>53</v>
      </c>
      <c r="C5" s="637"/>
      <c r="D5" s="637"/>
      <c r="E5" s="637"/>
    </row>
    <row r="6" spans="1:5" s="30" customFormat="1" ht="28.5" customHeight="1">
      <c r="A6" s="635"/>
      <c r="B6" s="93" t="s">
        <v>52</v>
      </c>
      <c r="C6" s="92" t="s">
        <v>51</v>
      </c>
      <c r="D6" s="92" t="s">
        <v>50</v>
      </c>
      <c r="E6" s="91" t="s">
        <v>49</v>
      </c>
    </row>
    <row r="7" spans="1:5" s="30" customFormat="1" ht="22.5" customHeight="1">
      <c r="A7" s="81" t="s">
        <v>545</v>
      </c>
      <c r="B7" s="78">
        <v>0.53</v>
      </c>
      <c r="C7" s="78">
        <v>0.54</v>
      </c>
      <c r="D7" s="90">
        <v>0.48</v>
      </c>
      <c r="E7" s="89">
        <v>0.56000000000000005</v>
      </c>
    </row>
    <row r="8" spans="1:5" s="30" customFormat="1" ht="22.5" customHeight="1">
      <c r="A8" s="81">
        <v>23</v>
      </c>
      <c r="B8" s="78">
        <v>0.69</v>
      </c>
      <c r="C8" s="78">
        <v>0.64</v>
      </c>
      <c r="D8" s="90">
        <v>0.56999999999999995</v>
      </c>
      <c r="E8" s="89">
        <v>0.68</v>
      </c>
    </row>
    <row r="9" spans="1:5" s="30" customFormat="1" ht="22.5" customHeight="1">
      <c r="A9" s="81">
        <v>24</v>
      </c>
      <c r="B9" s="78">
        <v>0.83</v>
      </c>
      <c r="C9" s="90">
        <v>0.75</v>
      </c>
      <c r="D9" s="78">
        <v>0.67</v>
      </c>
      <c r="E9" s="89">
        <v>0.82</v>
      </c>
    </row>
    <row r="10" spans="1:5" s="30" customFormat="1" ht="22.5" customHeight="1">
      <c r="A10" s="81">
        <v>25</v>
      </c>
      <c r="B10" s="78">
        <v>0.83</v>
      </c>
      <c r="C10" s="90">
        <v>0.8</v>
      </c>
      <c r="D10" s="78">
        <v>0.79</v>
      </c>
      <c r="E10" s="89">
        <v>0.97</v>
      </c>
    </row>
    <row r="11" spans="1:5" s="30" customFormat="1" ht="22.5" customHeight="1">
      <c r="A11" s="88">
        <v>26</v>
      </c>
      <c r="B11" s="86">
        <v>0.93</v>
      </c>
      <c r="C11" s="87">
        <v>0.89</v>
      </c>
      <c r="D11" s="86">
        <v>0.92</v>
      </c>
      <c r="E11" s="85">
        <v>1.1100000000000001</v>
      </c>
    </row>
    <row r="12" spans="1:5" s="30" customFormat="1" ht="22.5" customHeight="1">
      <c r="A12" s="84" t="s">
        <v>560</v>
      </c>
      <c r="B12" s="83">
        <v>0.84</v>
      </c>
      <c r="C12" s="83">
        <v>0.9</v>
      </c>
      <c r="D12" s="83">
        <v>0.86</v>
      </c>
      <c r="E12" s="82">
        <v>1.08</v>
      </c>
    </row>
    <row r="13" spans="1:5" s="30" customFormat="1" ht="22.5" customHeight="1">
      <c r="A13" s="80" t="s">
        <v>41</v>
      </c>
      <c r="B13" s="78">
        <v>0.85</v>
      </c>
      <c r="C13" s="78">
        <v>0.91</v>
      </c>
      <c r="D13" s="78">
        <v>0.87</v>
      </c>
      <c r="E13" s="77">
        <v>1.0900000000000001</v>
      </c>
    </row>
    <row r="14" spans="1:5" s="30" customFormat="1" ht="22.5" customHeight="1">
      <c r="A14" s="80" t="s">
        <v>40</v>
      </c>
      <c r="B14" s="78">
        <v>0.92</v>
      </c>
      <c r="C14" s="78">
        <v>0.93</v>
      </c>
      <c r="D14" s="78">
        <v>0.88</v>
      </c>
      <c r="E14" s="77">
        <v>1.1000000000000001</v>
      </c>
    </row>
    <row r="15" spans="1:5" s="30" customFormat="1" ht="22.5" customHeight="1">
      <c r="A15" s="80" t="s">
        <v>39</v>
      </c>
      <c r="B15" s="78">
        <v>0.97</v>
      </c>
      <c r="C15" s="78">
        <v>0.91</v>
      </c>
      <c r="D15" s="78">
        <v>0.89</v>
      </c>
      <c r="E15" s="77">
        <v>1.1000000000000001</v>
      </c>
    </row>
    <row r="16" spans="1:5" s="30" customFormat="1" ht="22.5" customHeight="1">
      <c r="A16" s="80" t="s">
        <v>38</v>
      </c>
      <c r="B16" s="78">
        <v>0.95</v>
      </c>
      <c r="C16" s="78">
        <v>0.92</v>
      </c>
      <c r="D16" s="78">
        <v>0.9</v>
      </c>
      <c r="E16" s="77">
        <v>1.1000000000000001</v>
      </c>
    </row>
    <row r="17" spans="1:5" s="30" customFormat="1" ht="22.5" customHeight="1">
      <c r="A17" s="80" t="s">
        <v>37</v>
      </c>
      <c r="B17" s="78">
        <v>0.96</v>
      </c>
      <c r="C17" s="78">
        <v>0.91</v>
      </c>
      <c r="D17" s="78">
        <v>0.91</v>
      </c>
      <c r="E17" s="77">
        <v>1.1000000000000001</v>
      </c>
    </row>
    <row r="18" spans="1:5" s="30" customFormat="1" ht="22.5" customHeight="1">
      <c r="A18" s="80" t="s">
        <v>36</v>
      </c>
      <c r="B18" s="78">
        <v>0.95</v>
      </c>
      <c r="C18" s="78">
        <v>0.89</v>
      </c>
      <c r="D18" s="78">
        <v>0.92</v>
      </c>
      <c r="E18" s="77">
        <v>1.1000000000000001</v>
      </c>
    </row>
    <row r="19" spans="1:5" s="30" customFormat="1" ht="22.5" customHeight="1">
      <c r="A19" s="80" t="s">
        <v>35</v>
      </c>
      <c r="B19" s="78">
        <v>0.99</v>
      </c>
      <c r="C19" s="78">
        <v>0.89</v>
      </c>
      <c r="D19" s="78">
        <v>0.94</v>
      </c>
      <c r="E19" s="77">
        <v>1.1200000000000001</v>
      </c>
    </row>
    <row r="20" spans="1:5" s="30" customFormat="1" ht="22.5" customHeight="1">
      <c r="A20" s="80" t="s">
        <v>34</v>
      </c>
      <c r="B20" s="78">
        <v>0.98</v>
      </c>
      <c r="C20" s="78">
        <v>0.86</v>
      </c>
      <c r="D20" s="78">
        <v>0.95</v>
      </c>
      <c r="E20" s="77">
        <v>1.1399999999999999</v>
      </c>
    </row>
    <row r="21" spans="1:5" s="30" customFormat="1" ht="22.5" customHeight="1">
      <c r="A21" s="81" t="s">
        <v>561</v>
      </c>
      <c r="B21" s="78">
        <v>0.94</v>
      </c>
      <c r="C21" s="78">
        <v>0.87</v>
      </c>
      <c r="D21" s="78">
        <v>0.95</v>
      </c>
      <c r="E21" s="77">
        <v>1.1399999999999999</v>
      </c>
    </row>
    <row r="22" spans="1:5" s="30" customFormat="1" ht="22.5" customHeight="1">
      <c r="A22" s="80" t="s">
        <v>33</v>
      </c>
      <c r="B22" s="78">
        <v>0.93</v>
      </c>
      <c r="C22" s="78">
        <v>0.86</v>
      </c>
      <c r="D22" s="78">
        <v>0.96</v>
      </c>
      <c r="E22" s="77">
        <v>1.1499999999999999</v>
      </c>
    </row>
    <row r="23" spans="1:5" s="30" customFormat="1" ht="22.5" customHeight="1" thickBot="1">
      <c r="A23" s="79" t="s">
        <v>32</v>
      </c>
      <c r="B23" s="78">
        <v>0.93</v>
      </c>
      <c r="C23" s="78">
        <v>0.88</v>
      </c>
      <c r="D23" s="78">
        <v>0.97</v>
      </c>
      <c r="E23" s="77">
        <v>1.1599999999999999</v>
      </c>
    </row>
    <row r="24" spans="1:5" s="30" customFormat="1" ht="13.5" customHeight="1">
      <c r="A24" s="638" t="s">
        <v>48</v>
      </c>
      <c r="B24" s="638"/>
      <c r="C24" s="638"/>
      <c r="D24" s="638"/>
      <c r="E24" s="638"/>
    </row>
    <row r="25" spans="1:5" s="30" customFormat="1" ht="13.5" customHeight="1">
      <c r="A25" s="639" t="s">
        <v>47</v>
      </c>
      <c r="B25" s="639"/>
      <c r="C25" s="639"/>
      <c r="D25" s="639"/>
      <c r="E25" s="639"/>
    </row>
    <row r="26" spans="1:5" s="30" customFormat="1" ht="13.5" customHeight="1">
      <c r="A26" s="76" t="s">
        <v>46</v>
      </c>
    </row>
    <row r="27" spans="1:5" s="30" customFormat="1" ht="13.5" customHeight="1">
      <c r="A27" s="30" t="s">
        <v>45</v>
      </c>
    </row>
    <row r="28" spans="1:5" s="30" customFormat="1" ht="13.5" customHeight="1">
      <c r="A28" s="76" t="s">
        <v>44</v>
      </c>
    </row>
    <row r="29" spans="1:5" s="30" customFormat="1" ht="13.5" customHeight="1">
      <c r="A29" s="76"/>
    </row>
    <row r="30" spans="1:5" s="30" customFormat="1" ht="13.5" customHeight="1">
      <c r="A30" s="75"/>
    </row>
    <row r="31" spans="1:5" s="30" customFormat="1" ht="13.5" customHeight="1"/>
    <row r="32" spans="1:5" s="30" customFormat="1" ht="13.5" customHeight="1"/>
    <row r="33" s="30" customFormat="1" ht="13.5" customHeight="1"/>
    <row r="34" s="30" customFormat="1" ht="13.5" customHeight="1"/>
    <row r="35" s="30" customFormat="1" ht="13.5" customHeight="1"/>
    <row r="36" s="30" customFormat="1" ht="13.5" customHeight="1"/>
    <row r="37" s="30" customFormat="1" ht="13.5" customHeight="1"/>
    <row r="38" s="30" customFormat="1" ht="13.5" customHeight="1"/>
    <row r="39" s="30" customFormat="1" ht="13.5" customHeight="1"/>
    <row r="40" s="30" customFormat="1" ht="13.5" customHeight="1"/>
    <row r="41" s="30" customFormat="1" ht="13.5" customHeight="1"/>
    <row r="42" s="30" customFormat="1" ht="13.5" customHeight="1"/>
    <row r="43" s="30" customFormat="1" ht="13.5" customHeight="1"/>
    <row r="44" s="30" customFormat="1" ht="13.5" customHeight="1"/>
    <row r="45" s="30" customFormat="1" ht="13.5" customHeight="1"/>
    <row r="46" s="30" customFormat="1" ht="13.5" customHeight="1"/>
    <row r="47" s="30" customFormat="1" ht="13.5" customHeight="1"/>
    <row r="48" s="30" customFormat="1" ht="13.5" customHeight="1"/>
    <row r="49" s="30" customFormat="1" ht="13.5" customHeight="1"/>
    <row r="50" s="30" customFormat="1" ht="13.5" customHeight="1"/>
    <row r="51" s="30" customFormat="1" ht="13.5" customHeight="1"/>
    <row r="52" s="30" customFormat="1" ht="13.5" customHeight="1"/>
    <row r="53" s="30" customFormat="1" ht="13.5" customHeight="1"/>
    <row r="54" s="30" customFormat="1" ht="13.5" customHeight="1"/>
    <row r="55" s="30" customFormat="1" ht="13.5" customHeight="1"/>
    <row r="56" s="30" customFormat="1" ht="13.5" customHeight="1"/>
    <row r="57" s="30" customFormat="1" ht="13.5" customHeight="1"/>
    <row r="58" s="30" customFormat="1" ht="13.5" customHeight="1"/>
    <row r="59" s="30" customFormat="1" ht="13.5" customHeight="1"/>
    <row r="60" s="30" customFormat="1" ht="13.5" customHeight="1"/>
    <row r="61" s="30" customFormat="1" ht="13.5" customHeight="1"/>
    <row r="62" s="30" customFormat="1" ht="13.5" customHeight="1"/>
    <row r="63" s="30" customFormat="1" ht="13.5" customHeight="1"/>
    <row r="64" s="30" customFormat="1" ht="13.5" customHeight="1"/>
    <row r="65" s="30" customFormat="1" ht="13.5" customHeight="1"/>
    <row r="66" s="30" customFormat="1" ht="13.5" customHeight="1"/>
    <row r="67" s="30" customFormat="1" ht="13.5" customHeight="1"/>
    <row r="68" s="30" customFormat="1" ht="13.5" customHeight="1"/>
    <row r="69" s="30" customFormat="1" ht="13.5" customHeight="1"/>
    <row r="70" s="30" customFormat="1" ht="13.5" customHeight="1"/>
    <row r="71" s="30" customFormat="1" ht="13.5" customHeight="1"/>
    <row r="72" s="30" customFormat="1" ht="13.5" customHeight="1"/>
    <row r="73" s="30" customFormat="1" ht="13.5" customHeight="1"/>
    <row r="74" s="30" customFormat="1" ht="13.5" customHeight="1"/>
    <row r="75" s="30" customFormat="1" ht="13.5" customHeight="1"/>
    <row r="76" s="30" customFormat="1" ht="13.5" customHeight="1"/>
    <row r="77" s="30" customFormat="1" ht="13.5" customHeight="1"/>
    <row r="78" s="30" customFormat="1" ht="13.5" customHeight="1"/>
    <row r="79" s="30" customFormat="1" ht="13.5" customHeight="1"/>
    <row r="80" s="30" customFormat="1" ht="13.5" customHeight="1"/>
    <row r="81" s="30" customFormat="1" ht="13.5" customHeight="1"/>
    <row r="82" s="30" customFormat="1" ht="13.5" customHeight="1"/>
    <row r="83" s="30" customFormat="1" ht="13.5" customHeight="1"/>
    <row r="84" s="30" customFormat="1" ht="13.5" customHeight="1"/>
    <row r="85" s="30" customFormat="1" ht="13.5" customHeight="1"/>
    <row r="86" s="30" customFormat="1" ht="13.5" customHeight="1"/>
    <row r="87" s="30" customFormat="1" ht="13.5" customHeight="1"/>
    <row r="88" s="30" customFormat="1" ht="13.5" customHeight="1"/>
    <row r="89" s="30" customFormat="1" ht="13.5" customHeight="1"/>
    <row r="90" s="30" customFormat="1" ht="13.5" customHeight="1"/>
    <row r="91" s="30" customFormat="1" ht="13.5" customHeight="1"/>
    <row r="92" s="30" customFormat="1" ht="13.5" customHeight="1"/>
    <row r="93" s="30" customFormat="1" ht="13.5" customHeight="1"/>
    <row r="94" s="30" customFormat="1" ht="13.5" customHeight="1"/>
    <row r="95" s="30" customFormat="1" ht="13.5" customHeight="1"/>
    <row r="96" s="30" customFormat="1" ht="13.5" customHeight="1"/>
    <row r="97" s="30" customFormat="1" ht="13.5" customHeight="1"/>
    <row r="98" s="30" customFormat="1" ht="13.5" customHeight="1"/>
    <row r="99" s="30" customFormat="1" ht="13.5" customHeight="1"/>
    <row r="100" s="30" customFormat="1" ht="13.5" customHeight="1"/>
    <row r="101" s="30" customFormat="1" ht="13.5" customHeight="1"/>
    <row r="102" s="30" customFormat="1" ht="13.5" customHeight="1"/>
    <row r="103" s="30" customFormat="1" ht="13.5" customHeight="1"/>
    <row r="104" s="30" customFormat="1" ht="13.5" customHeight="1"/>
    <row r="105" s="30" customFormat="1" ht="13.5" customHeight="1"/>
    <row r="106" s="30" customFormat="1" ht="13.5" customHeight="1"/>
    <row r="107" s="30" customFormat="1" ht="13.5" customHeight="1"/>
    <row r="108" s="30" customFormat="1" ht="13.5" customHeight="1"/>
    <row r="109" s="30" customFormat="1" ht="13.5" customHeight="1"/>
    <row r="110" s="30" customFormat="1" ht="13.5" customHeight="1"/>
    <row r="111" s="30" customFormat="1" ht="13.5" customHeight="1"/>
    <row r="112" s="30" customFormat="1" ht="13.5" customHeight="1"/>
    <row r="113" s="30" customFormat="1" ht="13.5" customHeight="1"/>
    <row r="114" s="30" customFormat="1" ht="13.5" customHeight="1"/>
    <row r="115" s="30" customFormat="1" ht="13.5" customHeight="1"/>
    <row r="116" s="30" customFormat="1" ht="13.5" customHeight="1"/>
    <row r="117" s="30" customFormat="1" ht="13.5" customHeight="1"/>
    <row r="118" s="30" customFormat="1" ht="13.5" customHeight="1"/>
    <row r="119" s="30" customFormat="1" ht="13.5" customHeight="1"/>
    <row r="120" s="30" customFormat="1" ht="13.5" customHeight="1"/>
    <row r="121" s="30" customFormat="1" ht="13.5" customHeight="1"/>
    <row r="122" s="30" customFormat="1" ht="13.5" customHeight="1"/>
    <row r="123" s="30" customFormat="1" ht="13.5" customHeight="1"/>
    <row r="124" s="30" customFormat="1" ht="13.5" customHeight="1"/>
    <row r="125" s="30" customFormat="1" ht="13.5" customHeight="1"/>
    <row r="126" s="30" customFormat="1" ht="13.5" customHeight="1"/>
    <row r="127" s="30" customFormat="1" ht="13.5" customHeight="1"/>
    <row r="128" s="30" customFormat="1" ht="13.5" customHeight="1"/>
    <row r="129" s="30" customFormat="1" ht="13.5" customHeight="1"/>
    <row r="130" s="30" customFormat="1" ht="13.5" customHeight="1"/>
    <row r="131" s="30" customFormat="1" ht="13.5" customHeight="1"/>
    <row r="132" s="30" customFormat="1" ht="13.5" customHeight="1"/>
    <row r="133" s="30" customFormat="1" ht="13.5" customHeight="1"/>
    <row r="134" s="30" customFormat="1" ht="13.5" customHeight="1"/>
    <row r="135" s="30" customFormat="1" ht="13.5" customHeight="1"/>
    <row r="136" s="30" customFormat="1" ht="13.5" customHeight="1"/>
    <row r="137" s="30" customFormat="1" ht="13.5" customHeight="1"/>
    <row r="138" s="30" customFormat="1" ht="13.5" customHeight="1"/>
    <row r="139" s="30" customFormat="1" ht="13.5" customHeight="1"/>
    <row r="140" s="30" customFormat="1" ht="13.5" customHeight="1"/>
    <row r="141" s="30" customFormat="1" ht="13.5" customHeight="1"/>
    <row r="142" s="30" customFormat="1" ht="13.5" customHeight="1"/>
    <row r="143" s="30" customFormat="1" ht="13.5" customHeight="1"/>
    <row r="144" s="30" customFormat="1" ht="13.5" customHeight="1"/>
    <row r="145" s="30" customFormat="1" ht="13.5" customHeight="1"/>
    <row r="146" s="30" customFormat="1" ht="13.5" customHeight="1"/>
    <row r="147" s="30" customFormat="1" ht="13.5" customHeight="1"/>
    <row r="148" s="30" customFormat="1" ht="13.5" customHeight="1"/>
    <row r="149" s="30" customFormat="1" ht="13.5" customHeight="1"/>
    <row r="150" s="30" customFormat="1" ht="13.5" customHeight="1"/>
    <row r="151" s="30" customFormat="1" ht="13.5" customHeight="1"/>
    <row r="152" s="30" customFormat="1" ht="13.5" customHeight="1"/>
    <row r="153" s="30" customFormat="1" ht="13.5" customHeight="1"/>
    <row r="154" s="30" customFormat="1" ht="13.5" customHeight="1"/>
    <row r="155" s="30" customFormat="1" ht="13.5" customHeight="1"/>
    <row r="156" s="30" customFormat="1" ht="13.5" customHeight="1"/>
    <row r="157" s="30" customFormat="1" ht="13.5" customHeight="1"/>
    <row r="158" s="30" customFormat="1" ht="13.5" customHeight="1"/>
    <row r="159" s="30" customFormat="1" ht="13.5" customHeight="1"/>
    <row r="160" s="30" customFormat="1" ht="13.5" customHeight="1"/>
    <row r="161" s="30" customFormat="1" ht="13.5" customHeight="1"/>
    <row r="162" s="30" customFormat="1" ht="13.5" customHeight="1"/>
    <row r="163" s="30" customFormat="1" ht="13.5" customHeight="1"/>
    <row r="164" s="30" customFormat="1" ht="13.5" customHeight="1"/>
    <row r="165" s="30" customFormat="1" ht="13.5" customHeight="1"/>
    <row r="166" s="30" customFormat="1" ht="13.5" customHeight="1"/>
    <row r="167" s="30" customFormat="1" ht="13.5" customHeight="1"/>
    <row r="168" s="30" customFormat="1" ht="13.5" customHeight="1"/>
    <row r="169" s="30" customFormat="1" ht="13.5" customHeight="1"/>
    <row r="170" s="30" customFormat="1" ht="12"/>
    <row r="171" s="30" customFormat="1" ht="12"/>
    <row r="172" s="30" customFormat="1" ht="12"/>
    <row r="173" s="30" customFormat="1" ht="12"/>
    <row r="174" s="30" customFormat="1" ht="12"/>
    <row r="175" s="30" customFormat="1" ht="12"/>
    <row r="176" s="30" customFormat="1" ht="12"/>
    <row r="177" s="30" customFormat="1" ht="12"/>
    <row r="178" s="30" customFormat="1" ht="12"/>
    <row r="179" s="30" customFormat="1" ht="12"/>
    <row r="180" s="30" customFormat="1" ht="12"/>
    <row r="181" s="30" customFormat="1" ht="12"/>
    <row r="182" s="30" customFormat="1" ht="12"/>
    <row r="183" s="30" customFormat="1" ht="12"/>
    <row r="184" s="30" customFormat="1" ht="12"/>
    <row r="185" s="30" customFormat="1" ht="12"/>
    <row r="186" s="30" customFormat="1" ht="12"/>
    <row r="187" s="30" customFormat="1" ht="12"/>
    <row r="188" s="30" customFormat="1" ht="12"/>
    <row r="189" s="30" customFormat="1" ht="12"/>
    <row r="190" s="30" customFormat="1" ht="12"/>
    <row r="191" s="30" customFormat="1" ht="12"/>
    <row r="192" s="30" customFormat="1" ht="12"/>
    <row r="193" s="30" customFormat="1" ht="12"/>
    <row r="194" s="30" customFormat="1" ht="12"/>
    <row r="195" s="30" customFormat="1" ht="12"/>
    <row r="196" s="30" customFormat="1" ht="12"/>
  </sheetData>
  <mergeCells count="5">
    <mergeCell ref="A2:E2"/>
    <mergeCell ref="A5:A6"/>
    <mergeCell ref="B5:E5"/>
    <mergeCell ref="A24:E24"/>
    <mergeCell ref="A25:E25"/>
  </mergeCells>
  <phoneticPr fontId="8"/>
  <printOptions horizontalCentered="1"/>
  <pageMargins left="0.78740157480314965" right="0.78740157480314965" top="0.78740157480314965" bottom="0.78740157480314965" header="0.51181102362204722" footer="0.51181102362204722"/>
  <pageSetup paperSize="9" orientation="portrait" r:id="rId1"/>
  <headerFooter alignWithMargins="0"/>
  <ignoredErrors>
    <ignoredError sqref="A13:A2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5"/>
  <sheetViews>
    <sheetView showGridLines="0" workbookViewId="0">
      <selection activeCell="F1" sqref="F1"/>
    </sheetView>
  </sheetViews>
  <sheetFormatPr defaultRowHeight="13.5"/>
  <cols>
    <col min="1" max="3" width="2.5" style="23" customWidth="1"/>
    <col min="4" max="5" width="4.5" style="23" customWidth="1"/>
    <col min="6" max="6" width="11.75" style="23" customWidth="1"/>
    <col min="7" max="7" width="10.75" style="23" customWidth="1"/>
    <col min="8" max="11" width="11.75" style="23" customWidth="1"/>
    <col min="12" max="12" width="13.625" style="23" customWidth="1"/>
    <col min="13" max="13" width="13.5" style="23" customWidth="1"/>
    <col min="14" max="17" width="13.625" style="23" customWidth="1"/>
    <col min="18" max="16384" width="9" style="23"/>
  </cols>
  <sheetData>
    <row r="1" spans="1:17" s="72" customFormat="1"/>
    <row r="2" spans="1:17" ht="22.5" customHeight="1">
      <c r="A2" s="654" t="s">
        <v>565</v>
      </c>
      <c r="B2" s="654"/>
      <c r="C2" s="654"/>
      <c r="D2" s="654"/>
      <c r="E2" s="654"/>
      <c r="F2" s="654"/>
      <c r="G2" s="654"/>
      <c r="H2" s="654"/>
      <c r="I2" s="654"/>
      <c r="J2" s="654"/>
      <c r="K2" s="654"/>
      <c r="L2" s="640" t="s">
        <v>84</v>
      </c>
      <c r="M2" s="640"/>
      <c r="N2" s="640"/>
      <c r="O2" s="640"/>
      <c r="P2" s="640"/>
      <c r="Q2" s="640"/>
    </row>
    <row r="3" spans="1:17" s="29" customFormat="1" ht="13.5" customHeight="1">
      <c r="A3" s="158"/>
      <c r="B3" s="158"/>
      <c r="C3" s="158"/>
      <c r="D3" s="158"/>
      <c r="E3" s="158"/>
      <c r="F3" s="158"/>
      <c r="G3" s="158"/>
      <c r="H3" s="158"/>
      <c r="I3" s="158"/>
      <c r="J3" s="158"/>
      <c r="K3" s="158"/>
      <c r="M3" s="158"/>
    </row>
    <row r="4" spans="1:17" s="29" customFormat="1" ht="13.5" customHeight="1" thickBot="1">
      <c r="A4" s="157" t="s">
        <v>83</v>
      </c>
      <c r="B4" s="157"/>
      <c r="C4" s="157"/>
      <c r="D4" s="157"/>
      <c r="E4" s="157"/>
      <c r="F4" s="157"/>
      <c r="G4" s="157"/>
      <c r="H4" s="157"/>
      <c r="I4" s="157"/>
      <c r="J4" s="157"/>
      <c r="K4" s="157"/>
      <c r="L4" s="157"/>
      <c r="M4" s="157"/>
      <c r="N4" s="157"/>
      <c r="O4" s="156"/>
      <c r="P4" s="157"/>
      <c r="Q4" s="156" t="s">
        <v>82</v>
      </c>
    </row>
    <row r="5" spans="1:17" s="30" customFormat="1" ht="15" customHeight="1">
      <c r="A5" s="641" t="s">
        <v>74</v>
      </c>
      <c r="B5" s="642"/>
      <c r="C5" s="642"/>
      <c r="D5" s="642"/>
      <c r="E5" s="643"/>
      <c r="F5" s="134" t="s">
        <v>81</v>
      </c>
      <c r="G5" s="154"/>
      <c r="H5" s="134" t="s">
        <v>80</v>
      </c>
      <c r="I5" s="154"/>
      <c r="J5" s="134" t="s">
        <v>79</v>
      </c>
      <c r="K5" s="155"/>
      <c r="L5" s="135" t="s">
        <v>78</v>
      </c>
      <c r="M5" s="154"/>
      <c r="N5" s="134" t="s">
        <v>77</v>
      </c>
      <c r="O5" s="153"/>
      <c r="P5" s="134" t="s">
        <v>76</v>
      </c>
      <c r="Q5" s="135"/>
    </row>
    <row r="6" spans="1:17" s="30" customFormat="1" ht="15" customHeight="1">
      <c r="A6" s="644"/>
      <c r="B6" s="645"/>
      <c r="C6" s="645"/>
      <c r="D6" s="645"/>
      <c r="E6" s="646"/>
      <c r="F6" s="152" t="s">
        <v>75</v>
      </c>
      <c r="G6" s="68" t="s">
        <v>66</v>
      </c>
      <c r="H6" s="152" t="s">
        <v>75</v>
      </c>
      <c r="I6" s="68" t="s">
        <v>66</v>
      </c>
      <c r="J6" s="152" t="s">
        <v>75</v>
      </c>
      <c r="K6" s="151" t="s">
        <v>66</v>
      </c>
      <c r="L6" s="126" t="s">
        <v>75</v>
      </c>
      <c r="M6" s="68" t="s">
        <v>66</v>
      </c>
      <c r="N6" s="152" t="s">
        <v>75</v>
      </c>
      <c r="O6" s="68" t="s">
        <v>66</v>
      </c>
      <c r="P6" s="152" t="s">
        <v>75</v>
      </c>
      <c r="Q6" s="151" t="s">
        <v>66</v>
      </c>
    </row>
    <row r="7" spans="1:17" s="30" customFormat="1" ht="15" customHeight="1">
      <c r="A7" s="124"/>
      <c r="B7" s="651" t="s">
        <v>65</v>
      </c>
      <c r="C7" s="652"/>
      <c r="D7" s="652"/>
      <c r="E7" s="653"/>
      <c r="F7" s="118">
        <v>136409</v>
      </c>
      <c r="G7" s="119">
        <v>100</v>
      </c>
      <c r="H7" s="118">
        <v>140835</v>
      </c>
      <c r="I7" s="119">
        <v>100</v>
      </c>
      <c r="J7" s="118">
        <v>149549</v>
      </c>
      <c r="K7" s="117">
        <v>100</v>
      </c>
      <c r="L7" s="118">
        <v>160699</v>
      </c>
      <c r="M7" s="119">
        <v>100</v>
      </c>
      <c r="N7" s="118">
        <v>167827</v>
      </c>
      <c r="O7" s="119">
        <v>100</v>
      </c>
      <c r="P7" s="150">
        <v>180624</v>
      </c>
      <c r="Q7" s="149">
        <v>100</v>
      </c>
    </row>
    <row r="8" spans="1:17" s="30" customFormat="1" ht="15" customHeight="1">
      <c r="A8" s="110"/>
      <c r="B8" s="647" t="s">
        <v>62</v>
      </c>
      <c r="C8" s="648"/>
      <c r="D8" s="648"/>
      <c r="E8" s="649"/>
      <c r="F8" s="105">
        <v>86573</v>
      </c>
      <c r="G8" s="106">
        <v>63.465753725927179</v>
      </c>
      <c r="H8" s="105">
        <v>88835</v>
      </c>
      <c r="I8" s="106">
        <v>63.077360031242236</v>
      </c>
      <c r="J8" s="105">
        <v>93656</v>
      </c>
      <c r="K8" s="104">
        <v>62.625627720680178</v>
      </c>
      <c r="L8" s="105">
        <v>103321</v>
      </c>
      <c r="M8" s="106">
        <v>64.294737366131713</v>
      </c>
      <c r="N8" s="105">
        <v>103155</v>
      </c>
      <c r="O8" s="106">
        <v>61.465080112258455</v>
      </c>
      <c r="P8" s="146">
        <v>111496</v>
      </c>
      <c r="Q8" s="145">
        <v>61.728231021348215</v>
      </c>
    </row>
    <row r="9" spans="1:17" s="30" customFormat="1" ht="15" customHeight="1">
      <c r="A9" s="110"/>
      <c r="B9" s="110"/>
      <c r="C9" s="647" t="s">
        <v>61</v>
      </c>
      <c r="D9" s="647"/>
      <c r="E9" s="650"/>
      <c r="F9" s="105">
        <v>84448</v>
      </c>
      <c r="G9" s="106">
        <v>61.907938625750504</v>
      </c>
      <c r="H9" s="105">
        <v>87804</v>
      </c>
      <c r="I9" s="106">
        <v>62.345297688784754</v>
      </c>
      <c r="J9" s="105">
        <v>92279</v>
      </c>
      <c r="K9" s="104">
        <v>61.70485927689252</v>
      </c>
      <c r="L9" s="105">
        <v>101537</v>
      </c>
      <c r="M9" s="106">
        <v>63.18458733408422</v>
      </c>
      <c r="N9" s="105">
        <v>100673</v>
      </c>
      <c r="O9" s="106">
        <v>59.986176241010092</v>
      </c>
      <c r="P9" s="146">
        <v>108594</v>
      </c>
      <c r="Q9" s="145">
        <v>60.121578527770389</v>
      </c>
    </row>
    <row r="10" spans="1:17" s="30" customFormat="1" ht="15" customHeight="1">
      <c r="A10" s="110"/>
      <c r="C10" s="647" t="s">
        <v>60</v>
      </c>
      <c r="D10" s="647"/>
      <c r="E10" s="650"/>
      <c r="F10" s="105">
        <v>2125</v>
      </c>
      <c r="G10" s="106">
        <v>1.5578151001766745</v>
      </c>
      <c r="H10" s="105">
        <v>1031</v>
      </c>
      <c r="I10" s="106">
        <v>0.73206234245748569</v>
      </c>
      <c r="J10" s="105">
        <v>1377</v>
      </c>
      <c r="K10" s="104">
        <v>0.92076844378765488</v>
      </c>
      <c r="L10" s="105">
        <v>1784</v>
      </c>
      <c r="M10" s="106">
        <v>1.1101500320474924</v>
      </c>
      <c r="N10" s="105">
        <v>2482</v>
      </c>
      <c r="O10" s="106">
        <v>1.4789038712483689</v>
      </c>
      <c r="P10" s="146">
        <v>2902</v>
      </c>
      <c r="Q10" s="145">
        <v>1.606652493577819</v>
      </c>
    </row>
    <row r="11" spans="1:17" s="30" customFormat="1" ht="15" customHeight="1">
      <c r="A11" s="110"/>
      <c r="B11" s="647" t="s">
        <v>59</v>
      </c>
      <c r="C11" s="648"/>
      <c r="D11" s="648"/>
      <c r="E11" s="649"/>
      <c r="F11" s="105">
        <v>49836</v>
      </c>
      <c r="G11" s="106">
        <v>36.534246274072821</v>
      </c>
      <c r="H11" s="105">
        <v>51984</v>
      </c>
      <c r="I11" s="106">
        <v>36.911279156459685</v>
      </c>
      <c r="J11" s="105">
        <v>55789</v>
      </c>
      <c r="K11" s="104">
        <v>37.304829855097658</v>
      </c>
      <c r="L11" s="105">
        <v>57374</v>
      </c>
      <c r="M11" s="106">
        <v>35.702773508235893</v>
      </c>
      <c r="N11" s="105">
        <v>64672</v>
      </c>
      <c r="O11" s="106">
        <v>38.534919887741545</v>
      </c>
      <c r="P11" s="146">
        <v>68843</v>
      </c>
      <c r="Q11" s="145">
        <v>38.11398263796616</v>
      </c>
    </row>
    <row r="12" spans="1:17" s="30" customFormat="1" ht="15" customHeight="1">
      <c r="A12" s="110"/>
      <c r="B12" s="647" t="s">
        <v>58</v>
      </c>
      <c r="C12" s="648"/>
      <c r="D12" s="648"/>
      <c r="E12" s="649"/>
      <c r="F12" s="105">
        <v>0</v>
      </c>
      <c r="G12" s="106">
        <v>0</v>
      </c>
      <c r="H12" s="105">
        <v>16</v>
      </c>
      <c r="I12" s="106">
        <v>1.1360812298079313E-2</v>
      </c>
      <c r="J12" s="105">
        <v>104</v>
      </c>
      <c r="K12" s="104">
        <v>6.9542424222161309E-2</v>
      </c>
      <c r="L12" s="105">
        <v>4</v>
      </c>
      <c r="M12" s="106">
        <v>2.4891256323934809E-3</v>
      </c>
      <c r="N12" s="111">
        <v>0</v>
      </c>
      <c r="O12" s="148">
        <v>0</v>
      </c>
      <c r="P12" s="146">
        <v>285</v>
      </c>
      <c r="Q12" s="145">
        <v>0.15778634068562317</v>
      </c>
    </row>
    <row r="13" spans="1:17" s="30" customFormat="1" ht="15" customHeight="1">
      <c r="A13" s="110"/>
      <c r="B13" s="647"/>
      <c r="C13" s="648"/>
      <c r="D13" s="648"/>
      <c r="E13" s="649"/>
      <c r="F13" s="105"/>
      <c r="G13" s="106"/>
      <c r="H13" s="105"/>
      <c r="I13" s="106"/>
      <c r="J13" s="105"/>
      <c r="K13" s="104"/>
      <c r="L13" s="105"/>
      <c r="M13" s="106"/>
      <c r="N13" s="105"/>
      <c r="O13" s="106"/>
      <c r="P13" s="146"/>
      <c r="Q13" s="145"/>
    </row>
    <row r="14" spans="1:17" s="30" customFormat="1" ht="15" customHeight="1">
      <c r="A14" s="110"/>
      <c r="B14" s="647" t="s">
        <v>64</v>
      </c>
      <c r="C14" s="648"/>
      <c r="D14" s="648"/>
      <c r="E14" s="649"/>
      <c r="F14" s="105">
        <v>63828</v>
      </c>
      <c r="G14" s="106">
        <v>46.791633983094954</v>
      </c>
      <c r="H14" s="105">
        <v>64446</v>
      </c>
      <c r="I14" s="106">
        <v>45.75993183512621</v>
      </c>
      <c r="J14" s="105">
        <v>68133</v>
      </c>
      <c r="K14" s="104">
        <v>45.55898066854342</v>
      </c>
      <c r="L14" s="105">
        <v>73114</v>
      </c>
      <c r="M14" s="106">
        <v>45.497482871704243</v>
      </c>
      <c r="N14" s="105">
        <v>76575</v>
      </c>
      <c r="O14" s="106">
        <v>45.627342441919353</v>
      </c>
      <c r="P14" s="146">
        <v>83584</v>
      </c>
      <c r="Q14" s="145">
        <v>46.275135087253076</v>
      </c>
    </row>
    <row r="15" spans="1:17" s="30" customFormat="1" ht="15" customHeight="1">
      <c r="A15" s="110"/>
      <c r="B15" s="647" t="s">
        <v>62</v>
      </c>
      <c r="C15" s="648"/>
      <c r="D15" s="648"/>
      <c r="E15" s="649"/>
      <c r="F15" s="105">
        <v>51793</v>
      </c>
      <c r="G15" s="106">
        <v>37.968902345153175</v>
      </c>
      <c r="H15" s="105">
        <v>52038</v>
      </c>
      <c r="I15" s="106">
        <v>36.949621897965706</v>
      </c>
      <c r="J15" s="105">
        <v>53421</v>
      </c>
      <c r="K15" s="104">
        <v>35.721402349731527</v>
      </c>
      <c r="L15" s="105">
        <v>58103</v>
      </c>
      <c r="M15" s="106">
        <v>36.156416654739601</v>
      </c>
      <c r="N15" s="105">
        <v>60694</v>
      </c>
      <c r="O15" s="106">
        <v>36.164621902316071</v>
      </c>
      <c r="P15" s="146">
        <v>65690</v>
      </c>
      <c r="Q15" s="145">
        <v>36.4</v>
      </c>
    </row>
    <row r="16" spans="1:17" s="30" customFormat="1" ht="15" customHeight="1">
      <c r="A16" s="110"/>
      <c r="B16" s="110"/>
      <c r="C16" s="647" t="s">
        <v>61</v>
      </c>
      <c r="D16" s="647"/>
      <c r="E16" s="650"/>
      <c r="F16" s="105">
        <v>50259</v>
      </c>
      <c r="G16" s="106">
        <v>36.844343115190348</v>
      </c>
      <c r="H16" s="105">
        <v>51358</v>
      </c>
      <c r="I16" s="106">
        <v>36.466787375297329</v>
      </c>
      <c r="J16" s="105">
        <v>52522</v>
      </c>
      <c r="K16" s="104">
        <v>35.120261586503418</v>
      </c>
      <c r="L16" s="105">
        <v>57026</v>
      </c>
      <c r="M16" s="106">
        <v>35.486219578217657</v>
      </c>
      <c r="N16" s="105">
        <v>59069</v>
      </c>
      <c r="O16" s="106">
        <v>35.196362921341617</v>
      </c>
      <c r="P16" s="146">
        <v>63765</v>
      </c>
      <c r="Q16" s="145">
        <v>35.302617592346529</v>
      </c>
    </row>
    <row r="17" spans="1:28" s="30" customFormat="1" ht="15" customHeight="1">
      <c r="A17" s="110"/>
      <c r="C17" s="647" t="s">
        <v>60</v>
      </c>
      <c r="D17" s="647"/>
      <c r="E17" s="650"/>
      <c r="F17" s="105">
        <v>1534</v>
      </c>
      <c r="G17" s="106">
        <v>1.1245592299628324</v>
      </c>
      <c r="H17" s="105">
        <v>680</v>
      </c>
      <c r="I17" s="106">
        <v>0.48283452266837079</v>
      </c>
      <c r="J17" s="105">
        <v>899</v>
      </c>
      <c r="K17" s="104">
        <v>0.60114076322810583</v>
      </c>
      <c r="L17" s="105">
        <v>1077</v>
      </c>
      <c r="M17" s="106">
        <v>0.67019707652194471</v>
      </c>
      <c r="N17" s="105">
        <v>1625</v>
      </c>
      <c r="O17" s="106">
        <v>0.96825898097445584</v>
      </c>
      <c r="P17" s="146">
        <v>1925</v>
      </c>
      <c r="Q17" s="145">
        <v>1.0657498449818408</v>
      </c>
    </row>
    <row r="18" spans="1:28" s="30" customFormat="1" ht="15" customHeight="1">
      <c r="A18" s="110"/>
      <c r="B18" s="647" t="s">
        <v>59</v>
      </c>
      <c r="C18" s="648"/>
      <c r="D18" s="648"/>
      <c r="E18" s="649"/>
      <c r="F18" s="105">
        <v>12035</v>
      </c>
      <c r="G18" s="106">
        <v>8.8227316379417768</v>
      </c>
      <c r="H18" s="105">
        <v>12403</v>
      </c>
      <c r="I18" s="106">
        <v>8.8067596833173578</v>
      </c>
      <c r="J18" s="105">
        <v>14686</v>
      </c>
      <c r="K18" s="104">
        <v>9.820192712756354</v>
      </c>
      <c r="L18" s="105">
        <v>15009</v>
      </c>
      <c r="M18" s="106">
        <v>9.3398216541484391</v>
      </c>
      <c r="N18" s="105">
        <v>15881</v>
      </c>
      <c r="O18" s="106">
        <v>9.4627205396032821</v>
      </c>
      <c r="P18" s="146">
        <v>17805</v>
      </c>
      <c r="Q18" s="145">
        <v>9.8574940207281436</v>
      </c>
    </row>
    <row r="19" spans="1:28" s="30" customFormat="1" ht="15" customHeight="1">
      <c r="A19" s="110"/>
      <c r="B19" s="647" t="s">
        <v>58</v>
      </c>
      <c r="C19" s="648"/>
      <c r="D19" s="648"/>
      <c r="E19" s="649"/>
      <c r="F19" s="105">
        <v>0</v>
      </c>
      <c r="G19" s="106">
        <v>0</v>
      </c>
      <c r="H19" s="105">
        <v>5</v>
      </c>
      <c r="I19" s="106">
        <v>3.5502538431497854E-3</v>
      </c>
      <c r="J19" s="105">
        <v>26</v>
      </c>
      <c r="K19" s="104">
        <v>1.7385606055540327E-2</v>
      </c>
      <c r="L19" s="105">
        <v>2</v>
      </c>
      <c r="M19" s="106">
        <v>1.2445628161967405E-3</v>
      </c>
      <c r="N19" s="111">
        <v>0</v>
      </c>
      <c r="O19" s="148">
        <v>0</v>
      </c>
      <c r="P19" s="146">
        <v>89</v>
      </c>
      <c r="Q19" s="145">
        <v>4.9273629196563029E-2</v>
      </c>
    </row>
    <row r="20" spans="1:28" s="30" customFormat="1" ht="15" customHeight="1">
      <c r="A20" s="110"/>
      <c r="B20" s="647"/>
      <c r="C20" s="648"/>
      <c r="D20" s="648"/>
      <c r="E20" s="649"/>
      <c r="F20" s="111"/>
      <c r="G20" s="106"/>
      <c r="H20" s="111"/>
      <c r="I20" s="106"/>
      <c r="J20" s="111"/>
      <c r="K20" s="104"/>
      <c r="L20" s="111"/>
      <c r="M20" s="106"/>
      <c r="N20" s="111"/>
      <c r="O20" s="106"/>
      <c r="P20" s="147"/>
      <c r="Q20" s="145"/>
    </row>
    <row r="21" spans="1:28" s="30" customFormat="1" ht="15" customHeight="1">
      <c r="A21" s="110"/>
      <c r="B21" s="647" t="s">
        <v>63</v>
      </c>
      <c r="C21" s="648"/>
      <c r="D21" s="648"/>
      <c r="E21" s="649"/>
      <c r="F21" s="105">
        <v>72581</v>
      </c>
      <c r="G21" s="106">
        <v>53.208366016905039</v>
      </c>
      <c r="H21" s="105">
        <v>76389</v>
      </c>
      <c r="I21" s="106">
        <v>54.24006816487379</v>
      </c>
      <c r="J21" s="105">
        <v>81416</v>
      </c>
      <c r="K21" s="104">
        <v>54.441019331456573</v>
      </c>
      <c r="L21" s="105">
        <v>87585</v>
      </c>
      <c r="M21" s="106">
        <v>54.502517128295757</v>
      </c>
      <c r="N21" s="105">
        <v>91252</v>
      </c>
      <c r="O21" s="106">
        <v>54.37265755808064</v>
      </c>
      <c r="P21" s="146">
        <v>97040</v>
      </c>
      <c r="Q21" s="145">
        <v>53.724864912746916</v>
      </c>
    </row>
    <row r="22" spans="1:28" s="30" customFormat="1" ht="15" customHeight="1">
      <c r="A22" s="110"/>
      <c r="B22" s="647" t="s">
        <v>62</v>
      </c>
      <c r="C22" s="648"/>
      <c r="D22" s="648"/>
      <c r="E22" s="649"/>
      <c r="F22" s="105">
        <v>34780</v>
      </c>
      <c r="G22" s="106">
        <v>25.496851380773993</v>
      </c>
      <c r="H22" s="105">
        <v>36797</v>
      </c>
      <c r="I22" s="106">
        <v>26.12773813327653</v>
      </c>
      <c r="J22" s="105">
        <v>40235</v>
      </c>
      <c r="K22" s="104">
        <v>26.904225370948652</v>
      </c>
      <c r="L22" s="105">
        <v>45218</v>
      </c>
      <c r="M22" s="106">
        <v>28.138320711392105</v>
      </c>
      <c r="N22" s="105">
        <v>42461</v>
      </c>
      <c r="O22" s="106">
        <v>25.300458209942384</v>
      </c>
      <c r="P22" s="146">
        <v>45806</v>
      </c>
      <c r="Q22" s="145">
        <v>25.359863584019841</v>
      </c>
    </row>
    <row r="23" spans="1:28" s="30" customFormat="1" ht="15" customHeight="1">
      <c r="A23" s="110"/>
      <c r="B23" s="110"/>
      <c r="C23" s="647" t="s">
        <v>61</v>
      </c>
      <c r="D23" s="647"/>
      <c r="E23" s="650"/>
      <c r="F23" s="105">
        <v>34189</v>
      </c>
      <c r="G23" s="106">
        <v>25.063595510560155</v>
      </c>
      <c r="H23" s="105">
        <v>36446</v>
      </c>
      <c r="I23" s="106">
        <v>25.878510313487414</v>
      </c>
      <c r="J23" s="105">
        <v>39757</v>
      </c>
      <c r="K23" s="104">
        <v>26.584597690389106</v>
      </c>
      <c r="L23" s="105">
        <v>44511</v>
      </c>
      <c r="M23" s="106">
        <v>27.69836775586656</v>
      </c>
      <c r="N23" s="105">
        <v>41604</v>
      </c>
      <c r="O23" s="106">
        <v>24.789813319668468</v>
      </c>
      <c r="P23" s="146">
        <v>44829</v>
      </c>
      <c r="Q23" s="145">
        <v>24.818960935423863</v>
      </c>
    </row>
    <row r="24" spans="1:28" s="30" customFormat="1" ht="15" customHeight="1">
      <c r="A24" s="110"/>
      <c r="C24" s="647" t="s">
        <v>60</v>
      </c>
      <c r="D24" s="647"/>
      <c r="E24" s="650"/>
      <c r="F24" s="105">
        <v>591</v>
      </c>
      <c r="G24" s="106">
        <v>0.43325587021384221</v>
      </c>
      <c r="H24" s="105">
        <v>351</v>
      </c>
      <c r="I24" s="106">
        <v>0.24922781978911493</v>
      </c>
      <c r="J24" s="105">
        <v>478</v>
      </c>
      <c r="K24" s="104">
        <v>0.31962768055954904</v>
      </c>
      <c r="L24" s="105">
        <v>707</v>
      </c>
      <c r="M24" s="106">
        <v>0.43995295552554781</v>
      </c>
      <c r="N24" s="105">
        <v>857</v>
      </c>
      <c r="O24" s="106">
        <v>0.51064489027391302</v>
      </c>
      <c r="P24" s="146">
        <v>977</v>
      </c>
      <c r="Q24" s="145">
        <v>0.54090264859597836</v>
      </c>
    </row>
    <row r="25" spans="1:28" s="30" customFormat="1" ht="15" customHeight="1">
      <c r="A25" s="110"/>
      <c r="B25" s="647" t="s">
        <v>59</v>
      </c>
      <c r="C25" s="648"/>
      <c r="D25" s="648"/>
      <c r="E25" s="649"/>
      <c r="F25" s="105">
        <v>37801</v>
      </c>
      <c r="G25" s="106">
        <v>27.711514636131046</v>
      </c>
      <c r="H25" s="105">
        <v>39581</v>
      </c>
      <c r="I25" s="106">
        <v>28.104519473142332</v>
      </c>
      <c r="J25" s="105">
        <v>41103</v>
      </c>
      <c r="K25" s="104">
        <v>27.484637142341306</v>
      </c>
      <c r="L25" s="105">
        <v>42365</v>
      </c>
      <c r="M25" s="106">
        <v>26.362951854087456</v>
      </c>
      <c r="N25" s="105">
        <v>48791</v>
      </c>
      <c r="O25" s="106">
        <v>29.072199348138263</v>
      </c>
      <c r="P25" s="146">
        <v>51038</v>
      </c>
      <c r="Q25" s="145">
        <v>28.25648861723802</v>
      </c>
    </row>
    <row r="26" spans="1:28" s="30" customFormat="1" ht="15" customHeight="1" thickBot="1">
      <c r="A26" s="103"/>
      <c r="B26" s="655" t="s">
        <v>58</v>
      </c>
      <c r="C26" s="656"/>
      <c r="D26" s="656"/>
      <c r="E26" s="657"/>
      <c r="F26" s="98">
        <v>0</v>
      </c>
      <c r="G26" s="99">
        <v>0</v>
      </c>
      <c r="H26" s="98">
        <v>11</v>
      </c>
      <c r="I26" s="99">
        <v>7.8105584549295276E-3</v>
      </c>
      <c r="J26" s="98">
        <v>78</v>
      </c>
      <c r="K26" s="97">
        <v>5.2156818166620975E-2</v>
      </c>
      <c r="L26" s="98">
        <v>2</v>
      </c>
      <c r="M26" s="99">
        <v>1.2445628161967405E-3</v>
      </c>
      <c r="N26" s="144">
        <v>0</v>
      </c>
      <c r="O26" s="143">
        <v>0</v>
      </c>
      <c r="P26" s="142">
        <v>196</v>
      </c>
      <c r="Q26" s="141">
        <v>0.10851271148906015</v>
      </c>
      <c r="AB26" s="34"/>
    </row>
    <row r="27" spans="1:28" s="29" customFormat="1" ht="13.5" customHeight="1" thickBot="1">
      <c r="F27" s="139"/>
      <c r="G27" s="139"/>
      <c r="H27" s="139"/>
      <c r="I27" s="140"/>
      <c r="J27" s="139"/>
      <c r="K27" s="140"/>
      <c r="L27" s="140"/>
      <c r="M27" s="139"/>
      <c r="O27" s="139"/>
      <c r="Q27" s="138"/>
    </row>
    <row r="28" spans="1:28" s="30" customFormat="1" ht="15" customHeight="1">
      <c r="A28" s="641" t="s">
        <v>74</v>
      </c>
      <c r="B28" s="642"/>
      <c r="C28" s="642"/>
      <c r="D28" s="642"/>
      <c r="E28" s="643"/>
      <c r="F28" s="133" t="s">
        <v>73</v>
      </c>
      <c r="G28" s="137"/>
      <c r="H28" s="133" t="s">
        <v>72</v>
      </c>
      <c r="I28" s="136"/>
      <c r="J28" s="133" t="s">
        <v>71</v>
      </c>
      <c r="K28" s="131"/>
      <c r="L28" s="135" t="s">
        <v>70</v>
      </c>
      <c r="M28" s="133"/>
      <c r="N28" s="134" t="s">
        <v>69</v>
      </c>
      <c r="O28" s="133"/>
      <c r="P28" s="132" t="s">
        <v>68</v>
      </c>
      <c r="Q28" s="131"/>
      <c r="R28" s="34"/>
      <c r="S28" s="34"/>
      <c r="U28" s="34"/>
    </row>
    <row r="29" spans="1:28" s="30" customFormat="1" ht="15" customHeight="1">
      <c r="A29" s="644"/>
      <c r="B29" s="645"/>
      <c r="C29" s="645"/>
      <c r="D29" s="645"/>
      <c r="E29" s="646"/>
      <c r="F29" s="126" t="s">
        <v>67</v>
      </c>
      <c r="G29" s="127" t="s">
        <v>66</v>
      </c>
      <c r="H29" s="130" t="s">
        <v>67</v>
      </c>
      <c r="I29" s="127" t="s">
        <v>66</v>
      </c>
      <c r="J29" s="126" t="s">
        <v>67</v>
      </c>
      <c r="K29" s="130" t="s">
        <v>66</v>
      </c>
      <c r="L29" s="126" t="s">
        <v>67</v>
      </c>
      <c r="M29" s="129" t="s">
        <v>66</v>
      </c>
      <c r="N29" s="128" t="s">
        <v>67</v>
      </c>
      <c r="O29" s="127" t="s">
        <v>66</v>
      </c>
      <c r="P29" s="126" t="s">
        <v>67</v>
      </c>
      <c r="Q29" s="125" t="s">
        <v>66</v>
      </c>
    </row>
    <row r="30" spans="1:28" s="30" customFormat="1" ht="15" customHeight="1">
      <c r="A30" s="124"/>
      <c r="B30" s="651" t="s">
        <v>65</v>
      </c>
      <c r="C30" s="658"/>
      <c r="D30" s="658"/>
      <c r="E30" s="659"/>
      <c r="F30" s="118">
        <v>188720</v>
      </c>
      <c r="G30" s="119">
        <v>100</v>
      </c>
      <c r="H30" s="123">
        <v>195374</v>
      </c>
      <c r="I30" s="119">
        <v>100</v>
      </c>
      <c r="J30" s="118">
        <v>203118</v>
      </c>
      <c r="K30" s="122">
        <v>100</v>
      </c>
      <c r="L30" s="118">
        <v>203781</v>
      </c>
      <c r="M30" s="121">
        <v>100</v>
      </c>
      <c r="N30" s="120">
        <v>204771</v>
      </c>
      <c r="O30" s="119">
        <v>100</v>
      </c>
      <c r="P30" s="118">
        <v>201948</v>
      </c>
      <c r="Q30" s="117">
        <v>100</v>
      </c>
    </row>
    <row r="31" spans="1:28" s="30" customFormat="1" ht="15" customHeight="1">
      <c r="A31" s="110"/>
      <c r="B31" s="647" t="s">
        <v>62</v>
      </c>
      <c r="C31" s="648"/>
      <c r="D31" s="648"/>
      <c r="E31" s="649"/>
      <c r="F31" s="105">
        <v>115364</v>
      </c>
      <c r="G31" s="106">
        <v>61.129715981348035</v>
      </c>
      <c r="H31" s="109">
        <v>118958</v>
      </c>
      <c r="I31" s="106">
        <v>60.887323799482019</v>
      </c>
      <c r="J31" s="105">
        <v>125155</v>
      </c>
      <c r="K31" s="114">
        <v>61.616892643684949</v>
      </c>
      <c r="L31" s="105">
        <v>122653</v>
      </c>
      <c r="M31" s="108">
        <v>60.188633876563571</v>
      </c>
      <c r="N31" s="107">
        <v>121750</v>
      </c>
      <c r="O31" s="106">
        <v>59.456661343647298</v>
      </c>
      <c r="P31" s="105">
        <v>120018</v>
      </c>
      <c r="Q31" s="104">
        <v>59.430150335729991</v>
      </c>
    </row>
    <row r="32" spans="1:28" s="30" customFormat="1" ht="15" customHeight="1">
      <c r="A32" s="110"/>
      <c r="B32" s="110"/>
      <c r="C32" s="647" t="s">
        <v>61</v>
      </c>
      <c r="D32" s="647"/>
      <c r="E32" s="650"/>
      <c r="F32" s="105">
        <v>111329</v>
      </c>
      <c r="G32" s="106">
        <v>58.991627808393389</v>
      </c>
      <c r="H32" s="109">
        <v>115559</v>
      </c>
      <c r="I32" s="106">
        <v>59.147583608873234</v>
      </c>
      <c r="J32" s="105">
        <v>120600</v>
      </c>
      <c r="K32" s="114">
        <v>59.374353823885627</v>
      </c>
      <c r="L32" s="105">
        <v>117476</v>
      </c>
      <c r="M32" s="108">
        <v>57.648161506715546</v>
      </c>
      <c r="N32" s="107">
        <v>114711</v>
      </c>
      <c r="O32" s="106">
        <v>56.019162869742303</v>
      </c>
      <c r="P32" s="105">
        <v>112380</v>
      </c>
      <c r="Q32" s="104">
        <v>55.647988591122463</v>
      </c>
    </row>
    <row r="33" spans="1:17" s="30" customFormat="1" ht="15" customHeight="1">
      <c r="A33" s="110"/>
      <c r="C33" s="647" t="s">
        <v>60</v>
      </c>
      <c r="D33" s="647"/>
      <c r="E33" s="650"/>
      <c r="F33" s="105">
        <v>4035</v>
      </c>
      <c r="G33" s="106">
        <v>2.1380881729546419</v>
      </c>
      <c r="H33" s="109">
        <v>3399</v>
      </c>
      <c r="I33" s="106">
        <v>1.7397401906087813</v>
      </c>
      <c r="J33" s="105">
        <v>4555</v>
      </c>
      <c r="K33" s="114">
        <v>2.2425388197993286</v>
      </c>
      <c r="L33" s="105">
        <v>5177</v>
      </c>
      <c r="M33" s="108">
        <v>2.5404723698480232</v>
      </c>
      <c r="N33" s="107">
        <v>7039</v>
      </c>
      <c r="O33" s="106">
        <v>3.4374984739049963</v>
      </c>
      <c r="P33" s="105">
        <v>7638</v>
      </c>
      <c r="Q33" s="104">
        <v>3.7821617446075226</v>
      </c>
    </row>
    <row r="34" spans="1:17" s="30" customFormat="1" ht="15" customHeight="1">
      <c r="A34" s="110"/>
      <c r="B34" s="647" t="s">
        <v>59</v>
      </c>
      <c r="C34" s="648"/>
      <c r="D34" s="648"/>
      <c r="E34" s="649"/>
      <c r="F34" s="105">
        <v>73239</v>
      </c>
      <c r="G34" s="106">
        <v>38.808287409919458</v>
      </c>
      <c r="H34" s="109">
        <v>76322</v>
      </c>
      <c r="I34" s="106">
        <v>39.064563350292261</v>
      </c>
      <c r="J34" s="105">
        <v>77742</v>
      </c>
      <c r="K34" s="114">
        <v>38.274303606770452</v>
      </c>
      <c r="L34" s="105">
        <v>80303</v>
      </c>
      <c r="M34" s="108">
        <v>39.406519744235233</v>
      </c>
      <c r="N34" s="107">
        <v>80394</v>
      </c>
      <c r="O34" s="106">
        <v>39.26044215245323</v>
      </c>
      <c r="P34" s="105">
        <v>79348</v>
      </c>
      <c r="Q34" s="104">
        <v>39.291302711589118</v>
      </c>
    </row>
    <row r="35" spans="1:17" s="30" customFormat="1" ht="15" customHeight="1">
      <c r="A35" s="110"/>
      <c r="B35" s="647" t="s">
        <v>58</v>
      </c>
      <c r="C35" s="648"/>
      <c r="D35" s="648"/>
      <c r="E35" s="649"/>
      <c r="F35" s="105">
        <v>117</v>
      </c>
      <c r="G35" s="106">
        <v>6.199660873251378E-2</v>
      </c>
      <c r="H35" s="109">
        <v>94</v>
      </c>
      <c r="I35" s="106">
        <v>4.811285022572092E-2</v>
      </c>
      <c r="J35" s="105">
        <v>221</v>
      </c>
      <c r="K35" s="114">
        <v>0.1088037495445997</v>
      </c>
      <c r="L35" s="105">
        <v>825</v>
      </c>
      <c r="M35" s="108">
        <v>0.40484637920120126</v>
      </c>
      <c r="N35" s="107">
        <v>2627</v>
      </c>
      <c r="O35" s="106">
        <v>1.282896503899478</v>
      </c>
      <c r="P35" s="105">
        <v>2582</v>
      </c>
      <c r="Q35" s="104">
        <v>1.2785469526808881</v>
      </c>
    </row>
    <row r="36" spans="1:17" s="30" customFormat="1" ht="15" customHeight="1">
      <c r="A36" s="110"/>
      <c r="B36" s="647"/>
      <c r="C36" s="648"/>
      <c r="D36" s="648"/>
      <c r="E36" s="649"/>
      <c r="F36" s="105"/>
      <c r="G36" s="106"/>
      <c r="H36" s="109"/>
      <c r="I36" s="106"/>
      <c r="J36" s="105"/>
      <c r="K36" s="114"/>
      <c r="L36" s="105"/>
      <c r="M36" s="116"/>
      <c r="N36" s="107"/>
      <c r="O36" s="115"/>
      <c r="P36" s="105"/>
      <c r="Q36" s="104"/>
    </row>
    <row r="37" spans="1:17" s="30" customFormat="1" ht="15" customHeight="1">
      <c r="A37" s="110"/>
      <c r="B37" s="647" t="s">
        <v>64</v>
      </c>
      <c r="C37" s="648"/>
      <c r="D37" s="648"/>
      <c r="E37" s="649"/>
      <c r="F37" s="105">
        <v>87498</v>
      </c>
      <c r="G37" s="106">
        <v>46.363925392115299</v>
      </c>
      <c r="H37" s="109">
        <v>90589</v>
      </c>
      <c r="I37" s="106">
        <v>46.366967969125881</v>
      </c>
      <c r="J37" s="105">
        <v>94731</v>
      </c>
      <c r="K37" s="114">
        <v>46.638407231264587</v>
      </c>
      <c r="L37" s="105">
        <v>95099</v>
      </c>
      <c r="M37" s="108">
        <v>46.667255534127321</v>
      </c>
      <c r="N37" s="107">
        <v>95506</v>
      </c>
      <c r="O37" s="106">
        <v>46.640393415083196</v>
      </c>
      <c r="P37" s="105">
        <v>93834</v>
      </c>
      <c r="Q37" s="104">
        <v>46.464436389565634</v>
      </c>
    </row>
    <row r="38" spans="1:17" s="30" customFormat="1" ht="15" customHeight="1">
      <c r="A38" s="110"/>
      <c r="B38" s="647" t="s">
        <v>62</v>
      </c>
      <c r="C38" s="648"/>
      <c r="D38" s="648"/>
      <c r="E38" s="649"/>
      <c r="F38" s="105">
        <v>67529</v>
      </c>
      <c r="G38" s="106">
        <v>35.799999999999997</v>
      </c>
      <c r="H38" s="109">
        <v>68372</v>
      </c>
      <c r="I38" s="106">
        <v>35</v>
      </c>
      <c r="J38" s="105">
        <v>71834</v>
      </c>
      <c r="K38" s="104">
        <v>35.4</v>
      </c>
      <c r="L38" s="105">
        <v>69308</v>
      </c>
      <c r="M38" s="108">
        <v>34</v>
      </c>
      <c r="N38" s="107">
        <v>67889</v>
      </c>
      <c r="O38" s="106">
        <v>33.200000000000003</v>
      </c>
      <c r="P38" s="105">
        <v>66190</v>
      </c>
      <c r="Q38" s="104">
        <v>32.775764058074358</v>
      </c>
    </row>
    <row r="39" spans="1:17" s="30" customFormat="1" ht="15" customHeight="1">
      <c r="A39" s="110"/>
      <c r="B39" s="110"/>
      <c r="C39" s="647" t="s">
        <v>61</v>
      </c>
      <c r="D39" s="647"/>
      <c r="E39" s="650"/>
      <c r="F39" s="105">
        <v>64804</v>
      </c>
      <c r="G39" s="106">
        <v>34.338702840186521</v>
      </c>
      <c r="H39" s="109">
        <v>66156</v>
      </c>
      <c r="I39" s="106">
        <v>33.861209782263764</v>
      </c>
      <c r="J39" s="105">
        <v>68933</v>
      </c>
      <c r="K39" s="104">
        <v>33.937415689402215</v>
      </c>
      <c r="L39" s="105">
        <v>66130</v>
      </c>
      <c r="M39" s="108">
        <v>32.451504311000534</v>
      </c>
      <c r="N39" s="107">
        <v>63367</v>
      </c>
      <c r="O39" s="106">
        <v>30.945299871563847</v>
      </c>
      <c r="P39" s="105">
        <v>61204</v>
      </c>
      <c r="Q39" s="104">
        <v>30.306811654485312</v>
      </c>
    </row>
    <row r="40" spans="1:17" s="30" customFormat="1" ht="15" customHeight="1">
      <c r="A40" s="110"/>
      <c r="C40" s="647" t="s">
        <v>60</v>
      </c>
      <c r="D40" s="647"/>
      <c r="E40" s="650"/>
      <c r="F40" s="105">
        <v>2725</v>
      </c>
      <c r="G40" s="106">
        <v>1.4439381093683765</v>
      </c>
      <c r="H40" s="109">
        <v>2216</v>
      </c>
      <c r="I40" s="106">
        <v>1.1342348521297614</v>
      </c>
      <c r="J40" s="105">
        <v>2901</v>
      </c>
      <c r="K40" s="104">
        <v>1.4282338345198358</v>
      </c>
      <c r="L40" s="105">
        <v>3178</v>
      </c>
      <c r="M40" s="108">
        <v>1.5595173249714154</v>
      </c>
      <c r="N40" s="107">
        <v>4522</v>
      </c>
      <c r="O40" s="106">
        <v>2.2083205141353024</v>
      </c>
      <c r="P40" s="105">
        <v>4986</v>
      </c>
      <c r="Q40" s="104">
        <v>2.4689524035890429</v>
      </c>
    </row>
    <row r="41" spans="1:17" s="30" customFormat="1" ht="15" customHeight="1">
      <c r="A41" s="110"/>
      <c r="B41" s="647" t="s">
        <v>59</v>
      </c>
      <c r="C41" s="648"/>
      <c r="D41" s="648"/>
      <c r="E41" s="649"/>
      <c r="F41" s="105">
        <v>19926</v>
      </c>
      <c r="G41" s="106">
        <v>10.558499364137347</v>
      </c>
      <c r="H41" s="109">
        <v>22175</v>
      </c>
      <c r="I41" s="106">
        <v>11.350026103780442</v>
      </c>
      <c r="J41" s="105">
        <v>22768</v>
      </c>
      <c r="K41" s="104">
        <v>11.209247826386633</v>
      </c>
      <c r="L41" s="105">
        <v>25252</v>
      </c>
      <c r="M41" s="108">
        <v>12.391734263743921</v>
      </c>
      <c r="N41" s="107">
        <v>25894</v>
      </c>
      <c r="O41" s="106">
        <v>12.645345288151155</v>
      </c>
      <c r="P41" s="105">
        <v>26413</v>
      </c>
      <c r="Q41" s="104">
        <v>13.079109473725909</v>
      </c>
    </row>
    <row r="42" spans="1:17" s="30" customFormat="1" ht="15" customHeight="1">
      <c r="A42" s="110"/>
      <c r="B42" s="647" t="s">
        <v>58</v>
      </c>
      <c r="C42" s="648"/>
      <c r="D42" s="648"/>
      <c r="E42" s="649"/>
      <c r="F42" s="105">
        <v>43</v>
      </c>
      <c r="G42" s="106">
        <v>2.2785078423060618E-2</v>
      </c>
      <c r="H42" s="109">
        <v>42</v>
      </c>
      <c r="I42" s="106">
        <v>2.149723095191786E-2</v>
      </c>
      <c r="J42" s="105">
        <v>129</v>
      </c>
      <c r="K42" s="104">
        <v>6.350988095589756E-2</v>
      </c>
      <c r="L42" s="105">
        <v>539</v>
      </c>
      <c r="M42" s="108">
        <v>0.26449963441145152</v>
      </c>
      <c r="N42" s="107">
        <v>1723</v>
      </c>
      <c r="O42" s="106">
        <v>0.84142774123288944</v>
      </c>
      <c r="P42" s="105">
        <v>1231</v>
      </c>
      <c r="Q42" s="104">
        <v>0.60956285776536534</v>
      </c>
    </row>
    <row r="43" spans="1:17" s="30" customFormat="1" ht="15" customHeight="1">
      <c r="A43" s="110"/>
      <c r="B43" s="647"/>
      <c r="C43" s="648"/>
      <c r="D43" s="648"/>
      <c r="E43" s="649"/>
      <c r="F43" s="111"/>
      <c r="G43" s="106"/>
      <c r="H43" s="113"/>
      <c r="I43" s="106"/>
      <c r="J43" s="111"/>
      <c r="K43" s="104"/>
      <c r="L43" s="111"/>
      <c r="M43" s="108"/>
      <c r="N43" s="112"/>
      <c r="O43" s="106"/>
      <c r="P43" s="111"/>
      <c r="Q43" s="104"/>
    </row>
    <row r="44" spans="1:17" s="30" customFormat="1" ht="15" customHeight="1">
      <c r="A44" s="110"/>
      <c r="B44" s="647" t="s">
        <v>63</v>
      </c>
      <c r="C44" s="648"/>
      <c r="D44" s="648"/>
      <c r="E44" s="649"/>
      <c r="F44" s="105">
        <v>101222</v>
      </c>
      <c r="G44" s="106">
        <v>53.636074607884701</v>
      </c>
      <c r="H44" s="109">
        <v>104785</v>
      </c>
      <c r="I44" s="106">
        <v>53.633032030874119</v>
      </c>
      <c r="J44" s="105">
        <v>108387</v>
      </c>
      <c r="K44" s="104">
        <v>53.361592768735413</v>
      </c>
      <c r="L44" s="105">
        <v>108682</v>
      </c>
      <c r="M44" s="108">
        <v>53.332744465872672</v>
      </c>
      <c r="N44" s="107">
        <v>109265</v>
      </c>
      <c r="O44" s="106">
        <v>53.359606584916804</v>
      </c>
      <c r="P44" s="105">
        <v>108114</v>
      </c>
      <c r="Q44" s="104">
        <v>53.535563610434366</v>
      </c>
    </row>
    <row r="45" spans="1:17" s="30" customFormat="1" ht="15" customHeight="1">
      <c r="A45" s="110"/>
      <c r="B45" s="647" t="s">
        <v>62</v>
      </c>
      <c r="C45" s="648"/>
      <c r="D45" s="648"/>
      <c r="E45" s="649"/>
      <c r="F45" s="105">
        <v>47835</v>
      </c>
      <c r="G45" s="106">
        <v>25.347075031793132</v>
      </c>
      <c r="H45" s="109">
        <v>50586</v>
      </c>
      <c r="I45" s="106">
        <v>25.891879165088501</v>
      </c>
      <c r="J45" s="105">
        <v>53321</v>
      </c>
      <c r="K45" s="104">
        <v>26.251243119762897</v>
      </c>
      <c r="L45" s="105">
        <v>53345</v>
      </c>
      <c r="M45" s="108">
        <v>26.177612240591614</v>
      </c>
      <c r="N45" s="107">
        <v>53861</v>
      </c>
      <c r="O45" s="106">
        <v>26.303040957948149</v>
      </c>
      <c r="P45" s="105">
        <v>53828</v>
      </c>
      <c r="Q45" s="104">
        <v>26.654386277655632</v>
      </c>
    </row>
    <row r="46" spans="1:17" s="30" customFormat="1" ht="15" customHeight="1">
      <c r="A46" s="110"/>
      <c r="B46" s="110"/>
      <c r="C46" s="647" t="s">
        <v>61</v>
      </c>
      <c r="D46" s="647"/>
      <c r="E46" s="650"/>
      <c r="F46" s="105">
        <v>46525</v>
      </c>
      <c r="G46" s="106">
        <v>24.652924968206868</v>
      </c>
      <c r="H46" s="109">
        <v>49403</v>
      </c>
      <c r="I46" s="106">
        <v>25.286373826609477</v>
      </c>
      <c r="J46" s="105">
        <v>51667</v>
      </c>
      <c r="K46" s="104">
        <v>25.436938134483405</v>
      </c>
      <c r="L46" s="105">
        <v>51346</v>
      </c>
      <c r="M46" s="108">
        <v>25.196657195715005</v>
      </c>
      <c r="N46" s="107">
        <v>51344</v>
      </c>
      <c r="O46" s="106">
        <v>25.073862998178452</v>
      </c>
      <c r="P46" s="105">
        <v>51176</v>
      </c>
      <c r="Q46" s="104">
        <v>25.341176936637154</v>
      </c>
    </row>
    <row r="47" spans="1:17" s="30" customFormat="1" ht="15" customHeight="1">
      <c r="A47" s="110"/>
      <c r="C47" s="647" t="s">
        <v>60</v>
      </c>
      <c r="D47" s="647"/>
      <c r="E47" s="650"/>
      <c r="F47" s="105">
        <v>1310</v>
      </c>
      <c r="G47" s="106">
        <v>0.69415006358626541</v>
      </c>
      <c r="H47" s="109">
        <v>1183</v>
      </c>
      <c r="I47" s="106">
        <v>0.60550533847901977</v>
      </c>
      <c r="J47" s="105">
        <v>1654</v>
      </c>
      <c r="K47" s="104">
        <v>0.8143049852794928</v>
      </c>
      <c r="L47" s="105">
        <v>1999</v>
      </c>
      <c r="M47" s="108">
        <v>0.98095504487660767</v>
      </c>
      <c r="N47" s="107">
        <v>2517</v>
      </c>
      <c r="O47" s="106">
        <v>1.2291779597696939</v>
      </c>
      <c r="P47" s="105">
        <v>2652</v>
      </c>
      <c r="Q47" s="104">
        <v>1.31320934101848</v>
      </c>
    </row>
    <row r="48" spans="1:17" s="30" customFormat="1" ht="15" customHeight="1">
      <c r="A48" s="110"/>
      <c r="B48" s="647" t="s">
        <v>59</v>
      </c>
      <c r="C48" s="648"/>
      <c r="D48" s="648"/>
      <c r="E48" s="649"/>
      <c r="F48" s="105">
        <v>53313</v>
      </c>
      <c r="G48" s="106">
        <v>28.249788045782111</v>
      </c>
      <c r="H48" s="109">
        <v>54147</v>
      </c>
      <c r="I48" s="106">
        <v>27.714537246511817</v>
      </c>
      <c r="J48" s="105">
        <v>54974</v>
      </c>
      <c r="K48" s="104">
        <v>27.065055780383819</v>
      </c>
      <c r="L48" s="105">
        <v>55051</v>
      </c>
      <c r="M48" s="108">
        <v>27.014785480491309</v>
      </c>
      <c r="N48" s="107">
        <v>54500</v>
      </c>
      <c r="O48" s="106">
        <v>26.615096864302075</v>
      </c>
      <c r="P48" s="105">
        <v>52935</v>
      </c>
      <c r="Q48" s="104">
        <v>26.212193237863211</v>
      </c>
    </row>
    <row r="49" spans="1:17" s="30" customFormat="1" ht="15" customHeight="1" thickBot="1">
      <c r="A49" s="103"/>
      <c r="B49" s="655" t="s">
        <v>58</v>
      </c>
      <c r="C49" s="656"/>
      <c r="D49" s="656"/>
      <c r="E49" s="657"/>
      <c r="F49" s="98">
        <v>74</v>
      </c>
      <c r="G49" s="99">
        <v>3.9211530309453159E-2</v>
      </c>
      <c r="H49" s="102">
        <v>52</v>
      </c>
      <c r="I49" s="99">
        <v>2.6615619273803064E-2</v>
      </c>
      <c r="J49" s="98">
        <v>92</v>
      </c>
      <c r="K49" s="97">
        <v>4.5293868588702137E-2</v>
      </c>
      <c r="L49" s="98">
        <v>286</v>
      </c>
      <c r="M49" s="101">
        <v>0.14034674478974979</v>
      </c>
      <c r="N49" s="100">
        <v>904</v>
      </c>
      <c r="O49" s="99">
        <v>0.44146876266658852</v>
      </c>
      <c r="P49" s="98">
        <v>1351</v>
      </c>
      <c r="Q49" s="97">
        <v>0.6689840949155228</v>
      </c>
    </row>
    <row r="50" spans="1:17" s="30" customFormat="1" ht="13.5" customHeight="1">
      <c r="A50" s="30" t="s">
        <v>57</v>
      </c>
    </row>
    <row r="51" spans="1:17" s="30" customFormat="1" ht="13.5" customHeight="1">
      <c r="A51" s="30" t="s">
        <v>56</v>
      </c>
    </row>
    <row r="52" spans="1:17" s="30" customFormat="1" ht="12"/>
    <row r="53" spans="1:17" s="30" customFormat="1" ht="12"/>
    <row r="54" spans="1:17" s="30" customFormat="1" ht="12"/>
    <row r="55" spans="1:17" s="30" customFormat="1" ht="12"/>
    <row r="56" spans="1:17" s="30" customFormat="1" ht="12"/>
    <row r="57" spans="1:17" s="30" customFormat="1" ht="12"/>
    <row r="58" spans="1:17" s="30" customFormat="1" ht="12"/>
    <row r="59" spans="1:17" s="30" customFormat="1" ht="12"/>
    <row r="60" spans="1:17" s="30" customFormat="1" ht="12"/>
    <row r="61" spans="1:17" s="30" customFormat="1" ht="12"/>
    <row r="62" spans="1:17" s="30" customFormat="1" ht="12"/>
    <row r="63" spans="1:17" s="30" customFormat="1" ht="12"/>
    <row r="64" spans="1:17" s="72" customFormat="1"/>
    <row r="65" s="72" customFormat="1"/>
    <row r="66" s="72" customFormat="1"/>
    <row r="67" s="72" customFormat="1"/>
    <row r="68" s="72" customFormat="1"/>
    <row r="69" s="72" customFormat="1"/>
    <row r="70" s="72" customFormat="1"/>
    <row r="71" s="72" customFormat="1"/>
    <row r="72" s="72" customFormat="1"/>
    <row r="73" s="72" customFormat="1"/>
    <row r="74" s="72" customFormat="1"/>
    <row r="75" s="72" customFormat="1"/>
    <row r="76" s="72" customFormat="1"/>
    <row r="77" s="72" customFormat="1"/>
    <row r="78" s="72" customFormat="1"/>
    <row r="79" s="72" customFormat="1"/>
    <row r="80" s="72" customFormat="1"/>
    <row r="81" s="72" customFormat="1"/>
    <row r="82" s="72" customFormat="1"/>
    <row r="83" s="72" customFormat="1"/>
    <row r="84" s="72" customFormat="1"/>
    <row r="85" s="72" customFormat="1"/>
    <row r="86" s="72" customFormat="1"/>
    <row r="87" s="72" customFormat="1"/>
    <row r="88" s="72" customFormat="1"/>
    <row r="89" s="72" customFormat="1"/>
    <row r="90" s="72" customFormat="1"/>
    <row r="91" s="72" customFormat="1"/>
    <row r="92" s="72" customFormat="1"/>
    <row r="93" s="72" customFormat="1"/>
    <row r="94" s="72" customFormat="1"/>
    <row r="95" s="72" customFormat="1"/>
    <row r="96" s="72" customFormat="1"/>
    <row r="97" s="72" customFormat="1"/>
    <row r="98" s="72" customFormat="1"/>
    <row r="99" s="72" customFormat="1"/>
    <row r="100" s="72" customFormat="1"/>
    <row r="101" s="72" customFormat="1"/>
    <row r="102" s="72" customFormat="1"/>
    <row r="103" s="72" customFormat="1"/>
    <row r="104" s="72" customFormat="1"/>
    <row r="105" s="72" customFormat="1"/>
    <row r="106" s="72" customFormat="1"/>
    <row r="107" s="72" customFormat="1"/>
    <row r="108" s="72" customFormat="1"/>
    <row r="109" s="72" customFormat="1"/>
    <row r="110" s="72" customFormat="1"/>
    <row r="111" s="72" customFormat="1"/>
    <row r="112" s="72" customFormat="1"/>
    <row r="113" s="72" customFormat="1"/>
    <row r="114" s="72" customFormat="1"/>
    <row r="115" s="72" customFormat="1"/>
    <row r="116" s="72" customFormat="1"/>
    <row r="117" s="72" customFormat="1"/>
    <row r="118" s="72" customFormat="1"/>
    <row r="119" s="72" customFormat="1"/>
    <row r="120" s="72" customFormat="1"/>
    <row r="121" s="72" customFormat="1"/>
    <row r="122" s="72" customFormat="1"/>
    <row r="123" s="72" customFormat="1"/>
    <row r="124" s="72" customFormat="1"/>
    <row r="125" s="72" customFormat="1"/>
    <row r="126" s="72" customFormat="1"/>
    <row r="127" s="72" customFormat="1"/>
    <row r="128" s="72" customFormat="1"/>
    <row r="129" s="72" customFormat="1"/>
    <row r="130" s="72" customFormat="1"/>
    <row r="131" s="72" customFormat="1"/>
    <row r="132" s="72" customFormat="1"/>
    <row r="133" s="72" customFormat="1"/>
    <row r="134" s="72" customFormat="1"/>
    <row r="135" s="72" customFormat="1"/>
    <row r="136" s="72" customFormat="1"/>
    <row r="137" s="72" customFormat="1"/>
    <row r="138" s="72" customFormat="1"/>
    <row r="139" s="72" customFormat="1"/>
    <row r="140" s="72" customFormat="1"/>
    <row r="141" s="72" customFormat="1"/>
    <row r="142" s="72" customFormat="1"/>
    <row r="143" s="72" customFormat="1"/>
    <row r="144" s="72" customFormat="1"/>
    <row r="145" s="72" customFormat="1"/>
    <row r="146" s="72" customFormat="1"/>
    <row r="147" s="72" customFormat="1"/>
    <row r="148" s="72" customFormat="1"/>
    <row r="149" s="72" customFormat="1"/>
    <row r="150" s="72" customFormat="1"/>
    <row r="151" s="72" customFormat="1"/>
    <row r="152" s="72" customFormat="1"/>
    <row r="153" s="72" customFormat="1"/>
    <row r="154" s="72" customFormat="1"/>
    <row r="155" s="72" customFormat="1"/>
    <row r="156" s="72" customFormat="1"/>
    <row r="157" s="72" customFormat="1"/>
    <row r="158" s="72" customFormat="1"/>
    <row r="159" s="72" customFormat="1"/>
    <row r="160" s="72" customFormat="1"/>
    <row r="161" s="72" customFormat="1"/>
    <row r="162" s="72" customFormat="1"/>
    <row r="163" s="72" customFormat="1"/>
    <row r="164" s="72" customFormat="1"/>
    <row r="165" s="72" customFormat="1"/>
    <row r="166" s="72" customFormat="1"/>
    <row r="167" s="72" customFormat="1"/>
    <row r="168" s="72" customFormat="1"/>
    <row r="169" s="72" customFormat="1"/>
    <row r="170" s="72" customFormat="1"/>
    <row r="171" s="72" customFormat="1"/>
    <row r="172" s="72" customFormat="1"/>
    <row r="173" s="72" customFormat="1"/>
    <row r="174" s="72" customFormat="1"/>
    <row r="175" s="72" customFormat="1"/>
    <row r="176" s="72" customFormat="1"/>
    <row r="177" s="72" customFormat="1"/>
    <row r="178" s="72" customFormat="1"/>
    <row r="179" s="72" customFormat="1"/>
    <row r="180" s="72" customFormat="1"/>
    <row r="181" s="72" customFormat="1"/>
    <row r="182" s="72" customFormat="1"/>
    <row r="183" s="72" customFormat="1"/>
    <row r="184" s="72" customFormat="1"/>
    <row r="185" s="72" customFormat="1"/>
    <row r="186" s="72" customFormat="1"/>
    <row r="187" s="72" customFormat="1"/>
    <row r="188" s="72" customFormat="1"/>
    <row r="189" s="72" customFormat="1"/>
    <row r="190" s="72" customFormat="1"/>
    <row r="191" s="72" customFormat="1"/>
    <row r="192" s="72" customFormat="1"/>
    <row r="193" s="72" customFormat="1"/>
    <row r="194" s="72" customFormat="1"/>
    <row r="195" s="72" customFormat="1"/>
  </sheetData>
  <mergeCells count="44">
    <mergeCell ref="B43:E43"/>
    <mergeCell ref="B44:E44"/>
    <mergeCell ref="C46:E46"/>
    <mergeCell ref="C47:E47"/>
    <mergeCell ref="B49:E49"/>
    <mergeCell ref="B48:E48"/>
    <mergeCell ref="B45:E45"/>
    <mergeCell ref="A28:E29"/>
    <mergeCell ref="B30:E30"/>
    <mergeCell ref="C32:E32"/>
    <mergeCell ref="B41:E41"/>
    <mergeCell ref="B42:E42"/>
    <mergeCell ref="B37:E37"/>
    <mergeCell ref="B38:E38"/>
    <mergeCell ref="C39:E39"/>
    <mergeCell ref="C40:E40"/>
    <mergeCell ref="B35:E35"/>
    <mergeCell ref="B36:E36"/>
    <mergeCell ref="B34:E34"/>
    <mergeCell ref="C33:E33"/>
    <mergeCell ref="B31:E31"/>
    <mergeCell ref="B25:E25"/>
    <mergeCell ref="B26:E26"/>
    <mergeCell ref="C23:E23"/>
    <mergeCell ref="C24:E24"/>
    <mergeCell ref="B19:E19"/>
    <mergeCell ref="B20:E20"/>
    <mergeCell ref="B21:E21"/>
    <mergeCell ref="B22:E22"/>
    <mergeCell ref="L2:Q2"/>
    <mergeCell ref="A5:E6"/>
    <mergeCell ref="B15:E15"/>
    <mergeCell ref="B18:E18"/>
    <mergeCell ref="C16:E16"/>
    <mergeCell ref="C17:E17"/>
    <mergeCell ref="B12:E12"/>
    <mergeCell ref="B13:E13"/>
    <mergeCell ref="B14:E14"/>
    <mergeCell ref="B11:E11"/>
    <mergeCell ref="C10:E10"/>
    <mergeCell ref="B7:E7"/>
    <mergeCell ref="B8:E8"/>
    <mergeCell ref="C9:E9"/>
    <mergeCell ref="A2:K2"/>
  </mergeCells>
  <phoneticPr fontId="8"/>
  <printOptions horizontalCentered="1"/>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9"/>
  <sheetViews>
    <sheetView showGridLines="0" zoomScaleNormal="100" workbookViewId="0">
      <selection activeCell="C1" sqref="C1"/>
    </sheetView>
  </sheetViews>
  <sheetFormatPr defaultRowHeight="12"/>
  <cols>
    <col min="1" max="1" width="7.625" style="160" customWidth="1"/>
    <col min="2" max="2" width="4.625" style="160" customWidth="1"/>
    <col min="3" max="3" width="11.25" style="160" bestFit="1" customWidth="1"/>
    <col min="4" max="4" width="6.75" style="160" bestFit="1" customWidth="1"/>
    <col min="5" max="5" width="9.625" style="160" customWidth="1"/>
    <col min="6" max="6" width="6.75" style="160" customWidth="1"/>
    <col min="7" max="7" width="9.625" style="159" customWidth="1"/>
    <col min="8" max="8" width="6.75" style="159" customWidth="1"/>
    <col min="9" max="9" width="9.625" style="159" customWidth="1"/>
    <col min="10" max="10" width="6.75" style="159" customWidth="1"/>
    <col min="11" max="11" width="10.625" style="159" customWidth="1"/>
    <col min="12" max="12" width="8.125" style="159" customWidth="1"/>
    <col min="13" max="13" width="10.625" style="159" customWidth="1"/>
    <col min="14" max="14" width="8.125" style="159" customWidth="1"/>
    <col min="15" max="15" width="10.625" style="159" customWidth="1"/>
    <col min="16" max="16" width="8.125" style="159" customWidth="1"/>
    <col min="17" max="17" width="10.625" style="159" customWidth="1"/>
    <col min="18" max="18" width="8.125" style="159" customWidth="1"/>
    <col min="19" max="19" width="11.25" style="159" bestFit="1" customWidth="1"/>
    <col min="20" max="20" width="8.875" style="159" customWidth="1"/>
    <col min="21" max="21" width="9.375" style="159" customWidth="1"/>
    <col min="22" max="22" width="8.875" style="159" customWidth="1"/>
    <col min="23" max="23" width="9.375" style="159" customWidth="1"/>
    <col min="24" max="24" width="8.875" style="159" customWidth="1"/>
    <col min="25" max="25" width="9.375" style="159" customWidth="1"/>
    <col min="26" max="26" width="8.875" style="159" customWidth="1"/>
    <col min="27" max="27" width="9" style="159"/>
    <col min="28" max="28" width="8.875" style="159" customWidth="1"/>
    <col min="29" max="16384" width="9" style="159"/>
  </cols>
  <sheetData>
    <row r="1" spans="1:28" ht="13.5" customHeight="1"/>
    <row r="2" spans="1:28" ht="22.5" customHeight="1">
      <c r="A2" s="660" t="s">
        <v>566</v>
      </c>
      <c r="B2" s="660"/>
      <c r="C2" s="660"/>
      <c r="D2" s="660"/>
      <c r="E2" s="660"/>
      <c r="F2" s="660"/>
      <c r="G2" s="660"/>
      <c r="H2" s="660"/>
      <c r="I2" s="660"/>
      <c r="J2" s="660"/>
      <c r="K2" s="224" t="s">
        <v>109</v>
      </c>
      <c r="L2" s="224"/>
      <c r="M2" s="224"/>
      <c r="N2" s="224"/>
      <c r="O2" s="224"/>
      <c r="P2" s="224"/>
      <c r="Q2" s="224"/>
      <c r="R2" s="224"/>
      <c r="S2" s="224"/>
      <c r="T2" s="224"/>
      <c r="U2" s="224"/>
      <c r="V2" s="224"/>
      <c r="W2" s="224"/>
      <c r="X2" s="224"/>
      <c r="Y2" s="224"/>
      <c r="Z2" s="224"/>
      <c r="AA2" s="224"/>
      <c r="AB2" s="224"/>
    </row>
    <row r="3" spans="1:28" ht="18" customHeight="1" thickBot="1">
      <c r="A3" s="223" t="s">
        <v>108</v>
      </c>
      <c r="B3" s="222"/>
      <c r="C3" s="222"/>
      <c r="D3" s="222"/>
      <c r="E3" s="222"/>
      <c r="F3" s="222"/>
      <c r="G3" s="221"/>
      <c r="H3" s="221"/>
      <c r="I3" s="221"/>
      <c r="J3" s="221"/>
      <c r="K3" s="221"/>
      <c r="L3" s="221"/>
      <c r="M3" s="221"/>
      <c r="N3" s="221"/>
      <c r="O3" s="221"/>
      <c r="P3" s="221"/>
      <c r="Q3" s="221"/>
      <c r="R3" s="220" t="s">
        <v>107</v>
      </c>
      <c r="S3" s="187"/>
      <c r="T3" s="187"/>
      <c r="U3" s="187"/>
      <c r="V3" s="187"/>
      <c r="W3" s="187"/>
      <c r="X3" s="187"/>
      <c r="Y3" s="187"/>
      <c r="AA3" s="187"/>
    </row>
    <row r="4" spans="1:28" ht="20.100000000000001" customHeight="1">
      <c r="A4" s="661" t="s">
        <v>98</v>
      </c>
      <c r="B4" s="662"/>
      <c r="C4" s="674" t="s">
        <v>106</v>
      </c>
      <c r="D4" s="664"/>
      <c r="E4" s="663" t="s">
        <v>105</v>
      </c>
      <c r="F4" s="664"/>
      <c r="G4" s="663" t="s">
        <v>104</v>
      </c>
      <c r="H4" s="664"/>
      <c r="I4" s="671" t="s">
        <v>103</v>
      </c>
      <c r="J4" s="671"/>
      <c r="K4" s="671" t="s">
        <v>102</v>
      </c>
      <c r="L4" s="672"/>
      <c r="M4" s="671" t="s">
        <v>101</v>
      </c>
      <c r="N4" s="672"/>
      <c r="O4" s="671" t="s">
        <v>100</v>
      </c>
      <c r="P4" s="672"/>
      <c r="Q4" s="671" t="s">
        <v>99</v>
      </c>
      <c r="R4" s="671"/>
      <c r="S4" s="187"/>
    </row>
    <row r="5" spans="1:28" ht="20.100000000000001" customHeight="1">
      <c r="A5" s="663"/>
      <c r="B5" s="664"/>
      <c r="C5" s="185" t="s">
        <v>94</v>
      </c>
      <c r="D5" s="186" t="s">
        <v>93</v>
      </c>
      <c r="E5" s="185" t="s">
        <v>94</v>
      </c>
      <c r="F5" s="186" t="s">
        <v>93</v>
      </c>
      <c r="G5" s="185" t="s">
        <v>94</v>
      </c>
      <c r="H5" s="186" t="s">
        <v>93</v>
      </c>
      <c r="I5" s="185" t="s">
        <v>94</v>
      </c>
      <c r="J5" s="184" t="s">
        <v>93</v>
      </c>
      <c r="K5" s="218" t="s">
        <v>94</v>
      </c>
      <c r="L5" s="186" t="s">
        <v>93</v>
      </c>
      <c r="M5" s="185" t="s">
        <v>94</v>
      </c>
      <c r="N5" s="219" t="s">
        <v>93</v>
      </c>
      <c r="O5" s="218" t="s">
        <v>94</v>
      </c>
      <c r="P5" s="186" t="s">
        <v>93</v>
      </c>
      <c r="Q5" s="185" t="s">
        <v>94</v>
      </c>
      <c r="R5" s="184" t="s">
        <v>93</v>
      </c>
    </row>
    <row r="6" spans="1:28" ht="21.95" customHeight="1">
      <c r="A6" s="665" t="s">
        <v>88</v>
      </c>
      <c r="B6" s="183" t="s">
        <v>88</v>
      </c>
      <c r="C6" s="206">
        <v>84448</v>
      </c>
      <c r="D6" s="205">
        <v>100</v>
      </c>
      <c r="E6" s="206">
        <v>87804</v>
      </c>
      <c r="F6" s="205">
        <v>100</v>
      </c>
      <c r="G6" s="172">
        <v>92279</v>
      </c>
      <c r="H6" s="173">
        <v>100</v>
      </c>
      <c r="I6" s="172">
        <v>101537</v>
      </c>
      <c r="J6" s="171">
        <v>100</v>
      </c>
      <c r="K6" s="203">
        <v>100673</v>
      </c>
      <c r="L6" s="173">
        <v>100</v>
      </c>
      <c r="M6" s="172">
        <v>108594</v>
      </c>
      <c r="N6" s="204">
        <v>100</v>
      </c>
      <c r="O6" s="203">
        <v>111329</v>
      </c>
      <c r="P6" s="173">
        <v>100</v>
      </c>
      <c r="Q6" s="172">
        <v>115559</v>
      </c>
      <c r="R6" s="171">
        <v>100</v>
      </c>
    </row>
    <row r="7" spans="1:28" ht="21.95" customHeight="1">
      <c r="A7" s="666"/>
      <c r="B7" s="174" t="s">
        <v>87</v>
      </c>
      <c r="C7" s="200">
        <v>50259</v>
      </c>
      <c r="D7" s="199">
        <v>59.514730958696468</v>
      </c>
      <c r="E7" s="200">
        <v>51358</v>
      </c>
      <c r="F7" s="199">
        <v>58.491640471960274</v>
      </c>
      <c r="G7" s="168">
        <v>52522</v>
      </c>
      <c r="H7" s="169">
        <v>56.916524886485554</v>
      </c>
      <c r="I7" s="168">
        <v>57026</v>
      </c>
      <c r="J7" s="167">
        <v>56.162778100593869</v>
      </c>
      <c r="K7" s="197">
        <v>59069</v>
      </c>
      <c r="L7" s="169">
        <v>58.674123151192468</v>
      </c>
      <c r="M7" s="168">
        <v>63765</v>
      </c>
      <c r="N7" s="198">
        <v>58.718713741090667</v>
      </c>
      <c r="O7" s="197">
        <v>64804</v>
      </c>
      <c r="P7" s="169">
        <v>58.209451266067248</v>
      </c>
      <c r="Q7" s="168">
        <v>66156</v>
      </c>
      <c r="R7" s="167">
        <v>57.248678164400872</v>
      </c>
    </row>
    <row r="8" spans="1:28" ht="21.95" customHeight="1">
      <c r="A8" s="667"/>
      <c r="B8" s="180" t="s">
        <v>86</v>
      </c>
      <c r="C8" s="212">
        <v>34189</v>
      </c>
      <c r="D8" s="211">
        <v>40.485269041303525</v>
      </c>
      <c r="E8" s="212">
        <v>36446</v>
      </c>
      <c r="F8" s="211">
        <v>41.508359528039726</v>
      </c>
      <c r="G8" s="176">
        <v>39757</v>
      </c>
      <c r="H8" s="177">
        <v>43.083475113514453</v>
      </c>
      <c r="I8" s="176">
        <v>44511</v>
      </c>
      <c r="J8" s="179">
        <v>43.837221899406124</v>
      </c>
      <c r="K8" s="209">
        <v>41604</v>
      </c>
      <c r="L8" s="177">
        <v>41.325876848807525</v>
      </c>
      <c r="M8" s="176">
        <v>44829</v>
      </c>
      <c r="N8" s="210">
        <v>41.281286258909333</v>
      </c>
      <c r="O8" s="209">
        <v>46525</v>
      </c>
      <c r="P8" s="177">
        <v>41.790548733932759</v>
      </c>
      <c r="Q8" s="176">
        <v>49403</v>
      </c>
      <c r="R8" s="179">
        <v>42.751321835599128</v>
      </c>
    </row>
    <row r="9" spans="1:28" ht="21.95" customHeight="1">
      <c r="A9" s="668" t="s">
        <v>92</v>
      </c>
      <c r="B9" s="174" t="s">
        <v>88</v>
      </c>
      <c r="C9" s="201">
        <v>34756</v>
      </c>
      <c r="D9" s="205">
        <v>41.156688139446764</v>
      </c>
      <c r="E9" s="206">
        <v>29533</v>
      </c>
      <c r="F9" s="205">
        <v>33.635141906974624</v>
      </c>
      <c r="G9" s="172">
        <v>27063</v>
      </c>
      <c r="H9" s="173">
        <v>29.327365922907706</v>
      </c>
      <c r="I9" s="172">
        <v>25442</v>
      </c>
      <c r="J9" s="171">
        <v>25.056875818667084</v>
      </c>
      <c r="K9" s="203">
        <v>18849</v>
      </c>
      <c r="L9" s="173">
        <v>18.722994248706208</v>
      </c>
      <c r="M9" s="172">
        <v>17203</v>
      </c>
      <c r="N9" s="204">
        <v>15.841575040978324</v>
      </c>
      <c r="O9" s="203">
        <v>15233</v>
      </c>
      <c r="P9" s="173">
        <v>13.682867896055834</v>
      </c>
      <c r="Q9" s="172">
        <v>13046</v>
      </c>
      <c r="R9" s="171">
        <v>11.289471179224465</v>
      </c>
    </row>
    <row r="10" spans="1:28" ht="21.95" customHeight="1">
      <c r="A10" s="669"/>
      <c r="B10" s="170" t="s">
        <v>87</v>
      </c>
      <c r="C10" s="200">
        <v>18299</v>
      </c>
      <c r="D10" s="207">
        <v>21.668956043956044</v>
      </c>
      <c r="E10" s="200">
        <v>15696</v>
      </c>
      <c r="F10" s="199">
        <v>17.876178761787617</v>
      </c>
      <c r="G10" s="168">
        <v>13810</v>
      </c>
      <c r="H10" s="169">
        <v>14.965485104953459</v>
      </c>
      <c r="I10" s="168">
        <v>12441</v>
      </c>
      <c r="J10" s="167">
        <v>12.252676364281001</v>
      </c>
      <c r="K10" s="197">
        <v>10231</v>
      </c>
      <c r="L10" s="169">
        <v>10.162605663882074</v>
      </c>
      <c r="M10" s="168">
        <v>9452</v>
      </c>
      <c r="N10" s="198">
        <v>8.7039799620605187</v>
      </c>
      <c r="O10" s="197">
        <v>8580</v>
      </c>
      <c r="P10" s="169">
        <v>7.7068867949950146</v>
      </c>
      <c r="Q10" s="168">
        <v>7321</v>
      </c>
      <c r="R10" s="167">
        <v>6.3352919287982754</v>
      </c>
    </row>
    <row r="11" spans="1:28" ht="21.95" customHeight="1">
      <c r="A11" s="670"/>
      <c r="B11" s="180" t="s">
        <v>86</v>
      </c>
      <c r="C11" s="212">
        <v>16457</v>
      </c>
      <c r="D11" s="213">
        <v>19.487732095490717</v>
      </c>
      <c r="E11" s="212">
        <v>13837</v>
      </c>
      <c r="F11" s="211">
        <v>15.758963145187007</v>
      </c>
      <c r="G11" s="176">
        <v>13253</v>
      </c>
      <c r="H11" s="177">
        <v>14.361880817954248</v>
      </c>
      <c r="I11" s="176">
        <v>13001</v>
      </c>
      <c r="J11" s="182">
        <v>12.804199454386087</v>
      </c>
      <c r="K11" s="209">
        <v>8618</v>
      </c>
      <c r="L11" s="177">
        <v>8.5603885848241337</v>
      </c>
      <c r="M11" s="176">
        <v>7751</v>
      </c>
      <c r="N11" s="217">
        <v>7.137595078917804</v>
      </c>
      <c r="O11" s="209">
        <v>6653</v>
      </c>
      <c r="P11" s="177">
        <v>5.9759811010608201</v>
      </c>
      <c r="Q11" s="176">
        <v>5725</v>
      </c>
      <c r="R11" s="179">
        <v>4.954179250426189</v>
      </c>
    </row>
    <row r="12" spans="1:28" ht="21.95" customHeight="1">
      <c r="A12" s="668" t="s">
        <v>91</v>
      </c>
      <c r="B12" s="174" t="s">
        <v>88</v>
      </c>
      <c r="C12" s="201">
        <v>13520</v>
      </c>
      <c r="D12" s="207">
        <v>16.009852216748769</v>
      </c>
      <c r="E12" s="206">
        <v>17257</v>
      </c>
      <c r="F12" s="205">
        <v>19.654002095576512</v>
      </c>
      <c r="G12" s="172">
        <v>19687</v>
      </c>
      <c r="H12" s="173">
        <v>21.334214718408305</v>
      </c>
      <c r="I12" s="172">
        <v>22005</v>
      </c>
      <c r="J12" s="202">
        <v>21.671902853147131</v>
      </c>
      <c r="K12" s="203">
        <v>23104</v>
      </c>
      <c r="L12" s="173">
        <v>22.949549531651982</v>
      </c>
      <c r="M12" s="172">
        <v>24026</v>
      </c>
      <c r="N12" s="204">
        <v>22.124610936147484</v>
      </c>
      <c r="O12" s="203">
        <v>24283</v>
      </c>
      <c r="P12" s="173">
        <v>21.811926811522603</v>
      </c>
      <c r="Q12" s="172">
        <v>26004</v>
      </c>
      <c r="R12" s="171">
        <v>22.502790782197838</v>
      </c>
    </row>
    <row r="13" spans="1:28" ht="21.95" customHeight="1">
      <c r="A13" s="669"/>
      <c r="B13" s="170" t="s">
        <v>87</v>
      </c>
      <c r="C13" s="216">
        <v>9984</v>
      </c>
      <c r="D13" s="199">
        <v>11.822660098522167</v>
      </c>
      <c r="E13" s="200">
        <v>11477</v>
      </c>
      <c r="F13" s="199">
        <v>13.071158489362672</v>
      </c>
      <c r="G13" s="168">
        <v>13073</v>
      </c>
      <c r="H13" s="169">
        <v>14.166820186608003</v>
      </c>
      <c r="I13" s="168">
        <v>14481</v>
      </c>
      <c r="J13" s="181">
        <v>14.261796192520954</v>
      </c>
      <c r="K13" s="197">
        <v>15596</v>
      </c>
      <c r="L13" s="169">
        <v>15.49174058585718</v>
      </c>
      <c r="M13" s="168">
        <v>16557</v>
      </c>
      <c r="N13" s="198">
        <v>15.246698712636055</v>
      </c>
      <c r="O13" s="197">
        <v>16782</v>
      </c>
      <c r="P13" s="169">
        <v>15.074239416504234</v>
      </c>
      <c r="Q13" s="168">
        <v>17958</v>
      </c>
      <c r="R13" s="167">
        <v>15.540113708149084</v>
      </c>
    </row>
    <row r="14" spans="1:28" ht="21.95" customHeight="1">
      <c r="A14" s="670"/>
      <c r="B14" s="178" t="s">
        <v>86</v>
      </c>
      <c r="C14" s="215">
        <v>3536</v>
      </c>
      <c r="D14" s="211">
        <v>4.1871921182266005</v>
      </c>
      <c r="E14" s="212">
        <v>5780</v>
      </c>
      <c r="F14" s="211">
        <v>6.5828436062138396</v>
      </c>
      <c r="G14" s="176">
        <v>6614</v>
      </c>
      <c r="H14" s="177">
        <v>7.1673945318003014</v>
      </c>
      <c r="I14" s="176">
        <v>7524</v>
      </c>
      <c r="J14" s="208">
        <v>7.4101066606261758</v>
      </c>
      <c r="K14" s="209">
        <v>7508</v>
      </c>
      <c r="L14" s="177">
        <v>7.4578089457948016</v>
      </c>
      <c r="M14" s="176">
        <v>7469</v>
      </c>
      <c r="N14" s="210">
        <v>6.8779122235114274</v>
      </c>
      <c r="O14" s="209">
        <v>7501</v>
      </c>
      <c r="P14" s="177">
        <v>6.7376873950183684</v>
      </c>
      <c r="Q14" s="176">
        <v>8046</v>
      </c>
      <c r="R14" s="179">
        <v>6.962677074048754</v>
      </c>
    </row>
    <row r="15" spans="1:28" ht="21.95" customHeight="1">
      <c r="A15" s="668" t="s">
        <v>90</v>
      </c>
      <c r="B15" s="174" t="s">
        <v>88</v>
      </c>
      <c r="C15" s="201">
        <v>36171</v>
      </c>
      <c r="D15" s="207">
        <v>42.832275483137551</v>
      </c>
      <c r="E15" s="206">
        <v>41010</v>
      </c>
      <c r="F15" s="205">
        <v>46.706300396337298</v>
      </c>
      <c r="G15" s="172">
        <v>45464</v>
      </c>
      <c r="H15" s="173">
        <v>49.267980797364515</v>
      </c>
      <c r="I15" s="172">
        <v>54085</v>
      </c>
      <c r="J15" s="202">
        <v>53.266297014881268</v>
      </c>
      <c r="K15" s="203">
        <v>58508</v>
      </c>
      <c r="L15" s="173">
        <v>58.116873441737106</v>
      </c>
      <c r="M15" s="172">
        <v>67262</v>
      </c>
      <c r="N15" s="204">
        <v>61.938965320367615</v>
      </c>
      <c r="O15" s="203">
        <v>71713</v>
      </c>
      <c r="P15" s="173">
        <v>64.41538143700204</v>
      </c>
      <c r="Q15" s="172">
        <v>76459</v>
      </c>
      <c r="R15" s="202">
        <v>66.164470097525935</v>
      </c>
    </row>
    <row r="16" spans="1:28" ht="21.95" customHeight="1">
      <c r="A16" s="669"/>
      <c r="B16" s="170" t="s">
        <v>87</v>
      </c>
      <c r="C16" s="200">
        <v>21975</v>
      </c>
      <c r="D16" s="214">
        <v>26.021930655551344</v>
      </c>
      <c r="E16" s="200">
        <v>24183</v>
      </c>
      <c r="F16" s="199">
        <v>27.542025420254202</v>
      </c>
      <c r="G16" s="168">
        <v>25623</v>
      </c>
      <c r="H16" s="169">
        <v>27.766880872137754</v>
      </c>
      <c r="I16" s="168">
        <v>30101</v>
      </c>
      <c r="J16" s="181">
        <v>29.645350955809214</v>
      </c>
      <c r="K16" s="197">
        <v>33185</v>
      </c>
      <c r="L16" s="169">
        <v>32.963157947016583</v>
      </c>
      <c r="M16" s="168">
        <v>37707</v>
      </c>
      <c r="N16" s="198">
        <v>34.722912868114257</v>
      </c>
      <c r="O16" s="197">
        <v>39398</v>
      </c>
      <c r="P16" s="169">
        <v>35.3888025581834</v>
      </c>
      <c r="Q16" s="168">
        <v>40858</v>
      </c>
      <c r="R16" s="181">
        <v>35.356830709853845</v>
      </c>
    </row>
    <row r="17" spans="1:20" ht="21.95" customHeight="1">
      <c r="A17" s="670"/>
      <c r="B17" s="178" t="s">
        <v>86</v>
      </c>
      <c r="C17" s="212">
        <v>14196</v>
      </c>
      <c r="D17" s="213">
        <v>16.810344827586206</v>
      </c>
      <c r="E17" s="212">
        <v>16827</v>
      </c>
      <c r="F17" s="211">
        <v>19.164274976083096</v>
      </c>
      <c r="G17" s="176">
        <v>19841</v>
      </c>
      <c r="H17" s="177">
        <v>21.501099925226757</v>
      </c>
      <c r="I17" s="176">
        <v>23984</v>
      </c>
      <c r="J17" s="208">
        <v>23.620946059072061</v>
      </c>
      <c r="K17" s="209">
        <v>25323</v>
      </c>
      <c r="L17" s="177">
        <v>25.153715494720529</v>
      </c>
      <c r="M17" s="176">
        <v>29555</v>
      </c>
      <c r="N17" s="210">
        <v>27.216052452253347</v>
      </c>
      <c r="O17" s="209">
        <v>32315</v>
      </c>
      <c r="P17" s="177">
        <v>29.026578878818636</v>
      </c>
      <c r="Q17" s="176">
        <v>35601</v>
      </c>
      <c r="R17" s="208">
        <v>30.807639387672097</v>
      </c>
    </row>
    <row r="18" spans="1:20" ht="21.95" customHeight="1">
      <c r="A18" s="668" t="s">
        <v>89</v>
      </c>
      <c r="B18" s="174" t="s">
        <v>88</v>
      </c>
      <c r="C18" s="206">
        <v>1</v>
      </c>
      <c r="D18" s="207">
        <v>1.1841606669192877E-3</v>
      </c>
      <c r="E18" s="206">
        <v>4</v>
      </c>
      <c r="F18" s="205">
        <v>4.5556011115666711E-3</v>
      </c>
      <c r="G18" s="172">
        <v>65</v>
      </c>
      <c r="H18" s="173">
        <v>7.0438561319476803E-2</v>
      </c>
      <c r="I18" s="172">
        <v>5</v>
      </c>
      <c r="J18" s="202">
        <v>4.9243133045096862E-3</v>
      </c>
      <c r="K18" s="203">
        <v>212</v>
      </c>
      <c r="L18" s="173">
        <v>0.21058277790470137</v>
      </c>
      <c r="M18" s="172">
        <v>103</v>
      </c>
      <c r="N18" s="204">
        <v>9.4848702506584157E-2</v>
      </c>
      <c r="O18" s="203">
        <v>100</v>
      </c>
      <c r="P18" s="173">
        <v>8.9823855419522314E-2</v>
      </c>
      <c r="Q18" s="172">
        <v>50</v>
      </c>
      <c r="R18" s="202">
        <v>4.326794105175711E-2</v>
      </c>
    </row>
    <row r="19" spans="1:20" ht="21.95" customHeight="1">
      <c r="A19" s="669"/>
      <c r="B19" s="170" t="s">
        <v>87</v>
      </c>
      <c r="C19" s="201">
        <v>1</v>
      </c>
      <c r="D19" s="199">
        <v>1.1841606669192877E-3</v>
      </c>
      <c r="E19" s="200">
        <v>2</v>
      </c>
      <c r="F19" s="199">
        <v>2.2778005557833356E-3</v>
      </c>
      <c r="G19" s="168">
        <v>16</v>
      </c>
      <c r="H19" s="169">
        <v>1.7338722786332753E-2</v>
      </c>
      <c r="I19" s="168">
        <v>3</v>
      </c>
      <c r="J19" s="181">
        <v>2.954587982705812E-3</v>
      </c>
      <c r="K19" s="197">
        <v>57</v>
      </c>
      <c r="L19" s="169">
        <v>5.661895443664141E-2</v>
      </c>
      <c r="M19" s="168">
        <v>49</v>
      </c>
      <c r="N19" s="198">
        <v>4.5122198279831299E-2</v>
      </c>
      <c r="O19" s="197">
        <v>44</v>
      </c>
      <c r="P19" s="169">
        <v>3.9522496384589816E-2</v>
      </c>
      <c r="Q19" s="168">
        <v>19</v>
      </c>
      <c r="R19" s="181">
        <v>1.6441817599667702E-2</v>
      </c>
    </row>
    <row r="20" spans="1:20" ht="21.95" customHeight="1" thickBot="1">
      <c r="A20" s="673"/>
      <c r="B20" s="166" t="s">
        <v>86</v>
      </c>
      <c r="C20" s="196">
        <v>0</v>
      </c>
      <c r="D20" s="194">
        <v>0</v>
      </c>
      <c r="E20" s="195">
        <v>2</v>
      </c>
      <c r="F20" s="194">
        <v>2.2778005557833356E-3</v>
      </c>
      <c r="G20" s="162">
        <v>49</v>
      </c>
      <c r="H20" s="163">
        <v>5.3099838533144053E-2</v>
      </c>
      <c r="I20" s="162">
        <v>2</v>
      </c>
      <c r="J20" s="192">
        <v>1.9697253218038746E-3</v>
      </c>
      <c r="K20" s="193">
        <v>155</v>
      </c>
      <c r="L20" s="161">
        <v>0.15396382346805995</v>
      </c>
      <c r="M20" s="162">
        <v>54</v>
      </c>
      <c r="N20" s="164">
        <v>4.9726504226752857E-2</v>
      </c>
      <c r="O20" s="193">
        <v>56</v>
      </c>
      <c r="P20" s="163">
        <v>5.0301359034932491E-2</v>
      </c>
      <c r="Q20" s="162">
        <v>31</v>
      </c>
      <c r="R20" s="192">
        <v>2.6826123452089408E-2</v>
      </c>
    </row>
    <row r="21" spans="1:20" ht="13.5" customHeight="1" thickBot="1">
      <c r="B21" s="191"/>
      <c r="C21" s="190"/>
      <c r="D21" s="190"/>
      <c r="E21" s="190"/>
      <c r="F21" s="190"/>
      <c r="G21" s="189"/>
      <c r="H21" s="189"/>
      <c r="I21" s="189"/>
      <c r="J21" s="189"/>
      <c r="K21" s="188"/>
      <c r="L21" s="188"/>
      <c r="M21" s="188"/>
      <c r="N21" s="188"/>
      <c r="O21" s="160"/>
      <c r="P21" s="160"/>
      <c r="Q21" s="160"/>
      <c r="R21" s="160"/>
      <c r="S21" s="160"/>
      <c r="T21" s="160"/>
    </row>
    <row r="22" spans="1:20" ht="19.5" customHeight="1">
      <c r="A22" s="661" t="s">
        <v>98</v>
      </c>
      <c r="B22" s="662"/>
      <c r="C22" s="671" t="s">
        <v>97</v>
      </c>
      <c r="D22" s="672"/>
      <c r="E22" s="671" t="s">
        <v>96</v>
      </c>
      <c r="F22" s="672"/>
      <c r="G22" s="671" t="s">
        <v>95</v>
      </c>
      <c r="H22" s="672"/>
      <c r="I22" s="671" t="s">
        <v>13</v>
      </c>
      <c r="J22" s="671"/>
      <c r="K22" s="187"/>
      <c r="L22" s="187"/>
      <c r="M22" s="187"/>
      <c r="N22" s="187"/>
    </row>
    <row r="23" spans="1:20" ht="19.5" customHeight="1">
      <c r="A23" s="663"/>
      <c r="B23" s="664"/>
      <c r="C23" s="185" t="s">
        <v>94</v>
      </c>
      <c r="D23" s="186" t="s">
        <v>93</v>
      </c>
      <c r="E23" s="185" t="s">
        <v>94</v>
      </c>
      <c r="F23" s="186" t="s">
        <v>93</v>
      </c>
      <c r="G23" s="185" t="s">
        <v>94</v>
      </c>
      <c r="H23" s="186" t="s">
        <v>93</v>
      </c>
      <c r="I23" s="185" t="s">
        <v>94</v>
      </c>
      <c r="J23" s="184" t="s">
        <v>93</v>
      </c>
    </row>
    <row r="24" spans="1:20" ht="19.5" customHeight="1">
      <c r="A24" s="665" t="s">
        <v>88</v>
      </c>
      <c r="B24" s="183" t="s">
        <v>88</v>
      </c>
      <c r="C24" s="172">
        <v>120600</v>
      </c>
      <c r="D24" s="173">
        <v>100</v>
      </c>
      <c r="E24" s="172">
        <v>117476</v>
      </c>
      <c r="F24" s="173">
        <v>100</v>
      </c>
      <c r="G24" s="172">
        <v>114711</v>
      </c>
      <c r="H24" s="173">
        <v>100</v>
      </c>
      <c r="I24" s="172">
        <v>112380</v>
      </c>
      <c r="J24" s="171">
        <v>100</v>
      </c>
    </row>
    <row r="25" spans="1:20" ht="19.5" customHeight="1">
      <c r="A25" s="666"/>
      <c r="B25" s="174" t="s">
        <v>87</v>
      </c>
      <c r="C25" s="168">
        <v>68933</v>
      </c>
      <c r="D25" s="169">
        <v>57.15837479270315</v>
      </c>
      <c r="E25" s="168">
        <v>66130</v>
      </c>
      <c r="F25" s="169">
        <v>56.292349075555862</v>
      </c>
      <c r="G25" s="168">
        <v>63367</v>
      </c>
      <c r="H25" s="169">
        <v>55.240561062147485</v>
      </c>
      <c r="I25" s="168">
        <v>61204</v>
      </c>
      <c r="J25" s="175">
        <v>54.461647980067632</v>
      </c>
    </row>
    <row r="26" spans="1:20" ht="19.5" customHeight="1">
      <c r="A26" s="667"/>
      <c r="B26" s="180" t="s">
        <v>86</v>
      </c>
      <c r="C26" s="176">
        <v>51667</v>
      </c>
      <c r="D26" s="177">
        <v>42.84162520729685</v>
      </c>
      <c r="E26" s="176">
        <v>51346</v>
      </c>
      <c r="F26" s="177">
        <v>43.707650924444138</v>
      </c>
      <c r="G26" s="176">
        <v>51344</v>
      </c>
      <c r="H26" s="177">
        <v>44.759438937852515</v>
      </c>
      <c r="I26" s="176">
        <v>51176</v>
      </c>
      <c r="J26" s="182">
        <v>45.538352019932368</v>
      </c>
    </row>
    <row r="27" spans="1:20" ht="19.5" customHeight="1">
      <c r="A27" s="668" t="s">
        <v>92</v>
      </c>
      <c r="B27" s="174" t="s">
        <v>88</v>
      </c>
      <c r="C27" s="172">
        <v>11009</v>
      </c>
      <c r="D27" s="173">
        <v>9.1285240464344941</v>
      </c>
      <c r="E27" s="172">
        <v>9415</v>
      </c>
      <c r="F27" s="173">
        <v>8.0144029418774902</v>
      </c>
      <c r="G27" s="172">
        <v>8756</v>
      </c>
      <c r="H27" s="173">
        <v>7.6330953439513207</v>
      </c>
      <c r="I27" s="172">
        <v>7542</v>
      </c>
      <c r="J27" s="175">
        <v>6.7111585691404159</v>
      </c>
    </row>
    <row r="28" spans="1:20" ht="19.5" customHeight="1">
      <c r="A28" s="669"/>
      <c r="B28" s="170" t="s">
        <v>87</v>
      </c>
      <c r="C28" s="168">
        <v>6268</v>
      </c>
      <c r="D28" s="169">
        <v>5.1973466003316755</v>
      </c>
      <c r="E28" s="168">
        <v>5394</v>
      </c>
      <c r="F28" s="169">
        <v>4.5915761517246079</v>
      </c>
      <c r="G28" s="168">
        <v>5129</v>
      </c>
      <c r="H28" s="169">
        <v>4.4712364115036918</v>
      </c>
      <c r="I28" s="168">
        <v>4551</v>
      </c>
      <c r="J28" s="181">
        <v>4.049652963160705</v>
      </c>
    </row>
    <row r="29" spans="1:20" ht="19.5" customHeight="1">
      <c r="A29" s="670"/>
      <c r="B29" s="180" t="s">
        <v>86</v>
      </c>
      <c r="C29" s="176">
        <v>4741</v>
      </c>
      <c r="D29" s="177">
        <v>3.9311774461028195</v>
      </c>
      <c r="E29" s="176">
        <v>4021</v>
      </c>
      <c r="F29" s="177">
        <v>3.4228267901528824</v>
      </c>
      <c r="G29" s="176">
        <v>3627</v>
      </c>
      <c r="H29" s="177">
        <v>3.1618589324476294</v>
      </c>
      <c r="I29" s="176">
        <v>2991</v>
      </c>
      <c r="J29" s="179">
        <v>2.6615056059797118</v>
      </c>
    </row>
    <row r="30" spans="1:20" ht="19.5" customHeight="1">
      <c r="A30" s="668" t="s">
        <v>91</v>
      </c>
      <c r="B30" s="174" t="s">
        <v>88</v>
      </c>
      <c r="C30" s="172">
        <v>27725</v>
      </c>
      <c r="D30" s="173">
        <v>22.989220563847429</v>
      </c>
      <c r="E30" s="172">
        <v>25585</v>
      </c>
      <c r="F30" s="173">
        <v>21.778916544655928</v>
      </c>
      <c r="G30" s="172">
        <v>21968</v>
      </c>
      <c r="H30" s="173">
        <v>19.150735326167499</v>
      </c>
      <c r="I30" s="172">
        <v>20729</v>
      </c>
      <c r="J30" s="171">
        <v>18.445452927567182</v>
      </c>
    </row>
    <row r="31" spans="1:20" ht="19.5" customHeight="1">
      <c r="A31" s="669"/>
      <c r="B31" s="170" t="s">
        <v>87</v>
      </c>
      <c r="C31" s="168">
        <v>19763</v>
      </c>
      <c r="D31" s="169">
        <v>16.387230514096185</v>
      </c>
      <c r="E31" s="168">
        <v>18584</v>
      </c>
      <c r="F31" s="169">
        <v>15.819401409649631</v>
      </c>
      <c r="G31" s="168">
        <v>16155</v>
      </c>
      <c r="H31" s="169">
        <v>14.083217825666239</v>
      </c>
      <c r="I31" s="168">
        <v>15282</v>
      </c>
      <c r="J31" s="167">
        <v>13.598505072076883</v>
      </c>
    </row>
    <row r="32" spans="1:20" ht="19.5" customHeight="1">
      <c r="A32" s="670"/>
      <c r="B32" s="178" t="s">
        <v>86</v>
      </c>
      <c r="C32" s="176">
        <v>7962</v>
      </c>
      <c r="D32" s="177">
        <v>6.6019900497512438</v>
      </c>
      <c r="E32" s="176">
        <v>7001</v>
      </c>
      <c r="F32" s="177">
        <v>5.9595151350062991</v>
      </c>
      <c r="G32" s="176">
        <v>5813</v>
      </c>
      <c r="H32" s="177">
        <v>5.0675175005012596</v>
      </c>
      <c r="I32" s="176">
        <v>5447</v>
      </c>
      <c r="J32" s="179">
        <v>4.8469478554903009</v>
      </c>
    </row>
    <row r="33" spans="1:10" ht="19.5" customHeight="1">
      <c r="A33" s="668" t="s">
        <v>90</v>
      </c>
      <c r="B33" s="174" t="s">
        <v>88</v>
      </c>
      <c r="C33" s="172">
        <v>81760</v>
      </c>
      <c r="D33" s="173">
        <v>67.794361525704801</v>
      </c>
      <c r="E33" s="172">
        <v>82114</v>
      </c>
      <c r="F33" s="173">
        <v>69.898532466205864</v>
      </c>
      <c r="G33" s="172">
        <v>83092</v>
      </c>
      <c r="H33" s="173">
        <v>72.435947729511554</v>
      </c>
      <c r="I33" s="172">
        <v>79825</v>
      </c>
      <c r="J33" s="171">
        <v>71.031322299341511</v>
      </c>
    </row>
    <row r="34" spans="1:10" ht="19.5" customHeight="1">
      <c r="A34" s="669"/>
      <c r="B34" s="170" t="s">
        <v>87</v>
      </c>
      <c r="C34" s="168">
        <v>42849</v>
      </c>
      <c r="D34" s="169">
        <v>35.529850746268657</v>
      </c>
      <c r="E34" s="168">
        <v>41970</v>
      </c>
      <c r="F34" s="169">
        <v>35.726446252851645</v>
      </c>
      <c r="G34" s="168">
        <v>41589</v>
      </c>
      <c r="H34" s="169">
        <v>36.255459371812641</v>
      </c>
      <c r="I34" s="168">
        <v>38856</v>
      </c>
      <c r="J34" s="167">
        <v>34.575547250400426</v>
      </c>
    </row>
    <row r="35" spans="1:10" ht="19.5" customHeight="1">
      <c r="A35" s="670"/>
      <c r="B35" s="178" t="s">
        <v>86</v>
      </c>
      <c r="C35" s="176">
        <v>38911</v>
      </c>
      <c r="D35" s="177">
        <v>32.264510779436151</v>
      </c>
      <c r="E35" s="176">
        <v>40144</v>
      </c>
      <c r="F35" s="177">
        <v>34.17208621335422</v>
      </c>
      <c r="G35" s="176">
        <v>41503</v>
      </c>
      <c r="H35" s="177">
        <v>36.180488357698913</v>
      </c>
      <c r="I35" s="176">
        <v>40969</v>
      </c>
      <c r="J35" s="175">
        <v>36.455775048941092</v>
      </c>
    </row>
    <row r="36" spans="1:10" ht="19.5" customHeight="1">
      <c r="A36" s="668" t="s">
        <v>89</v>
      </c>
      <c r="B36" s="174" t="s">
        <v>88</v>
      </c>
      <c r="C36" s="172">
        <v>106</v>
      </c>
      <c r="D36" s="173">
        <v>8.7893864013267001E-2</v>
      </c>
      <c r="E36" s="172">
        <v>362</v>
      </c>
      <c r="F36" s="173">
        <v>0.3081480472607171</v>
      </c>
      <c r="G36" s="172">
        <v>895</v>
      </c>
      <c r="H36" s="173">
        <v>0.78022160036962451</v>
      </c>
      <c r="I36" s="172">
        <v>4284</v>
      </c>
      <c r="J36" s="171">
        <v>3.8120662039508812</v>
      </c>
    </row>
    <row r="37" spans="1:10" ht="19.5" customHeight="1">
      <c r="A37" s="669"/>
      <c r="B37" s="170" t="s">
        <v>87</v>
      </c>
      <c r="C37" s="168">
        <v>53</v>
      </c>
      <c r="D37" s="169">
        <v>4.39469320066335E-2</v>
      </c>
      <c r="E37" s="168">
        <v>182</v>
      </c>
      <c r="F37" s="169">
        <v>0.15492526132997378</v>
      </c>
      <c r="G37" s="168">
        <v>494</v>
      </c>
      <c r="H37" s="169">
        <v>0.4306474531649101</v>
      </c>
      <c r="I37" s="168">
        <v>2515</v>
      </c>
      <c r="J37" s="167">
        <v>2.2379426944296137</v>
      </c>
    </row>
    <row r="38" spans="1:10" ht="19.5" customHeight="1" thickBot="1">
      <c r="A38" s="673"/>
      <c r="B38" s="166" t="s">
        <v>86</v>
      </c>
      <c r="C38" s="162">
        <v>53</v>
      </c>
      <c r="D38" s="163">
        <v>4.39469320066335E-2</v>
      </c>
      <c r="E38" s="165">
        <v>180</v>
      </c>
      <c r="F38" s="164">
        <v>0.15322278593074332</v>
      </c>
      <c r="G38" s="162">
        <v>401</v>
      </c>
      <c r="H38" s="163">
        <v>0.34957414720471447</v>
      </c>
      <c r="I38" s="162">
        <v>1769</v>
      </c>
      <c r="J38" s="161">
        <v>1.5741235095212671</v>
      </c>
    </row>
    <row r="39" spans="1:10">
      <c r="A39" s="160" t="s">
        <v>85</v>
      </c>
    </row>
  </sheetData>
  <mergeCells count="25">
    <mergeCell ref="Q4:R4"/>
    <mergeCell ref="A18:A20"/>
    <mergeCell ref="A9:A11"/>
    <mergeCell ref="A4:B5"/>
    <mergeCell ref="A12:A14"/>
    <mergeCell ref="A6:A8"/>
    <mergeCell ref="A15:A17"/>
    <mergeCell ref="I4:J4"/>
    <mergeCell ref="G4:H4"/>
    <mergeCell ref="E4:F4"/>
    <mergeCell ref="A30:A32"/>
    <mergeCell ref="A33:A35"/>
    <mergeCell ref="A36:A38"/>
    <mergeCell ref="O4:P4"/>
    <mergeCell ref="C4:D4"/>
    <mergeCell ref="M4:N4"/>
    <mergeCell ref="K4:L4"/>
    <mergeCell ref="E22:F22"/>
    <mergeCell ref="G22:H22"/>
    <mergeCell ref="I22:J22"/>
    <mergeCell ref="A2:J2"/>
    <mergeCell ref="A22:B23"/>
    <mergeCell ref="A24:A26"/>
    <mergeCell ref="A27:A29"/>
    <mergeCell ref="C22:D22"/>
  </mergeCells>
  <phoneticPr fontId="8"/>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GridLines="0" zoomScaleNormal="100" workbookViewId="0">
      <selection activeCell="A2" sqref="A2:M2"/>
    </sheetView>
  </sheetViews>
  <sheetFormatPr defaultRowHeight="13.5"/>
  <cols>
    <col min="1" max="1" width="2.5" style="225" customWidth="1"/>
    <col min="2" max="2" width="0.625" style="225" customWidth="1"/>
    <col min="3" max="3" width="7.375" style="225" customWidth="1"/>
    <col min="4" max="4" width="3" style="225" customWidth="1"/>
    <col min="5" max="5" width="10.875" style="225" customWidth="1"/>
    <col min="6" max="6" width="10.125" style="225" customWidth="1"/>
    <col min="7" max="7" width="0.625" style="225" customWidth="1"/>
    <col min="8" max="13" width="8.875" style="225" customWidth="1"/>
    <col min="14" max="23" width="9.375" style="225" customWidth="1"/>
    <col min="24" max="16384" width="9" style="225"/>
  </cols>
  <sheetData>
    <row r="1" spans="1:24" s="282" customFormat="1">
      <c r="S1" s="283"/>
    </row>
    <row r="2" spans="1:24" s="281" customFormat="1" ht="22.5" customHeight="1">
      <c r="A2" s="660" t="s">
        <v>567</v>
      </c>
      <c r="B2" s="660"/>
      <c r="C2" s="660"/>
      <c r="D2" s="660"/>
      <c r="E2" s="660"/>
      <c r="F2" s="660"/>
      <c r="G2" s="660"/>
      <c r="H2" s="660"/>
      <c r="I2" s="660"/>
      <c r="J2" s="660"/>
      <c r="K2" s="660"/>
      <c r="L2" s="660"/>
      <c r="M2" s="660"/>
      <c r="N2" s="224" t="s">
        <v>164</v>
      </c>
      <c r="O2" s="224"/>
      <c r="P2" s="224"/>
      <c r="Q2" s="224"/>
      <c r="R2" s="224"/>
      <c r="S2" s="224"/>
      <c r="T2" s="224"/>
      <c r="U2" s="224"/>
      <c r="V2" s="224"/>
      <c r="W2" s="224"/>
      <c r="X2" s="224"/>
    </row>
    <row r="3" spans="1:24" s="159" customFormat="1" ht="13.5" customHeight="1" thickBot="1">
      <c r="A3" s="221"/>
      <c r="B3" s="221"/>
      <c r="C3" s="221"/>
      <c r="D3" s="221"/>
      <c r="E3" s="221"/>
      <c r="F3" s="221"/>
      <c r="G3" s="221"/>
      <c r="H3" s="221"/>
      <c r="I3" s="221"/>
      <c r="J3" s="221"/>
      <c r="K3" s="221"/>
      <c r="L3" s="221"/>
      <c r="M3" s="221"/>
      <c r="N3" s="221"/>
      <c r="O3" s="221"/>
      <c r="P3" s="221"/>
      <c r="Q3" s="221"/>
      <c r="R3" s="221"/>
      <c r="W3" s="220" t="s">
        <v>163</v>
      </c>
    </row>
    <row r="4" spans="1:24" s="159" customFormat="1" ht="18" customHeight="1">
      <c r="A4" s="706" t="s">
        <v>161</v>
      </c>
      <c r="B4" s="706"/>
      <c r="C4" s="706"/>
      <c r="D4" s="706"/>
      <c r="E4" s="706"/>
      <c r="F4" s="706"/>
      <c r="G4" s="707"/>
      <c r="H4" s="267" t="s">
        <v>162</v>
      </c>
      <c r="I4" s="266"/>
      <c r="J4" s="266"/>
      <c r="K4" s="266"/>
      <c r="L4" s="266"/>
      <c r="M4" s="266"/>
      <c r="N4" s="266"/>
      <c r="O4" s="280"/>
      <c r="P4" s="699" t="s">
        <v>87</v>
      </c>
      <c r="Q4" s="700"/>
      <c r="R4" s="700"/>
      <c r="S4" s="700"/>
      <c r="T4" s="700"/>
      <c r="U4" s="700"/>
      <c r="V4" s="700"/>
      <c r="W4" s="700"/>
    </row>
    <row r="5" spans="1:24" s="159" customFormat="1" ht="18" customHeight="1">
      <c r="A5" s="708"/>
      <c r="B5" s="708"/>
      <c r="C5" s="708"/>
      <c r="D5" s="708"/>
      <c r="E5" s="708"/>
      <c r="F5" s="708"/>
      <c r="G5" s="709"/>
      <c r="H5" s="677" t="s">
        <v>160</v>
      </c>
      <c r="I5" s="679" t="s">
        <v>159</v>
      </c>
      <c r="J5" s="680"/>
      <c r="K5" s="680"/>
      <c r="L5" s="680"/>
      <c r="M5" s="680"/>
      <c r="N5" s="675" t="s">
        <v>158</v>
      </c>
      <c r="O5" s="685" t="s">
        <v>157</v>
      </c>
      <c r="P5" s="677" t="s">
        <v>160</v>
      </c>
      <c r="Q5" s="679" t="s">
        <v>159</v>
      </c>
      <c r="R5" s="680"/>
      <c r="S5" s="680"/>
      <c r="T5" s="680"/>
      <c r="U5" s="680"/>
      <c r="V5" s="697" t="s">
        <v>158</v>
      </c>
      <c r="W5" s="681" t="s">
        <v>157</v>
      </c>
    </row>
    <row r="6" spans="1:24" s="226" customFormat="1" ht="18" customHeight="1">
      <c r="A6" s="708"/>
      <c r="B6" s="708"/>
      <c r="C6" s="708"/>
      <c r="D6" s="708"/>
      <c r="E6" s="708"/>
      <c r="F6" s="708"/>
      <c r="G6" s="709"/>
      <c r="H6" s="677"/>
      <c r="I6" s="697" t="s">
        <v>88</v>
      </c>
      <c r="J6" s="691" t="s">
        <v>156</v>
      </c>
      <c r="K6" s="689" t="s">
        <v>155</v>
      </c>
      <c r="L6" s="687" t="s">
        <v>154</v>
      </c>
      <c r="M6" s="683" t="s">
        <v>153</v>
      </c>
      <c r="N6" s="675"/>
      <c r="O6" s="685"/>
      <c r="P6" s="677"/>
      <c r="Q6" s="697" t="s">
        <v>88</v>
      </c>
      <c r="R6" s="691" t="s">
        <v>156</v>
      </c>
      <c r="S6" s="689" t="s">
        <v>155</v>
      </c>
      <c r="T6" s="687" t="s">
        <v>154</v>
      </c>
      <c r="U6" s="701" t="s">
        <v>153</v>
      </c>
      <c r="V6" s="697"/>
      <c r="W6" s="681"/>
    </row>
    <row r="7" spans="1:24" s="226" customFormat="1" ht="18" customHeight="1">
      <c r="A7" s="710"/>
      <c r="B7" s="710"/>
      <c r="C7" s="710"/>
      <c r="D7" s="710"/>
      <c r="E7" s="710"/>
      <c r="F7" s="710"/>
      <c r="G7" s="711"/>
      <c r="H7" s="678"/>
      <c r="I7" s="698"/>
      <c r="J7" s="692"/>
      <c r="K7" s="690"/>
      <c r="L7" s="688"/>
      <c r="M7" s="684"/>
      <c r="N7" s="676"/>
      <c r="O7" s="686"/>
      <c r="P7" s="678"/>
      <c r="Q7" s="698"/>
      <c r="R7" s="692"/>
      <c r="S7" s="690"/>
      <c r="T7" s="688"/>
      <c r="U7" s="702"/>
      <c r="V7" s="698"/>
      <c r="W7" s="682"/>
    </row>
    <row r="8" spans="1:24" s="226" customFormat="1" ht="15" customHeight="1">
      <c r="A8" s="265" t="s">
        <v>152</v>
      </c>
      <c r="B8" s="265"/>
      <c r="C8" s="264"/>
      <c r="D8" s="263"/>
      <c r="E8" s="263"/>
      <c r="F8" s="263"/>
      <c r="G8" s="263"/>
      <c r="H8" s="262">
        <v>112380</v>
      </c>
      <c r="I8" s="261">
        <v>90734</v>
      </c>
      <c r="J8" s="261">
        <v>56837</v>
      </c>
      <c r="K8" s="260">
        <v>1971</v>
      </c>
      <c r="L8" s="279">
        <v>26957</v>
      </c>
      <c r="M8" s="257">
        <v>4969</v>
      </c>
      <c r="N8" s="258">
        <v>12171</v>
      </c>
      <c r="O8" s="278">
        <v>6834</v>
      </c>
      <c r="P8" s="262">
        <v>61204</v>
      </c>
      <c r="Q8" s="261">
        <v>48279</v>
      </c>
      <c r="R8" s="261">
        <v>36844</v>
      </c>
      <c r="S8" s="260">
        <v>741</v>
      </c>
      <c r="T8" s="277">
        <v>7064</v>
      </c>
      <c r="U8" s="258">
        <v>3630</v>
      </c>
      <c r="V8" s="261">
        <v>9608</v>
      </c>
      <c r="W8" s="259">
        <v>1670</v>
      </c>
    </row>
    <row r="9" spans="1:24" s="226" customFormat="1" ht="15" customHeight="1">
      <c r="A9" s="256" t="s">
        <v>151</v>
      </c>
      <c r="B9" s="255"/>
      <c r="C9" s="703" t="s">
        <v>150</v>
      </c>
      <c r="D9" s="704"/>
      <c r="E9" s="704"/>
      <c r="F9" s="704"/>
      <c r="G9" s="254"/>
      <c r="H9" s="253">
        <v>5890</v>
      </c>
      <c r="I9" s="252">
        <v>751</v>
      </c>
      <c r="J9" s="252">
        <v>338</v>
      </c>
      <c r="K9" s="251">
        <v>14</v>
      </c>
      <c r="L9" s="276">
        <v>355</v>
      </c>
      <c r="M9" s="247">
        <v>44</v>
      </c>
      <c r="N9" s="273">
        <v>2782</v>
      </c>
      <c r="O9" s="275">
        <v>2354</v>
      </c>
      <c r="P9" s="253">
        <v>3551</v>
      </c>
      <c r="Q9" s="252">
        <v>458</v>
      </c>
      <c r="R9" s="252">
        <v>279</v>
      </c>
      <c r="S9" s="251">
        <v>10</v>
      </c>
      <c r="T9" s="274">
        <v>138</v>
      </c>
      <c r="U9" s="273">
        <v>31</v>
      </c>
      <c r="V9" s="252">
        <v>2578</v>
      </c>
      <c r="W9" s="249">
        <v>513</v>
      </c>
    </row>
    <row r="10" spans="1:24" s="226" customFormat="1" ht="15" customHeight="1">
      <c r="A10" s="246" t="s">
        <v>149</v>
      </c>
      <c r="B10" s="246"/>
      <c r="C10" s="693" t="s">
        <v>148</v>
      </c>
      <c r="D10" s="693"/>
      <c r="E10" s="693"/>
      <c r="F10" s="693"/>
      <c r="G10" s="245"/>
      <c r="H10" s="244">
        <v>1652</v>
      </c>
      <c r="I10" s="243">
        <v>95</v>
      </c>
      <c r="J10" s="243">
        <v>34</v>
      </c>
      <c r="K10" s="242">
        <v>1</v>
      </c>
      <c r="L10" s="241">
        <v>55</v>
      </c>
      <c r="M10" s="239">
        <v>5</v>
      </c>
      <c r="N10" s="240">
        <v>586</v>
      </c>
      <c r="O10" s="271">
        <v>970</v>
      </c>
      <c r="P10" s="244">
        <v>1000</v>
      </c>
      <c r="Q10" s="243">
        <v>75</v>
      </c>
      <c r="R10" s="243">
        <v>24</v>
      </c>
      <c r="S10" s="242">
        <v>1</v>
      </c>
      <c r="T10" s="272">
        <v>46</v>
      </c>
      <c r="U10" s="240">
        <v>4</v>
      </c>
      <c r="V10" s="243">
        <v>583</v>
      </c>
      <c r="W10" s="270">
        <v>341</v>
      </c>
    </row>
    <row r="11" spans="1:24" s="226" customFormat="1" ht="15" customHeight="1">
      <c r="A11" s="246" t="s">
        <v>147</v>
      </c>
      <c r="B11" s="246"/>
      <c r="C11" s="693" t="s">
        <v>146</v>
      </c>
      <c r="D11" s="693"/>
      <c r="E11" s="693"/>
      <c r="F11" s="693"/>
      <c r="G11" s="245"/>
      <c r="H11" s="244">
        <v>6</v>
      </c>
      <c r="I11" s="243">
        <v>6</v>
      </c>
      <c r="J11" s="243">
        <v>5</v>
      </c>
      <c r="K11" s="242">
        <v>0</v>
      </c>
      <c r="L11" s="241">
        <v>1</v>
      </c>
      <c r="M11" s="239">
        <v>0</v>
      </c>
      <c r="N11" s="240">
        <v>0</v>
      </c>
      <c r="O11" s="271">
        <v>0</v>
      </c>
      <c r="P11" s="244">
        <v>6</v>
      </c>
      <c r="Q11" s="243">
        <v>6</v>
      </c>
      <c r="R11" s="243">
        <v>5</v>
      </c>
      <c r="S11" s="242">
        <v>0</v>
      </c>
      <c r="T11" s="272">
        <v>1</v>
      </c>
      <c r="U11" s="240">
        <v>0</v>
      </c>
      <c r="V11" s="243">
        <v>0</v>
      </c>
      <c r="W11" s="270">
        <v>0</v>
      </c>
    </row>
    <row r="12" spans="1:24" s="226" customFormat="1" ht="15" customHeight="1">
      <c r="A12" s="246" t="s">
        <v>145</v>
      </c>
      <c r="B12" s="246"/>
      <c r="C12" s="693" t="s">
        <v>144</v>
      </c>
      <c r="D12" s="693"/>
      <c r="E12" s="693"/>
      <c r="F12" s="693"/>
      <c r="G12" s="245"/>
      <c r="H12" s="244">
        <v>8420</v>
      </c>
      <c r="I12" s="243">
        <v>6541</v>
      </c>
      <c r="J12" s="243">
        <v>4904</v>
      </c>
      <c r="K12" s="242">
        <v>39</v>
      </c>
      <c r="L12" s="241">
        <v>745</v>
      </c>
      <c r="M12" s="239">
        <v>853</v>
      </c>
      <c r="N12" s="240">
        <v>1437</v>
      </c>
      <c r="O12" s="271">
        <v>439</v>
      </c>
      <c r="P12" s="244">
        <v>7135</v>
      </c>
      <c r="Q12" s="243">
        <v>5517</v>
      </c>
      <c r="R12" s="243">
        <v>4352</v>
      </c>
      <c r="S12" s="242">
        <v>9</v>
      </c>
      <c r="T12" s="272">
        <v>491</v>
      </c>
      <c r="U12" s="240">
        <v>665</v>
      </c>
      <c r="V12" s="243">
        <v>1420</v>
      </c>
      <c r="W12" s="270">
        <v>195</v>
      </c>
    </row>
    <row r="13" spans="1:24" s="226" customFormat="1" ht="15" customHeight="1">
      <c r="A13" s="246" t="s">
        <v>143</v>
      </c>
      <c r="B13" s="246"/>
      <c r="C13" s="693" t="s">
        <v>142</v>
      </c>
      <c r="D13" s="693"/>
      <c r="E13" s="693"/>
      <c r="F13" s="693"/>
      <c r="G13" s="245"/>
      <c r="H13" s="244">
        <v>12303</v>
      </c>
      <c r="I13" s="243">
        <v>11367</v>
      </c>
      <c r="J13" s="243">
        <v>7815</v>
      </c>
      <c r="K13" s="242">
        <v>428</v>
      </c>
      <c r="L13" s="241">
        <v>2557</v>
      </c>
      <c r="M13" s="239">
        <v>567</v>
      </c>
      <c r="N13" s="240">
        <v>642</v>
      </c>
      <c r="O13" s="271">
        <v>294</v>
      </c>
      <c r="P13" s="244">
        <v>8141</v>
      </c>
      <c r="Q13" s="243">
        <v>7606</v>
      </c>
      <c r="R13" s="243">
        <v>6101</v>
      </c>
      <c r="S13" s="242">
        <v>269</v>
      </c>
      <c r="T13" s="272">
        <v>778</v>
      </c>
      <c r="U13" s="240">
        <v>458</v>
      </c>
      <c r="V13" s="243">
        <v>456</v>
      </c>
      <c r="W13" s="270">
        <v>79</v>
      </c>
    </row>
    <row r="14" spans="1:24" s="226" customFormat="1" ht="15" customHeight="1">
      <c r="A14" s="246" t="s">
        <v>141</v>
      </c>
      <c r="B14" s="246"/>
      <c r="C14" s="693" t="s">
        <v>140</v>
      </c>
      <c r="D14" s="693"/>
      <c r="E14" s="693"/>
      <c r="F14" s="693"/>
      <c r="G14" s="245"/>
      <c r="H14" s="244">
        <v>687</v>
      </c>
      <c r="I14" s="243">
        <v>687</v>
      </c>
      <c r="J14" s="243">
        <v>615</v>
      </c>
      <c r="K14" s="242">
        <v>13</v>
      </c>
      <c r="L14" s="241">
        <v>55</v>
      </c>
      <c r="M14" s="239">
        <v>4</v>
      </c>
      <c r="N14" s="240">
        <v>0</v>
      </c>
      <c r="O14" s="271">
        <v>0</v>
      </c>
      <c r="P14" s="244">
        <v>587</v>
      </c>
      <c r="Q14" s="243">
        <v>587</v>
      </c>
      <c r="R14" s="243">
        <v>560</v>
      </c>
      <c r="S14" s="242">
        <v>0</v>
      </c>
      <c r="T14" s="272">
        <v>23</v>
      </c>
      <c r="U14" s="240">
        <v>4</v>
      </c>
      <c r="V14" s="243">
        <v>0</v>
      </c>
      <c r="W14" s="239">
        <v>0</v>
      </c>
    </row>
    <row r="15" spans="1:24" s="226" customFormat="1" ht="15" customHeight="1">
      <c r="A15" s="246" t="s">
        <v>139</v>
      </c>
      <c r="B15" s="246"/>
      <c r="C15" s="693" t="s">
        <v>138</v>
      </c>
      <c r="D15" s="693"/>
      <c r="E15" s="693"/>
      <c r="F15" s="693"/>
      <c r="G15" s="245"/>
      <c r="H15" s="244">
        <v>1701</v>
      </c>
      <c r="I15" s="243">
        <v>1641</v>
      </c>
      <c r="J15" s="243">
        <v>1180</v>
      </c>
      <c r="K15" s="242">
        <v>114</v>
      </c>
      <c r="L15" s="241">
        <v>253</v>
      </c>
      <c r="M15" s="239">
        <v>94</v>
      </c>
      <c r="N15" s="240">
        <v>58</v>
      </c>
      <c r="O15" s="271">
        <v>2</v>
      </c>
      <c r="P15" s="244">
        <v>1092</v>
      </c>
      <c r="Q15" s="243">
        <v>1054</v>
      </c>
      <c r="R15" s="243">
        <v>864</v>
      </c>
      <c r="S15" s="242">
        <v>30</v>
      </c>
      <c r="T15" s="272">
        <v>82</v>
      </c>
      <c r="U15" s="240">
        <v>78</v>
      </c>
      <c r="V15" s="243">
        <v>38</v>
      </c>
      <c r="W15" s="239">
        <v>0</v>
      </c>
    </row>
    <row r="16" spans="1:24" s="226" customFormat="1" ht="15" customHeight="1">
      <c r="A16" s="246" t="s">
        <v>137</v>
      </c>
      <c r="B16" s="246"/>
      <c r="C16" s="693" t="s">
        <v>136</v>
      </c>
      <c r="D16" s="693"/>
      <c r="E16" s="693"/>
      <c r="F16" s="693"/>
      <c r="G16" s="245"/>
      <c r="H16" s="244">
        <v>4265</v>
      </c>
      <c r="I16" s="243">
        <v>4060</v>
      </c>
      <c r="J16" s="243">
        <v>3008</v>
      </c>
      <c r="K16" s="242">
        <v>98</v>
      </c>
      <c r="L16" s="241">
        <v>782</v>
      </c>
      <c r="M16" s="239">
        <v>172</v>
      </c>
      <c r="N16" s="240">
        <v>184</v>
      </c>
      <c r="O16" s="271">
        <v>21</v>
      </c>
      <c r="P16" s="244">
        <v>3590</v>
      </c>
      <c r="Q16" s="243">
        <v>3407</v>
      </c>
      <c r="R16" s="243">
        <v>2706</v>
      </c>
      <c r="S16" s="242">
        <v>80</v>
      </c>
      <c r="T16" s="272">
        <v>488</v>
      </c>
      <c r="U16" s="240">
        <v>133</v>
      </c>
      <c r="V16" s="243">
        <v>175</v>
      </c>
      <c r="W16" s="239">
        <v>8</v>
      </c>
    </row>
    <row r="17" spans="1:23" s="226" customFormat="1" ht="15" customHeight="1">
      <c r="A17" s="246" t="s">
        <v>135</v>
      </c>
      <c r="B17" s="246"/>
      <c r="C17" s="693" t="s">
        <v>134</v>
      </c>
      <c r="D17" s="693"/>
      <c r="E17" s="693"/>
      <c r="F17" s="693"/>
      <c r="G17" s="245"/>
      <c r="H17" s="244">
        <v>19198</v>
      </c>
      <c r="I17" s="243">
        <v>16196</v>
      </c>
      <c r="J17" s="243">
        <v>8236</v>
      </c>
      <c r="K17" s="242">
        <v>246</v>
      </c>
      <c r="L17" s="241">
        <v>6398</v>
      </c>
      <c r="M17" s="239">
        <v>1316</v>
      </c>
      <c r="N17" s="240">
        <v>1903</v>
      </c>
      <c r="O17" s="271">
        <v>1097</v>
      </c>
      <c r="P17" s="244">
        <v>9523</v>
      </c>
      <c r="Q17" s="243">
        <v>7919</v>
      </c>
      <c r="R17" s="243">
        <v>5478</v>
      </c>
      <c r="S17" s="242">
        <v>70</v>
      </c>
      <c r="T17" s="272">
        <v>1446</v>
      </c>
      <c r="U17" s="240">
        <v>925</v>
      </c>
      <c r="V17" s="243">
        <v>1372</v>
      </c>
      <c r="W17" s="239">
        <v>230</v>
      </c>
    </row>
    <row r="18" spans="1:23" s="226" customFormat="1" ht="15" customHeight="1">
      <c r="A18" s="246" t="s">
        <v>133</v>
      </c>
      <c r="B18" s="246"/>
      <c r="C18" s="693" t="s">
        <v>132</v>
      </c>
      <c r="D18" s="693"/>
      <c r="E18" s="693"/>
      <c r="F18" s="693"/>
      <c r="G18" s="245"/>
      <c r="H18" s="244">
        <v>3464</v>
      </c>
      <c r="I18" s="243">
        <v>3344</v>
      </c>
      <c r="J18" s="243">
        <v>2526</v>
      </c>
      <c r="K18" s="242">
        <v>124</v>
      </c>
      <c r="L18" s="241">
        <v>571</v>
      </c>
      <c r="M18" s="239">
        <v>123</v>
      </c>
      <c r="N18" s="240">
        <v>100</v>
      </c>
      <c r="O18" s="271">
        <v>19</v>
      </c>
      <c r="P18" s="244">
        <v>1650</v>
      </c>
      <c r="Q18" s="243">
        <v>1570</v>
      </c>
      <c r="R18" s="243">
        <v>1383</v>
      </c>
      <c r="S18" s="242">
        <v>13</v>
      </c>
      <c r="T18" s="272">
        <v>75</v>
      </c>
      <c r="U18" s="240">
        <v>99</v>
      </c>
      <c r="V18" s="243">
        <v>73</v>
      </c>
      <c r="W18" s="239">
        <v>7</v>
      </c>
    </row>
    <row r="19" spans="1:23" s="226" customFormat="1" ht="15" customHeight="1">
      <c r="A19" s="246" t="s">
        <v>131</v>
      </c>
      <c r="B19" s="246"/>
      <c r="C19" s="693" t="s">
        <v>130</v>
      </c>
      <c r="D19" s="693"/>
      <c r="E19" s="693"/>
      <c r="F19" s="693"/>
      <c r="G19" s="245"/>
      <c r="H19" s="244">
        <v>1433</v>
      </c>
      <c r="I19" s="243">
        <v>1066</v>
      </c>
      <c r="J19" s="243">
        <v>543</v>
      </c>
      <c r="K19" s="242">
        <v>15</v>
      </c>
      <c r="L19" s="241">
        <v>294</v>
      </c>
      <c r="M19" s="239">
        <v>214</v>
      </c>
      <c r="N19" s="240">
        <v>288</v>
      </c>
      <c r="O19" s="271">
        <v>79</v>
      </c>
      <c r="P19" s="244">
        <v>797</v>
      </c>
      <c r="Q19" s="243">
        <v>584</v>
      </c>
      <c r="R19" s="243">
        <v>346</v>
      </c>
      <c r="S19" s="242">
        <v>6</v>
      </c>
      <c r="T19" s="272">
        <v>102</v>
      </c>
      <c r="U19" s="240">
        <v>130</v>
      </c>
      <c r="V19" s="243">
        <v>193</v>
      </c>
      <c r="W19" s="239">
        <v>20</v>
      </c>
    </row>
    <row r="20" spans="1:23" s="226" customFormat="1" ht="15" customHeight="1">
      <c r="A20" s="246" t="s">
        <v>129</v>
      </c>
      <c r="B20" s="246"/>
      <c r="C20" s="693" t="s">
        <v>128</v>
      </c>
      <c r="D20" s="693"/>
      <c r="E20" s="693"/>
      <c r="F20" s="693"/>
      <c r="G20" s="245"/>
      <c r="H20" s="244">
        <v>3050</v>
      </c>
      <c r="I20" s="243">
        <v>2396</v>
      </c>
      <c r="J20" s="243">
        <v>1717</v>
      </c>
      <c r="K20" s="242">
        <v>42</v>
      </c>
      <c r="L20" s="241">
        <v>410</v>
      </c>
      <c r="M20" s="239">
        <v>227</v>
      </c>
      <c r="N20" s="240">
        <v>509</v>
      </c>
      <c r="O20" s="271">
        <v>145</v>
      </c>
      <c r="P20" s="244">
        <v>2074</v>
      </c>
      <c r="Q20" s="243">
        <v>1592</v>
      </c>
      <c r="R20" s="243">
        <v>1264</v>
      </c>
      <c r="S20" s="242">
        <v>21</v>
      </c>
      <c r="T20" s="272">
        <v>122</v>
      </c>
      <c r="U20" s="240">
        <v>185</v>
      </c>
      <c r="V20" s="243">
        <v>459</v>
      </c>
      <c r="W20" s="239">
        <v>23</v>
      </c>
    </row>
    <row r="21" spans="1:23" s="226" customFormat="1" ht="15" customHeight="1">
      <c r="A21" s="246" t="s">
        <v>127</v>
      </c>
      <c r="B21" s="246"/>
      <c r="C21" s="693" t="s">
        <v>126</v>
      </c>
      <c r="D21" s="693"/>
      <c r="E21" s="693"/>
      <c r="F21" s="693"/>
      <c r="G21" s="245"/>
      <c r="H21" s="244">
        <v>6762</v>
      </c>
      <c r="I21" s="243">
        <v>5231</v>
      </c>
      <c r="J21" s="243">
        <v>1309</v>
      </c>
      <c r="K21" s="242">
        <v>85</v>
      </c>
      <c r="L21" s="241">
        <v>3638</v>
      </c>
      <c r="M21" s="239">
        <v>199</v>
      </c>
      <c r="N21" s="240">
        <v>981</v>
      </c>
      <c r="O21" s="271">
        <v>550</v>
      </c>
      <c r="P21" s="244">
        <v>2490</v>
      </c>
      <c r="Q21" s="243">
        <v>1795</v>
      </c>
      <c r="R21" s="243">
        <v>797</v>
      </c>
      <c r="S21" s="242">
        <v>28</v>
      </c>
      <c r="T21" s="272">
        <v>855</v>
      </c>
      <c r="U21" s="240">
        <v>115</v>
      </c>
      <c r="V21" s="243">
        <v>599</v>
      </c>
      <c r="W21" s="239">
        <v>96</v>
      </c>
    </row>
    <row r="22" spans="1:23" s="226" customFormat="1" ht="15" customHeight="1">
      <c r="A22" s="246" t="s">
        <v>125</v>
      </c>
      <c r="B22" s="246"/>
      <c r="C22" s="693" t="s">
        <v>124</v>
      </c>
      <c r="D22" s="693"/>
      <c r="E22" s="693"/>
      <c r="F22" s="693"/>
      <c r="G22" s="245"/>
      <c r="H22" s="244">
        <v>4544</v>
      </c>
      <c r="I22" s="243">
        <v>3378</v>
      </c>
      <c r="J22" s="243">
        <v>1551</v>
      </c>
      <c r="K22" s="242">
        <v>64</v>
      </c>
      <c r="L22" s="241">
        <v>1654</v>
      </c>
      <c r="M22" s="239">
        <v>109</v>
      </c>
      <c r="N22" s="240">
        <v>844</v>
      </c>
      <c r="O22" s="271">
        <v>322</v>
      </c>
      <c r="P22" s="244">
        <v>1827</v>
      </c>
      <c r="Q22" s="243">
        <v>1366</v>
      </c>
      <c r="R22" s="243">
        <v>852</v>
      </c>
      <c r="S22" s="242">
        <v>24</v>
      </c>
      <c r="T22" s="272">
        <v>423</v>
      </c>
      <c r="U22" s="240">
        <v>67</v>
      </c>
      <c r="V22" s="243">
        <v>395</v>
      </c>
      <c r="W22" s="239">
        <v>66</v>
      </c>
    </row>
    <row r="23" spans="1:23" s="226" customFormat="1" ht="15" customHeight="1">
      <c r="A23" s="246" t="s">
        <v>123</v>
      </c>
      <c r="B23" s="246"/>
      <c r="C23" s="693" t="s">
        <v>122</v>
      </c>
      <c r="D23" s="693"/>
      <c r="E23" s="693"/>
      <c r="F23" s="693"/>
      <c r="G23" s="245"/>
      <c r="H23" s="244">
        <v>6954</v>
      </c>
      <c r="I23" s="243">
        <v>6480</v>
      </c>
      <c r="J23" s="243">
        <v>4549</v>
      </c>
      <c r="K23" s="242">
        <v>70</v>
      </c>
      <c r="L23" s="241">
        <v>1779</v>
      </c>
      <c r="M23" s="239">
        <v>82</v>
      </c>
      <c r="N23" s="240">
        <v>442</v>
      </c>
      <c r="O23" s="271">
        <v>32</v>
      </c>
      <c r="P23" s="244">
        <v>3142</v>
      </c>
      <c r="Q23" s="243">
        <v>3021</v>
      </c>
      <c r="R23" s="243">
        <v>2421</v>
      </c>
      <c r="S23" s="242">
        <v>23</v>
      </c>
      <c r="T23" s="272">
        <v>517</v>
      </c>
      <c r="U23" s="240">
        <v>60</v>
      </c>
      <c r="V23" s="243">
        <v>114</v>
      </c>
      <c r="W23" s="239">
        <v>7</v>
      </c>
    </row>
    <row r="24" spans="1:23" s="226" customFormat="1" ht="15" customHeight="1">
      <c r="A24" s="246" t="s">
        <v>121</v>
      </c>
      <c r="B24" s="246"/>
      <c r="C24" s="693" t="s">
        <v>120</v>
      </c>
      <c r="D24" s="693"/>
      <c r="E24" s="693"/>
      <c r="F24" s="693"/>
      <c r="G24" s="245"/>
      <c r="H24" s="244">
        <v>14594</v>
      </c>
      <c r="I24" s="243">
        <v>13781</v>
      </c>
      <c r="J24" s="243">
        <v>9217</v>
      </c>
      <c r="K24" s="242">
        <v>213</v>
      </c>
      <c r="L24" s="241">
        <v>4006</v>
      </c>
      <c r="M24" s="239">
        <v>345</v>
      </c>
      <c r="N24" s="240">
        <v>551</v>
      </c>
      <c r="O24" s="271">
        <v>260</v>
      </c>
      <c r="P24" s="244">
        <v>3589</v>
      </c>
      <c r="Q24" s="243">
        <v>3084</v>
      </c>
      <c r="R24" s="243">
        <v>2452</v>
      </c>
      <c r="S24" s="242">
        <v>22</v>
      </c>
      <c r="T24" s="272">
        <v>404</v>
      </c>
      <c r="U24" s="240">
        <v>206</v>
      </c>
      <c r="V24" s="243">
        <v>480</v>
      </c>
      <c r="W24" s="239">
        <v>24</v>
      </c>
    </row>
    <row r="25" spans="1:23" s="226" customFormat="1" ht="15" customHeight="1">
      <c r="A25" s="246" t="s">
        <v>119</v>
      </c>
      <c r="B25" s="246"/>
      <c r="C25" s="693" t="s">
        <v>11</v>
      </c>
      <c r="D25" s="693"/>
      <c r="E25" s="693"/>
      <c r="F25" s="693"/>
      <c r="G25" s="245"/>
      <c r="H25" s="244">
        <v>1141</v>
      </c>
      <c r="I25" s="243">
        <v>1134</v>
      </c>
      <c r="J25" s="243">
        <v>939</v>
      </c>
      <c r="K25" s="242">
        <v>8</v>
      </c>
      <c r="L25" s="241">
        <v>176</v>
      </c>
      <c r="M25" s="239">
        <v>11</v>
      </c>
      <c r="N25" s="240">
        <v>4</v>
      </c>
      <c r="O25" s="271">
        <v>3</v>
      </c>
      <c r="P25" s="244">
        <v>711</v>
      </c>
      <c r="Q25" s="243">
        <v>707</v>
      </c>
      <c r="R25" s="243">
        <v>656</v>
      </c>
      <c r="S25" s="242">
        <v>4</v>
      </c>
      <c r="T25" s="272">
        <v>36</v>
      </c>
      <c r="U25" s="240">
        <v>11</v>
      </c>
      <c r="V25" s="243">
        <v>4</v>
      </c>
      <c r="W25" s="239">
        <v>0</v>
      </c>
    </row>
    <row r="26" spans="1:23" s="226" customFormat="1" ht="15" customHeight="1">
      <c r="A26" s="246" t="s">
        <v>118</v>
      </c>
      <c r="B26" s="246"/>
      <c r="C26" s="705" t="s">
        <v>117</v>
      </c>
      <c r="D26" s="705"/>
      <c r="E26" s="705"/>
      <c r="F26" s="705"/>
      <c r="G26" s="245"/>
      <c r="H26" s="244">
        <v>6635</v>
      </c>
      <c r="I26" s="243">
        <v>5844</v>
      </c>
      <c r="J26" s="243">
        <v>3245</v>
      </c>
      <c r="K26" s="242">
        <v>232</v>
      </c>
      <c r="L26" s="270">
        <v>1795</v>
      </c>
      <c r="M26" s="239">
        <v>572</v>
      </c>
      <c r="N26" s="240">
        <v>618</v>
      </c>
      <c r="O26" s="271">
        <v>173</v>
      </c>
      <c r="P26" s="244">
        <v>3880</v>
      </c>
      <c r="Q26" s="243">
        <v>3354</v>
      </c>
      <c r="R26" s="243">
        <v>2267</v>
      </c>
      <c r="S26" s="242">
        <v>68</v>
      </c>
      <c r="T26" s="270">
        <v>582</v>
      </c>
      <c r="U26" s="243">
        <v>437</v>
      </c>
      <c r="V26" s="243">
        <v>483</v>
      </c>
      <c r="W26" s="239">
        <v>43</v>
      </c>
    </row>
    <row r="27" spans="1:23" s="226" customFormat="1" ht="15" customHeight="1">
      <c r="A27" s="246" t="s">
        <v>116</v>
      </c>
      <c r="B27" s="246"/>
      <c r="C27" s="693" t="s">
        <v>115</v>
      </c>
      <c r="D27" s="693"/>
      <c r="E27" s="693"/>
      <c r="F27" s="693"/>
      <c r="G27" s="245"/>
      <c r="H27" s="244">
        <v>5397</v>
      </c>
      <c r="I27" s="243">
        <v>5397</v>
      </c>
      <c r="J27" s="243">
        <v>4493</v>
      </c>
      <c r="K27" s="242">
        <v>51</v>
      </c>
      <c r="L27" s="270">
        <v>853</v>
      </c>
      <c r="M27" s="239">
        <v>0</v>
      </c>
      <c r="N27" s="240">
        <v>0</v>
      </c>
      <c r="O27" s="271">
        <v>0</v>
      </c>
      <c r="P27" s="244">
        <v>3904</v>
      </c>
      <c r="Q27" s="243">
        <v>3904</v>
      </c>
      <c r="R27" s="243">
        <v>3629</v>
      </c>
      <c r="S27" s="242">
        <v>16</v>
      </c>
      <c r="T27" s="270">
        <v>259</v>
      </c>
      <c r="U27" s="243">
        <v>0</v>
      </c>
      <c r="V27" s="243">
        <v>0</v>
      </c>
      <c r="W27" s="239">
        <v>0</v>
      </c>
    </row>
    <row r="28" spans="1:23" s="226" customFormat="1" ht="15" customHeight="1" thickBot="1">
      <c r="A28" s="238" t="s">
        <v>114</v>
      </c>
      <c r="B28" s="238"/>
      <c r="C28" s="694" t="s">
        <v>113</v>
      </c>
      <c r="D28" s="694"/>
      <c r="E28" s="694"/>
      <c r="F28" s="694"/>
      <c r="G28" s="237"/>
      <c r="H28" s="236">
        <v>4284</v>
      </c>
      <c r="I28" s="235">
        <v>1339</v>
      </c>
      <c r="J28" s="235">
        <v>613</v>
      </c>
      <c r="K28" s="234">
        <v>114</v>
      </c>
      <c r="L28" s="268">
        <v>580</v>
      </c>
      <c r="M28" s="231">
        <v>32</v>
      </c>
      <c r="N28" s="232">
        <v>242</v>
      </c>
      <c r="O28" s="269">
        <v>74</v>
      </c>
      <c r="P28" s="236">
        <v>2515</v>
      </c>
      <c r="Q28" s="235">
        <v>673</v>
      </c>
      <c r="R28" s="235">
        <v>408</v>
      </c>
      <c r="S28" s="234">
        <v>47</v>
      </c>
      <c r="T28" s="268">
        <v>196</v>
      </c>
      <c r="U28" s="235">
        <v>22</v>
      </c>
      <c r="V28" s="235">
        <v>186</v>
      </c>
      <c r="W28" s="231">
        <v>18</v>
      </c>
    </row>
    <row r="29" spans="1:23" s="226" customFormat="1" ht="13.5" customHeight="1" thickBot="1"/>
    <row r="30" spans="1:23" s="159" customFormat="1" ht="18" customHeight="1">
      <c r="A30" s="706" t="s">
        <v>161</v>
      </c>
      <c r="B30" s="706"/>
      <c r="C30" s="706"/>
      <c r="D30" s="706"/>
      <c r="E30" s="706"/>
      <c r="F30" s="706"/>
      <c r="G30" s="707"/>
      <c r="H30" s="267" t="s">
        <v>86</v>
      </c>
      <c r="I30" s="266"/>
      <c r="J30" s="266"/>
      <c r="K30" s="266"/>
      <c r="L30" s="266"/>
      <c r="M30" s="266"/>
      <c r="N30" s="266"/>
      <c r="O30" s="266"/>
    </row>
    <row r="31" spans="1:23" s="159" customFormat="1" ht="18" customHeight="1">
      <c r="A31" s="708"/>
      <c r="B31" s="708"/>
      <c r="C31" s="708"/>
      <c r="D31" s="708"/>
      <c r="E31" s="708"/>
      <c r="F31" s="708"/>
      <c r="G31" s="709"/>
      <c r="H31" s="677" t="s">
        <v>160</v>
      </c>
      <c r="I31" s="679" t="s">
        <v>159</v>
      </c>
      <c r="J31" s="680"/>
      <c r="K31" s="680"/>
      <c r="L31" s="680"/>
      <c r="M31" s="680"/>
      <c r="N31" s="675" t="s">
        <v>158</v>
      </c>
      <c r="O31" s="681" t="s">
        <v>157</v>
      </c>
    </row>
    <row r="32" spans="1:23" s="226" customFormat="1" ht="18" customHeight="1">
      <c r="A32" s="708"/>
      <c r="B32" s="708"/>
      <c r="C32" s="708"/>
      <c r="D32" s="708"/>
      <c r="E32" s="708"/>
      <c r="F32" s="708"/>
      <c r="G32" s="709"/>
      <c r="H32" s="677"/>
      <c r="I32" s="697" t="s">
        <v>88</v>
      </c>
      <c r="J32" s="691" t="s">
        <v>156</v>
      </c>
      <c r="K32" s="689" t="s">
        <v>155</v>
      </c>
      <c r="L32" s="695" t="s">
        <v>154</v>
      </c>
      <c r="M32" s="683" t="s">
        <v>153</v>
      </c>
      <c r="N32" s="675"/>
      <c r="O32" s="681"/>
    </row>
    <row r="33" spans="1:15" s="226" customFormat="1" ht="18" customHeight="1">
      <c r="A33" s="710"/>
      <c r="B33" s="710"/>
      <c r="C33" s="710"/>
      <c r="D33" s="710"/>
      <c r="E33" s="710"/>
      <c r="F33" s="710"/>
      <c r="G33" s="711"/>
      <c r="H33" s="678"/>
      <c r="I33" s="698"/>
      <c r="J33" s="692"/>
      <c r="K33" s="690"/>
      <c r="L33" s="696"/>
      <c r="M33" s="684"/>
      <c r="N33" s="676"/>
      <c r="O33" s="682"/>
    </row>
    <row r="34" spans="1:15" s="226" customFormat="1" ht="15" customHeight="1">
      <c r="A34" s="265" t="s">
        <v>152</v>
      </c>
      <c r="B34" s="265"/>
      <c r="C34" s="264"/>
      <c r="D34" s="263"/>
      <c r="E34" s="263"/>
      <c r="F34" s="263"/>
      <c r="G34" s="263"/>
      <c r="H34" s="262">
        <v>51176</v>
      </c>
      <c r="I34" s="261">
        <v>42455</v>
      </c>
      <c r="J34" s="261">
        <v>19993</v>
      </c>
      <c r="K34" s="260">
        <v>1230</v>
      </c>
      <c r="L34" s="259">
        <v>19893</v>
      </c>
      <c r="M34" s="257">
        <v>1339</v>
      </c>
      <c r="N34" s="258">
        <v>2563</v>
      </c>
      <c r="O34" s="257">
        <v>5164</v>
      </c>
    </row>
    <row r="35" spans="1:15" s="226" customFormat="1" ht="15" customHeight="1">
      <c r="A35" s="256" t="s">
        <v>151</v>
      </c>
      <c r="B35" s="255"/>
      <c r="C35" s="703" t="s">
        <v>150</v>
      </c>
      <c r="D35" s="704"/>
      <c r="E35" s="704"/>
      <c r="F35" s="704"/>
      <c r="G35" s="254"/>
      <c r="H35" s="253">
        <v>2339</v>
      </c>
      <c r="I35" s="252">
        <v>293</v>
      </c>
      <c r="J35" s="252">
        <v>59</v>
      </c>
      <c r="K35" s="251">
        <v>4</v>
      </c>
      <c r="L35" s="250">
        <v>217</v>
      </c>
      <c r="M35" s="249">
        <v>13</v>
      </c>
      <c r="N35" s="248">
        <v>204</v>
      </c>
      <c r="O35" s="247">
        <v>1841</v>
      </c>
    </row>
    <row r="36" spans="1:15" s="226" customFormat="1" ht="15" customHeight="1">
      <c r="A36" s="246" t="s">
        <v>149</v>
      </c>
      <c r="B36" s="246"/>
      <c r="C36" s="693" t="s">
        <v>148</v>
      </c>
      <c r="D36" s="693"/>
      <c r="E36" s="693"/>
      <c r="F36" s="693"/>
      <c r="G36" s="245"/>
      <c r="H36" s="244">
        <v>652</v>
      </c>
      <c r="I36" s="243">
        <v>20</v>
      </c>
      <c r="J36" s="243">
        <v>10</v>
      </c>
      <c r="K36" s="242">
        <v>0</v>
      </c>
      <c r="L36" s="241">
        <v>9</v>
      </c>
      <c r="M36" s="239">
        <v>1</v>
      </c>
      <c r="N36" s="240">
        <v>3</v>
      </c>
      <c r="O36" s="239">
        <v>629</v>
      </c>
    </row>
    <row r="37" spans="1:15" s="226" customFormat="1" ht="15" customHeight="1">
      <c r="A37" s="246" t="s">
        <v>147</v>
      </c>
      <c r="B37" s="246"/>
      <c r="C37" s="693" t="s">
        <v>146</v>
      </c>
      <c r="D37" s="693"/>
      <c r="E37" s="693"/>
      <c r="F37" s="693"/>
      <c r="G37" s="245"/>
      <c r="H37" s="244">
        <v>0</v>
      </c>
      <c r="I37" s="243">
        <v>0</v>
      </c>
      <c r="J37" s="243">
        <v>0</v>
      </c>
      <c r="K37" s="242">
        <v>0</v>
      </c>
      <c r="L37" s="241">
        <v>0</v>
      </c>
      <c r="M37" s="239">
        <v>0</v>
      </c>
      <c r="N37" s="240">
        <v>0</v>
      </c>
      <c r="O37" s="239">
        <v>0</v>
      </c>
    </row>
    <row r="38" spans="1:15" s="226" customFormat="1" ht="15" customHeight="1">
      <c r="A38" s="246" t="s">
        <v>145</v>
      </c>
      <c r="B38" s="246"/>
      <c r="C38" s="693" t="s">
        <v>144</v>
      </c>
      <c r="D38" s="693"/>
      <c r="E38" s="693"/>
      <c r="F38" s="693"/>
      <c r="G38" s="245"/>
      <c r="H38" s="244">
        <v>1285</v>
      </c>
      <c r="I38" s="243">
        <v>1024</v>
      </c>
      <c r="J38" s="243">
        <v>552</v>
      </c>
      <c r="K38" s="242">
        <v>30</v>
      </c>
      <c r="L38" s="241">
        <v>254</v>
      </c>
      <c r="M38" s="239">
        <v>188</v>
      </c>
      <c r="N38" s="240">
        <v>17</v>
      </c>
      <c r="O38" s="239">
        <v>244</v>
      </c>
    </row>
    <row r="39" spans="1:15" s="226" customFormat="1" ht="15" customHeight="1">
      <c r="A39" s="246" t="s">
        <v>143</v>
      </c>
      <c r="B39" s="246"/>
      <c r="C39" s="693" t="s">
        <v>142</v>
      </c>
      <c r="D39" s="693"/>
      <c r="E39" s="693"/>
      <c r="F39" s="693"/>
      <c r="G39" s="245"/>
      <c r="H39" s="244">
        <v>4162</v>
      </c>
      <c r="I39" s="243">
        <v>3761</v>
      </c>
      <c r="J39" s="243">
        <v>1714</v>
      </c>
      <c r="K39" s="242">
        <v>159</v>
      </c>
      <c r="L39" s="241">
        <v>1779</v>
      </c>
      <c r="M39" s="239">
        <v>109</v>
      </c>
      <c r="N39" s="240">
        <v>186</v>
      </c>
      <c r="O39" s="239">
        <v>215</v>
      </c>
    </row>
    <row r="40" spans="1:15" s="226" customFormat="1" ht="15" customHeight="1">
      <c r="A40" s="246" t="s">
        <v>141</v>
      </c>
      <c r="B40" s="246"/>
      <c r="C40" s="693" t="s">
        <v>140</v>
      </c>
      <c r="D40" s="693"/>
      <c r="E40" s="693"/>
      <c r="F40" s="693"/>
      <c r="G40" s="245"/>
      <c r="H40" s="244">
        <v>100</v>
      </c>
      <c r="I40" s="243">
        <v>100</v>
      </c>
      <c r="J40" s="243">
        <v>55</v>
      </c>
      <c r="K40" s="242">
        <v>13</v>
      </c>
      <c r="L40" s="241">
        <v>32</v>
      </c>
      <c r="M40" s="239">
        <v>0</v>
      </c>
      <c r="N40" s="240">
        <v>0</v>
      </c>
      <c r="O40" s="239">
        <v>0</v>
      </c>
    </row>
    <row r="41" spans="1:15" s="226" customFormat="1" ht="15" customHeight="1">
      <c r="A41" s="246" t="s">
        <v>139</v>
      </c>
      <c r="B41" s="246"/>
      <c r="C41" s="693" t="s">
        <v>138</v>
      </c>
      <c r="D41" s="693"/>
      <c r="E41" s="693"/>
      <c r="F41" s="693"/>
      <c r="G41" s="245"/>
      <c r="H41" s="244">
        <v>609</v>
      </c>
      <c r="I41" s="243">
        <v>587</v>
      </c>
      <c r="J41" s="243">
        <v>316</v>
      </c>
      <c r="K41" s="242">
        <v>84</v>
      </c>
      <c r="L41" s="241">
        <v>171</v>
      </c>
      <c r="M41" s="239">
        <v>16</v>
      </c>
      <c r="N41" s="240">
        <v>20</v>
      </c>
      <c r="O41" s="239">
        <v>2</v>
      </c>
    </row>
    <row r="42" spans="1:15" s="226" customFormat="1" ht="15" customHeight="1">
      <c r="A42" s="246" t="s">
        <v>137</v>
      </c>
      <c r="B42" s="246"/>
      <c r="C42" s="693" t="s">
        <v>136</v>
      </c>
      <c r="D42" s="693"/>
      <c r="E42" s="693"/>
      <c r="F42" s="693"/>
      <c r="G42" s="245"/>
      <c r="H42" s="244">
        <v>675</v>
      </c>
      <c r="I42" s="243">
        <v>653</v>
      </c>
      <c r="J42" s="243">
        <v>302</v>
      </c>
      <c r="K42" s="242">
        <v>18</v>
      </c>
      <c r="L42" s="241">
        <v>294</v>
      </c>
      <c r="M42" s="239">
        <v>39</v>
      </c>
      <c r="N42" s="240">
        <v>9</v>
      </c>
      <c r="O42" s="239">
        <v>13</v>
      </c>
    </row>
    <row r="43" spans="1:15" s="226" customFormat="1" ht="15" customHeight="1">
      <c r="A43" s="246" t="s">
        <v>135</v>
      </c>
      <c r="B43" s="246"/>
      <c r="C43" s="693" t="s">
        <v>134</v>
      </c>
      <c r="D43" s="693"/>
      <c r="E43" s="693"/>
      <c r="F43" s="693"/>
      <c r="G43" s="245"/>
      <c r="H43" s="244">
        <v>9675</v>
      </c>
      <c r="I43" s="243">
        <v>8277</v>
      </c>
      <c r="J43" s="243">
        <v>2758</v>
      </c>
      <c r="K43" s="242">
        <v>176</v>
      </c>
      <c r="L43" s="241">
        <v>4952</v>
      </c>
      <c r="M43" s="239">
        <v>391</v>
      </c>
      <c r="N43" s="240">
        <v>531</v>
      </c>
      <c r="O43" s="239">
        <v>867</v>
      </c>
    </row>
    <row r="44" spans="1:15" s="226" customFormat="1" ht="15" customHeight="1">
      <c r="A44" s="246" t="s">
        <v>133</v>
      </c>
      <c r="B44" s="246"/>
      <c r="C44" s="693" t="s">
        <v>132</v>
      </c>
      <c r="D44" s="693"/>
      <c r="E44" s="693"/>
      <c r="F44" s="693"/>
      <c r="G44" s="245"/>
      <c r="H44" s="244">
        <v>1814</v>
      </c>
      <c r="I44" s="243">
        <v>1774</v>
      </c>
      <c r="J44" s="243">
        <v>1143</v>
      </c>
      <c r="K44" s="242">
        <v>111</v>
      </c>
      <c r="L44" s="241">
        <v>496</v>
      </c>
      <c r="M44" s="239">
        <v>24</v>
      </c>
      <c r="N44" s="240">
        <v>27</v>
      </c>
      <c r="O44" s="239">
        <v>12</v>
      </c>
    </row>
    <row r="45" spans="1:15" s="226" customFormat="1" ht="15" customHeight="1">
      <c r="A45" s="246" t="s">
        <v>131</v>
      </c>
      <c r="B45" s="246"/>
      <c r="C45" s="693" t="s">
        <v>130</v>
      </c>
      <c r="D45" s="693"/>
      <c r="E45" s="693"/>
      <c r="F45" s="693"/>
      <c r="G45" s="245"/>
      <c r="H45" s="244">
        <v>636</v>
      </c>
      <c r="I45" s="243">
        <v>482</v>
      </c>
      <c r="J45" s="243">
        <v>197</v>
      </c>
      <c r="K45" s="242">
        <v>9</v>
      </c>
      <c r="L45" s="241">
        <v>192</v>
      </c>
      <c r="M45" s="239">
        <v>84</v>
      </c>
      <c r="N45" s="240">
        <v>95</v>
      </c>
      <c r="O45" s="239">
        <v>59</v>
      </c>
    </row>
    <row r="46" spans="1:15" s="226" customFormat="1" ht="15" customHeight="1">
      <c r="A46" s="246" t="s">
        <v>129</v>
      </c>
      <c r="B46" s="246"/>
      <c r="C46" s="693" t="s">
        <v>128</v>
      </c>
      <c r="D46" s="693"/>
      <c r="E46" s="693"/>
      <c r="F46" s="693"/>
      <c r="G46" s="245"/>
      <c r="H46" s="244">
        <v>976</v>
      </c>
      <c r="I46" s="243">
        <v>804</v>
      </c>
      <c r="J46" s="243">
        <v>453</v>
      </c>
      <c r="K46" s="242">
        <v>21</v>
      </c>
      <c r="L46" s="241">
        <v>288</v>
      </c>
      <c r="M46" s="239">
        <v>42</v>
      </c>
      <c r="N46" s="240">
        <v>50</v>
      </c>
      <c r="O46" s="239">
        <v>122</v>
      </c>
    </row>
    <row r="47" spans="1:15" s="226" customFormat="1" ht="15" customHeight="1">
      <c r="A47" s="246" t="s">
        <v>127</v>
      </c>
      <c r="B47" s="246"/>
      <c r="C47" s="693" t="s">
        <v>126</v>
      </c>
      <c r="D47" s="693"/>
      <c r="E47" s="693"/>
      <c r="F47" s="693"/>
      <c r="G47" s="245"/>
      <c r="H47" s="244">
        <v>4272</v>
      </c>
      <c r="I47" s="243">
        <v>3436</v>
      </c>
      <c r="J47" s="243">
        <v>512</v>
      </c>
      <c r="K47" s="242">
        <v>57</v>
      </c>
      <c r="L47" s="241">
        <v>2783</v>
      </c>
      <c r="M47" s="239">
        <v>84</v>
      </c>
      <c r="N47" s="240">
        <v>382</v>
      </c>
      <c r="O47" s="239">
        <v>454</v>
      </c>
    </row>
    <row r="48" spans="1:15" s="226" customFormat="1" ht="15" customHeight="1">
      <c r="A48" s="246" t="s">
        <v>125</v>
      </c>
      <c r="B48" s="246"/>
      <c r="C48" s="693" t="s">
        <v>124</v>
      </c>
      <c r="D48" s="693"/>
      <c r="E48" s="693"/>
      <c r="F48" s="693"/>
      <c r="G48" s="245"/>
      <c r="H48" s="244">
        <v>2717</v>
      </c>
      <c r="I48" s="243">
        <v>2012</v>
      </c>
      <c r="J48" s="243">
        <v>699</v>
      </c>
      <c r="K48" s="242">
        <v>40</v>
      </c>
      <c r="L48" s="241">
        <v>1231</v>
      </c>
      <c r="M48" s="239">
        <v>42</v>
      </c>
      <c r="N48" s="240">
        <v>449</v>
      </c>
      <c r="O48" s="239">
        <v>256</v>
      </c>
    </row>
    <row r="49" spans="1:15" s="226" customFormat="1" ht="15" customHeight="1">
      <c r="A49" s="246" t="s">
        <v>123</v>
      </c>
      <c r="B49" s="246"/>
      <c r="C49" s="693" t="s">
        <v>122</v>
      </c>
      <c r="D49" s="693"/>
      <c r="E49" s="693"/>
      <c r="F49" s="693"/>
      <c r="G49" s="245"/>
      <c r="H49" s="244">
        <v>3812</v>
      </c>
      <c r="I49" s="243">
        <v>3459</v>
      </c>
      <c r="J49" s="243">
        <v>2128</v>
      </c>
      <c r="K49" s="242">
        <v>47</v>
      </c>
      <c r="L49" s="241">
        <v>1262</v>
      </c>
      <c r="M49" s="239">
        <v>22</v>
      </c>
      <c r="N49" s="240">
        <v>328</v>
      </c>
      <c r="O49" s="239">
        <v>25</v>
      </c>
    </row>
    <row r="50" spans="1:15" s="226" customFormat="1" ht="15" customHeight="1">
      <c r="A50" s="246" t="s">
        <v>121</v>
      </c>
      <c r="B50" s="246"/>
      <c r="C50" s="693" t="s">
        <v>120</v>
      </c>
      <c r="D50" s="693"/>
      <c r="E50" s="693"/>
      <c r="F50" s="693"/>
      <c r="G50" s="245"/>
      <c r="H50" s="244">
        <v>11005</v>
      </c>
      <c r="I50" s="243">
        <v>10697</v>
      </c>
      <c r="J50" s="243">
        <v>6765</v>
      </c>
      <c r="K50" s="242">
        <v>191</v>
      </c>
      <c r="L50" s="241">
        <v>3602</v>
      </c>
      <c r="M50" s="239">
        <v>139</v>
      </c>
      <c r="N50" s="240">
        <v>71</v>
      </c>
      <c r="O50" s="239">
        <v>236</v>
      </c>
    </row>
    <row r="51" spans="1:15" s="226" customFormat="1" ht="15" customHeight="1">
      <c r="A51" s="246" t="s">
        <v>119</v>
      </c>
      <c r="B51" s="246"/>
      <c r="C51" s="693" t="s">
        <v>11</v>
      </c>
      <c r="D51" s="693"/>
      <c r="E51" s="693"/>
      <c r="F51" s="693"/>
      <c r="G51" s="245"/>
      <c r="H51" s="244">
        <v>430</v>
      </c>
      <c r="I51" s="243">
        <v>427</v>
      </c>
      <c r="J51" s="243">
        <v>283</v>
      </c>
      <c r="K51" s="242">
        <v>4</v>
      </c>
      <c r="L51" s="241">
        <v>140</v>
      </c>
      <c r="M51" s="239">
        <v>0</v>
      </c>
      <c r="N51" s="240">
        <v>0</v>
      </c>
      <c r="O51" s="239">
        <v>3</v>
      </c>
    </row>
    <row r="52" spans="1:15" s="226" customFormat="1" ht="15" customHeight="1">
      <c r="A52" s="246" t="s">
        <v>118</v>
      </c>
      <c r="B52" s="246"/>
      <c r="C52" s="705" t="s">
        <v>117</v>
      </c>
      <c r="D52" s="705"/>
      <c r="E52" s="705"/>
      <c r="F52" s="705"/>
      <c r="G52" s="245"/>
      <c r="H52" s="244">
        <v>2755</v>
      </c>
      <c r="I52" s="243">
        <v>2490</v>
      </c>
      <c r="J52" s="243">
        <v>978</v>
      </c>
      <c r="K52" s="242">
        <v>164</v>
      </c>
      <c r="L52" s="241">
        <v>1213</v>
      </c>
      <c r="M52" s="239">
        <v>135</v>
      </c>
      <c r="N52" s="240">
        <v>135</v>
      </c>
      <c r="O52" s="239">
        <v>130</v>
      </c>
    </row>
    <row r="53" spans="1:15" s="226" customFormat="1" ht="15" customHeight="1">
      <c r="A53" s="246" t="s">
        <v>116</v>
      </c>
      <c r="B53" s="246"/>
      <c r="C53" s="693" t="s">
        <v>115</v>
      </c>
      <c r="D53" s="693"/>
      <c r="E53" s="693"/>
      <c r="F53" s="693"/>
      <c r="G53" s="245"/>
      <c r="H53" s="244">
        <v>1493</v>
      </c>
      <c r="I53" s="243">
        <v>1493</v>
      </c>
      <c r="J53" s="243">
        <v>864</v>
      </c>
      <c r="K53" s="242">
        <v>35</v>
      </c>
      <c r="L53" s="241">
        <v>594</v>
      </c>
      <c r="M53" s="239">
        <v>0</v>
      </c>
      <c r="N53" s="240">
        <v>0</v>
      </c>
      <c r="O53" s="239">
        <v>0</v>
      </c>
    </row>
    <row r="54" spans="1:15" s="226" customFormat="1" ht="15" customHeight="1" thickBot="1">
      <c r="A54" s="238" t="s">
        <v>114</v>
      </c>
      <c r="B54" s="238"/>
      <c r="C54" s="694" t="s">
        <v>113</v>
      </c>
      <c r="D54" s="694"/>
      <c r="E54" s="694"/>
      <c r="F54" s="694"/>
      <c r="G54" s="237"/>
      <c r="H54" s="236">
        <v>1769</v>
      </c>
      <c r="I54" s="235">
        <v>666</v>
      </c>
      <c r="J54" s="235">
        <v>205</v>
      </c>
      <c r="K54" s="234">
        <v>67</v>
      </c>
      <c r="L54" s="233">
        <v>384</v>
      </c>
      <c r="M54" s="231">
        <v>10</v>
      </c>
      <c r="N54" s="232">
        <v>56</v>
      </c>
      <c r="O54" s="231">
        <v>56</v>
      </c>
    </row>
    <row r="55" spans="1:15" s="226" customFormat="1" ht="13.5" customHeight="1">
      <c r="A55" s="230" t="s">
        <v>112</v>
      </c>
      <c r="B55" s="229"/>
      <c r="C55" s="228"/>
      <c r="D55" s="228"/>
      <c r="E55" s="228"/>
      <c r="F55" s="228"/>
      <c r="G55" s="228"/>
      <c r="H55" s="227"/>
      <c r="I55" s="227"/>
      <c r="J55" s="227"/>
      <c r="K55" s="227"/>
      <c r="L55" s="227"/>
      <c r="M55" s="227"/>
      <c r="N55" s="227"/>
      <c r="O55" s="227"/>
    </row>
    <row r="56" spans="1:15" s="226" customFormat="1" ht="13.5" customHeight="1">
      <c r="A56" s="230" t="s">
        <v>111</v>
      </c>
      <c r="B56" s="229"/>
      <c r="C56" s="228"/>
      <c r="D56" s="228"/>
      <c r="E56" s="228"/>
      <c r="F56" s="228"/>
      <c r="G56" s="228"/>
      <c r="H56" s="227"/>
      <c r="I56" s="227"/>
      <c r="J56" s="227"/>
      <c r="K56" s="227"/>
      <c r="L56" s="227"/>
      <c r="M56" s="227"/>
      <c r="N56" s="227"/>
      <c r="O56" s="227"/>
    </row>
    <row r="57" spans="1:15" s="226" customFormat="1" ht="13.5" customHeight="1">
      <c r="A57" s="226" t="s">
        <v>110</v>
      </c>
    </row>
    <row r="58" spans="1:15" s="226" customFormat="1" ht="14.25" customHeight="1"/>
    <row r="59" spans="1:15" s="226" customFormat="1" ht="13.5" customHeight="1"/>
    <row r="60" spans="1:15" s="226" customFormat="1" ht="12"/>
    <row r="61" spans="1:15" s="226" customFormat="1" ht="12"/>
    <row r="62" spans="1:15" s="226" customFormat="1" ht="12"/>
    <row r="63" spans="1:15" s="226" customFormat="1" ht="12"/>
    <row r="64" spans="1:15" s="226" customFormat="1" ht="12"/>
    <row r="65" s="226" customFormat="1" ht="12"/>
    <row r="66" s="226" customFormat="1" ht="12"/>
    <row r="67" s="226" customFormat="1" ht="12"/>
    <row r="68" s="226" customFormat="1" ht="12"/>
    <row r="69" s="226" customFormat="1" ht="12"/>
  </sheetData>
  <mergeCells count="71">
    <mergeCell ref="A2:M2"/>
    <mergeCell ref="C26:F26"/>
    <mergeCell ref="C27:F27"/>
    <mergeCell ref="C19:F19"/>
    <mergeCell ref="C20:F20"/>
    <mergeCell ref="C18:F18"/>
    <mergeCell ref="C23:F23"/>
    <mergeCell ref="C24:F24"/>
    <mergeCell ref="C25:F25"/>
    <mergeCell ref="C21:F21"/>
    <mergeCell ref="A4:G7"/>
    <mergeCell ref="C22:F22"/>
    <mergeCell ref="C11:F11"/>
    <mergeCell ref="C12:F12"/>
    <mergeCell ref="C17:F17"/>
    <mergeCell ref="I6:I7"/>
    <mergeCell ref="C9:F9"/>
    <mergeCell ref="C42:F42"/>
    <mergeCell ref="C52:F52"/>
    <mergeCell ref="C51:F51"/>
    <mergeCell ref="C50:F50"/>
    <mergeCell ref="C49:F49"/>
    <mergeCell ref="C48:F48"/>
    <mergeCell ref="C47:F47"/>
    <mergeCell ref="A30:G33"/>
    <mergeCell ref="C37:F37"/>
    <mergeCell ref="C36:F36"/>
    <mergeCell ref="C35:F35"/>
    <mergeCell ref="C28:F28"/>
    <mergeCell ref="C39:F39"/>
    <mergeCell ref="C38:F38"/>
    <mergeCell ref="P4:W4"/>
    <mergeCell ref="P5:P7"/>
    <mergeCell ref="Q5:U5"/>
    <mergeCell ref="V5:V7"/>
    <mergeCell ref="W5:W7"/>
    <mergeCell ref="T6:T7"/>
    <mergeCell ref="U6:U7"/>
    <mergeCell ref="S6:S7"/>
    <mergeCell ref="R6:R7"/>
    <mergeCell ref="Q6:Q7"/>
    <mergeCell ref="C53:F53"/>
    <mergeCell ref="C54:F54"/>
    <mergeCell ref="L32:L33"/>
    <mergeCell ref="C10:F10"/>
    <mergeCell ref="C16:F16"/>
    <mergeCell ref="C15:F15"/>
    <mergeCell ref="C13:F13"/>
    <mergeCell ref="C14:F14"/>
    <mergeCell ref="C44:F44"/>
    <mergeCell ref="C43:F43"/>
    <mergeCell ref="I32:I33"/>
    <mergeCell ref="J32:J33"/>
    <mergeCell ref="C46:F46"/>
    <mergeCell ref="C45:F45"/>
    <mergeCell ref="C41:F41"/>
    <mergeCell ref="C40:F40"/>
    <mergeCell ref="N5:N7"/>
    <mergeCell ref="H31:H33"/>
    <mergeCell ref="I31:M31"/>
    <mergeCell ref="N31:N33"/>
    <mergeCell ref="O31:O33"/>
    <mergeCell ref="M6:M7"/>
    <mergeCell ref="O5:O7"/>
    <mergeCell ref="M32:M33"/>
    <mergeCell ref="H5:H7"/>
    <mergeCell ref="I5:M5"/>
    <mergeCell ref="L6:L7"/>
    <mergeCell ref="K6:K7"/>
    <mergeCell ref="J6:J7"/>
    <mergeCell ref="K32:K33"/>
  </mergeCells>
  <phoneticPr fontId="8"/>
  <printOptions horizontalCentered="1"/>
  <pageMargins left="0.78740157480314965" right="0.78740157480314965" top="0.59055118110236227" bottom="0.59055118110236227" header="0.59055118110236227" footer="0.59055118110236227"/>
  <pageSetup paperSize="9" scale="90" orientation="portrait" r:id="rId1"/>
  <headerFooter alignWithMargins="0"/>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16"/>
  <sheetViews>
    <sheetView showGridLines="0" workbookViewId="0">
      <selection activeCell="C1" sqref="C1"/>
    </sheetView>
  </sheetViews>
  <sheetFormatPr defaultRowHeight="13.5"/>
  <cols>
    <col min="1" max="1" width="16.25" style="284" customWidth="1"/>
    <col min="2" max="2" width="0.75" style="284" customWidth="1"/>
    <col min="3" max="5" width="7.5" style="284" customWidth="1"/>
    <col min="6" max="8" width="6.625" style="284" customWidth="1"/>
    <col min="9" max="9" width="6.25" style="284" customWidth="1"/>
    <col min="10" max="10" width="5.625" style="284" customWidth="1"/>
    <col min="11" max="11" width="7.125" style="284" customWidth="1"/>
    <col min="12" max="12" width="5.625" style="284" customWidth="1"/>
    <col min="13" max="13" width="6.25" style="284" customWidth="1"/>
    <col min="14" max="14" width="6.5" style="284" customWidth="1"/>
    <col min="15" max="17" width="6.25" style="284" customWidth="1"/>
    <col min="18" max="18" width="6.375" style="284" customWidth="1"/>
    <col min="19" max="19" width="6.25" style="284" customWidth="1"/>
    <col min="20" max="20" width="7.125" style="284" customWidth="1"/>
    <col min="21" max="23" width="6.625" style="284" customWidth="1"/>
    <col min="24" max="24" width="6.25" style="284" customWidth="1"/>
    <col min="25" max="25" width="6.875" style="284" customWidth="1"/>
    <col min="26" max="26" width="8.125" style="284" customWidth="1"/>
    <col min="27" max="27" width="7.125" style="284" customWidth="1"/>
    <col min="28" max="28" width="6.25" style="284" customWidth="1"/>
    <col min="29" max="29" width="6.375" style="284" customWidth="1"/>
    <col min="30" max="16384" width="9" style="284"/>
  </cols>
  <sheetData>
    <row r="1" spans="1:29" s="282" customFormat="1">
      <c r="AC1" s="283"/>
    </row>
    <row r="2" spans="1:29" s="339" customFormat="1" ht="21" customHeight="1">
      <c r="A2" s="660" t="s">
        <v>568</v>
      </c>
      <c r="B2" s="660"/>
      <c r="C2" s="660"/>
      <c r="D2" s="660"/>
      <c r="E2" s="660"/>
      <c r="F2" s="660"/>
      <c r="G2" s="660"/>
      <c r="H2" s="660"/>
      <c r="I2" s="660"/>
      <c r="J2" s="660"/>
      <c r="K2" s="660"/>
      <c r="L2" s="736"/>
      <c r="M2" s="736"/>
      <c r="N2" s="736"/>
      <c r="O2" s="341" t="s">
        <v>473</v>
      </c>
      <c r="P2" s="340"/>
      <c r="Q2" s="340"/>
      <c r="R2" s="340"/>
      <c r="S2" s="340"/>
      <c r="T2" s="340"/>
      <c r="U2" s="340"/>
      <c r="V2" s="340"/>
      <c r="W2" s="340"/>
      <c r="X2" s="340"/>
      <c r="Y2" s="340"/>
      <c r="Z2" s="340"/>
      <c r="AA2" s="340"/>
      <c r="AB2" s="340"/>
      <c r="AC2" s="340"/>
    </row>
    <row r="3" spans="1:29" s="286" customFormat="1" ht="13.5" customHeight="1" thickBot="1">
      <c r="A3" s="338"/>
      <c r="B3" s="338"/>
      <c r="C3" s="338"/>
      <c r="D3" s="338"/>
      <c r="E3" s="338"/>
      <c r="F3" s="338"/>
      <c r="G3" s="338"/>
      <c r="H3" s="338"/>
      <c r="I3" s="338"/>
      <c r="J3" s="338"/>
      <c r="K3" s="338"/>
      <c r="L3" s="338"/>
      <c r="M3" s="338"/>
      <c r="N3" s="338"/>
      <c r="O3" s="338"/>
      <c r="P3" s="338"/>
      <c r="Q3" s="338"/>
      <c r="R3" s="338"/>
      <c r="S3" s="338"/>
      <c r="T3" s="338"/>
      <c r="U3" s="338"/>
      <c r="V3" s="338"/>
      <c r="W3" s="338"/>
      <c r="X3" s="338"/>
      <c r="Y3" s="338"/>
      <c r="Z3" s="714" t="s">
        <v>472</v>
      </c>
      <c r="AA3" s="714"/>
      <c r="AB3" s="714"/>
      <c r="AC3" s="714"/>
    </row>
    <row r="4" spans="1:29" s="286" customFormat="1" ht="15.75" customHeight="1">
      <c r="A4" s="729" t="s">
        <v>253</v>
      </c>
      <c r="B4" s="337"/>
      <c r="C4" s="732" t="s">
        <v>252</v>
      </c>
      <c r="D4" s="732" t="s">
        <v>251</v>
      </c>
      <c r="E4" s="721" t="s">
        <v>250</v>
      </c>
      <c r="F4" s="722" t="s">
        <v>249</v>
      </c>
      <c r="G4" s="723"/>
      <c r="H4" s="724"/>
      <c r="I4" s="336"/>
      <c r="J4" s="335"/>
      <c r="K4" s="335"/>
      <c r="L4" s="334"/>
      <c r="M4" s="334"/>
      <c r="N4" s="334"/>
      <c r="O4" s="333" t="s">
        <v>248</v>
      </c>
      <c r="P4" s="332"/>
      <c r="Q4" s="332"/>
      <c r="R4" s="332"/>
      <c r="S4" s="332"/>
      <c r="T4" s="332"/>
      <c r="U4" s="332"/>
      <c r="V4" s="332"/>
      <c r="W4" s="332"/>
      <c r="X4" s="332"/>
      <c r="Y4" s="332"/>
      <c r="Z4" s="332"/>
      <c r="AA4" s="332"/>
      <c r="AB4" s="331"/>
      <c r="AC4" s="721" t="s">
        <v>247</v>
      </c>
    </row>
    <row r="5" spans="1:29" s="286" customFormat="1" ht="12" customHeight="1">
      <c r="A5" s="730"/>
      <c r="B5" s="320"/>
      <c r="C5" s="733"/>
      <c r="D5" s="735"/>
      <c r="E5" s="717"/>
      <c r="F5" s="725" t="s">
        <v>246</v>
      </c>
      <c r="G5" s="726" t="s">
        <v>245</v>
      </c>
      <c r="H5" s="725" t="s">
        <v>244</v>
      </c>
      <c r="I5" s="330" t="s">
        <v>243</v>
      </c>
      <c r="J5" s="329" t="s">
        <v>242</v>
      </c>
      <c r="K5" s="326" t="s">
        <v>241</v>
      </c>
      <c r="L5" s="329" t="s">
        <v>240</v>
      </c>
      <c r="M5" s="329" t="s">
        <v>239</v>
      </c>
      <c r="N5" s="328" t="s">
        <v>238</v>
      </c>
      <c r="O5" s="327" t="s">
        <v>237</v>
      </c>
      <c r="P5" s="326" t="s">
        <v>236</v>
      </c>
      <c r="Q5" s="326" t="s">
        <v>235</v>
      </c>
      <c r="R5" s="326" t="s">
        <v>234</v>
      </c>
      <c r="S5" s="326" t="s">
        <v>233</v>
      </c>
      <c r="T5" s="326" t="s">
        <v>232</v>
      </c>
      <c r="U5" s="326" t="s">
        <v>231</v>
      </c>
      <c r="V5" s="326" t="s">
        <v>230</v>
      </c>
      <c r="W5" s="326" t="s">
        <v>229</v>
      </c>
      <c r="X5" s="326" t="s">
        <v>228</v>
      </c>
      <c r="Y5" s="326" t="s">
        <v>227</v>
      </c>
      <c r="Z5" s="326" t="s">
        <v>226</v>
      </c>
      <c r="AA5" s="326" t="s">
        <v>225</v>
      </c>
      <c r="AB5" s="326" t="s">
        <v>224</v>
      </c>
      <c r="AC5" s="727"/>
    </row>
    <row r="6" spans="1:29" s="286" customFormat="1" ht="15" customHeight="1">
      <c r="A6" s="730"/>
      <c r="B6" s="320"/>
      <c r="C6" s="733"/>
      <c r="D6" s="735"/>
      <c r="E6" s="717"/>
      <c r="F6" s="712"/>
      <c r="G6" s="717"/>
      <c r="H6" s="712"/>
      <c r="I6" s="712" t="s">
        <v>223</v>
      </c>
      <c r="J6" s="715" t="s">
        <v>222</v>
      </c>
      <c r="K6" s="712" t="s">
        <v>221</v>
      </c>
      <c r="L6" s="715" t="s">
        <v>220</v>
      </c>
      <c r="M6" s="715" t="s">
        <v>219</v>
      </c>
      <c r="N6" s="717" t="s">
        <v>218</v>
      </c>
      <c r="O6" s="719" t="s">
        <v>217</v>
      </c>
      <c r="P6" s="712" t="s">
        <v>216</v>
      </c>
      <c r="Q6" s="712" t="s">
        <v>215</v>
      </c>
      <c r="R6" s="712" t="s">
        <v>214</v>
      </c>
      <c r="S6" s="712" t="s">
        <v>213</v>
      </c>
      <c r="T6" s="712" t="s">
        <v>212</v>
      </c>
      <c r="U6" s="712" t="s">
        <v>211</v>
      </c>
      <c r="V6" s="712" t="s">
        <v>210</v>
      </c>
      <c r="W6" s="712" t="s">
        <v>22</v>
      </c>
      <c r="X6" s="712" t="s">
        <v>209</v>
      </c>
      <c r="Y6" s="712" t="s">
        <v>11</v>
      </c>
      <c r="Z6" s="712" t="s">
        <v>208</v>
      </c>
      <c r="AA6" s="712" t="s">
        <v>207</v>
      </c>
      <c r="AB6" s="712" t="s">
        <v>206</v>
      </c>
      <c r="AC6" s="727"/>
    </row>
    <row r="7" spans="1:29" s="286" customFormat="1" ht="15" customHeight="1">
      <c r="A7" s="730"/>
      <c r="B7" s="320"/>
      <c r="C7" s="733"/>
      <c r="D7" s="733"/>
      <c r="E7" s="717"/>
      <c r="F7" s="712"/>
      <c r="G7" s="717"/>
      <c r="H7" s="712"/>
      <c r="I7" s="712"/>
      <c r="J7" s="715"/>
      <c r="K7" s="712"/>
      <c r="L7" s="715"/>
      <c r="M7" s="715"/>
      <c r="N7" s="717"/>
      <c r="O7" s="719"/>
      <c r="P7" s="712"/>
      <c r="Q7" s="712"/>
      <c r="R7" s="712"/>
      <c r="S7" s="712"/>
      <c r="T7" s="712"/>
      <c r="U7" s="712"/>
      <c r="V7" s="712"/>
      <c r="W7" s="712"/>
      <c r="X7" s="712"/>
      <c r="Y7" s="712"/>
      <c r="Z7" s="712"/>
      <c r="AA7" s="712"/>
      <c r="AB7" s="712"/>
      <c r="AC7" s="727"/>
    </row>
    <row r="8" spans="1:29" s="286" customFormat="1" ht="15" customHeight="1">
      <c r="A8" s="731"/>
      <c r="B8" s="325"/>
      <c r="C8" s="734"/>
      <c r="D8" s="734"/>
      <c r="E8" s="718"/>
      <c r="F8" s="713"/>
      <c r="G8" s="718"/>
      <c r="H8" s="713"/>
      <c r="I8" s="713"/>
      <c r="J8" s="716"/>
      <c r="K8" s="713"/>
      <c r="L8" s="716"/>
      <c r="M8" s="716"/>
      <c r="N8" s="718"/>
      <c r="O8" s="720"/>
      <c r="P8" s="713"/>
      <c r="Q8" s="713"/>
      <c r="R8" s="713"/>
      <c r="S8" s="713"/>
      <c r="T8" s="713"/>
      <c r="U8" s="713"/>
      <c r="V8" s="713"/>
      <c r="W8" s="713"/>
      <c r="X8" s="713"/>
      <c r="Y8" s="713"/>
      <c r="Z8" s="713"/>
      <c r="AA8" s="713"/>
      <c r="AB8" s="713"/>
      <c r="AC8" s="728"/>
    </row>
    <row r="9" spans="1:29" s="307" customFormat="1" ht="21" customHeight="1">
      <c r="A9" s="319" t="s">
        <v>471</v>
      </c>
      <c r="B9" s="318"/>
      <c r="C9" s="368">
        <v>201948</v>
      </c>
      <c r="D9" s="368">
        <v>120018</v>
      </c>
      <c r="E9" s="368">
        <v>112380</v>
      </c>
      <c r="F9" s="368">
        <v>90734</v>
      </c>
      <c r="G9" s="368">
        <v>12171</v>
      </c>
      <c r="H9" s="385">
        <v>6834</v>
      </c>
      <c r="I9" s="385">
        <v>5890</v>
      </c>
      <c r="J9" s="368">
        <v>1652</v>
      </c>
      <c r="K9" s="368">
        <v>6</v>
      </c>
      <c r="L9" s="384">
        <v>8420</v>
      </c>
      <c r="M9" s="368">
        <v>12303</v>
      </c>
      <c r="N9" s="364">
        <v>687</v>
      </c>
      <c r="O9" s="369">
        <v>1701</v>
      </c>
      <c r="P9" s="368">
        <v>4265</v>
      </c>
      <c r="Q9" s="368">
        <v>19198</v>
      </c>
      <c r="R9" s="368">
        <v>3464</v>
      </c>
      <c r="S9" s="368">
        <v>1433</v>
      </c>
      <c r="T9" s="368">
        <v>3050</v>
      </c>
      <c r="U9" s="368">
        <v>6762</v>
      </c>
      <c r="V9" s="368">
        <v>4544</v>
      </c>
      <c r="W9" s="368">
        <v>6954</v>
      </c>
      <c r="X9" s="368">
        <v>14594</v>
      </c>
      <c r="Y9" s="368">
        <v>1141</v>
      </c>
      <c r="Z9" s="368">
        <v>6635</v>
      </c>
      <c r="AA9" s="368">
        <v>5397</v>
      </c>
      <c r="AB9" s="368">
        <v>4284</v>
      </c>
      <c r="AC9" s="364">
        <v>7638</v>
      </c>
    </row>
    <row r="10" spans="1:29" s="286" customFormat="1" ht="15.75" customHeight="1">
      <c r="A10" s="306" t="s">
        <v>470</v>
      </c>
      <c r="B10" s="305"/>
      <c r="C10" s="296">
        <v>431</v>
      </c>
      <c r="D10" s="296">
        <v>300</v>
      </c>
      <c r="E10" s="296">
        <v>290</v>
      </c>
      <c r="F10" s="296">
        <v>240</v>
      </c>
      <c r="G10" s="296">
        <v>20</v>
      </c>
      <c r="H10" s="296">
        <v>13</v>
      </c>
      <c r="I10" s="296">
        <v>0</v>
      </c>
      <c r="J10" s="383">
        <v>0</v>
      </c>
      <c r="K10" s="296">
        <v>0</v>
      </c>
      <c r="L10" s="356">
        <v>11</v>
      </c>
      <c r="M10" s="296">
        <v>22</v>
      </c>
      <c r="N10" s="354">
        <v>1</v>
      </c>
      <c r="O10" s="356">
        <v>13</v>
      </c>
      <c r="P10" s="296">
        <v>0</v>
      </c>
      <c r="Q10" s="296">
        <v>53</v>
      </c>
      <c r="R10" s="296">
        <v>36</v>
      </c>
      <c r="S10" s="296">
        <v>4</v>
      </c>
      <c r="T10" s="296">
        <v>11</v>
      </c>
      <c r="U10" s="296">
        <v>8</v>
      </c>
      <c r="V10" s="296">
        <v>9</v>
      </c>
      <c r="W10" s="296">
        <v>29</v>
      </c>
      <c r="X10" s="296">
        <v>33</v>
      </c>
      <c r="Y10" s="296">
        <v>1</v>
      </c>
      <c r="Z10" s="296">
        <v>16</v>
      </c>
      <c r="AA10" s="296">
        <v>18</v>
      </c>
      <c r="AB10" s="372">
        <v>25</v>
      </c>
      <c r="AC10" s="364">
        <v>10</v>
      </c>
    </row>
    <row r="11" spans="1:29" s="286" customFormat="1" ht="15.75" customHeight="1">
      <c r="A11" s="306" t="s">
        <v>469</v>
      </c>
      <c r="B11" s="305"/>
      <c r="C11" s="296">
        <v>692</v>
      </c>
      <c r="D11" s="296">
        <v>455</v>
      </c>
      <c r="E11" s="296">
        <v>428</v>
      </c>
      <c r="F11" s="296">
        <v>359</v>
      </c>
      <c r="G11" s="296">
        <v>27</v>
      </c>
      <c r="H11" s="296">
        <v>8</v>
      </c>
      <c r="I11" s="296">
        <v>3</v>
      </c>
      <c r="J11" s="296">
        <v>0</v>
      </c>
      <c r="K11" s="296">
        <v>0</v>
      </c>
      <c r="L11" s="356">
        <v>16</v>
      </c>
      <c r="M11" s="296">
        <v>34</v>
      </c>
      <c r="N11" s="354">
        <v>7</v>
      </c>
      <c r="O11" s="356">
        <v>17</v>
      </c>
      <c r="P11" s="296">
        <v>5</v>
      </c>
      <c r="Q11" s="296">
        <v>63</v>
      </c>
      <c r="R11" s="296">
        <v>49</v>
      </c>
      <c r="S11" s="296">
        <v>6</v>
      </c>
      <c r="T11" s="296">
        <v>9</v>
      </c>
      <c r="U11" s="296">
        <v>25</v>
      </c>
      <c r="V11" s="296">
        <v>11</v>
      </c>
      <c r="W11" s="296">
        <v>35</v>
      </c>
      <c r="X11" s="296">
        <v>57</v>
      </c>
      <c r="Y11" s="296">
        <v>3</v>
      </c>
      <c r="Z11" s="296">
        <v>22</v>
      </c>
      <c r="AA11" s="296">
        <v>29</v>
      </c>
      <c r="AB11" s="372">
        <v>37</v>
      </c>
      <c r="AC11" s="364">
        <v>27</v>
      </c>
    </row>
    <row r="12" spans="1:29" s="286" customFormat="1" ht="15.75" customHeight="1">
      <c r="A12" s="306" t="s">
        <v>468</v>
      </c>
      <c r="B12" s="305"/>
      <c r="C12" s="296">
        <v>628</v>
      </c>
      <c r="D12" s="296">
        <v>417</v>
      </c>
      <c r="E12" s="296">
        <v>403</v>
      </c>
      <c r="F12" s="296">
        <v>365</v>
      </c>
      <c r="G12" s="296">
        <v>24</v>
      </c>
      <c r="H12" s="296">
        <v>6</v>
      </c>
      <c r="I12" s="296">
        <v>1</v>
      </c>
      <c r="J12" s="296">
        <v>1</v>
      </c>
      <c r="K12" s="296">
        <v>0</v>
      </c>
      <c r="L12" s="356">
        <v>13</v>
      </c>
      <c r="M12" s="296">
        <v>21</v>
      </c>
      <c r="N12" s="354">
        <v>1</v>
      </c>
      <c r="O12" s="356">
        <v>12</v>
      </c>
      <c r="P12" s="296">
        <v>71</v>
      </c>
      <c r="Q12" s="296">
        <v>66</v>
      </c>
      <c r="R12" s="296">
        <v>12</v>
      </c>
      <c r="S12" s="296">
        <v>10</v>
      </c>
      <c r="T12" s="296">
        <v>14</v>
      </c>
      <c r="U12" s="296">
        <v>23</v>
      </c>
      <c r="V12" s="296">
        <v>14</v>
      </c>
      <c r="W12" s="296">
        <v>34</v>
      </c>
      <c r="X12" s="296">
        <v>43</v>
      </c>
      <c r="Y12" s="296">
        <v>2</v>
      </c>
      <c r="Z12" s="296">
        <v>28</v>
      </c>
      <c r="AA12" s="296">
        <v>22</v>
      </c>
      <c r="AB12" s="372">
        <v>15</v>
      </c>
      <c r="AC12" s="364">
        <v>14</v>
      </c>
    </row>
    <row r="13" spans="1:29" s="286" customFormat="1" ht="15.75" customHeight="1">
      <c r="A13" s="306" t="s">
        <v>467</v>
      </c>
      <c r="B13" s="305"/>
      <c r="C13" s="296">
        <v>271</v>
      </c>
      <c r="D13" s="296">
        <v>163</v>
      </c>
      <c r="E13" s="296">
        <v>146</v>
      </c>
      <c r="F13" s="296">
        <v>110</v>
      </c>
      <c r="G13" s="296">
        <v>26</v>
      </c>
      <c r="H13" s="296">
        <v>8</v>
      </c>
      <c r="I13" s="296">
        <v>0</v>
      </c>
      <c r="J13" s="296">
        <v>0</v>
      </c>
      <c r="K13" s="296">
        <v>0</v>
      </c>
      <c r="L13" s="356">
        <v>5</v>
      </c>
      <c r="M13" s="296">
        <v>6</v>
      </c>
      <c r="N13" s="354">
        <v>0</v>
      </c>
      <c r="O13" s="356">
        <v>4</v>
      </c>
      <c r="P13" s="296">
        <v>3</v>
      </c>
      <c r="Q13" s="296">
        <v>30</v>
      </c>
      <c r="R13" s="296">
        <v>12</v>
      </c>
      <c r="S13" s="296">
        <v>8</v>
      </c>
      <c r="T13" s="296">
        <v>1</v>
      </c>
      <c r="U13" s="296">
        <v>31</v>
      </c>
      <c r="V13" s="296">
        <v>13</v>
      </c>
      <c r="W13" s="296">
        <v>6</v>
      </c>
      <c r="X13" s="296">
        <v>11</v>
      </c>
      <c r="Y13" s="296">
        <v>1</v>
      </c>
      <c r="Z13" s="296">
        <v>6</v>
      </c>
      <c r="AA13" s="296">
        <v>4</v>
      </c>
      <c r="AB13" s="352">
        <v>5</v>
      </c>
      <c r="AC13" s="364">
        <v>17</v>
      </c>
    </row>
    <row r="14" spans="1:29" s="286" customFormat="1" ht="15.75" customHeight="1">
      <c r="A14" s="306" t="s">
        <v>466</v>
      </c>
      <c r="B14" s="305"/>
      <c r="C14" s="296">
        <v>687</v>
      </c>
      <c r="D14" s="296">
        <v>420</v>
      </c>
      <c r="E14" s="296">
        <v>382</v>
      </c>
      <c r="F14" s="296">
        <v>294</v>
      </c>
      <c r="G14" s="296">
        <v>58</v>
      </c>
      <c r="H14" s="296">
        <v>18</v>
      </c>
      <c r="I14" s="296">
        <v>2</v>
      </c>
      <c r="J14" s="296">
        <v>0</v>
      </c>
      <c r="K14" s="296">
        <v>0</v>
      </c>
      <c r="L14" s="356">
        <v>27</v>
      </c>
      <c r="M14" s="296">
        <v>40</v>
      </c>
      <c r="N14" s="354">
        <v>2</v>
      </c>
      <c r="O14" s="356">
        <v>5</v>
      </c>
      <c r="P14" s="296">
        <v>14</v>
      </c>
      <c r="Q14" s="296">
        <v>71</v>
      </c>
      <c r="R14" s="296">
        <v>13</v>
      </c>
      <c r="S14" s="296">
        <v>5</v>
      </c>
      <c r="T14" s="296">
        <v>6</v>
      </c>
      <c r="U14" s="296">
        <v>58</v>
      </c>
      <c r="V14" s="296">
        <v>19</v>
      </c>
      <c r="W14" s="296">
        <v>22</v>
      </c>
      <c r="X14" s="296">
        <v>35</v>
      </c>
      <c r="Y14" s="296">
        <v>2</v>
      </c>
      <c r="Z14" s="296">
        <v>21</v>
      </c>
      <c r="AA14" s="296">
        <v>18</v>
      </c>
      <c r="AB14" s="352">
        <v>22</v>
      </c>
      <c r="AC14" s="364">
        <v>38</v>
      </c>
    </row>
    <row r="15" spans="1:29" s="286" customFormat="1" ht="15.75" customHeight="1">
      <c r="A15" s="306" t="s">
        <v>465</v>
      </c>
      <c r="B15" s="305"/>
      <c r="C15" s="296">
        <v>407</v>
      </c>
      <c r="D15" s="296">
        <v>257</v>
      </c>
      <c r="E15" s="296">
        <v>240</v>
      </c>
      <c r="F15" s="296">
        <v>200</v>
      </c>
      <c r="G15" s="296">
        <v>22</v>
      </c>
      <c r="H15" s="296">
        <v>13</v>
      </c>
      <c r="I15" s="296">
        <v>3</v>
      </c>
      <c r="J15" s="296">
        <v>1</v>
      </c>
      <c r="K15" s="296">
        <v>0</v>
      </c>
      <c r="L15" s="356">
        <v>8</v>
      </c>
      <c r="M15" s="296">
        <v>22</v>
      </c>
      <c r="N15" s="354">
        <v>1</v>
      </c>
      <c r="O15" s="356">
        <v>6</v>
      </c>
      <c r="P15" s="296">
        <v>12</v>
      </c>
      <c r="Q15" s="296">
        <v>32</v>
      </c>
      <c r="R15" s="296">
        <v>15</v>
      </c>
      <c r="S15" s="296">
        <v>8</v>
      </c>
      <c r="T15" s="296">
        <v>3</v>
      </c>
      <c r="U15" s="296">
        <v>18</v>
      </c>
      <c r="V15" s="296">
        <v>14</v>
      </c>
      <c r="W15" s="296">
        <v>17</v>
      </c>
      <c r="X15" s="296">
        <v>41</v>
      </c>
      <c r="Y15" s="296">
        <v>3</v>
      </c>
      <c r="Z15" s="296">
        <v>13</v>
      </c>
      <c r="AA15" s="296">
        <v>17</v>
      </c>
      <c r="AB15" s="352">
        <v>6</v>
      </c>
      <c r="AC15" s="364">
        <v>17</v>
      </c>
    </row>
    <row r="16" spans="1:29" s="286" customFormat="1" ht="15.75" customHeight="1">
      <c r="A16" s="306" t="s">
        <v>464</v>
      </c>
      <c r="B16" s="305"/>
      <c r="C16" s="296">
        <v>461</v>
      </c>
      <c r="D16" s="296">
        <v>277</v>
      </c>
      <c r="E16" s="296">
        <v>255</v>
      </c>
      <c r="F16" s="296">
        <v>200</v>
      </c>
      <c r="G16" s="296">
        <v>27</v>
      </c>
      <c r="H16" s="296">
        <v>13</v>
      </c>
      <c r="I16" s="296">
        <v>1</v>
      </c>
      <c r="J16" s="296">
        <v>0</v>
      </c>
      <c r="K16" s="296">
        <v>0</v>
      </c>
      <c r="L16" s="356">
        <v>17</v>
      </c>
      <c r="M16" s="296">
        <v>21</v>
      </c>
      <c r="N16" s="354">
        <v>1</v>
      </c>
      <c r="O16" s="356">
        <v>2</v>
      </c>
      <c r="P16" s="296">
        <v>18</v>
      </c>
      <c r="Q16" s="296">
        <v>56</v>
      </c>
      <c r="R16" s="296">
        <v>10</v>
      </c>
      <c r="S16" s="296">
        <v>2</v>
      </c>
      <c r="T16" s="296">
        <v>5</v>
      </c>
      <c r="U16" s="296">
        <v>28</v>
      </c>
      <c r="V16" s="296">
        <v>16</v>
      </c>
      <c r="W16" s="296">
        <v>11</v>
      </c>
      <c r="X16" s="296">
        <v>24</v>
      </c>
      <c r="Y16" s="296">
        <v>1</v>
      </c>
      <c r="Z16" s="296">
        <v>17</v>
      </c>
      <c r="AA16" s="296">
        <v>6</v>
      </c>
      <c r="AB16" s="352">
        <v>19</v>
      </c>
      <c r="AC16" s="364">
        <v>22</v>
      </c>
    </row>
    <row r="17" spans="1:29" s="286" customFormat="1" ht="15.75" customHeight="1">
      <c r="A17" s="306" t="s">
        <v>463</v>
      </c>
      <c r="B17" s="305"/>
      <c r="C17" s="296">
        <v>462</v>
      </c>
      <c r="D17" s="296">
        <v>266</v>
      </c>
      <c r="E17" s="296">
        <v>245</v>
      </c>
      <c r="F17" s="296">
        <v>207</v>
      </c>
      <c r="G17" s="296">
        <v>23</v>
      </c>
      <c r="H17" s="296">
        <v>11</v>
      </c>
      <c r="I17" s="296">
        <v>4</v>
      </c>
      <c r="J17" s="296">
        <v>1</v>
      </c>
      <c r="K17" s="296">
        <v>0</v>
      </c>
      <c r="L17" s="356">
        <v>18</v>
      </c>
      <c r="M17" s="296">
        <v>33</v>
      </c>
      <c r="N17" s="354">
        <v>2</v>
      </c>
      <c r="O17" s="356">
        <v>5</v>
      </c>
      <c r="P17" s="296">
        <v>6</v>
      </c>
      <c r="Q17" s="296">
        <v>43</v>
      </c>
      <c r="R17" s="296">
        <v>14</v>
      </c>
      <c r="S17" s="296">
        <v>6</v>
      </c>
      <c r="T17" s="296">
        <v>10</v>
      </c>
      <c r="U17" s="296">
        <v>10</v>
      </c>
      <c r="V17" s="296">
        <v>14</v>
      </c>
      <c r="W17" s="296">
        <v>18</v>
      </c>
      <c r="X17" s="296">
        <v>35</v>
      </c>
      <c r="Y17" s="296">
        <v>2</v>
      </c>
      <c r="Z17" s="296">
        <v>4</v>
      </c>
      <c r="AA17" s="296">
        <v>14</v>
      </c>
      <c r="AB17" s="352">
        <v>6</v>
      </c>
      <c r="AC17" s="364">
        <v>21</v>
      </c>
    </row>
    <row r="18" spans="1:29" s="286" customFormat="1" ht="15.75" customHeight="1">
      <c r="A18" s="306" t="s">
        <v>462</v>
      </c>
      <c r="B18" s="305"/>
      <c r="C18" s="296">
        <v>1014</v>
      </c>
      <c r="D18" s="296">
        <v>623</v>
      </c>
      <c r="E18" s="296">
        <v>574</v>
      </c>
      <c r="F18" s="296">
        <v>504</v>
      </c>
      <c r="G18" s="296">
        <v>45</v>
      </c>
      <c r="H18" s="296">
        <v>16</v>
      </c>
      <c r="I18" s="296">
        <v>1</v>
      </c>
      <c r="J18" s="296">
        <v>0</v>
      </c>
      <c r="K18" s="296">
        <v>0</v>
      </c>
      <c r="L18" s="356">
        <v>52</v>
      </c>
      <c r="M18" s="296">
        <v>56</v>
      </c>
      <c r="N18" s="354">
        <v>0</v>
      </c>
      <c r="O18" s="356">
        <v>13</v>
      </c>
      <c r="P18" s="296">
        <v>28</v>
      </c>
      <c r="Q18" s="296">
        <v>100</v>
      </c>
      <c r="R18" s="296">
        <v>25</v>
      </c>
      <c r="S18" s="296">
        <v>14</v>
      </c>
      <c r="T18" s="296">
        <v>16</v>
      </c>
      <c r="U18" s="296">
        <v>40</v>
      </c>
      <c r="V18" s="296">
        <v>29</v>
      </c>
      <c r="W18" s="296">
        <v>27</v>
      </c>
      <c r="X18" s="296">
        <v>83</v>
      </c>
      <c r="Y18" s="296">
        <v>6</v>
      </c>
      <c r="Z18" s="296">
        <v>44</v>
      </c>
      <c r="AA18" s="296">
        <v>27</v>
      </c>
      <c r="AB18" s="352">
        <v>13</v>
      </c>
      <c r="AC18" s="364">
        <v>49</v>
      </c>
    </row>
    <row r="19" spans="1:29" s="286" customFormat="1" ht="15.75" customHeight="1">
      <c r="A19" s="306" t="s">
        <v>461</v>
      </c>
      <c r="B19" s="305"/>
      <c r="C19" s="296">
        <v>107</v>
      </c>
      <c r="D19" s="296">
        <v>71</v>
      </c>
      <c r="E19" s="296">
        <v>64</v>
      </c>
      <c r="F19" s="296">
        <v>50</v>
      </c>
      <c r="G19" s="296">
        <v>8</v>
      </c>
      <c r="H19" s="296">
        <v>6</v>
      </c>
      <c r="I19" s="296">
        <v>0</v>
      </c>
      <c r="J19" s="296">
        <v>0</v>
      </c>
      <c r="K19" s="296">
        <v>0</v>
      </c>
      <c r="L19" s="356">
        <v>4</v>
      </c>
      <c r="M19" s="296">
        <v>6</v>
      </c>
      <c r="N19" s="354">
        <v>0</v>
      </c>
      <c r="O19" s="356">
        <v>1</v>
      </c>
      <c r="P19" s="296">
        <v>0</v>
      </c>
      <c r="Q19" s="296">
        <v>17</v>
      </c>
      <c r="R19" s="296">
        <v>1</v>
      </c>
      <c r="S19" s="296">
        <v>1</v>
      </c>
      <c r="T19" s="296">
        <v>2</v>
      </c>
      <c r="U19" s="296">
        <v>8</v>
      </c>
      <c r="V19" s="296">
        <v>4</v>
      </c>
      <c r="W19" s="296">
        <v>3</v>
      </c>
      <c r="X19" s="296">
        <v>8</v>
      </c>
      <c r="Y19" s="296">
        <v>0</v>
      </c>
      <c r="Z19" s="296">
        <v>5</v>
      </c>
      <c r="AA19" s="296">
        <v>4</v>
      </c>
      <c r="AB19" s="352">
        <v>0</v>
      </c>
      <c r="AC19" s="364">
        <v>7</v>
      </c>
    </row>
    <row r="20" spans="1:29" s="286" customFormat="1" ht="15.75" customHeight="1">
      <c r="A20" s="306" t="s">
        <v>460</v>
      </c>
      <c r="B20" s="305"/>
      <c r="C20" s="296">
        <v>530</v>
      </c>
      <c r="D20" s="296">
        <v>320</v>
      </c>
      <c r="E20" s="296">
        <v>288</v>
      </c>
      <c r="F20" s="296">
        <v>231</v>
      </c>
      <c r="G20" s="296">
        <v>32</v>
      </c>
      <c r="H20" s="296">
        <v>20</v>
      </c>
      <c r="I20" s="296">
        <v>3</v>
      </c>
      <c r="J20" s="296">
        <v>0</v>
      </c>
      <c r="K20" s="296">
        <v>0</v>
      </c>
      <c r="L20" s="356">
        <v>24</v>
      </c>
      <c r="M20" s="296">
        <v>28</v>
      </c>
      <c r="N20" s="354">
        <v>1</v>
      </c>
      <c r="O20" s="356">
        <v>7</v>
      </c>
      <c r="P20" s="296">
        <v>6</v>
      </c>
      <c r="Q20" s="296">
        <v>57</v>
      </c>
      <c r="R20" s="296">
        <v>7</v>
      </c>
      <c r="S20" s="296">
        <v>7</v>
      </c>
      <c r="T20" s="296">
        <v>14</v>
      </c>
      <c r="U20" s="296">
        <v>27</v>
      </c>
      <c r="V20" s="296">
        <v>11</v>
      </c>
      <c r="W20" s="296">
        <v>20</v>
      </c>
      <c r="X20" s="296">
        <v>37</v>
      </c>
      <c r="Y20" s="296">
        <v>1</v>
      </c>
      <c r="Z20" s="296">
        <v>19</v>
      </c>
      <c r="AA20" s="296">
        <v>13</v>
      </c>
      <c r="AB20" s="352">
        <v>6</v>
      </c>
      <c r="AC20" s="364">
        <v>32</v>
      </c>
    </row>
    <row r="21" spans="1:29" s="286" customFormat="1" ht="15.75" customHeight="1">
      <c r="A21" s="306" t="s">
        <v>459</v>
      </c>
      <c r="B21" s="305"/>
      <c r="C21" s="296">
        <v>910</v>
      </c>
      <c r="D21" s="296">
        <v>462</v>
      </c>
      <c r="E21" s="296">
        <v>441</v>
      </c>
      <c r="F21" s="296">
        <v>391</v>
      </c>
      <c r="G21" s="296">
        <v>33</v>
      </c>
      <c r="H21" s="296">
        <v>7</v>
      </c>
      <c r="I21" s="296">
        <v>1</v>
      </c>
      <c r="J21" s="296">
        <v>0</v>
      </c>
      <c r="K21" s="296">
        <v>0</v>
      </c>
      <c r="L21" s="356">
        <v>46</v>
      </c>
      <c r="M21" s="296">
        <v>35</v>
      </c>
      <c r="N21" s="354">
        <v>3</v>
      </c>
      <c r="O21" s="356">
        <v>15</v>
      </c>
      <c r="P21" s="296">
        <v>17</v>
      </c>
      <c r="Q21" s="296">
        <v>60</v>
      </c>
      <c r="R21" s="296">
        <v>17</v>
      </c>
      <c r="S21" s="296">
        <v>7</v>
      </c>
      <c r="T21" s="296">
        <v>28</v>
      </c>
      <c r="U21" s="296">
        <v>26</v>
      </c>
      <c r="V21" s="296">
        <v>18</v>
      </c>
      <c r="W21" s="296">
        <v>30</v>
      </c>
      <c r="X21" s="296">
        <v>73</v>
      </c>
      <c r="Y21" s="296">
        <v>2</v>
      </c>
      <c r="Z21" s="296">
        <v>16</v>
      </c>
      <c r="AA21" s="296">
        <v>28</v>
      </c>
      <c r="AB21" s="352">
        <v>19</v>
      </c>
      <c r="AC21" s="364">
        <v>21</v>
      </c>
    </row>
    <row r="22" spans="1:29" s="286" customFormat="1" ht="15.75" customHeight="1">
      <c r="A22" s="306" t="s">
        <v>458</v>
      </c>
      <c r="B22" s="305"/>
      <c r="C22" s="296">
        <v>387</v>
      </c>
      <c r="D22" s="296">
        <v>189</v>
      </c>
      <c r="E22" s="296">
        <v>172</v>
      </c>
      <c r="F22" s="296">
        <v>154</v>
      </c>
      <c r="G22" s="296">
        <v>15</v>
      </c>
      <c r="H22" s="296">
        <v>3</v>
      </c>
      <c r="I22" s="296">
        <v>1</v>
      </c>
      <c r="J22" s="296">
        <v>0</v>
      </c>
      <c r="K22" s="296">
        <v>0</v>
      </c>
      <c r="L22" s="356">
        <v>11</v>
      </c>
      <c r="M22" s="296">
        <v>14</v>
      </c>
      <c r="N22" s="354">
        <v>10</v>
      </c>
      <c r="O22" s="356">
        <v>0</v>
      </c>
      <c r="P22" s="296">
        <v>7</v>
      </c>
      <c r="Q22" s="296">
        <v>25</v>
      </c>
      <c r="R22" s="296">
        <v>6</v>
      </c>
      <c r="S22" s="296">
        <v>1</v>
      </c>
      <c r="T22" s="296">
        <v>3</v>
      </c>
      <c r="U22" s="296">
        <v>17</v>
      </c>
      <c r="V22" s="296">
        <v>23</v>
      </c>
      <c r="W22" s="296">
        <v>7</v>
      </c>
      <c r="X22" s="296">
        <v>21</v>
      </c>
      <c r="Y22" s="296">
        <v>2</v>
      </c>
      <c r="Z22" s="296">
        <v>20</v>
      </c>
      <c r="AA22" s="296">
        <v>1</v>
      </c>
      <c r="AB22" s="352">
        <v>3</v>
      </c>
      <c r="AC22" s="364">
        <v>17</v>
      </c>
    </row>
    <row r="23" spans="1:29" s="286" customFormat="1" ht="15.75" customHeight="1">
      <c r="A23" s="306" t="s">
        <v>457</v>
      </c>
      <c r="B23" s="305"/>
      <c r="C23" s="296">
        <v>529</v>
      </c>
      <c r="D23" s="296">
        <v>268</v>
      </c>
      <c r="E23" s="296">
        <v>254</v>
      </c>
      <c r="F23" s="296">
        <v>219</v>
      </c>
      <c r="G23" s="296">
        <v>23</v>
      </c>
      <c r="H23" s="296">
        <v>9</v>
      </c>
      <c r="I23" s="296">
        <v>1</v>
      </c>
      <c r="J23" s="296">
        <v>1</v>
      </c>
      <c r="K23" s="296">
        <v>0</v>
      </c>
      <c r="L23" s="356">
        <v>19</v>
      </c>
      <c r="M23" s="296">
        <v>18</v>
      </c>
      <c r="N23" s="354">
        <v>2</v>
      </c>
      <c r="O23" s="356">
        <v>6</v>
      </c>
      <c r="P23" s="296">
        <v>13</v>
      </c>
      <c r="Q23" s="296">
        <v>56</v>
      </c>
      <c r="R23" s="296">
        <v>10</v>
      </c>
      <c r="S23" s="296">
        <v>3</v>
      </c>
      <c r="T23" s="296">
        <v>11</v>
      </c>
      <c r="U23" s="296">
        <v>21</v>
      </c>
      <c r="V23" s="296">
        <v>16</v>
      </c>
      <c r="W23" s="296">
        <v>17</v>
      </c>
      <c r="X23" s="296">
        <v>28</v>
      </c>
      <c r="Y23" s="296">
        <v>6</v>
      </c>
      <c r="Z23" s="296">
        <v>13</v>
      </c>
      <c r="AA23" s="296">
        <v>9</v>
      </c>
      <c r="AB23" s="352">
        <v>4</v>
      </c>
      <c r="AC23" s="364">
        <v>14</v>
      </c>
    </row>
    <row r="24" spans="1:29" s="286" customFormat="1" ht="15.75" customHeight="1">
      <c r="A24" s="306" t="s">
        <v>456</v>
      </c>
      <c r="B24" s="305"/>
      <c r="C24" s="296">
        <v>352</v>
      </c>
      <c r="D24" s="296">
        <v>186</v>
      </c>
      <c r="E24" s="296">
        <v>174</v>
      </c>
      <c r="F24" s="296">
        <v>130</v>
      </c>
      <c r="G24" s="296">
        <v>31</v>
      </c>
      <c r="H24" s="296">
        <v>10</v>
      </c>
      <c r="I24" s="296">
        <v>3</v>
      </c>
      <c r="J24" s="296">
        <v>0</v>
      </c>
      <c r="K24" s="296">
        <v>0</v>
      </c>
      <c r="L24" s="356">
        <v>15</v>
      </c>
      <c r="M24" s="296">
        <v>25</v>
      </c>
      <c r="N24" s="354">
        <v>1</v>
      </c>
      <c r="O24" s="356">
        <v>5</v>
      </c>
      <c r="P24" s="296">
        <v>6</v>
      </c>
      <c r="Q24" s="296">
        <v>25</v>
      </c>
      <c r="R24" s="296">
        <v>8</v>
      </c>
      <c r="S24" s="296">
        <v>1</v>
      </c>
      <c r="T24" s="296">
        <v>7</v>
      </c>
      <c r="U24" s="296">
        <v>12</v>
      </c>
      <c r="V24" s="296">
        <v>8</v>
      </c>
      <c r="W24" s="296">
        <v>15</v>
      </c>
      <c r="X24" s="296">
        <v>19</v>
      </c>
      <c r="Y24" s="296">
        <v>2</v>
      </c>
      <c r="Z24" s="296">
        <v>12</v>
      </c>
      <c r="AA24" s="296">
        <v>6</v>
      </c>
      <c r="AB24" s="352">
        <v>4</v>
      </c>
      <c r="AC24" s="364">
        <v>12</v>
      </c>
    </row>
    <row r="25" spans="1:29" s="286" customFormat="1" ht="15.75" customHeight="1">
      <c r="A25" s="306" t="s">
        <v>455</v>
      </c>
      <c r="B25" s="305"/>
      <c r="C25" s="296">
        <v>271</v>
      </c>
      <c r="D25" s="296">
        <v>153</v>
      </c>
      <c r="E25" s="296">
        <v>145</v>
      </c>
      <c r="F25" s="296">
        <v>103</v>
      </c>
      <c r="G25" s="296">
        <v>23</v>
      </c>
      <c r="H25" s="296">
        <v>15</v>
      </c>
      <c r="I25" s="296">
        <v>0</v>
      </c>
      <c r="J25" s="296">
        <v>0</v>
      </c>
      <c r="K25" s="296">
        <v>0</v>
      </c>
      <c r="L25" s="356">
        <v>10</v>
      </c>
      <c r="M25" s="296">
        <v>5</v>
      </c>
      <c r="N25" s="354">
        <v>19</v>
      </c>
      <c r="O25" s="356">
        <v>2</v>
      </c>
      <c r="P25" s="296">
        <v>6</v>
      </c>
      <c r="Q25" s="296">
        <v>36</v>
      </c>
      <c r="R25" s="296">
        <v>6</v>
      </c>
      <c r="S25" s="296">
        <v>4</v>
      </c>
      <c r="T25" s="296">
        <v>3</v>
      </c>
      <c r="U25" s="296">
        <v>4</v>
      </c>
      <c r="V25" s="296">
        <v>6</v>
      </c>
      <c r="W25" s="296">
        <v>10</v>
      </c>
      <c r="X25" s="296">
        <v>18</v>
      </c>
      <c r="Y25" s="296">
        <v>0</v>
      </c>
      <c r="Z25" s="296">
        <v>8</v>
      </c>
      <c r="AA25" s="296">
        <v>3</v>
      </c>
      <c r="AB25" s="352">
        <v>5</v>
      </c>
      <c r="AC25" s="364">
        <v>8</v>
      </c>
    </row>
    <row r="26" spans="1:29" s="286" customFormat="1" ht="15.75" customHeight="1">
      <c r="A26" s="306" t="s">
        <v>454</v>
      </c>
      <c r="B26" s="305"/>
      <c r="C26" s="296">
        <v>532</v>
      </c>
      <c r="D26" s="296">
        <v>302</v>
      </c>
      <c r="E26" s="296">
        <v>282</v>
      </c>
      <c r="F26" s="296">
        <v>236</v>
      </c>
      <c r="G26" s="296">
        <v>28</v>
      </c>
      <c r="H26" s="296">
        <v>11</v>
      </c>
      <c r="I26" s="296">
        <v>3</v>
      </c>
      <c r="J26" s="296">
        <v>1</v>
      </c>
      <c r="K26" s="296">
        <v>0</v>
      </c>
      <c r="L26" s="356">
        <v>12</v>
      </c>
      <c r="M26" s="296">
        <v>25</v>
      </c>
      <c r="N26" s="354">
        <v>2</v>
      </c>
      <c r="O26" s="356">
        <v>7</v>
      </c>
      <c r="P26" s="296">
        <v>4</v>
      </c>
      <c r="Q26" s="296">
        <v>63</v>
      </c>
      <c r="R26" s="296">
        <v>13</v>
      </c>
      <c r="S26" s="296">
        <v>2</v>
      </c>
      <c r="T26" s="296">
        <v>9</v>
      </c>
      <c r="U26" s="296">
        <v>17</v>
      </c>
      <c r="V26" s="296">
        <v>16</v>
      </c>
      <c r="W26" s="296">
        <v>22</v>
      </c>
      <c r="X26" s="296">
        <v>41</v>
      </c>
      <c r="Y26" s="296">
        <v>3</v>
      </c>
      <c r="Z26" s="296">
        <v>13</v>
      </c>
      <c r="AA26" s="296">
        <v>16</v>
      </c>
      <c r="AB26" s="352">
        <v>13</v>
      </c>
      <c r="AC26" s="364">
        <v>20</v>
      </c>
    </row>
    <row r="27" spans="1:29" s="286" customFormat="1" ht="15.75" customHeight="1">
      <c r="A27" s="306" t="s">
        <v>453</v>
      </c>
      <c r="B27" s="305"/>
      <c r="C27" s="296">
        <v>803</v>
      </c>
      <c r="D27" s="296">
        <v>425</v>
      </c>
      <c r="E27" s="296">
        <v>388</v>
      </c>
      <c r="F27" s="296">
        <v>316</v>
      </c>
      <c r="G27" s="296">
        <v>41</v>
      </c>
      <c r="H27" s="296">
        <v>18</v>
      </c>
      <c r="I27" s="296">
        <v>6</v>
      </c>
      <c r="J27" s="296">
        <v>0</v>
      </c>
      <c r="K27" s="296">
        <v>0</v>
      </c>
      <c r="L27" s="356">
        <v>29</v>
      </c>
      <c r="M27" s="296">
        <v>32</v>
      </c>
      <c r="N27" s="354">
        <v>5</v>
      </c>
      <c r="O27" s="356">
        <v>7</v>
      </c>
      <c r="P27" s="296">
        <v>17</v>
      </c>
      <c r="Q27" s="296">
        <v>63</v>
      </c>
      <c r="R27" s="296">
        <v>17</v>
      </c>
      <c r="S27" s="296">
        <v>7</v>
      </c>
      <c r="T27" s="296">
        <v>19</v>
      </c>
      <c r="U27" s="296">
        <v>19</v>
      </c>
      <c r="V27" s="296">
        <v>16</v>
      </c>
      <c r="W27" s="296">
        <v>37</v>
      </c>
      <c r="X27" s="296">
        <v>49</v>
      </c>
      <c r="Y27" s="296">
        <v>1</v>
      </c>
      <c r="Z27" s="296">
        <v>28</v>
      </c>
      <c r="AA27" s="296">
        <v>18</v>
      </c>
      <c r="AB27" s="352">
        <v>18</v>
      </c>
      <c r="AC27" s="364">
        <v>37</v>
      </c>
    </row>
    <row r="28" spans="1:29" s="286" customFormat="1" ht="15.75" customHeight="1">
      <c r="A28" s="306" t="s">
        <v>452</v>
      </c>
      <c r="B28" s="305"/>
      <c r="C28" s="296">
        <v>881</v>
      </c>
      <c r="D28" s="296">
        <v>559</v>
      </c>
      <c r="E28" s="296">
        <v>527</v>
      </c>
      <c r="F28" s="296">
        <v>441</v>
      </c>
      <c r="G28" s="296">
        <v>55</v>
      </c>
      <c r="H28" s="296">
        <v>18</v>
      </c>
      <c r="I28" s="296">
        <v>7</v>
      </c>
      <c r="J28" s="296">
        <v>0</v>
      </c>
      <c r="K28" s="296">
        <v>0</v>
      </c>
      <c r="L28" s="356">
        <v>37</v>
      </c>
      <c r="M28" s="296">
        <v>54</v>
      </c>
      <c r="N28" s="354">
        <v>1</v>
      </c>
      <c r="O28" s="356">
        <v>12</v>
      </c>
      <c r="P28" s="296">
        <v>26</v>
      </c>
      <c r="Q28" s="296">
        <v>89</v>
      </c>
      <c r="R28" s="296">
        <v>24</v>
      </c>
      <c r="S28" s="296">
        <v>4</v>
      </c>
      <c r="T28" s="296">
        <v>36</v>
      </c>
      <c r="U28" s="296">
        <v>27</v>
      </c>
      <c r="V28" s="296">
        <v>27</v>
      </c>
      <c r="W28" s="296">
        <v>30</v>
      </c>
      <c r="X28" s="296">
        <v>71</v>
      </c>
      <c r="Y28" s="296">
        <v>5</v>
      </c>
      <c r="Z28" s="296">
        <v>27</v>
      </c>
      <c r="AA28" s="296">
        <v>33</v>
      </c>
      <c r="AB28" s="352">
        <v>17</v>
      </c>
      <c r="AC28" s="364">
        <v>32</v>
      </c>
    </row>
    <row r="29" spans="1:29" s="286" customFormat="1" ht="15.75" customHeight="1">
      <c r="A29" s="306" t="s">
        <v>451</v>
      </c>
      <c r="B29" s="305"/>
      <c r="C29" s="296">
        <v>477</v>
      </c>
      <c r="D29" s="296">
        <v>301</v>
      </c>
      <c r="E29" s="296">
        <v>284</v>
      </c>
      <c r="F29" s="296">
        <v>227</v>
      </c>
      <c r="G29" s="296">
        <v>37</v>
      </c>
      <c r="H29" s="296">
        <v>18</v>
      </c>
      <c r="I29" s="296">
        <v>0</v>
      </c>
      <c r="J29" s="296">
        <v>0</v>
      </c>
      <c r="K29" s="296">
        <v>0</v>
      </c>
      <c r="L29" s="356">
        <v>11</v>
      </c>
      <c r="M29" s="296">
        <v>17</v>
      </c>
      <c r="N29" s="354">
        <v>2</v>
      </c>
      <c r="O29" s="356">
        <v>11</v>
      </c>
      <c r="P29" s="296">
        <v>7</v>
      </c>
      <c r="Q29" s="296">
        <v>58</v>
      </c>
      <c r="R29" s="296">
        <v>26</v>
      </c>
      <c r="S29" s="296">
        <v>2</v>
      </c>
      <c r="T29" s="296">
        <v>14</v>
      </c>
      <c r="U29" s="296">
        <v>25</v>
      </c>
      <c r="V29" s="296">
        <v>10</v>
      </c>
      <c r="W29" s="296">
        <v>28</v>
      </c>
      <c r="X29" s="296">
        <v>39</v>
      </c>
      <c r="Y29" s="296">
        <v>2</v>
      </c>
      <c r="Z29" s="296">
        <v>6</v>
      </c>
      <c r="AA29" s="296">
        <v>18</v>
      </c>
      <c r="AB29" s="352">
        <v>8</v>
      </c>
      <c r="AC29" s="364">
        <v>17</v>
      </c>
    </row>
    <row r="30" spans="1:29" s="286" customFormat="1" ht="15.75" customHeight="1">
      <c r="A30" s="306" t="s">
        <v>450</v>
      </c>
      <c r="B30" s="305"/>
      <c r="C30" s="296">
        <v>227</v>
      </c>
      <c r="D30" s="296">
        <v>134</v>
      </c>
      <c r="E30" s="296">
        <v>126</v>
      </c>
      <c r="F30" s="296">
        <v>106</v>
      </c>
      <c r="G30" s="296">
        <v>13</v>
      </c>
      <c r="H30" s="296">
        <v>7</v>
      </c>
      <c r="I30" s="296">
        <v>0</v>
      </c>
      <c r="J30" s="296">
        <v>0</v>
      </c>
      <c r="K30" s="296">
        <v>0</v>
      </c>
      <c r="L30" s="356">
        <v>7</v>
      </c>
      <c r="M30" s="296">
        <v>15</v>
      </c>
      <c r="N30" s="354">
        <v>3</v>
      </c>
      <c r="O30" s="356">
        <v>1</v>
      </c>
      <c r="P30" s="296">
        <v>2</v>
      </c>
      <c r="Q30" s="296">
        <v>23</v>
      </c>
      <c r="R30" s="296">
        <v>3</v>
      </c>
      <c r="S30" s="296">
        <v>2</v>
      </c>
      <c r="T30" s="296">
        <v>5</v>
      </c>
      <c r="U30" s="296">
        <v>7</v>
      </c>
      <c r="V30" s="296">
        <v>5</v>
      </c>
      <c r="W30" s="296">
        <v>6</v>
      </c>
      <c r="X30" s="296">
        <v>26</v>
      </c>
      <c r="Y30" s="296">
        <v>0</v>
      </c>
      <c r="Z30" s="296">
        <v>13</v>
      </c>
      <c r="AA30" s="296">
        <v>8</v>
      </c>
      <c r="AB30" s="352">
        <v>0</v>
      </c>
      <c r="AC30" s="364">
        <v>8</v>
      </c>
    </row>
    <row r="31" spans="1:29" s="286" customFormat="1" ht="15.75" customHeight="1">
      <c r="A31" s="306" t="s">
        <v>449</v>
      </c>
      <c r="B31" s="305"/>
      <c r="C31" s="296">
        <v>456</v>
      </c>
      <c r="D31" s="296">
        <v>292</v>
      </c>
      <c r="E31" s="296">
        <v>271</v>
      </c>
      <c r="F31" s="296">
        <v>226</v>
      </c>
      <c r="G31" s="296">
        <v>26</v>
      </c>
      <c r="H31" s="296">
        <v>7</v>
      </c>
      <c r="I31" s="296">
        <v>1</v>
      </c>
      <c r="J31" s="296">
        <v>0</v>
      </c>
      <c r="K31" s="296">
        <v>0</v>
      </c>
      <c r="L31" s="356">
        <v>21</v>
      </c>
      <c r="M31" s="296">
        <v>24</v>
      </c>
      <c r="N31" s="354">
        <v>7</v>
      </c>
      <c r="O31" s="356">
        <v>11</v>
      </c>
      <c r="P31" s="296">
        <v>7</v>
      </c>
      <c r="Q31" s="296">
        <v>41</v>
      </c>
      <c r="R31" s="296">
        <v>11</v>
      </c>
      <c r="S31" s="296">
        <v>9</v>
      </c>
      <c r="T31" s="296">
        <v>10</v>
      </c>
      <c r="U31" s="296">
        <v>16</v>
      </c>
      <c r="V31" s="296">
        <v>12</v>
      </c>
      <c r="W31" s="296">
        <v>18</v>
      </c>
      <c r="X31" s="296">
        <v>32</v>
      </c>
      <c r="Y31" s="296">
        <v>1</v>
      </c>
      <c r="Z31" s="296">
        <v>24</v>
      </c>
      <c r="AA31" s="296">
        <v>12</v>
      </c>
      <c r="AB31" s="352">
        <v>14</v>
      </c>
      <c r="AC31" s="364">
        <v>21</v>
      </c>
    </row>
    <row r="32" spans="1:29" s="286" customFormat="1" ht="15.75" customHeight="1">
      <c r="A32" s="306" t="s">
        <v>448</v>
      </c>
      <c r="B32" s="305"/>
      <c r="C32" s="296">
        <v>524</v>
      </c>
      <c r="D32" s="296">
        <v>335</v>
      </c>
      <c r="E32" s="296">
        <v>316</v>
      </c>
      <c r="F32" s="296">
        <v>257</v>
      </c>
      <c r="G32" s="296">
        <v>32</v>
      </c>
      <c r="H32" s="296">
        <v>11</v>
      </c>
      <c r="I32" s="296">
        <v>7</v>
      </c>
      <c r="J32" s="296">
        <v>0</v>
      </c>
      <c r="K32" s="296">
        <v>0</v>
      </c>
      <c r="L32" s="356">
        <v>12</v>
      </c>
      <c r="M32" s="296">
        <v>40</v>
      </c>
      <c r="N32" s="354">
        <v>4</v>
      </c>
      <c r="O32" s="356">
        <v>6</v>
      </c>
      <c r="P32" s="296">
        <v>8</v>
      </c>
      <c r="Q32" s="296">
        <v>41</v>
      </c>
      <c r="R32" s="296">
        <v>21</v>
      </c>
      <c r="S32" s="296">
        <v>6</v>
      </c>
      <c r="T32" s="296">
        <v>15</v>
      </c>
      <c r="U32" s="296">
        <v>20</v>
      </c>
      <c r="V32" s="296">
        <v>14</v>
      </c>
      <c r="W32" s="296">
        <v>16</v>
      </c>
      <c r="X32" s="296">
        <v>51</v>
      </c>
      <c r="Y32" s="296">
        <v>1</v>
      </c>
      <c r="Z32" s="296">
        <v>18</v>
      </c>
      <c r="AA32" s="296">
        <v>16</v>
      </c>
      <c r="AB32" s="352">
        <v>20</v>
      </c>
      <c r="AC32" s="364">
        <v>19</v>
      </c>
    </row>
    <row r="33" spans="1:29" s="286" customFormat="1" ht="15.75" customHeight="1">
      <c r="A33" s="306" t="s">
        <v>447</v>
      </c>
      <c r="B33" s="305"/>
      <c r="C33" s="296">
        <v>124</v>
      </c>
      <c r="D33" s="296">
        <v>75</v>
      </c>
      <c r="E33" s="296">
        <v>70</v>
      </c>
      <c r="F33" s="296">
        <v>60</v>
      </c>
      <c r="G33" s="296">
        <v>7</v>
      </c>
      <c r="H33" s="296">
        <v>3</v>
      </c>
      <c r="I33" s="296">
        <v>0</v>
      </c>
      <c r="J33" s="296">
        <v>0</v>
      </c>
      <c r="K33" s="296">
        <v>0</v>
      </c>
      <c r="L33" s="356">
        <v>6</v>
      </c>
      <c r="M33" s="296">
        <v>16</v>
      </c>
      <c r="N33" s="354">
        <v>0</v>
      </c>
      <c r="O33" s="356">
        <v>2</v>
      </c>
      <c r="P33" s="296">
        <v>3</v>
      </c>
      <c r="Q33" s="296">
        <v>11</v>
      </c>
      <c r="R33" s="296">
        <v>0</v>
      </c>
      <c r="S33" s="296">
        <v>3</v>
      </c>
      <c r="T33" s="296">
        <v>1</v>
      </c>
      <c r="U33" s="296">
        <v>4</v>
      </c>
      <c r="V33" s="296">
        <v>2</v>
      </c>
      <c r="W33" s="296">
        <v>10</v>
      </c>
      <c r="X33" s="296">
        <v>6</v>
      </c>
      <c r="Y33" s="296">
        <v>0</v>
      </c>
      <c r="Z33" s="296">
        <v>3</v>
      </c>
      <c r="AA33" s="296">
        <v>2</v>
      </c>
      <c r="AB33" s="352">
        <v>1</v>
      </c>
      <c r="AC33" s="364">
        <v>5</v>
      </c>
    </row>
    <row r="34" spans="1:29" s="286" customFormat="1" ht="15.75" customHeight="1">
      <c r="A34" s="306" t="s">
        <v>446</v>
      </c>
      <c r="B34" s="305"/>
      <c r="C34" s="296">
        <v>323</v>
      </c>
      <c r="D34" s="296">
        <v>184</v>
      </c>
      <c r="E34" s="296">
        <v>171</v>
      </c>
      <c r="F34" s="296">
        <v>140</v>
      </c>
      <c r="G34" s="296">
        <v>20</v>
      </c>
      <c r="H34" s="296">
        <v>11</v>
      </c>
      <c r="I34" s="296">
        <v>0</v>
      </c>
      <c r="J34" s="296">
        <v>0</v>
      </c>
      <c r="K34" s="296">
        <v>0</v>
      </c>
      <c r="L34" s="356">
        <v>5</v>
      </c>
      <c r="M34" s="296">
        <v>22</v>
      </c>
      <c r="N34" s="354">
        <v>1</v>
      </c>
      <c r="O34" s="356">
        <v>0</v>
      </c>
      <c r="P34" s="296">
        <v>9</v>
      </c>
      <c r="Q34" s="296">
        <v>35</v>
      </c>
      <c r="R34" s="296">
        <v>9</v>
      </c>
      <c r="S34" s="296">
        <v>3</v>
      </c>
      <c r="T34" s="296">
        <v>5</v>
      </c>
      <c r="U34" s="296">
        <v>16</v>
      </c>
      <c r="V34" s="296">
        <v>10</v>
      </c>
      <c r="W34" s="296">
        <v>10</v>
      </c>
      <c r="X34" s="296">
        <v>27</v>
      </c>
      <c r="Y34" s="296">
        <v>1</v>
      </c>
      <c r="Z34" s="296">
        <v>12</v>
      </c>
      <c r="AA34" s="296">
        <v>4</v>
      </c>
      <c r="AB34" s="352">
        <v>2</v>
      </c>
      <c r="AC34" s="364">
        <v>13</v>
      </c>
    </row>
    <row r="35" spans="1:29" s="286" customFormat="1" ht="15.75" customHeight="1">
      <c r="A35" s="306" t="s">
        <v>445</v>
      </c>
      <c r="B35" s="305"/>
      <c r="C35" s="296">
        <v>340</v>
      </c>
      <c r="D35" s="296">
        <v>189</v>
      </c>
      <c r="E35" s="296">
        <v>177</v>
      </c>
      <c r="F35" s="296">
        <v>144</v>
      </c>
      <c r="G35" s="296">
        <v>23</v>
      </c>
      <c r="H35" s="296">
        <v>10</v>
      </c>
      <c r="I35" s="296">
        <v>0</v>
      </c>
      <c r="J35" s="296">
        <v>0</v>
      </c>
      <c r="K35" s="296">
        <v>0</v>
      </c>
      <c r="L35" s="356">
        <v>6</v>
      </c>
      <c r="M35" s="296">
        <v>15</v>
      </c>
      <c r="N35" s="354">
        <v>1</v>
      </c>
      <c r="O35" s="356">
        <v>4</v>
      </c>
      <c r="P35" s="296">
        <v>3</v>
      </c>
      <c r="Q35" s="296">
        <v>35</v>
      </c>
      <c r="R35" s="296">
        <v>12</v>
      </c>
      <c r="S35" s="296">
        <v>3</v>
      </c>
      <c r="T35" s="296">
        <v>6</v>
      </c>
      <c r="U35" s="296">
        <v>18</v>
      </c>
      <c r="V35" s="296">
        <v>7</v>
      </c>
      <c r="W35" s="296">
        <v>14</v>
      </c>
      <c r="X35" s="296">
        <v>27</v>
      </c>
      <c r="Y35" s="296">
        <v>1</v>
      </c>
      <c r="Z35" s="296">
        <v>11</v>
      </c>
      <c r="AA35" s="296">
        <v>7</v>
      </c>
      <c r="AB35" s="352">
        <v>7</v>
      </c>
      <c r="AC35" s="364">
        <v>12</v>
      </c>
    </row>
    <row r="36" spans="1:29" s="286" customFormat="1" ht="15.75" customHeight="1">
      <c r="A36" s="306" t="s">
        <v>444</v>
      </c>
      <c r="B36" s="305"/>
      <c r="C36" s="296">
        <v>346</v>
      </c>
      <c r="D36" s="296">
        <v>190</v>
      </c>
      <c r="E36" s="296">
        <v>173</v>
      </c>
      <c r="F36" s="296">
        <v>130</v>
      </c>
      <c r="G36" s="296">
        <v>28</v>
      </c>
      <c r="H36" s="296">
        <v>11</v>
      </c>
      <c r="I36" s="296">
        <v>2</v>
      </c>
      <c r="J36" s="296">
        <v>0</v>
      </c>
      <c r="K36" s="296">
        <v>0</v>
      </c>
      <c r="L36" s="356">
        <v>9</v>
      </c>
      <c r="M36" s="296">
        <v>12</v>
      </c>
      <c r="N36" s="354">
        <v>0</v>
      </c>
      <c r="O36" s="356">
        <v>4</v>
      </c>
      <c r="P36" s="296">
        <v>6</v>
      </c>
      <c r="Q36" s="296">
        <v>27</v>
      </c>
      <c r="R36" s="296">
        <v>2</v>
      </c>
      <c r="S36" s="296">
        <v>2</v>
      </c>
      <c r="T36" s="296">
        <v>13</v>
      </c>
      <c r="U36" s="296">
        <v>9</v>
      </c>
      <c r="V36" s="296">
        <v>11</v>
      </c>
      <c r="W36" s="296">
        <v>14</v>
      </c>
      <c r="X36" s="296">
        <v>26</v>
      </c>
      <c r="Y36" s="296">
        <v>0</v>
      </c>
      <c r="Z36" s="296">
        <v>17</v>
      </c>
      <c r="AA36" s="296">
        <v>7</v>
      </c>
      <c r="AB36" s="352">
        <v>12</v>
      </c>
      <c r="AC36" s="364">
        <v>17</v>
      </c>
    </row>
    <row r="37" spans="1:29" s="286" customFormat="1" ht="15.75" customHeight="1">
      <c r="A37" s="306" t="s">
        <v>443</v>
      </c>
      <c r="B37" s="305"/>
      <c r="C37" s="296">
        <v>426</v>
      </c>
      <c r="D37" s="296">
        <v>260</v>
      </c>
      <c r="E37" s="296">
        <v>242</v>
      </c>
      <c r="F37" s="296">
        <v>187</v>
      </c>
      <c r="G37" s="296">
        <v>35</v>
      </c>
      <c r="H37" s="296">
        <v>18</v>
      </c>
      <c r="I37" s="296">
        <v>0</v>
      </c>
      <c r="J37" s="296">
        <v>0</v>
      </c>
      <c r="K37" s="296">
        <v>0</v>
      </c>
      <c r="L37" s="356">
        <v>11</v>
      </c>
      <c r="M37" s="296">
        <v>14</v>
      </c>
      <c r="N37" s="354">
        <v>1</v>
      </c>
      <c r="O37" s="356">
        <v>7</v>
      </c>
      <c r="P37" s="296">
        <v>7</v>
      </c>
      <c r="Q37" s="296">
        <v>57</v>
      </c>
      <c r="R37" s="296">
        <v>9</v>
      </c>
      <c r="S37" s="296">
        <v>5</v>
      </c>
      <c r="T37" s="296">
        <v>7</v>
      </c>
      <c r="U37" s="296">
        <v>21</v>
      </c>
      <c r="V37" s="296">
        <v>11</v>
      </c>
      <c r="W37" s="296">
        <v>19</v>
      </c>
      <c r="X37" s="296">
        <v>34</v>
      </c>
      <c r="Y37" s="296">
        <v>0</v>
      </c>
      <c r="Z37" s="296">
        <v>19</v>
      </c>
      <c r="AA37" s="296">
        <v>16</v>
      </c>
      <c r="AB37" s="352">
        <v>4</v>
      </c>
      <c r="AC37" s="364">
        <v>18</v>
      </c>
    </row>
    <row r="38" spans="1:29" s="286" customFormat="1" ht="15.75" customHeight="1">
      <c r="A38" s="306" t="s">
        <v>442</v>
      </c>
      <c r="B38" s="305"/>
      <c r="C38" s="296">
        <v>228</v>
      </c>
      <c r="D38" s="296">
        <v>135</v>
      </c>
      <c r="E38" s="296">
        <v>128</v>
      </c>
      <c r="F38" s="296">
        <v>88</v>
      </c>
      <c r="G38" s="296">
        <v>25</v>
      </c>
      <c r="H38" s="296">
        <v>10</v>
      </c>
      <c r="I38" s="296">
        <v>0</v>
      </c>
      <c r="J38" s="296">
        <v>0</v>
      </c>
      <c r="K38" s="296">
        <v>0</v>
      </c>
      <c r="L38" s="356">
        <v>3</v>
      </c>
      <c r="M38" s="296">
        <v>9</v>
      </c>
      <c r="N38" s="354">
        <v>1</v>
      </c>
      <c r="O38" s="356">
        <v>4</v>
      </c>
      <c r="P38" s="296">
        <v>1</v>
      </c>
      <c r="Q38" s="296">
        <v>52</v>
      </c>
      <c r="R38" s="296">
        <v>3</v>
      </c>
      <c r="S38" s="296">
        <v>6</v>
      </c>
      <c r="T38" s="296">
        <v>2</v>
      </c>
      <c r="U38" s="296">
        <v>16</v>
      </c>
      <c r="V38" s="296">
        <v>5</v>
      </c>
      <c r="W38" s="296">
        <v>5</v>
      </c>
      <c r="X38" s="296">
        <v>3</v>
      </c>
      <c r="Y38" s="296">
        <v>0</v>
      </c>
      <c r="Z38" s="296">
        <v>7</v>
      </c>
      <c r="AA38" s="296">
        <v>2</v>
      </c>
      <c r="AB38" s="352">
        <v>9</v>
      </c>
      <c r="AC38" s="364">
        <v>7</v>
      </c>
    </row>
    <row r="39" spans="1:29" s="286" customFormat="1" ht="15.75" customHeight="1">
      <c r="A39" s="306" t="s">
        <v>441</v>
      </c>
      <c r="B39" s="305"/>
      <c r="C39" s="296">
        <v>950</v>
      </c>
      <c r="D39" s="296">
        <v>580</v>
      </c>
      <c r="E39" s="296">
        <v>545</v>
      </c>
      <c r="F39" s="296">
        <v>492</v>
      </c>
      <c r="G39" s="296">
        <v>39</v>
      </c>
      <c r="H39" s="296">
        <v>12</v>
      </c>
      <c r="I39" s="296">
        <v>2</v>
      </c>
      <c r="J39" s="296">
        <v>0</v>
      </c>
      <c r="K39" s="296">
        <v>0</v>
      </c>
      <c r="L39" s="356">
        <v>37</v>
      </c>
      <c r="M39" s="296">
        <v>49</v>
      </c>
      <c r="N39" s="354">
        <v>5</v>
      </c>
      <c r="O39" s="356">
        <v>9</v>
      </c>
      <c r="P39" s="296">
        <v>14</v>
      </c>
      <c r="Q39" s="296">
        <v>84</v>
      </c>
      <c r="R39" s="296">
        <v>30</v>
      </c>
      <c r="S39" s="296">
        <v>12</v>
      </c>
      <c r="T39" s="296">
        <v>17</v>
      </c>
      <c r="U39" s="296">
        <v>25</v>
      </c>
      <c r="V39" s="296">
        <v>26</v>
      </c>
      <c r="W39" s="296">
        <v>70</v>
      </c>
      <c r="X39" s="296">
        <v>88</v>
      </c>
      <c r="Y39" s="296">
        <v>5</v>
      </c>
      <c r="Z39" s="296">
        <v>28</v>
      </c>
      <c r="AA39" s="296">
        <v>30</v>
      </c>
      <c r="AB39" s="352">
        <v>14</v>
      </c>
      <c r="AC39" s="364">
        <v>35</v>
      </c>
    </row>
    <row r="40" spans="1:29" s="286" customFormat="1" ht="15.75" customHeight="1">
      <c r="A40" s="306" t="s">
        <v>440</v>
      </c>
      <c r="B40" s="305"/>
      <c r="C40" s="296">
        <v>868</v>
      </c>
      <c r="D40" s="296">
        <v>475</v>
      </c>
      <c r="E40" s="296">
        <v>436</v>
      </c>
      <c r="F40" s="296">
        <v>373</v>
      </c>
      <c r="G40" s="296">
        <v>33</v>
      </c>
      <c r="H40" s="296">
        <v>9</v>
      </c>
      <c r="I40" s="296">
        <v>3</v>
      </c>
      <c r="J40" s="296">
        <v>0</v>
      </c>
      <c r="K40" s="296">
        <v>0</v>
      </c>
      <c r="L40" s="356">
        <v>45</v>
      </c>
      <c r="M40" s="296">
        <v>27</v>
      </c>
      <c r="N40" s="354">
        <v>1</v>
      </c>
      <c r="O40" s="356">
        <v>4</v>
      </c>
      <c r="P40" s="296">
        <v>24</v>
      </c>
      <c r="Q40" s="296">
        <v>80</v>
      </c>
      <c r="R40" s="296">
        <v>8</v>
      </c>
      <c r="S40" s="296">
        <v>7</v>
      </c>
      <c r="T40" s="296">
        <v>10</v>
      </c>
      <c r="U40" s="296">
        <v>52</v>
      </c>
      <c r="V40" s="296">
        <v>23</v>
      </c>
      <c r="W40" s="296">
        <v>34</v>
      </c>
      <c r="X40" s="296">
        <v>45</v>
      </c>
      <c r="Y40" s="296">
        <v>2</v>
      </c>
      <c r="Z40" s="296">
        <v>31</v>
      </c>
      <c r="AA40" s="296">
        <v>7</v>
      </c>
      <c r="AB40" s="352">
        <v>33</v>
      </c>
      <c r="AC40" s="364">
        <v>39</v>
      </c>
    </row>
    <row r="41" spans="1:29" s="286" customFormat="1" ht="15.75" customHeight="1">
      <c r="A41" s="306" t="s">
        <v>439</v>
      </c>
      <c r="B41" s="305"/>
      <c r="C41" s="296">
        <v>606</v>
      </c>
      <c r="D41" s="296">
        <v>357</v>
      </c>
      <c r="E41" s="296">
        <v>331</v>
      </c>
      <c r="F41" s="296">
        <v>260</v>
      </c>
      <c r="G41" s="296">
        <v>33</v>
      </c>
      <c r="H41" s="296">
        <v>8</v>
      </c>
      <c r="I41" s="296">
        <v>0</v>
      </c>
      <c r="J41" s="296">
        <v>0</v>
      </c>
      <c r="K41" s="296">
        <v>0</v>
      </c>
      <c r="L41" s="356">
        <v>14</v>
      </c>
      <c r="M41" s="296">
        <v>41</v>
      </c>
      <c r="N41" s="354">
        <v>1</v>
      </c>
      <c r="O41" s="356">
        <v>6</v>
      </c>
      <c r="P41" s="296">
        <v>14</v>
      </c>
      <c r="Q41" s="296">
        <v>70</v>
      </c>
      <c r="R41" s="296">
        <v>9</v>
      </c>
      <c r="S41" s="296">
        <v>3</v>
      </c>
      <c r="T41" s="296">
        <v>8</v>
      </c>
      <c r="U41" s="296">
        <v>25</v>
      </c>
      <c r="V41" s="296">
        <v>12</v>
      </c>
      <c r="W41" s="296">
        <v>11</v>
      </c>
      <c r="X41" s="296">
        <v>43</v>
      </c>
      <c r="Y41" s="296">
        <v>4</v>
      </c>
      <c r="Z41" s="296">
        <v>21</v>
      </c>
      <c r="AA41" s="296">
        <v>15</v>
      </c>
      <c r="AB41" s="352">
        <v>34</v>
      </c>
      <c r="AC41" s="364">
        <v>26</v>
      </c>
    </row>
    <row r="42" spans="1:29" s="286" customFormat="1" ht="15.75" customHeight="1">
      <c r="A42" s="306" t="s">
        <v>438</v>
      </c>
      <c r="B42" s="305"/>
      <c r="C42" s="296">
        <v>897</v>
      </c>
      <c r="D42" s="296">
        <v>432</v>
      </c>
      <c r="E42" s="296">
        <v>391</v>
      </c>
      <c r="F42" s="296">
        <v>337</v>
      </c>
      <c r="G42" s="296">
        <v>36</v>
      </c>
      <c r="H42" s="296">
        <v>14</v>
      </c>
      <c r="I42" s="296">
        <v>2</v>
      </c>
      <c r="J42" s="296">
        <v>0</v>
      </c>
      <c r="K42" s="296">
        <v>0</v>
      </c>
      <c r="L42" s="356">
        <v>34</v>
      </c>
      <c r="M42" s="296">
        <v>39</v>
      </c>
      <c r="N42" s="354">
        <v>0</v>
      </c>
      <c r="O42" s="356">
        <v>3</v>
      </c>
      <c r="P42" s="296">
        <v>17</v>
      </c>
      <c r="Q42" s="296">
        <v>68</v>
      </c>
      <c r="R42" s="296">
        <v>20</v>
      </c>
      <c r="S42" s="296">
        <v>4</v>
      </c>
      <c r="T42" s="296">
        <v>12</v>
      </c>
      <c r="U42" s="296">
        <v>23</v>
      </c>
      <c r="V42" s="296">
        <v>20</v>
      </c>
      <c r="W42" s="296">
        <v>21</v>
      </c>
      <c r="X42" s="296">
        <v>71</v>
      </c>
      <c r="Y42" s="296">
        <v>7</v>
      </c>
      <c r="Z42" s="296">
        <v>31</v>
      </c>
      <c r="AA42" s="296">
        <v>7</v>
      </c>
      <c r="AB42" s="352">
        <v>12</v>
      </c>
      <c r="AC42" s="364">
        <v>41</v>
      </c>
    </row>
    <row r="43" spans="1:29" s="286" customFormat="1" ht="15.75" customHeight="1">
      <c r="A43" s="306" t="s">
        <v>437</v>
      </c>
      <c r="B43" s="305"/>
      <c r="C43" s="296">
        <v>617</v>
      </c>
      <c r="D43" s="296">
        <v>337</v>
      </c>
      <c r="E43" s="296">
        <v>304</v>
      </c>
      <c r="F43" s="296">
        <v>242</v>
      </c>
      <c r="G43" s="296">
        <v>39</v>
      </c>
      <c r="H43" s="296">
        <v>15</v>
      </c>
      <c r="I43" s="296">
        <v>1</v>
      </c>
      <c r="J43" s="296">
        <v>0</v>
      </c>
      <c r="K43" s="296">
        <v>0</v>
      </c>
      <c r="L43" s="356">
        <v>26</v>
      </c>
      <c r="M43" s="296">
        <v>25</v>
      </c>
      <c r="N43" s="354">
        <v>3</v>
      </c>
      <c r="O43" s="356">
        <v>4</v>
      </c>
      <c r="P43" s="296">
        <v>13</v>
      </c>
      <c r="Q43" s="296">
        <v>63</v>
      </c>
      <c r="R43" s="296">
        <v>7</v>
      </c>
      <c r="S43" s="296">
        <v>6</v>
      </c>
      <c r="T43" s="296">
        <v>17</v>
      </c>
      <c r="U43" s="296">
        <v>32</v>
      </c>
      <c r="V43" s="296">
        <v>8</v>
      </c>
      <c r="W43" s="296">
        <v>23</v>
      </c>
      <c r="X43" s="296">
        <v>38</v>
      </c>
      <c r="Y43" s="296">
        <v>2</v>
      </c>
      <c r="Z43" s="296">
        <v>12</v>
      </c>
      <c r="AA43" s="296">
        <v>12</v>
      </c>
      <c r="AB43" s="352">
        <v>12</v>
      </c>
      <c r="AC43" s="364">
        <v>33</v>
      </c>
    </row>
    <row r="44" spans="1:29" s="286" customFormat="1" ht="15.75" customHeight="1">
      <c r="A44" s="306" t="s">
        <v>436</v>
      </c>
      <c r="B44" s="305"/>
      <c r="C44" s="296">
        <v>772</v>
      </c>
      <c r="D44" s="296">
        <v>422</v>
      </c>
      <c r="E44" s="296">
        <v>385</v>
      </c>
      <c r="F44" s="296">
        <v>322</v>
      </c>
      <c r="G44" s="296">
        <v>43</v>
      </c>
      <c r="H44" s="296">
        <v>15</v>
      </c>
      <c r="I44" s="296">
        <v>2</v>
      </c>
      <c r="J44" s="296">
        <v>0</v>
      </c>
      <c r="K44" s="296">
        <v>0</v>
      </c>
      <c r="L44" s="356">
        <v>20</v>
      </c>
      <c r="M44" s="296">
        <v>33</v>
      </c>
      <c r="N44" s="354">
        <v>0</v>
      </c>
      <c r="O44" s="356">
        <v>10</v>
      </c>
      <c r="P44" s="296">
        <v>15</v>
      </c>
      <c r="Q44" s="296">
        <v>83</v>
      </c>
      <c r="R44" s="296">
        <v>11</v>
      </c>
      <c r="S44" s="296">
        <v>4</v>
      </c>
      <c r="T44" s="296">
        <v>18</v>
      </c>
      <c r="U44" s="296">
        <v>40</v>
      </c>
      <c r="V44" s="296">
        <v>20</v>
      </c>
      <c r="W44" s="296">
        <v>31</v>
      </c>
      <c r="X44" s="296">
        <v>52</v>
      </c>
      <c r="Y44" s="296">
        <v>3</v>
      </c>
      <c r="Z44" s="296">
        <v>23</v>
      </c>
      <c r="AA44" s="296">
        <v>15</v>
      </c>
      <c r="AB44" s="352">
        <v>5</v>
      </c>
      <c r="AC44" s="364">
        <v>37</v>
      </c>
    </row>
    <row r="45" spans="1:29" s="286" customFormat="1" ht="15.75" customHeight="1">
      <c r="A45" s="306" t="s">
        <v>435</v>
      </c>
      <c r="B45" s="305"/>
      <c r="C45" s="296">
        <v>1027</v>
      </c>
      <c r="D45" s="296">
        <v>590</v>
      </c>
      <c r="E45" s="296">
        <v>554</v>
      </c>
      <c r="F45" s="296">
        <v>471</v>
      </c>
      <c r="G45" s="296">
        <v>48</v>
      </c>
      <c r="H45" s="296">
        <v>20</v>
      </c>
      <c r="I45" s="296">
        <v>11</v>
      </c>
      <c r="J45" s="296">
        <v>0</v>
      </c>
      <c r="K45" s="296">
        <v>0</v>
      </c>
      <c r="L45" s="356">
        <v>45</v>
      </c>
      <c r="M45" s="296">
        <v>39</v>
      </c>
      <c r="N45" s="354">
        <v>2</v>
      </c>
      <c r="O45" s="356">
        <v>10</v>
      </c>
      <c r="P45" s="296">
        <v>21</v>
      </c>
      <c r="Q45" s="296">
        <v>94</v>
      </c>
      <c r="R45" s="296">
        <v>14</v>
      </c>
      <c r="S45" s="296">
        <v>6</v>
      </c>
      <c r="T45" s="296">
        <v>17</v>
      </c>
      <c r="U45" s="296">
        <v>48</v>
      </c>
      <c r="V45" s="296">
        <v>27</v>
      </c>
      <c r="W45" s="296">
        <v>48</v>
      </c>
      <c r="X45" s="296">
        <v>84</v>
      </c>
      <c r="Y45" s="296">
        <v>1</v>
      </c>
      <c r="Z45" s="296">
        <v>40</v>
      </c>
      <c r="AA45" s="296">
        <v>25</v>
      </c>
      <c r="AB45" s="352">
        <v>22</v>
      </c>
      <c r="AC45" s="364">
        <v>36</v>
      </c>
    </row>
    <row r="46" spans="1:29" s="286" customFormat="1" ht="15.75" customHeight="1">
      <c r="A46" s="306" t="s">
        <v>434</v>
      </c>
      <c r="B46" s="305"/>
      <c r="C46" s="296">
        <v>1348</v>
      </c>
      <c r="D46" s="296">
        <v>821</v>
      </c>
      <c r="E46" s="296">
        <v>749</v>
      </c>
      <c r="F46" s="296">
        <v>667</v>
      </c>
      <c r="G46" s="296">
        <v>55</v>
      </c>
      <c r="H46" s="296">
        <v>18</v>
      </c>
      <c r="I46" s="296">
        <v>7</v>
      </c>
      <c r="J46" s="296">
        <v>1</v>
      </c>
      <c r="K46" s="296">
        <v>0</v>
      </c>
      <c r="L46" s="356">
        <v>48</v>
      </c>
      <c r="M46" s="296">
        <v>74</v>
      </c>
      <c r="N46" s="354">
        <v>5</v>
      </c>
      <c r="O46" s="356">
        <v>21</v>
      </c>
      <c r="P46" s="296">
        <v>42</v>
      </c>
      <c r="Q46" s="296">
        <v>118</v>
      </c>
      <c r="R46" s="296">
        <v>16</v>
      </c>
      <c r="S46" s="296">
        <v>12</v>
      </c>
      <c r="T46" s="296">
        <v>32</v>
      </c>
      <c r="U46" s="296">
        <v>63</v>
      </c>
      <c r="V46" s="296">
        <v>40</v>
      </c>
      <c r="W46" s="296">
        <v>53</v>
      </c>
      <c r="X46" s="296">
        <v>117</v>
      </c>
      <c r="Y46" s="296">
        <v>5</v>
      </c>
      <c r="Z46" s="296">
        <v>49</v>
      </c>
      <c r="AA46" s="296">
        <v>27</v>
      </c>
      <c r="AB46" s="352">
        <v>19</v>
      </c>
      <c r="AC46" s="364">
        <v>72</v>
      </c>
    </row>
    <row r="47" spans="1:29" s="286" customFormat="1" ht="15.75" customHeight="1">
      <c r="A47" s="306" t="s">
        <v>433</v>
      </c>
      <c r="B47" s="305"/>
      <c r="C47" s="296">
        <v>405</v>
      </c>
      <c r="D47" s="296">
        <v>267</v>
      </c>
      <c r="E47" s="296">
        <v>253</v>
      </c>
      <c r="F47" s="296">
        <v>215</v>
      </c>
      <c r="G47" s="296">
        <v>20</v>
      </c>
      <c r="H47" s="296">
        <v>9</v>
      </c>
      <c r="I47" s="296">
        <v>2</v>
      </c>
      <c r="J47" s="296">
        <v>0</v>
      </c>
      <c r="K47" s="296">
        <v>0</v>
      </c>
      <c r="L47" s="356">
        <v>5</v>
      </c>
      <c r="M47" s="296">
        <v>32</v>
      </c>
      <c r="N47" s="354">
        <v>0</v>
      </c>
      <c r="O47" s="356">
        <v>7</v>
      </c>
      <c r="P47" s="296">
        <v>5</v>
      </c>
      <c r="Q47" s="296">
        <v>34</v>
      </c>
      <c r="R47" s="296">
        <v>10</v>
      </c>
      <c r="S47" s="296">
        <v>7</v>
      </c>
      <c r="T47" s="296">
        <v>12</v>
      </c>
      <c r="U47" s="296">
        <v>21</v>
      </c>
      <c r="V47" s="296">
        <v>7</v>
      </c>
      <c r="W47" s="296">
        <v>26</v>
      </c>
      <c r="X47" s="296">
        <v>32</v>
      </c>
      <c r="Y47" s="296">
        <v>1</v>
      </c>
      <c r="Z47" s="296">
        <v>17</v>
      </c>
      <c r="AA47" s="296">
        <v>25</v>
      </c>
      <c r="AB47" s="352">
        <v>10</v>
      </c>
      <c r="AC47" s="364">
        <v>14</v>
      </c>
    </row>
    <row r="48" spans="1:29" s="286" customFormat="1" ht="15.75" customHeight="1">
      <c r="A48" s="306" t="s">
        <v>432</v>
      </c>
      <c r="B48" s="305"/>
      <c r="C48" s="296">
        <v>600</v>
      </c>
      <c r="D48" s="296">
        <v>415</v>
      </c>
      <c r="E48" s="296">
        <v>390</v>
      </c>
      <c r="F48" s="296">
        <v>343</v>
      </c>
      <c r="G48" s="296">
        <v>27</v>
      </c>
      <c r="H48" s="296">
        <v>12</v>
      </c>
      <c r="I48" s="296">
        <v>1</v>
      </c>
      <c r="J48" s="296">
        <v>0</v>
      </c>
      <c r="K48" s="296">
        <v>0</v>
      </c>
      <c r="L48" s="356">
        <v>29</v>
      </c>
      <c r="M48" s="296">
        <v>25</v>
      </c>
      <c r="N48" s="354">
        <v>0</v>
      </c>
      <c r="O48" s="356">
        <v>11</v>
      </c>
      <c r="P48" s="296">
        <v>17</v>
      </c>
      <c r="Q48" s="296">
        <v>74</v>
      </c>
      <c r="R48" s="296">
        <v>36</v>
      </c>
      <c r="S48" s="296">
        <v>9</v>
      </c>
      <c r="T48" s="296">
        <v>12</v>
      </c>
      <c r="U48" s="296">
        <v>36</v>
      </c>
      <c r="V48" s="296">
        <v>16</v>
      </c>
      <c r="W48" s="296">
        <v>28</v>
      </c>
      <c r="X48" s="296">
        <v>38</v>
      </c>
      <c r="Y48" s="296">
        <v>2</v>
      </c>
      <c r="Z48" s="296">
        <v>27</v>
      </c>
      <c r="AA48" s="296">
        <v>17</v>
      </c>
      <c r="AB48" s="352">
        <v>12</v>
      </c>
      <c r="AC48" s="364">
        <v>25</v>
      </c>
    </row>
    <row r="49" spans="1:29" s="286" customFormat="1" ht="15.75" customHeight="1">
      <c r="A49" s="306" t="s">
        <v>431</v>
      </c>
      <c r="B49" s="305"/>
      <c r="C49" s="296">
        <v>0</v>
      </c>
      <c r="D49" s="296">
        <v>0</v>
      </c>
      <c r="E49" s="296">
        <v>0</v>
      </c>
      <c r="F49" s="296">
        <v>0</v>
      </c>
      <c r="G49" s="296">
        <v>0</v>
      </c>
      <c r="H49" s="296">
        <v>0</v>
      </c>
      <c r="I49" s="296">
        <v>0</v>
      </c>
      <c r="J49" s="296">
        <v>0</v>
      </c>
      <c r="K49" s="296">
        <v>0</v>
      </c>
      <c r="L49" s="356">
        <v>0</v>
      </c>
      <c r="M49" s="296">
        <v>0</v>
      </c>
      <c r="N49" s="354">
        <v>0</v>
      </c>
      <c r="O49" s="356">
        <v>0</v>
      </c>
      <c r="P49" s="296">
        <v>0</v>
      </c>
      <c r="Q49" s="296">
        <v>0</v>
      </c>
      <c r="R49" s="296">
        <v>0</v>
      </c>
      <c r="S49" s="296">
        <v>0</v>
      </c>
      <c r="T49" s="296">
        <v>0</v>
      </c>
      <c r="U49" s="296">
        <v>0</v>
      </c>
      <c r="V49" s="296">
        <v>0</v>
      </c>
      <c r="W49" s="296">
        <v>0</v>
      </c>
      <c r="X49" s="296">
        <v>0</v>
      </c>
      <c r="Y49" s="296">
        <v>0</v>
      </c>
      <c r="Z49" s="296">
        <v>0</v>
      </c>
      <c r="AA49" s="296">
        <v>0</v>
      </c>
      <c r="AB49" s="354">
        <v>0</v>
      </c>
      <c r="AC49" s="354">
        <v>0</v>
      </c>
    </row>
    <row r="50" spans="1:29" s="286" customFormat="1" ht="15.75" customHeight="1">
      <c r="A50" s="306" t="s">
        <v>430</v>
      </c>
      <c r="B50" s="305"/>
      <c r="C50" s="296">
        <v>768</v>
      </c>
      <c r="D50" s="296">
        <v>445</v>
      </c>
      <c r="E50" s="296">
        <v>422</v>
      </c>
      <c r="F50" s="296">
        <v>341</v>
      </c>
      <c r="G50" s="296">
        <v>49</v>
      </c>
      <c r="H50" s="296">
        <v>19</v>
      </c>
      <c r="I50" s="296">
        <v>1</v>
      </c>
      <c r="J50" s="296">
        <v>0</v>
      </c>
      <c r="K50" s="296">
        <v>0</v>
      </c>
      <c r="L50" s="356">
        <v>26</v>
      </c>
      <c r="M50" s="296">
        <v>37</v>
      </c>
      <c r="N50" s="354">
        <v>11</v>
      </c>
      <c r="O50" s="356">
        <v>6</v>
      </c>
      <c r="P50" s="296">
        <v>18</v>
      </c>
      <c r="Q50" s="296">
        <v>75</v>
      </c>
      <c r="R50" s="296">
        <v>12</v>
      </c>
      <c r="S50" s="296">
        <v>15</v>
      </c>
      <c r="T50" s="296">
        <v>8</v>
      </c>
      <c r="U50" s="296">
        <v>26</v>
      </c>
      <c r="V50" s="296">
        <v>20</v>
      </c>
      <c r="W50" s="296">
        <v>33</v>
      </c>
      <c r="X50" s="296">
        <v>48</v>
      </c>
      <c r="Y50" s="296">
        <v>6</v>
      </c>
      <c r="Z50" s="296">
        <v>28</v>
      </c>
      <c r="AA50" s="296">
        <v>27</v>
      </c>
      <c r="AB50" s="352">
        <v>25</v>
      </c>
      <c r="AC50" s="364">
        <v>23</v>
      </c>
    </row>
    <row r="51" spans="1:29" s="286" customFormat="1" ht="15.75" customHeight="1" thickBot="1">
      <c r="A51" s="379" t="s">
        <v>429</v>
      </c>
      <c r="B51" s="378"/>
      <c r="C51" s="290">
        <v>650</v>
      </c>
      <c r="D51" s="290">
        <v>412</v>
      </c>
      <c r="E51" s="290">
        <v>398</v>
      </c>
      <c r="F51" s="290">
        <v>341</v>
      </c>
      <c r="G51" s="290">
        <v>31</v>
      </c>
      <c r="H51" s="290">
        <v>11</v>
      </c>
      <c r="I51" s="290">
        <v>4</v>
      </c>
      <c r="J51" s="290">
        <v>0</v>
      </c>
      <c r="K51" s="290">
        <v>0</v>
      </c>
      <c r="L51" s="377">
        <v>20</v>
      </c>
      <c r="M51" s="290">
        <v>34</v>
      </c>
      <c r="N51" s="345">
        <v>2</v>
      </c>
      <c r="O51" s="377">
        <v>8</v>
      </c>
      <c r="P51" s="290">
        <v>10</v>
      </c>
      <c r="Q51" s="290">
        <v>67</v>
      </c>
      <c r="R51" s="290">
        <v>8</v>
      </c>
      <c r="S51" s="290">
        <v>6</v>
      </c>
      <c r="T51" s="290">
        <v>11</v>
      </c>
      <c r="U51" s="290">
        <v>19</v>
      </c>
      <c r="V51" s="290">
        <v>11</v>
      </c>
      <c r="W51" s="290">
        <v>45</v>
      </c>
      <c r="X51" s="290">
        <v>57</v>
      </c>
      <c r="Y51" s="290">
        <v>5</v>
      </c>
      <c r="Z51" s="290">
        <v>28</v>
      </c>
      <c r="AA51" s="290">
        <v>44</v>
      </c>
      <c r="AB51" s="382">
        <v>19</v>
      </c>
      <c r="AC51" s="381">
        <v>14</v>
      </c>
    </row>
    <row r="52" spans="1:29" s="286" customFormat="1" ht="16.5" customHeight="1">
      <c r="A52" s="282"/>
      <c r="B52" s="376"/>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283"/>
    </row>
    <row r="53" spans="1:29" s="339" customFormat="1" ht="21" customHeight="1">
      <c r="A53" s="660" t="s">
        <v>572</v>
      </c>
      <c r="B53" s="660"/>
      <c r="C53" s="660"/>
      <c r="D53" s="660"/>
      <c r="E53" s="660"/>
      <c r="F53" s="660"/>
      <c r="G53" s="660"/>
      <c r="H53" s="660"/>
      <c r="I53" s="660"/>
      <c r="J53" s="660"/>
      <c r="K53" s="660"/>
      <c r="L53" s="736"/>
      <c r="M53" s="736"/>
      <c r="N53" s="736"/>
      <c r="O53" s="341" t="s">
        <v>254</v>
      </c>
      <c r="P53" s="340"/>
      <c r="Q53" s="340"/>
      <c r="R53" s="340"/>
      <c r="S53" s="340"/>
      <c r="T53" s="340"/>
      <c r="U53" s="340"/>
      <c r="V53" s="340"/>
      <c r="W53" s="340"/>
      <c r="X53" s="340"/>
      <c r="Y53" s="340"/>
      <c r="Z53" s="340"/>
      <c r="AA53" s="340"/>
      <c r="AB53" s="340"/>
      <c r="AC53" s="340"/>
    </row>
    <row r="54" spans="1:29" s="286" customFormat="1" ht="15.2" customHeight="1" thickBot="1">
      <c r="A54" s="338"/>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714"/>
      <c r="AA54" s="714"/>
      <c r="AB54" s="714"/>
      <c r="AC54" s="714"/>
    </row>
    <row r="55" spans="1:29" s="286" customFormat="1" ht="15.75" customHeight="1">
      <c r="A55" s="729" t="s">
        <v>253</v>
      </c>
      <c r="B55" s="337"/>
      <c r="C55" s="732" t="s">
        <v>252</v>
      </c>
      <c r="D55" s="732" t="s">
        <v>251</v>
      </c>
      <c r="E55" s="721" t="s">
        <v>250</v>
      </c>
      <c r="F55" s="722" t="s">
        <v>249</v>
      </c>
      <c r="G55" s="723"/>
      <c r="H55" s="724"/>
      <c r="I55" s="336"/>
      <c r="J55" s="335"/>
      <c r="K55" s="335"/>
      <c r="L55" s="334"/>
      <c r="M55" s="334"/>
      <c r="N55" s="334"/>
      <c r="O55" s="333" t="s">
        <v>248</v>
      </c>
      <c r="P55" s="332"/>
      <c r="Q55" s="332"/>
      <c r="R55" s="332"/>
      <c r="S55" s="332"/>
      <c r="T55" s="332"/>
      <c r="U55" s="332"/>
      <c r="V55" s="332"/>
      <c r="W55" s="332"/>
      <c r="X55" s="332"/>
      <c r="Y55" s="332"/>
      <c r="Z55" s="332"/>
      <c r="AA55" s="332"/>
      <c r="AB55" s="331"/>
      <c r="AC55" s="721" t="s">
        <v>247</v>
      </c>
    </row>
    <row r="56" spans="1:29" s="286" customFormat="1" ht="12" customHeight="1">
      <c r="A56" s="730"/>
      <c r="B56" s="320"/>
      <c r="C56" s="733"/>
      <c r="D56" s="735"/>
      <c r="E56" s="717"/>
      <c r="F56" s="725" t="s">
        <v>246</v>
      </c>
      <c r="G56" s="726" t="s">
        <v>245</v>
      </c>
      <c r="H56" s="725" t="s">
        <v>244</v>
      </c>
      <c r="I56" s="330" t="s">
        <v>243</v>
      </c>
      <c r="J56" s="329" t="s">
        <v>242</v>
      </c>
      <c r="K56" s="326" t="s">
        <v>241</v>
      </c>
      <c r="L56" s="329" t="s">
        <v>240</v>
      </c>
      <c r="M56" s="329" t="s">
        <v>239</v>
      </c>
      <c r="N56" s="328" t="s">
        <v>238</v>
      </c>
      <c r="O56" s="327" t="s">
        <v>237</v>
      </c>
      <c r="P56" s="326" t="s">
        <v>236</v>
      </c>
      <c r="Q56" s="326" t="s">
        <v>235</v>
      </c>
      <c r="R56" s="326" t="s">
        <v>234</v>
      </c>
      <c r="S56" s="326" t="s">
        <v>233</v>
      </c>
      <c r="T56" s="326" t="s">
        <v>232</v>
      </c>
      <c r="U56" s="326" t="s">
        <v>231</v>
      </c>
      <c r="V56" s="326" t="s">
        <v>230</v>
      </c>
      <c r="W56" s="326" t="s">
        <v>229</v>
      </c>
      <c r="X56" s="326" t="s">
        <v>228</v>
      </c>
      <c r="Y56" s="326" t="s">
        <v>227</v>
      </c>
      <c r="Z56" s="326" t="s">
        <v>226</v>
      </c>
      <c r="AA56" s="326" t="s">
        <v>225</v>
      </c>
      <c r="AB56" s="326" t="s">
        <v>224</v>
      </c>
      <c r="AC56" s="727"/>
    </row>
    <row r="57" spans="1:29" s="286" customFormat="1" ht="15" customHeight="1">
      <c r="A57" s="730"/>
      <c r="B57" s="320"/>
      <c r="C57" s="733"/>
      <c r="D57" s="735"/>
      <c r="E57" s="717"/>
      <c r="F57" s="712"/>
      <c r="G57" s="717"/>
      <c r="H57" s="712"/>
      <c r="I57" s="712" t="s">
        <v>223</v>
      </c>
      <c r="J57" s="715" t="s">
        <v>222</v>
      </c>
      <c r="K57" s="712" t="s">
        <v>221</v>
      </c>
      <c r="L57" s="715" t="s">
        <v>220</v>
      </c>
      <c r="M57" s="715" t="s">
        <v>219</v>
      </c>
      <c r="N57" s="717" t="s">
        <v>218</v>
      </c>
      <c r="O57" s="719" t="s">
        <v>217</v>
      </c>
      <c r="P57" s="712" t="s">
        <v>216</v>
      </c>
      <c r="Q57" s="712" t="s">
        <v>215</v>
      </c>
      <c r="R57" s="712" t="s">
        <v>214</v>
      </c>
      <c r="S57" s="712" t="s">
        <v>213</v>
      </c>
      <c r="T57" s="712" t="s">
        <v>212</v>
      </c>
      <c r="U57" s="712" t="s">
        <v>211</v>
      </c>
      <c r="V57" s="712" t="s">
        <v>210</v>
      </c>
      <c r="W57" s="712" t="s">
        <v>22</v>
      </c>
      <c r="X57" s="712" t="s">
        <v>209</v>
      </c>
      <c r="Y57" s="712" t="s">
        <v>11</v>
      </c>
      <c r="Z57" s="712" t="s">
        <v>208</v>
      </c>
      <c r="AA57" s="712" t="s">
        <v>207</v>
      </c>
      <c r="AB57" s="712" t="s">
        <v>206</v>
      </c>
      <c r="AC57" s="727"/>
    </row>
    <row r="58" spans="1:29" s="286" customFormat="1" ht="15" customHeight="1">
      <c r="A58" s="730"/>
      <c r="B58" s="320"/>
      <c r="C58" s="733"/>
      <c r="D58" s="733"/>
      <c r="E58" s="717"/>
      <c r="F58" s="712"/>
      <c r="G58" s="717"/>
      <c r="H58" s="712"/>
      <c r="I58" s="712"/>
      <c r="J58" s="715"/>
      <c r="K58" s="712"/>
      <c r="L58" s="715"/>
      <c r="M58" s="715"/>
      <c r="N58" s="717"/>
      <c r="O58" s="719"/>
      <c r="P58" s="712"/>
      <c r="Q58" s="712"/>
      <c r="R58" s="712"/>
      <c r="S58" s="712"/>
      <c r="T58" s="712"/>
      <c r="U58" s="712"/>
      <c r="V58" s="712"/>
      <c r="W58" s="712"/>
      <c r="X58" s="712"/>
      <c r="Y58" s="712"/>
      <c r="Z58" s="712"/>
      <c r="AA58" s="712"/>
      <c r="AB58" s="712"/>
      <c r="AC58" s="727"/>
    </row>
    <row r="59" spans="1:29" s="286" customFormat="1" ht="15" customHeight="1">
      <c r="A59" s="731"/>
      <c r="B59" s="325"/>
      <c r="C59" s="734"/>
      <c r="D59" s="734"/>
      <c r="E59" s="718"/>
      <c r="F59" s="713"/>
      <c r="G59" s="718"/>
      <c r="H59" s="713"/>
      <c r="I59" s="713"/>
      <c r="J59" s="716"/>
      <c r="K59" s="713"/>
      <c r="L59" s="716"/>
      <c r="M59" s="716"/>
      <c r="N59" s="718"/>
      <c r="O59" s="720"/>
      <c r="P59" s="713"/>
      <c r="Q59" s="713"/>
      <c r="R59" s="713"/>
      <c r="S59" s="713"/>
      <c r="T59" s="713"/>
      <c r="U59" s="713"/>
      <c r="V59" s="713"/>
      <c r="W59" s="713"/>
      <c r="X59" s="713"/>
      <c r="Y59" s="713"/>
      <c r="Z59" s="713"/>
      <c r="AA59" s="713"/>
      <c r="AB59" s="713"/>
      <c r="AC59" s="728"/>
    </row>
    <row r="60" spans="1:29" s="286" customFormat="1" ht="15.75" customHeight="1">
      <c r="A60" s="306" t="s">
        <v>428</v>
      </c>
      <c r="B60" s="305"/>
      <c r="C60" s="296">
        <v>460</v>
      </c>
      <c r="D60" s="296">
        <v>292</v>
      </c>
      <c r="E60" s="296">
        <v>285</v>
      </c>
      <c r="F60" s="296">
        <v>230</v>
      </c>
      <c r="G60" s="296">
        <v>29</v>
      </c>
      <c r="H60" s="296">
        <v>16</v>
      </c>
      <c r="I60" s="296">
        <v>2</v>
      </c>
      <c r="J60" s="296">
        <v>0</v>
      </c>
      <c r="K60" s="296">
        <v>0</v>
      </c>
      <c r="L60" s="356">
        <v>8</v>
      </c>
      <c r="M60" s="296">
        <v>32</v>
      </c>
      <c r="N60" s="354">
        <v>2</v>
      </c>
      <c r="O60" s="356">
        <v>10</v>
      </c>
      <c r="P60" s="296">
        <v>3</v>
      </c>
      <c r="Q60" s="296">
        <v>55</v>
      </c>
      <c r="R60" s="296">
        <v>24</v>
      </c>
      <c r="S60" s="296">
        <v>4</v>
      </c>
      <c r="T60" s="296">
        <v>11</v>
      </c>
      <c r="U60" s="296">
        <v>20</v>
      </c>
      <c r="V60" s="296">
        <v>13</v>
      </c>
      <c r="W60" s="296">
        <v>24</v>
      </c>
      <c r="X60" s="296">
        <v>31</v>
      </c>
      <c r="Y60" s="296">
        <v>4</v>
      </c>
      <c r="Z60" s="296">
        <v>16</v>
      </c>
      <c r="AA60" s="296">
        <v>13</v>
      </c>
      <c r="AB60" s="354">
        <v>13</v>
      </c>
      <c r="AC60" s="354">
        <v>7</v>
      </c>
    </row>
    <row r="61" spans="1:29" s="286" customFormat="1" ht="15.75" customHeight="1">
      <c r="A61" s="306" t="s">
        <v>427</v>
      </c>
      <c r="B61" s="305"/>
      <c r="C61" s="296">
        <v>170</v>
      </c>
      <c r="D61" s="296">
        <v>112</v>
      </c>
      <c r="E61" s="296">
        <v>108</v>
      </c>
      <c r="F61" s="296">
        <v>86</v>
      </c>
      <c r="G61" s="296">
        <v>15</v>
      </c>
      <c r="H61" s="296">
        <v>7</v>
      </c>
      <c r="I61" s="296">
        <v>0</v>
      </c>
      <c r="J61" s="296">
        <v>0</v>
      </c>
      <c r="K61" s="296">
        <v>0</v>
      </c>
      <c r="L61" s="356">
        <v>3</v>
      </c>
      <c r="M61" s="296">
        <v>14</v>
      </c>
      <c r="N61" s="354">
        <v>0</v>
      </c>
      <c r="O61" s="356">
        <v>6</v>
      </c>
      <c r="P61" s="296">
        <v>1</v>
      </c>
      <c r="Q61" s="296">
        <v>30</v>
      </c>
      <c r="R61" s="296">
        <v>3</v>
      </c>
      <c r="S61" s="296">
        <v>0</v>
      </c>
      <c r="T61" s="296">
        <v>2</v>
      </c>
      <c r="U61" s="296">
        <v>10</v>
      </c>
      <c r="V61" s="296">
        <v>5</v>
      </c>
      <c r="W61" s="296">
        <v>7</v>
      </c>
      <c r="X61" s="296">
        <v>13</v>
      </c>
      <c r="Y61" s="296">
        <v>0</v>
      </c>
      <c r="Z61" s="296">
        <v>7</v>
      </c>
      <c r="AA61" s="296">
        <v>4</v>
      </c>
      <c r="AB61" s="354">
        <v>3</v>
      </c>
      <c r="AC61" s="354">
        <v>4</v>
      </c>
    </row>
    <row r="62" spans="1:29" s="286" customFormat="1" ht="15.75" customHeight="1">
      <c r="A62" s="306" t="s">
        <v>426</v>
      </c>
      <c r="B62" s="305"/>
      <c r="C62" s="296">
        <v>320</v>
      </c>
      <c r="D62" s="296">
        <v>172</v>
      </c>
      <c r="E62" s="296">
        <v>168</v>
      </c>
      <c r="F62" s="296">
        <v>135</v>
      </c>
      <c r="G62" s="296">
        <v>18</v>
      </c>
      <c r="H62" s="296">
        <v>8</v>
      </c>
      <c r="I62" s="296">
        <v>0</v>
      </c>
      <c r="J62" s="296">
        <v>0</v>
      </c>
      <c r="K62" s="296">
        <v>0</v>
      </c>
      <c r="L62" s="356">
        <v>11</v>
      </c>
      <c r="M62" s="296">
        <v>7</v>
      </c>
      <c r="N62" s="354">
        <v>2</v>
      </c>
      <c r="O62" s="356">
        <v>4</v>
      </c>
      <c r="P62" s="296">
        <v>4</v>
      </c>
      <c r="Q62" s="296">
        <v>37</v>
      </c>
      <c r="R62" s="296">
        <v>2</v>
      </c>
      <c r="S62" s="296">
        <v>3</v>
      </c>
      <c r="T62" s="296">
        <v>2</v>
      </c>
      <c r="U62" s="296">
        <v>12</v>
      </c>
      <c r="V62" s="296">
        <v>14</v>
      </c>
      <c r="W62" s="296">
        <v>13</v>
      </c>
      <c r="X62" s="296">
        <v>18</v>
      </c>
      <c r="Y62" s="296">
        <v>1</v>
      </c>
      <c r="Z62" s="296">
        <v>17</v>
      </c>
      <c r="AA62" s="296">
        <v>11</v>
      </c>
      <c r="AB62" s="354">
        <v>10</v>
      </c>
      <c r="AC62" s="354">
        <v>4</v>
      </c>
    </row>
    <row r="63" spans="1:29" s="286" customFormat="1" ht="15.75" customHeight="1">
      <c r="A63" s="306" t="s">
        <v>425</v>
      </c>
      <c r="B63" s="305"/>
      <c r="C63" s="296">
        <v>252</v>
      </c>
      <c r="D63" s="296">
        <v>143</v>
      </c>
      <c r="E63" s="296">
        <v>138</v>
      </c>
      <c r="F63" s="296">
        <v>122</v>
      </c>
      <c r="G63" s="296">
        <v>8</v>
      </c>
      <c r="H63" s="296">
        <v>3</v>
      </c>
      <c r="I63" s="296">
        <v>0</v>
      </c>
      <c r="J63" s="296">
        <v>0</v>
      </c>
      <c r="K63" s="296">
        <v>0</v>
      </c>
      <c r="L63" s="356">
        <v>7</v>
      </c>
      <c r="M63" s="296">
        <v>5</v>
      </c>
      <c r="N63" s="354">
        <v>2</v>
      </c>
      <c r="O63" s="356">
        <v>4</v>
      </c>
      <c r="P63" s="296">
        <v>0</v>
      </c>
      <c r="Q63" s="296">
        <v>24</v>
      </c>
      <c r="R63" s="296">
        <v>9</v>
      </c>
      <c r="S63" s="296">
        <v>3</v>
      </c>
      <c r="T63" s="296">
        <v>6</v>
      </c>
      <c r="U63" s="296">
        <v>20</v>
      </c>
      <c r="V63" s="296">
        <v>3</v>
      </c>
      <c r="W63" s="296">
        <v>16</v>
      </c>
      <c r="X63" s="296">
        <v>11</v>
      </c>
      <c r="Y63" s="296">
        <v>1</v>
      </c>
      <c r="Z63" s="296">
        <v>7</v>
      </c>
      <c r="AA63" s="296">
        <v>12</v>
      </c>
      <c r="AB63" s="354">
        <v>8</v>
      </c>
      <c r="AC63" s="354">
        <v>5</v>
      </c>
    </row>
    <row r="64" spans="1:29" s="286" customFormat="1" ht="15.75" customHeight="1">
      <c r="A64" s="306" t="s">
        <v>424</v>
      </c>
      <c r="B64" s="305"/>
      <c r="C64" s="296">
        <v>1277</v>
      </c>
      <c r="D64" s="296">
        <v>793</v>
      </c>
      <c r="E64" s="296">
        <v>751</v>
      </c>
      <c r="F64" s="296">
        <v>643</v>
      </c>
      <c r="G64" s="296">
        <v>60</v>
      </c>
      <c r="H64" s="296">
        <v>29</v>
      </c>
      <c r="I64" s="296">
        <v>1</v>
      </c>
      <c r="J64" s="296">
        <v>0</v>
      </c>
      <c r="K64" s="296">
        <v>0</v>
      </c>
      <c r="L64" s="356">
        <v>47</v>
      </c>
      <c r="M64" s="296">
        <v>81</v>
      </c>
      <c r="N64" s="354">
        <v>3</v>
      </c>
      <c r="O64" s="356">
        <v>12</v>
      </c>
      <c r="P64" s="296">
        <v>27</v>
      </c>
      <c r="Q64" s="296">
        <v>115</v>
      </c>
      <c r="R64" s="296">
        <v>12</v>
      </c>
      <c r="S64" s="296">
        <v>8</v>
      </c>
      <c r="T64" s="296">
        <v>26</v>
      </c>
      <c r="U64" s="296">
        <v>40</v>
      </c>
      <c r="V64" s="296">
        <v>36</v>
      </c>
      <c r="W64" s="296">
        <v>31</v>
      </c>
      <c r="X64" s="296">
        <v>100</v>
      </c>
      <c r="Y64" s="296">
        <v>9</v>
      </c>
      <c r="Z64" s="296">
        <v>46</v>
      </c>
      <c r="AA64" s="296">
        <v>122</v>
      </c>
      <c r="AB64" s="354">
        <v>35</v>
      </c>
      <c r="AC64" s="354">
        <v>42</v>
      </c>
    </row>
    <row r="65" spans="1:29" s="286" customFormat="1" ht="15.75" customHeight="1">
      <c r="A65" s="306" t="s">
        <v>423</v>
      </c>
      <c r="B65" s="305"/>
      <c r="C65" s="296">
        <v>0</v>
      </c>
      <c r="D65" s="296">
        <v>0</v>
      </c>
      <c r="E65" s="296">
        <v>0</v>
      </c>
      <c r="F65" s="296">
        <v>0</v>
      </c>
      <c r="G65" s="296">
        <v>0</v>
      </c>
      <c r="H65" s="296">
        <v>0</v>
      </c>
      <c r="I65" s="296">
        <v>0</v>
      </c>
      <c r="J65" s="296">
        <v>0</v>
      </c>
      <c r="K65" s="296">
        <v>0</v>
      </c>
      <c r="L65" s="356">
        <v>0</v>
      </c>
      <c r="M65" s="296">
        <v>0</v>
      </c>
      <c r="N65" s="354">
        <v>0</v>
      </c>
      <c r="O65" s="356">
        <v>0</v>
      </c>
      <c r="P65" s="296">
        <v>0</v>
      </c>
      <c r="Q65" s="296">
        <v>0</v>
      </c>
      <c r="R65" s="296">
        <v>0</v>
      </c>
      <c r="S65" s="296">
        <v>0</v>
      </c>
      <c r="T65" s="296">
        <v>0</v>
      </c>
      <c r="U65" s="296">
        <v>0</v>
      </c>
      <c r="V65" s="296">
        <v>0</v>
      </c>
      <c r="W65" s="296">
        <v>0</v>
      </c>
      <c r="X65" s="296">
        <v>0</v>
      </c>
      <c r="Y65" s="296">
        <v>0</v>
      </c>
      <c r="Z65" s="296">
        <v>0</v>
      </c>
      <c r="AA65" s="296">
        <v>0</v>
      </c>
      <c r="AB65" s="354">
        <v>0</v>
      </c>
      <c r="AC65" s="354">
        <v>0</v>
      </c>
    </row>
    <row r="66" spans="1:29" s="286" customFormat="1" ht="15.75" customHeight="1">
      <c r="A66" s="371" t="s">
        <v>422</v>
      </c>
      <c r="B66" s="374"/>
      <c r="C66" s="372">
        <v>143</v>
      </c>
      <c r="D66" s="372">
        <v>87</v>
      </c>
      <c r="E66" s="372">
        <v>83</v>
      </c>
      <c r="F66" s="372">
        <v>69</v>
      </c>
      <c r="G66" s="372">
        <v>8</v>
      </c>
      <c r="H66" s="372">
        <v>4</v>
      </c>
      <c r="I66" s="372">
        <v>0</v>
      </c>
      <c r="J66" s="372">
        <v>0</v>
      </c>
      <c r="K66" s="372">
        <v>0</v>
      </c>
      <c r="L66" s="373">
        <v>2</v>
      </c>
      <c r="M66" s="372">
        <v>4</v>
      </c>
      <c r="N66" s="352">
        <v>0</v>
      </c>
      <c r="O66" s="373">
        <v>2</v>
      </c>
      <c r="P66" s="372">
        <v>0</v>
      </c>
      <c r="Q66" s="372">
        <v>6</v>
      </c>
      <c r="R66" s="372">
        <v>5</v>
      </c>
      <c r="S66" s="372">
        <v>4</v>
      </c>
      <c r="T66" s="372">
        <v>7</v>
      </c>
      <c r="U66" s="372">
        <v>5</v>
      </c>
      <c r="V66" s="372">
        <v>6</v>
      </c>
      <c r="W66" s="372">
        <v>11</v>
      </c>
      <c r="X66" s="372">
        <v>20</v>
      </c>
      <c r="Y66" s="372">
        <v>0</v>
      </c>
      <c r="Z66" s="372">
        <v>3</v>
      </c>
      <c r="AA66" s="372">
        <v>4</v>
      </c>
      <c r="AB66" s="352">
        <v>4</v>
      </c>
      <c r="AC66" s="354">
        <v>4</v>
      </c>
    </row>
    <row r="67" spans="1:29" s="286" customFormat="1" ht="15.75" customHeight="1">
      <c r="A67" s="306" t="s">
        <v>421</v>
      </c>
      <c r="B67" s="305"/>
      <c r="C67" s="296">
        <v>327</v>
      </c>
      <c r="D67" s="296">
        <v>187</v>
      </c>
      <c r="E67" s="296">
        <v>173</v>
      </c>
      <c r="F67" s="296">
        <v>127</v>
      </c>
      <c r="G67" s="296">
        <v>32</v>
      </c>
      <c r="H67" s="296">
        <v>13</v>
      </c>
      <c r="I67" s="296">
        <v>1</v>
      </c>
      <c r="J67" s="296">
        <v>0</v>
      </c>
      <c r="K67" s="296">
        <v>0</v>
      </c>
      <c r="L67" s="356">
        <v>4</v>
      </c>
      <c r="M67" s="296">
        <v>7</v>
      </c>
      <c r="N67" s="354">
        <v>1</v>
      </c>
      <c r="O67" s="356">
        <v>3</v>
      </c>
      <c r="P67" s="296">
        <v>2</v>
      </c>
      <c r="Q67" s="296">
        <v>29</v>
      </c>
      <c r="R67" s="296">
        <v>11</v>
      </c>
      <c r="S67" s="296">
        <v>1</v>
      </c>
      <c r="T67" s="296">
        <v>8</v>
      </c>
      <c r="U67" s="296">
        <v>34</v>
      </c>
      <c r="V67" s="296">
        <v>3</v>
      </c>
      <c r="W67" s="296">
        <v>13</v>
      </c>
      <c r="X67" s="296">
        <v>29</v>
      </c>
      <c r="Y67" s="296">
        <v>2</v>
      </c>
      <c r="Z67" s="296">
        <v>7</v>
      </c>
      <c r="AA67" s="296">
        <v>10</v>
      </c>
      <c r="AB67" s="354">
        <v>8</v>
      </c>
      <c r="AC67" s="354">
        <v>14</v>
      </c>
    </row>
    <row r="68" spans="1:29" s="286" customFormat="1" ht="15.75" customHeight="1">
      <c r="A68" s="306" t="s">
        <v>420</v>
      </c>
      <c r="B68" s="305"/>
      <c r="C68" s="296">
        <v>98</v>
      </c>
      <c r="D68" s="296">
        <v>68</v>
      </c>
      <c r="E68" s="296">
        <v>64</v>
      </c>
      <c r="F68" s="296">
        <v>38</v>
      </c>
      <c r="G68" s="296">
        <v>15</v>
      </c>
      <c r="H68" s="296">
        <v>11</v>
      </c>
      <c r="I68" s="296">
        <v>0</v>
      </c>
      <c r="J68" s="296">
        <v>0</v>
      </c>
      <c r="K68" s="296">
        <v>0</v>
      </c>
      <c r="L68" s="356">
        <v>3</v>
      </c>
      <c r="M68" s="296">
        <v>2</v>
      </c>
      <c r="N68" s="354">
        <v>0</v>
      </c>
      <c r="O68" s="356">
        <v>1</v>
      </c>
      <c r="P68" s="296">
        <v>0</v>
      </c>
      <c r="Q68" s="296">
        <v>14</v>
      </c>
      <c r="R68" s="296">
        <v>1</v>
      </c>
      <c r="S68" s="296">
        <v>0</v>
      </c>
      <c r="T68" s="296">
        <v>2</v>
      </c>
      <c r="U68" s="296">
        <v>18</v>
      </c>
      <c r="V68" s="296">
        <v>12</v>
      </c>
      <c r="W68" s="296">
        <v>2</v>
      </c>
      <c r="X68" s="296">
        <v>4</v>
      </c>
      <c r="Y68" s="296">
        <v>0</v>
      </c>
      <c r="Z68" s="296">
        <v>4</v>
      </c>
      <c r="AA68" s="296">
        <v>1</v>
      </c>
      <c r="AB68" s="354">
        <v>0</v>
      </c>
      <c r="AC68" s="354">
        <v>4</v>
      </c>
    </row>
    <row r="69" spans="1:29" s="286" customFormat="1" ht="15.75" customHeight="1">
      <c r="A69" s="306" t="s">
        <v>419</v>
      </c>
      <c r="B69" s="305"/>
      <c r="C69" s="296">
        <v>456</v>
      </c>
      <c r="D69" s="296">
        <v>293</v>
      </c>
      <c r="E69" s="296">
        <v>271</v>
      </c>
      <c r="F69" s="296">
        <v>199</v>
      </c>
      <c r="G69" s="296">
        <v>42</v>
      </c>
      <c r="H69" s="296">
        <v>23</v>
      </c>
      <c r="I69" s="296">
        <v>0</v>
      </c>
      <c r="J69" s="296">
        <v>0</v>
      </c>
      <c r="K69" s="296">
        <v>0</v>
      </c>
      <c r="L69" s="356">
        <v>13</v>
      </c>
      <c r="M69" s="296">
        <v>23</v>
      </c>
      <c r="N69" s="354">
        <v>0</v>
      </c>
      <c r="O69" s="356">
        <v>12</v>
      </c>
      <c r="P69" s="296">
        <v>6</v>
      </c>
      <c r="Q69" s="296">
        <v>57</v>
      </c>
      <c r="R69" s="296">
        <v>9</v>
      </c>
      <c r="S69" s="296">
        <v>4</v>
      </c>
      <c r="T69" s="296">
        <v>6</v>
      </c>
      <c r="U69" s="296">
        <v>26</v>
      </c>
      <c r="V69" s="296">
        <v>28</v>
      </c>
      <c r="W69" s="296">
        <v>13</v>
      </c>
      <c r="X69" s="296">
        <v>47</v>
      </c>
      <c r="Y69" s="296">
        <v>3</v>
      </c>
      <c r="Z69" s="296">
        <v>6</v>
      </c>
      <c r="AA69" s="296">
        <v>11</v>
      </c>
      <c r="AB69" s="354">
        <v>7</v>
      </c>
      <c r="AC69" s="354">
        <v>22</v>
      </c>
    </row>
    <row r="70" spans="1:29" s="286" customFormat="1" ht="15.75" customHeight="1">
      <c r="A70" s="306" t="s">
        <v>418</v>
      </c>
      <c r="B70" s="305"/>
      <c r="C70" s="296">
        <v>634</v>
      </c>
      <c r="D70" s="296">
        <v>414</v>
      </c>
      <c r="E70" s="296">
        <v>390</v>
      </c>
      <c r="F70" s="296">
        <v>287</v>
      </c>
      <c r="G70" s="296">
        <v>59</v>
      </c>
      <c r="H70" s="296">
        <v>26</v>
      </c>
      <c r="I70" s="296">
        <v>2</v>
      </c>
      <c r="J70" s="296">
        <v>1</v>
      </c>
      <c r="K70" s="296">
        <v>0</v>
      </c>
      <c r="L70" s="356">
        <v>19</v>
      </c>
      <c r="M70" s="296">
        <v>36</v>
      </c>
      <c r="N70" s="354">
        <v>1</v>
      </c>
      <c r="O70" s="356">
        <v>13</v>
      </c>
      <c r="P70" s="296">
        <v>8</v>
      </c>
      <c r="Q70" s="296">
        <v>94</v>
      </c>
      <c r="R70" s="296">
        <v>12</v>
      </c>
      <c r="S70" s="296">
        <v>6</v>
      </c>
      <c r="T70" s="296">
        <v>11</v>
      </c>
      <c r="U70" s="296">
        <v>28</v>
      </c>
      <c r="V70" s="296">
        <v>15</v>
      </c>
      <c r="W70" s="296">
        <v>24</v>
      </c>
      <c r="X70" s="296">
        <v>62</v>
      </c>
      <c r="Y70" s="296">
        <v>2</v>
      </c>
      <c r="Z70" s="296">
        <v>14</v>
      </c>
      <c r="AA70" s="296">
        <v>15</v>
      </c>
      <c r="AB70" s="354">
        <v>27</v>
      </c>
      <c r="AC70" s="354">
        <v>24</v>
      </c>
    </row>
    <row r="71" spans="1:29" s="286" customFormat="1" ht="15.75" customHeight="1">
      <c r="A71" s="306" t="s">
        <v>417</v>
      </c>
      <c r="B71" s="305"/>
      <c r="C71" s="296">
        <v>789</v>
      </c>
      <c r="D71" s="296">
        <v>441</v>
      </c>
      <c r="E71" s="296">
        <v>416</v>
      </c>
      <c r="F71" s="296">
        <v>298</v>
      </c>
      <c r="G71" s="296">
        <v>77</v>
      </c>
      <c r="H71" s="296">
        <v>28</v>
      </c>
      <c r="I71" s="296">
        <v>1</v>
      </c>
      <c r="J71" s="296">
        <v>0</v>
      </c>
      <c r="K71" s="296">
        <v>0</v>
      </c>
      <c r="L71" s="356">
        <v>18</v>
      </c>
      <c r="M71" s="296">
        <v>27</v>
      </c>
      <c r="N71" s="354">
        <v>0</v>
      </c>
      <c r="O71" s="356">
        <v>8</v>
      </c>
      <c r="P71" s="296">
        <v>5</v>
      </c>
      <c r="Q71" s="296">
        <v>81</v>
      </c>
      <c r="R71" s="296">
        <v>20</v>
      </c>
      <c r="S71" s="296">
        <v>16</v>
      </c>
      <c r="T71" s="296">
        <v>17</v>
      </c>
      <c r="U71" s="296">
        <v>31</v>
      </c>
      <c r="V71" s="296">
        <v>12</v>
      </c>
      <c r="W71" s="296">
        <v>47</v>
      </c>
      <c r="X71" s="296">
        <v>72</v>
      </c>
      <c r="Y71" s="296">
        <v>3</v>
      </c>
      <c r="Z71" s="296">
        <v>15</v>
      </c>
      <c r="AA71" s="296">
        <v>21</v>
      </c>
      <c r="AB71" s="354">
        <v>22</v>
      </c>
      <c r="AC71" s="354">
        <v>25</v>
      </c>
    </row>
    <row r="72" spans="1:29" s="286" customFormat="1" ht="15.75" customHeight="1">
      <c r="A72" s="306" t="s">
        <v>416</v>
      </c>
      <c r="B72" s="305"/>
      <c r="C72" s="296">
        <v>333</v>
      </c>
      <c r="D72" s="296">
        <v>199</v>
      </c>
      <c r="E72" s="296">
        <v>178</v>
      </c>
      <c r="F72" s="296">
        <v>138</v>
      </c>
      <c r="G72" s="296">
        <v>22</v>
      </c>
      <c r="H72" s="296">
        <v>12</v>
      </c>
      <c r="I72" s="296">
        <v>0</v>
      </c>
      <c r="J72" s="296">
        <v>0</v>
      </c>
      <c r="K72" s="296">
        <v>0</v>
      </c>
      <c r="L72" s="356">
        <v>6</v>
      </c>
      <c r="M72" s="296">
        <v>10</v>
      </c>
      <c r="N72" s="354">
        <v>1</v>
      </c>
      <c r="O72" s="356">
        <v>6</v>
      </c>
      <c r="P72" s="296">
        <v>2</v>
      </c>
      <c r="Q72" s="296">
        <v>36</v>
      </c>
      <c r="R72" s="296">
        <v>10</v>
      </c>
      <c r="S72" s="296">
        <v>6</v>
      </c>
      <c r="T72" s="296">
        <v>11</v>
      </c>
      <c r="U72" s="296">
        <v>12</v>
      </c>
      <c r="V72" s="296">
        <v>7</v>
      </c>
      <c r="W72" s="296">
        <v>12</v>
      </c>
      <c r="X72" s="296">
        <v>31</v>
      </c>
      <c r="Y72" s="296">
        <v>1</v>
      </c>
      <c r="Z72" s="296">
        <v>10</v>
      </c>
      <c r="AA72" s="296">
        <v>11</v>
      </c>
      <c r="AB72" s="354">
        <v>6</v>
      </c>
      <c r="AC72" s="354">
        <v>21</v>
      </c>
    </row>
    <row r="73" spans="1:29" s="286" customFormat="1" ht="15.75" customHeight="1">
      <c r="A73" s="306" t="s">
        <v>415</v>
      </c>
      <c r="B73" s="305"/>
      <c r="C73" s="296">
        <v>517</v>
      </c>
      <c r="D73" s="296">
        <v>303</v>
      </c>
      <c r="E73" s="296">
        <v>283</v>
      </c>
      <c r="F73" s="296">
        <v>246</v>
      </c>
      <c r="G73" s="296">
        <v>22</v>
      </c>
      <c r="H73" s="296">
        <v>8</v>
      </c>
      <c r="I73" s="296">
        <v>1</v>
      </c>
      <c r="J73" s="296">
        <v>0</v>
      </c>
      <c r="K73" s="296">
        <v>0</v>
      </c>
      <c r="L73" s="356">
        <v>11</v>
      </c>
      <c r="M73" s="296">
        <v>17</v>
      </c>
      <c r="N73" s="354">
        <v>3</v>
      </c>
      <c r="O73" s="356">
        <v>6</v>
      </c>
      <c r="P73" s="296">
        <v>8</v>
      </c>
      <c r="Q73" s="296">
        <v>51</v>
      </c>
      <c r="R73" s="296">
        <v>28</v>
      </c>
      <c r="S73" s="296">
        <v>4</v>
      </c>
      <c r="T73" s="296">
        <v>11</v>
      </c>
      <c r="U73" s="296">
        <v>22</v>
      </c>
      <c r="V73" s="296">
        <v>12</v>
      </c>
      <c r="W73" s="296">
        <v>13</v>
      </c>
      <c r="X73" s="296">
        <v>52</v>
      </c>
      <c r="Y73" s="296">
        <v>0</v>
      </c>
      <c r="Z73" s="296">
        <v>15</v>
      </c>
      <c r="AA73" s="296">
        <v>17</v>
      </c>
      <c r="AB73" s="354">
        <v>12</v>
      </c>
      <c r="AC73" s="354">
        <v>20</v>
      </c>
    </row>
    <row r="74" spans="1:29" s="286" customFormat="1" ht="15.75" customHeight="1">
      <c r="A74" s="306" t="s">
        <v>414</v>
      </c>
      <c r="B74" s="305"/>
      <c r="C74" s="296">
        <v>534</v>
      </c>
      <c r="D74" s="296">
        <v>300</v>
      </c>
      <c r="E74" s="296">
        <v>276</v>
      </c>
      <c r="F74" s="296">
        <v>232</v>
      </c>
      <c r="G74" s="296">
        <v>29</v>
      </c>
      <c r="H74" s="296">
        <v>10</v>
      </c>
      <c r="I74" s="296">
        <v>6</v>
      </c>
      <c r="J74" s="296">
        <v>0</v>
      </c>
      <c r="K74" s="296">
        <v>0</v>
      </c>
      <c r="L74" s="356">
        <v>19</v>
      </c>
      <c r="M74" s="296">
        <v>32</v>
      </c>
      <c r="N74" s="354">
        <v>1</v>
      </c>
      <c r="O74" s="356">
        <v>3</v>
      </c>
      <c r="P74" s="296">
        <v>9</v>
      </c>
      <c r="Q74" s="296">
        <v>45</v>
      </c>
      <c r="R74" s="296">
        <v>14</v>
      </c>
      <c r="S74" s="296">
        <v>1</v>
      </c>
      <c r="T74" s="296">
        <v>10</v>
      </c>
      <c r="U74" s="296">
        <v>13</v>
      </c>
      <c r="V74" s="296">
        <v>17</v>
      </c>
      <c r="W74" s="296">
        <v>26</v>
      </c>
      <c r="X74" s="296">
        <v>39</v>
      </c>
      <c r="Y74" s="296">
        <v>0</v>
      </c>
      <c r="Z74" s="296">
        <v>22</v>
      </c>
      <c r="AA74" s="296">
        <v>11</v>
      </c>
      <c r="AB74" s="354">
        <v>8</v>
      </c>
      <c r="AC74" s="354">
        <v>24</v>
      </c>
    </row>
    <row r="75" spans="1:29" s="286" customFormat="1" ht="15.75" customHeight="1">
      <c r="A75" s="306" t="s">
        <v>413</v>
      </c>
      <c r="B75" s="305"/>
      <c r="C75" s="296">
        <v>608</v>
      </c>
      <c r="D75" s="296">
        <v>317</v>
      </c>
      <c r="E75" s="296">
        <v>291</v>
      </c>
      <c r="F75" s="296">
        <v>242</v>
      </c>
      <c r="G75" s="296">
        <v>30</v>
      </c>
      <c r="H75" s="296">
        <v>14</v>
      </c>
      <c r="I75" s="296">
        <v>4</v>
      </c>
      <c r="J75" s="296">
        <v>0</v>
      </c>
      <c r="K75" s="296">
        <v>0</v>
      </c>
      <c r="L75" s="356">
        <v>29</v>
      </c>
      <c r="M75" s="296">
        <v>23</v>
      </c>
      <c r="N75" s="354">
        <v>2</v>
      </c>
      <c r="O75" s="356">
        <v>7</v>
      </c>
      <c r="P75" s="296">
        <v>3</v>
      </c>
      <c r="Q75" s="296">
        <v>46</v>
      </c>
      <c r="R75" s="296">
        <v>9</v>
      </c>
      <c r="S75" s="296">
        <v>4</v>
      </c>
      <c r="T75" s="296">
        <v>11</v>
      </c>
      <c r="U75" s="296">
        <v>14</v>
      </c>
      <c r="V75" s="296">
        <v>18</v>
      </c>
      <c r="W75" s="296">
        <v>23</v>
      </c>
      <c r="X75" s="296">
        <v>52</v>
      </c>
      <c r="Y75" s="296">
        <v>1</v>
      </c>
      <c r="Z75" s="296">
        <v>19</v>
      </c>
      <c r="AA75" s="296">
        <v>19</v>
      </c>
      <c r="AB75" s="354">
        <v>7</v>
      </c>
      <c r="AC75" s="354">
        <v>26</v>
      </c>
    </row>
    <row r="76" spans="1:29" s="286" customFormat="1" ht="15.75" customHeight="1">
      <c r="A76" s="306" t="s">
        <v>412</v>
      </c>
      <c r="B76" s="305"/>
      <c r="C76" s="296">
        <v>336</v>
      </c>
      <c r="D76" s="296">
        <v>191</v>
      </c>
      <c r="E76" s="296">
        <v>179</v>
      </c>
      <c r="F76" s="296">
        <v>154</v>
      </c>
      <c r="G76" s="296">
        <v>15</v>
      </c>
      <c r="H76" s="296">
        <v>7</v>
      </c>
      <c r="I76" s="296">
        <v>0</v>
      </c>
      <c r="J76" s="296">
        <v>0</v>
      </c>
      <c r="K76" s="296">
        <v>0</v>
      </c>
      <c r="L76" s="356">
        <v>15</v>
      </c>
      <c r="M76" s="296">
        <v>19</v>
      </c>
      <c r="N76" s="354">
        <v>1</v>
      </c>
      <c r="O76" s="356">
        <v>5</v>
      </c>
      <c r="P76" s="296">
        <v>5</v>
      </c>
      <c r="Q76" s="296">
        <v>40</v>
      </c>
      <c r="R76" s="296">
        <v>3</v>
      </c>
      <c r="S76" s="296">
        <v>4</v>
      </c>
      <c r="T76" s="296">
        <v>4</v>
      </c>
      <c r="U76" s="296">
        <v>10</v>
      </c>
      <c r="V76" s="296">
        <v>12</v>
      </c>
      <c r="W76" s="296">
        <v>13</v>
      </c>
      <c r="X76" s="296">
        <v>14</v>
      </c>
      <c r="Y76" s="296">
        <v>1</v>
      </c>
      <c r="Z76" s="296">
        <v>17</v>
      </c>
      <c r="AA76" s="296">
        <v>11</v>
      </c>
      <c r="AB76" s="354">
        <v>5</v>
      </c>
      <c r="AC76" s="354">
        <v>12</v>
      </c>
    </row>
    <row r="77" spans="1:29" s="286" customFormat="1" ht="15.75" customHeight="1">
      <c r="A77" s="306" t="s">
        <v>411</v>
      </c>
      <c r="B77" s="305"/>
      <c r="C77" s="296">
        <v>495</v>
      </c>
      <c r="D77" s="296">
        <v>304</v>
      </c>
      <c r="E77" s="296">
        <v>288</v>
      </c>
      <c r="F77" s="296">
        <v>246</v>
      </c>
      <c r="G77" s="296">
        <v>29</v>
      </c>
      <c r="H77" s="296">
        <v>13</v>
      </c>
      <c r="I77" s="296">
        <v>6</v>
      </c>
      <c r="J77" s="296">
        <v>0</v>
      </c>
      <c r="K77" s="296">
        <v>0</v>
      </c>
      <c r="L77" s="356">
        <v>28</v>
      </c>
      <c r="M77" s="296">
        <v>28</v>
      </c>
      <c r="N77" s="354">
        <v>0</v>
      </c>
      <c r="O77" s="356">
        <v>3</v>
      </c>
      <c r="P77" s="296">
        <v>14</v>
      </c>
      <c r="Q77" s="296">
        <v>58</v>
      </c>
      <c r="R77" s="296">
        <v>5</v>
      </c>
      <c r="S77" s="296">
        <v>8</v>
      </c>
      <c r="T77" s="296">
        <v>5</v>
      </c>
      <c r="U77" s="296">
        <v>31</v>
      </c>
      <c r="V77" s="296">
        <v>17</v>
      </c>
      <c r="W77" s="296">
        <v>18</v>
      </c>
      <c r="X77" s="296">
        <v>34</v>
      </c>
      <c r="Y77" s="296">
        <v>0</v>
      </c>
      <c r="Z77" s="296">
        <v>20</v>
      </c>
      <c r="AA77" s="296">
        <v>7</v>
      </c>
      <c r="AB77" s="354">
        <v>6</v>
      </c>
      <c r="AC77" s="354">
        <v>16</v>
      </c>
    </row>
    <row r="78" spans="1:29" s="286" customFormat="1" ht="15.75" customHeight="1">
      <c r="A78" s="306" t="s">
        <v>410</v>
      </c>
      <c r="B78" s="305"/>
      <c r="C78" s="296">
        <v>583</v>
      </c>
      <c r="D78" s="296">
        <v>336</v>
      </c>
      <c r="E78" s="296">
        <v>305</v>
      </c>
      <c r="F78" s="296">
        <v>263</v>
      </c>
      <c r="G78" s="296">
        <v>31</v>
      </c>
      <c r="H78" s="296">
        <v>9</v>
      </c>
      <c r="I78" s="296">
        <v>2</v>
      </c>
      <c r="J78" s="296">
        <v>0</v>
      </c>
      <c r="K78" s="296">
        <v>0</v>
      </c>
      <c r="L78" s="356">
        <v>34</v>
      </c>
      <c r="M78" s="296">
        <v>32</v>
      </c>
      <c r="N78" s="354">
        <v>3</v>
      </c>
      <c r="O78" s="356">
        <v>8</v>
      </c>
      <c r="P78" s="296">
        <v>15</v>
      </c>
      <c r="Q78" s="296">
        <v>55</v>
      </c>
      <c r="R78" s="296">
        <v>8</v>
      </c>
      <c r="S78" s="296">
        <v>3</v>
      </c>
      <c r="T78" s="296">
        <v>7</v>
      </c>
      <c r="U78" s="296">
        <v>22</v>
      </c>
      <c r="V78" s="296">
        <v>13</v>
      </c>
      <c r="W78" s="296">
        <v>21</v>
      </c>
      <c r="X78" s="296">
        <v>30</v>
      </c>
      <c r="Y78" s="296">
        <v>1</v>
      </c>
      <c r="Z78" s="296">
        <v>31</v>
      </c>
      <c r="AA78" s="296">
        <v>11</v>
      </c>
      <c r="AB78" s="354">
        <v>9</v>
      </c>
      <c r="AC78" s="354">
        <v>31</v>
      </c>
    </row>
    <row r="79" spans="1:29" s="286" customFormat="1" ht="15.75" customHeight="1">
      <c r="A79" s="306" t="s">
        <v>409</v>
      </c>
      <c r="B79" s="305"/>
      <c r="C79" s="296">
        <v>446</v>
      </c>
      <c r="D79" s="296">
        <v>265</v>
      </c>
      <c r="E79" s="296">
        <v>248</v>
      </c>
      <c r="F79" s="296">
        <v>204</v>
      </c>
      <c r="G79" s="296">
        <v>29</v>
      </c>
      <c r="H79" s="296">
        <v>10</v>
      </c>
      <c r="I79" s="296">
        <v>0</v>
      </c>
      <c r="J79" s="296">
        <v>0</v>
      </c>
      <c r="K79" s="296">
        <v>0</v>
      </c>
      <c r="L79" s="356">
        <v>24</v>
      </c>
      <c r="M79" s="296">
        <v>27</v>
      </c>
      <c r="N79" s="354">
        <v>0</v>
      </c>
      <c r="O79" s="356">
        <v>2</v>
      </c>
      <c r="P79" s="296">
        <v>11</v>
      </c>
      <c r="Q79" s="296">
        <v>40</v>
      </c>
      <c r="R79" s="296">
        <v>9</v>
      </c>
      <c r="S79" s="296">
        <v>4</v>
      </c>
      <c r="T79" s="296">
        <v>7</v>
      </c>
      <c r="U79" s="296">
        <v>13</v>
      </c>
      <c r="V79" s="296">
        <v>18</v>
      </c>
      <c r="W79" s="296">
        <v>13</v>
      </c>
      <c r="X79" s="296">
        <v>39</v>
      </c>
      <c r="Y79" s="296">
        <v>1</v>
      </c>
      <c r="Z79" s="296">
        <v>24</v>
      </c>
      <c r="AA79" s="296">
        <v>9</v>
      </c>
      <c r="AB79" s="354">
        <v>7</v>
      </c>
      <c r="AC79" s="354">
        <v>17</v>
      </c>
    </row>
    <row r="80" spans="1:29" s="286" customFormat="1" ht="15.75" customHeight="1">
      <c r="A80" s="306" t="s">
        <v>408</v>
      </c>
      <c r="B80" s="305"/>
      <c r="C80" s="296">
        <v>451</v>
      </c>
      <c r="D80" s="296">
        <v>269</v>
      </c>
      <c r="E80" s="296">
        <v>256</v>
      </c>
      <c r="F80" s="296">
        <v>217</v>
      </c>
      <c r="G80" s="296">
        <v>23</v>
      </c>
      <c r="H80" s="296">
        <v>12</v>
      </c>
      <c r="I80" s="296">
        <v>1</v>
      </c>
      <c r="J80" s="296">
        <v>0</v>
      </c>
      <c r="K80" s="296">
        <v>0</v>
      </c>
      <c r="L80" s="356">
        <v>20</v>
      </c>
      <c r="M80" s="296">
        <v>9</v>
      </c>
      <c r="N80" s="354">
        <v>4</v>
      </c>
      <c r="O80" s="356">
        <v>5</v>
      </c>
      <c r="P80" s="296">
        <v>5</v>
      </c>
      <c r="Q80" s="296">
        <v>35</v>
      </c>
      <c r="R80" s="296">
        <v>3</v>
      </c>
      <c r="S80" s="296">
        <v>2</v>
      </c>
      <c r="T80" s="296">
        <v>13</v>
      </c>
      <c r="U80" s="296">
        <v>14</v>
      </c>
      <c r="V80" s="296">
        <v>8</v>
      </c>
      <c r="W80" s="296">
        <v>82</v>
      </c>
      <c r="X80" s="296">
        <v>27</v>
      </c>
      <c r="Y80" s="296">
        <v>1</v>
      </c>
      <c r="Z80" s="296">
        <v>12</v>
      </c>
      <c r="AA80" s="296">
        <v>10</v>
      </c>
      <c r="AB80" s="354">
        <v>5</v>
      </c>
      <c r="AC80" s="354">
        <v>13</v>
      </c>
    </row>
    <row r="81" spans="1:29" s="286" customFormat="1" ht="15.75" customHeight="1">
      <c r="A81" s="306" t="s">
        <v>407</v>
      </c>
      <c r="B81" s="305"/>
      <c r="C81" s="296">
        <v>1483</v>
      </c>
      <c r="D81" s="296">
        <v>921</v>
      </c>
      <c r="E81" s="296">
        <v>868</v>
      </c>
      <c r="F81" s="296">
        <v>738</v>
      </c>
      <c r="G81" s="296">
        <v>71</v>
      </c>
      <c r="H81" s="296">
        <v>23</v>
      </c>
      <c r="I81" s="296">
        <v>8</v>
      </c>
      <c r="J81" s="296">
        <v>0</v>
      </c>
      <c r="K81" s="296">
        <v>0</v>
      </c>
      <c r="L81" s="356">
        <v>40</v>
      </c>
      <c r="M81" s="296">
        <v>80</v>
      </c>
      <c r="N81" s="354">
        <v>11</v>
      </c>
      <c r="O81" s="356">
        <v>14</v>
      </c>
      <c r="P81" s="296">
        <v>28</v>
      </c>
      <c r="Q81" s="296">
        <v>168</v>
      </c>
      <c r="R81" s="296">
        <v>27</v>
      </c>
      <c r="S81" s="296">
        <v>19</v>
      </c>
      <c r="T81" s="296">
        <v>37</v>
      </c>
      <c r="U81" s="296">
        <v>51</v>
      </c>
      <c r="V81" s="296">
        <v>33</v>
      </c>
      <c r="W81" s="296">
        <v>80</v>
      </c>
      <c r="X81" s="296">
        <v>111</v>
      </c>
      <c r="Y81" s="296">
        <v>13</v>
      </c>
      <c r="Z81" s="296">
        <v>49</v>
      </c>
      <c r="AA81" s="296">
        <v>54</v>
      </c>
      <c r="AB81" s="354">
        <v>45</v>
      </c>
      <c r="AC81" s="354">
        <v>53</v>
      </c>
    </row>
    <row r="82" spans="1:29" s="286" customFormat="1" ht="15.75" customHeight="1">
      <c r="A82" s="306" t="s">
        <v>406</v>
      </c>
      <c r="B82" s="305"/>
      <c r="C82" s="296">
        <v>755</v>
      </c>
      <c r="D82" s="296">
        <v>512</v>
      </c>
      <c r="E82" s="296">
        <v>485</v>
      </c>
      <c r="F82" s="296">
        <v>407</v>
      </c>
      <c r="G82" s="296">
        <v>40</v>
      </c>
      <c r="H82" s="296">
        <v>21</v>
      </c>
      <c r="I82" s="296">
        <v>4</v>
      </c>
      <c r="J82" s="296">
        <v>0</v>
      </c>
      <c r="K82" s="296">
        <v>0</v>
      </c>
      <c r="L82" s="356">
        <v>30</v>
      </c>
      <c r="M82" s="296">
        <v>34</v>
      </c>
      <c r="N82" s="354">
        <v>3</v>
      </c>
      <c r="O82" s="356">
        <v>2</v>
      </c>
      <c r="P82" s="296">
        <v>37</v>
      </c>
      <c r="Q82" s="296">
        <v>83</v>
      </c>
      <c r="R82" s="296">
        <v>22</v>
      </c>
      <c r="S82" s="296">
        <v>9</v>
      </c>
      <c r="T82" s="296">
        <v>15</v>
      </c>
      <c r="U82" s="296">
        <v>45</v>
      </c>
      <c r="V82" s="296">
        <v>33</v>
      </c>
      <c r="W82" s="296">
        <v>27</v>
      </c>
      <c r="X82" s="296">
        <v>84</v>
      </c>
      <c r="Y82" s="296">
        <v>5</v>
      </c>
      <c r="Z82" s="296">
        <v>22</v>
      </c>
      <c r="AA82" s="296">
        <v>13</v>
      </c>
      <c r="AB82" s="354">
        <v>17</v>
      </c>
      <c r="AC82" s="354">
        <v>27</v>
      </c>
    </row>
    <row r="83" spans="1:29" s="286" customFormat="1" ht="15.75" customHeight="1">
      <c r="A83" s="306" t="s">
        <v>405</v>
      </c>
      <c r="B83" s="305"/>
      <c r="C83" s="296">
        <v>1176</v>
      </c>
      <c r="D83" s="296">
        <v>726</v>
      </c>
      <c r="E83" s="296">
        <v>667</v>
      </c>
      <c r="F83" s="296">
        <v>598</v>
      </c>
      <c r="G83" s="296">
        <v>44</v>
      </c>
      <c r="H83" s="296">
        <v>13</v>
      </c>
      <c r="I83" s="296">
        <v>6</v>
      </c>
      <c r="J83" s="296">
        <v>0</v>
      </c>
      <c r="K83" s="296">
        <v>0</v>
      </c>
      <c r="L83" s="356">
        <v>48</v>
      </c>
      <c r="M83" s="296">
        <v>65</v>
      </c>
      <c r="N83" s="354">
        <v>4</v>
      </c>
      <c r="O83" s="356">
        <v>4</v>
      </c>
      <c r="P83" s="296">
        <v>36</v>
      </c>
      <c r="Q83" s="296">
        <v>154</v>
      </c>
      <c r="R83" s="296">
        <v>23</v>
      </c>
      <c r="S83" s="296">
        <v>7</v>
      </c>
      <c r="T83" s="296">
        <v>16</v>
      </c>
      <c r="U83" s="296">
        <v>53</v>
      </c>
      <c r="V83" s="296">
        <v>42</v>
      </c>
      <c r="W83" s="296">
        <v>33</v>
      </c>
      <c r="X83" s="296">
        <v>80</v>
      </c>
      <c r="Y83" s="296">
        <v>2</v>
      </c>
      <c r="Z83" s="296">
        <v>47</v>
      </c>
      <c r="AA83" s="296">
        <v>29</v>
      </c>
      <c r="AB83" s="354">
        <v>18</v>
      </c>
      <c r="AC83" s="354">
        <v>59</v>
      </c>
    </row>
    <row r="84" spans="1:29" s="286" customFormat="1" ht="15.75" customHeight="1">
      <c r="A84" s="306" t="s">
        <v>404</v>
      </c>
      <c r="B84" s="305"/>
      <c r="C84" s="296">
        <v>491</v>
      </c>
      <c r="D84" s="296">
        <v>294</v>
      </c>
      <c r="E84" s="296">
        <v>273</v>
      </c>
      <c r="F84" s="296">
        <v>238</v>
      </c>
      <c r="G84" s="296">
        <v>20</v>
      </c>
      <c r="H84" s="296">
        <v>6</v>
      </c>
      <c r="I84" s="296">
        <v>2</v>
      </c>
      <c r="J84" s="296">
        <v>0</v>
      </c>
      <c r="K84" s="296">
        <v>0</v>
      </c>
      <c r="L84" s="356">
        <v>14</v>
      </c>
      <c r="M84" s="296">
        <v>11</v>
      </c>
      <c r="N84" s="354">
        <v>3</v>
      </c>
      <c r="O84" s="356">
        <v>2</v>
      </c>
      <c r="P84" s="296">
        <v>7</v>
      </c>
      <c r="Q84" s="296">
        <v>37</v>
      </c>
      <c r="R84" s="296">
        <v>7</v>
      </c>
      <c r="S84" s="296">
        <v>5</v>
      </c>
      <c r="T84" s="296">
        <v>11</v>
      </c>
      <c r="U84" s="296">
        <v>13</v>
      </c>
      <c r="V84" s="296">
        <v>5</v>
      </c>
      <c r="W84" s="296">
        <v>27</v>
      </c>
      <c r="X84" s="296">
        <v>41</v>
      </c>
      <c r="Y84" s="296">
        <v>0</v>
      </c>
      <c r="Z84" s="296">
        <v>7</v>
      </c>
      <c r="AA84" s="296">
        <v>69</v>
      </c>
      <c r="AB84" s="354">
        <v>12</v>
      </c>
      <c r="AC84" s="354">
        <v>21</v>
      </c>
    </row>
    <row r="85" spans="1:29" s="286" customFormat="1" ht="15.75" customHeight="1">
      <c r="A85" s="306" t="s">
        <v>403</v>
      </c>
      <c r="B85" s="305"/>
      <c r="C85" s="296">
        <v>681</v>
      </c>
      <c r="D85" s="296">
        <v>460</v>
      </c>
      <c r="E85" s="296">
        <v>435</v>
      </c>
      <c r="F85" s="296">
        <v>381</v>
      </c>
      <c r="G85" s="296">
        <v>20</v>
      </c>
      <c r="H85" s="296">
        <v>11</v>
      </c>
      <c r="I85" s="296">
        <v>2</v>
      </c>
      <c r="J85" s="296">
        <v>0</v>
      </c>
      <c r="K85" s="296">
        <v>0</v>
      </c>
      <c r="L85" s="356">
        <v>14</v>
      </c>
      <c r="M85" s="296">
        <v>38</v>
      </c>
      <c r="N85" s="354">
        <v>3</v>
      </c>
      <c r="O85" s="356">
        <v>3</v>
      </c>
      <c r="P85" s="296">
        <v>11</v>
      </c>
      <c r="Q85" s="296">
        <v>52</v>
      </c>
      <c r="R85" s="296">
        <v>4</v>
      </c>
      <c r="S85" s="296">
        <v>3</v>
      </c>
      <c r="T85" s="296">
        <v>18</v>
      </c>
      <c r="U85" s="296">
        <v>33</v>
      </c>
      <c r="V85" s="296">
        <v>14</v>
      </c>
      <c r="W85" s="296">
        <v>44</v>
      </c>
      <c r="X85" s="296">
        <v>48</v>
      </c>
      <c r="Y85" s="296">
        <v>7</v>
      </c>
      <c r="Z85" s="296">
        <v>11</v>
      </c>
      <c r="AA85" s="296">
        <v>104</v>
      </c>
      <c r="AB85" s="354">
        <v>26</v>
      </c>
      <c r="AC85" s="354">
        <v>25</v>
      </c>
    </row>
    <row r="86" spans="1:29" s="286" customFormat="1" ht="15.75" customHeight="1">
      <c r="A86" s="306" t="s">
        <v>402</v>
      </c>
      <c r="B86" s="305"/>
      <c r="C86" s="296">
        <v>886</v>
      </c>
      <c r="D86" s="296">
        <v>462</v>
      </c>
      <c r="E86" s="296">
        <v>438</v>
      </c>
      <c r="F86" s="296">
        <v>378</v>
      </c>
      <c r="G86" s="296">
        <v>39</v>
      </c>
      <c r="H86" s="296">
        <v>10</v>
      </c>
      <c r="I86" s="296">
        <v>4</v>
      </c>
      <c r="J86" s="296">
        <v>0</v>
      </c>
      <c r="K86" s="296">
        <v>0</v>
      </c>
      <c r="L86" s="356">
        <v>33</v>
      </c>
      <c r="M86" s="296">
        <v>36</v>
      </c>
      <c r="N86" s="354">
        <v>2</v>
      </c>
      <c r="O86" s="356">
        <v>6</v>
      </c>
      <c r="P86" s="296">
        <v>16</v>
      </c>
      <c r="Q86" s="296">
        <v>90</v>
      </c>
      <c r="R86" s="296">
        <v>29</v>
      </c>
      <c r="S86" s="296">
        <v>12</v>
      </c>
      <c r="T86" s="296">
        <v>11</v>
      </c>
      <c r="U86" s="296">
        <v>21</v>
      </c>
      <c r="V86" s="296">
        <v>19</v>
      </c>
      <c r="W86" s="296">
        <v>36</v>
      </c>
      <c r="X86" s="296">
        <v>58</v>
      </c>
      <c r="Y86" s="296">
        <v>6</v>
      </c>
      <c r="Z86" s="296">
        <v>24</v>
      </c>
      <c r="AA86" s="296">
        <v>21</v>
      </c>
      <c r="AB86" s="354">
        <v>14</v>
      </c>
      <c r="AC86" s="354">
        <v>24</v>
      </c>
    </row>
    <row r="87" spans="1:29" s="286" customFormat="1" ht="15.75" customHeight="1">
      <c r="A87" s="306" t="s">
        <v>401</v>
      </c>
      <c r="B87" s="305"/>
      <c r="C87" s="296">
        <v>815</v>
      </c>
      <c r="D87" s="296">
        <v>482</v>
      </c>
      <c r="E87" s="296">
        <v>443</v>
      </c>
      <c r="F87" s="296">
        <v>393</v>
      </c>
      <c r="G87" s="296">
        <v>34</v>
      </c>
      <c r="H87" s="296">
        <v>11</v>
      </c>
      <c r="I87" s="296">
        <v>1</v>
      </c>
      <c r="J87" s="296">
        <v>0</v>
      </c>
      <c r="K87" s="296">
        <v>0</v>
      </c>
      <c r="L87" s="356">
        <v>39</v>
      </c>
      <c r="M87" s="296">
        <v>65</v>
      </c>
      <c r="N87" s="354">
        <v>2</v>
      </c>
      <c r="O87" s="356">
        <v>6</v>
      </c>
      <c r="P87" s="296">
        <v>21</v>
      </c>
      <c r="Q87" s="296">
        <v>94</v>
      </c>
      <c r="R87" s="296">
        <v>12</v>
      </c>
      <c r="S87" s="296">
        <v>5</v>
      </c>
      <c r="T87" s="296">
        <v>8</v>
      </c>
      <c r="U87" s="296">
        <v>33</v>
      </c>
      <c r="V87" s="296">
        <v>19</v>
      </c>
      <c r="W87" s="296">
        <v>24</v>
      </c>
      <c r="X87" s="296">
        <v>66</v>
      </c>
      <c r="Y87" s="296">
        <v>2</v>
      </c>
      <c r="Z87" s="296">
        <v>18</v>
      </c>
      <c r="AA87" s="296">
        <v>18</v>
      </c>
      <c r="AB87" s="354">
        <v>10</v>
      </c>
      <c r="AC87" s="354">
        <v>39</v>
      </c>
    </row>
    <row r="88" spans="1:29" s="286" customFormat="1" ht="15.75" customHeight="1">
      <c r="A88" s="306" t="s">
        <v>400</v>
      </c>
      <c r="B88" s="305"/>
      <c r="C88" s="296">
        <v>642</v>
      </c>
      <c r="D88" s="296">
        <v>432</v>
      </c>
      <c r="E88" s="296">
        <v>411</v>
      </c>
      <c r="F88" s="296">
        <v>352</v>
      </c>
      <c r="G88" s="296">
        <v>35</v>
      </c>
      <c r="H88" s="296">
        <v>22</v>
      </c>
      <c r="I88" s="296">
        <v>2</v>
      </c>
      <c r="J88" s="296">
        <v>0</v>
      </c>
      <c r="K88" s="296">
        <v>0</v>
      </c>
      <c r="L88" s="356">
        <v>63</v>
      </c>
      <c r="M88" s="296">
        <v>53</v>
      </c>
      <c r="N88" s="354">
        <v>2</v>
      </c>
      <c r="O88" s="356">
        <v>3</v>
      </c>
      <c r="P88" s="296">
        <v>21</v>
      </c>
      <c r="Q88" s="296">
        <v>74</v>
      </c>
      <c r="R88" s="296">
        <v>14</v>
      </c>
      <c r="S88" s="296">
        <v>4</v>
      </c>
      <c r="T88" s="296">
        <v>15</v>
      </c>
      <c r="U88" s="296">
        <v>31</v>
      </c>
      <c r="V88" s="296">
        <v>19</v>
      </c>
      <c r="W88" s="296">
        <v>9</v>
      </c>
      <c r="X88" s="296">
        <v>48</v>
      </c>
      <c r="Y88" s="296">
        <v>10</v>
      </c>
      <c r="Z88" s="296">
        <v>26</v>
      </c>
      <c r="AA88" s="296">
        <v>13</v>
      </c>
      <c r="AB88" s="354">
        <v>4</v>
      </c>
      <c r="AC88" s="354">
        <v>21</v>
      </c>
    </row>
    <row r="89" spans="1:29" s="286" customFormat="1" ht="15.75" customHeight="1">
      <c r="A89" s="306" t="s">
        <v>399</v>
      </c>
      <c r="B89" s="305"/>
      <c r="C89" s="296">
        <v>851</v>
      </c>
      <c r="D89" s="296">
        <v>525</v>
      </c>
      <c r="E89" s="296">
        <v>485</v>
      </c>
      <c r="F89" s="296">
        <v>422</v>
      </c>
      <c r="G89" s="296">
        <v>40</v>
      </c>
      <c r="H89" s="296">
        <v>18</v>
      </c>
      <c r="I89" s="296">
        <v>2</v>
      </c>
      <c r="J89" s="296">
        <v>0</v>
      </c>
      <c r="K89" s="296">
        <v>0</v>
      </c>
      <c r="L89" s="356">
        <v>29</v>
      </c>
      <c r="M89" s="296">
        <v>44</v>
      </c>
      <c r="N89" s="354">
        <v>1</v>
      </c>
      <c r="O89" s="356">
        <v>6</v>
      </c>
      <c r="P89" s="296">
        <v>22</v>
      </c>
      <c r="Q89" s="296">
        <v>94</v>
      </c>
      <c r="R89" s="296">
        <v>18</v>
      </c>
      <c r="S89" s="296">
        <v>9</v>
      </c>
      <c r="T89" s="296">
        <v>17</v>
      </c>
      <c r="U89" s="296">
        <v>34</v>
      </c>
      <c r="V89" s="296">
        <v>17</v>
      </c>
      <c r="W89" s="296">
        <v>44</v>
      </c>
      <c r="X89" s="296">
        <v>61</v>
      </c>
      <c r="Y89" s="296">
        <v>5</v>
      </c>
      <c r="Z89" s="296">
        <v>34</v>
      </c>
      <c r="AA89" s="296">
        <v>37</v>
      </c>
      <c r="AB89" s="354">
        <v>11</v>
      </c>
      <c r="AC89" s="354">
        <v>40</v>
      </c>
    </row>
    <row r="90" spans="1:29" s="286" customFormat="1" ht="15.75" customHeight="1">
      <c r="A90" s="306" t="s">
        <v>398</v>
      </c>
      <c r="B90" s="305"/>
      <c r="C90" s="296">
        <v>948</v>
      </c>
      <c r="D90" s="296">
        <v>538</v>
      </c>
      <c r="E90" s="296">
        <v>491</v>
      </c>
      <c r="F90" s="296">
        <v>439</v>
      </c>
      <c r="G90" s="296">
        <v>35</v>
      </c>
      <c r="H90" s="296">
        <v>8</v>
      </c>
      <c r="I90" s="296">
        <v>2</v>
      </c>
      <c r="J90" s="296">
        <v>0</v>
      </c>
      <c r="K90" s="296">
        <v>0</v>
      </c>
      <c r="L90" s="356">
        <v>38</v>
      </c>
      <c r="M90" s="296">
        <v>46</v>
      </c>
      <c r="N90" s="354">
        <v>4</v>
      </c>
      <c r="O90" s="356">
        <v>3</v>
      </c>
      <c r="P90" s="296">
        <v>25</v>
      </c>
      <c r="Q90" s="296">
        <v>102</v>
      </c>
      <c r="R90" s="296">
        <v>18</v>
      </c>
      <c r="S90" s="296">
        <v>8</v>
      </c>
      <c r="T90" s="296">
        <v>11</v>
      </c>
      <c r="U90" s="296">
        <v>24</v>
      </c>
      <c r="V90" s="296">
        <v>22</v>
      </c>
      <c r="W90" s="296">
        <v>43</v>
      </c>
      <c r="X90" s="296">
        <v>70</v>
      </c>
      <c r="Y90" s="296">
        <v>1</v>
      </c>
      <c r="Z90" s="296">
        <v>28</v>
      </c>
      <c r="AA90" s="296">
        <v>26</v>
      </c>
      <c r="AB90" s="354">
        <v>20</v>
      </c>
      <c r="AC90" s="354">
        <v>47</v>
      </c>
    </row>
    <row r="91" spans="1:29" s="286" customFormat="1" ht="15.75" customHeight="1">
      <c r="A91" s="306" t="s">
        <v>397</v>
      </c>
      <c r="B91" s="305"/>
      <c r="C91" s="296">
        <v>872</v>
      </c>
      <c r="D91" s="296">
        <v>523</v>
      </c>
      <c r="E91" s="296">
        <v>493</v>
      </c>
      <c r="F91" s="296">
        <v>416</v>
      </c>
      <c r="G91" s="296">
        <v>49</v>
      </c>
      <c r="H91" s="296">
        <v>17</v>
      </c>
      <c r="I91" s="296">
        <v>8</v>
      </c>
      <c r="J91" s="296">
        <v>0</v>
      </c>
      <c r="K91" s="296">
        <v>0</v>
      </c>
      <c r="L91" s="356">
        <v>35</v>
      </c>
      <c r="M91" s="296">
        <v>32</v>
      </c>
      <c r="N91" s="354">
        <v>3</v>
      </c>
      <c r="O91" s="356">
        <v>11</v>
      </c>
      <c r="P91" s="296">
        <v>17</v>
      </c>
      <c r="Q91" s="296">
        <v>93</v>
      </c>
      <c r="R91" s="296">
        <v>22</v>
      </c>
      <c r="S91" s="296">
        <v>8</v>
      </c>
      <c r="T91" s="296">
        <v>22</v>
      </c>
      <c r="U91" s="296">
        <v>31</v>
      </c>
      <c r="V91" s="296">
        <v>14</v>
      </c>
      <c r="W91" s="296">
        <v>43</v>
      </c>
      <c r="X91" s="296">
        <v>86</v>
      </c>
      <c r="Y91" s="296">
        <v>4</v>
      </c>
      <c r="Z91" s="296">
        <v>30</v>
      </c>
      <c r="AA91" s="296">
        <v>17</v>
      </c>
      <c r="AB91" s="354">
        <v>17</v>
      </c>
      <c r="AC91" s="354">
        <v>30</v>
      </c>
    </row>
    <row r="92" spans="1:29" s="286" customFormat="1" ht="15.75" customHeight="1">
      <c r="A92" s="306" t="s">
        <v>396</v>
      </c>
      <c r="B92" s="305"/>
      <c r="C92" s="296">
        <v>1046</v>
      </c>
      <c r="D92" s="296">
        <v>531</v>
      </c>
      <c r="E92" s="296">
        <v>469</v>
      </c>
      <c r="F92" s="296">
        <v>421</v>
      </c>
      <c r="G92" s="296">
        <v>22</v>
      </c>
      <c r="H92" s="296">
        <v>5</v>
      </c>
      <c r="I92" s="296">
        <v>1</v>
      </c>
      <c r="J92" s="296">
        <v>0</v>
      </c>
      <c r="K92" s="296">
        <v>0</v>
      </c>
      <c r="L92" s="356">
        <v>28</v>
      </c>
      <c r="M92" s="296">
        <v>65</v>
      </c>
      <c r="N92" s="354">
        <v>2</v>
      </c>
      <c r="O92" s="356">
        <v>8</v>
      </c>
      <c r="P92" s="296">
        <v>20</v>
      </c>
      <c r="Q92" s="296">
        <v>96</v>
      </c>
      <c r="R92" s="296">
        <v>3</v>
      </c>
      <c r="S92" s="296">
        <v>2</v>
      </c>
      <c r="T92" s="296">
        <v>13</v>
      </c>
      <c r="U92" s="296">
        <v>33</v>
      </c>
      <c r="V92" s="296">
        <v>20</v>
      </c>
      <c r="W92" s="296">
        <v>30</v>
      </c>
      <c r="X92" s="296">
        <v>65</v>
      </c>
      <c r="Y92" s="296">
        <v>4</v>
      </c>
      <c r="Z92" s="296">
        <v>39</v>
      </c>
      <c r="AA92" s="296">
        <v>14</v>
      </c>
      <c r="AB92" s="354">
        <v>26</v>
      </c>
      <c r="AC92" s="354">
        <v>62</v>
      </c>
    </row>
    <row r="93" spans="1:29" s="286" customFormat="1" ht="15.75" customHeight="1">
      <c r="A93" s="306" t="s">
        <v>395</v>
      </c>
      <c r="B93" s="305"/>
      <c r="C93" s="296">
        <v>200</v>
      </c>
      <c r="D93" s="296">
        <v>115</v>
      </c>
      <c r="E93" s="296">
        <v>106</v>
      </c>
      <c r="F93" s="296">
        <v>80</v>
      </c>
      <c r="G93" s="296">
        <v>14</v>
      </c>
      <c r="H93" s="296">
        <v>8</v>
      </c>
      <c r="I93" s="296">
        <v>0</v>
      </c>
      <c r="J93" s="296">
        <v>0</v>
      </c>
      <c r="K93" s="296">
        <v>0</v>
      </c>
      <c r="L93" s="356">
        <v>10</v>
      </c>
      <c r="M93" s="296">
        <v>7</v>
      </c>
      <c r="N93" s="354">
        <v>0</v>
      </c>
      <c r="O93" s="356">
        <v>3</v>
      </c>
      <c r="P93" s="296">
        <v>3</v>
      </c>
      <c r="Q93" s="296">
        <v>24</v>
      </c>
      <c r="R93" s="296">
        <v>1</v>
      </c>
      <c r="S93" s="296">
        <v>5</v>
      </c>
      <c r="T93" s="296">
        <v>5</v>
      </c>
      <c r="U93" s="296">
        <v>3</v>
      </c>
      <c r="V93" s="296">
        <v>5</v>
      </c>
      <c r="W93" s="296">
        <v>7</v>
      </c>
      <c r="X93" s="296">
        <v>20</v>
      </c>
      <c r="Y93" s="296">
        <v>0</v>
      </c>
      <c r="Z93" s="296">
        <v>4</v>
      </c>
      <c r="AA93" s="296">
        <v>5</v>
      </c>
      <c r="AB93" s="354">
        <v>4</v>
      </c>
      <c r="AC93" s="354">
        <v>9</v>
      </c>
    </row>
    <row r="94" spans="1:29" s="286" customFormat="1" ht="15.75" customHeight="1">
      <c r="A94" s="306" t="s">
        <v>394</v>
      </c>
      <c r="B94" s="305"/>
      <c r="C94" s="296">
        <v>813</v>
      </c>
      <c r="D94" s="296">
        <v>467</v>
      </c>
      <c r="E94" s="296">
        <v>435</v>
      </c>
      <c r="F94" s="296">
        <v>379</v>
      </c>
      <c r="G94" s="296">
        <v>32</v>
      </c>
      <c r="H94" s="296">
        <v>13</v>
      </c>
      <c r="I94" s="296">
        <v>3</v>
      </c>
      <c r="J94" s="296">
        <v>0</v>
      </c>
      <c r="K94" s="296">
        <v>0</v>
      </c>
      <c r="L94" s="356">
        <v>22</v>
      </c>
      <c r="M94" s="296">
        <v>36</v>
      </c>
      <c r="N94" s="354">
        <v>4</v>
      </c>
      <c r="O94" s="356">
        <v>4</v>
      </c>
      <c r="P94" s="296">
        <v>21</v>
      </c>
      <c r="Q94" s="296">
        <v>68</v>
      </c>
      <c r="R94" s="296">
        <v>20</v>
      </c>
      <c r="S94" s="296">
        <v>10</v>
      </c>
      <c r="T94" s="296">
        <v>14</v>
      </c>
      <c r="U94" s="296">
        <v>18</v>
      </c>
      <c r="V94" s="296">
        <v>12</v>
      </c>
      <c r="W94" s="296">
        <v>32</v>
      </c>
      <c r="X94" s="296">
        <v>75</v>
      </c>
      <c r="Y94" s="296">
        <v>1</v>
      </c>
      <c r="Z94" s="296">
        <v>31</v>
      </c>
      <c r="AA94" s="296">
        <v>38</v>
      </c>
      <c r="AB94" s="354">
        <v>26</v>
      </c>
      <c r="AC94" s="354">
        <v>32</v>
      </c>
    </row>
    <row r="95" spans="1:29" s="286" customFormat="1" ht="15.75" customHeight="1">
      <c r="A95" s="306" t="s">
        <v>393</v>
      </c>
      <c r="B95" s="305"/>
      <c r="C95" s="296">
        <v>572</v>
      </c>
      <c r="D95" s="296">
        <v>340</v>
      </c>
      <c r="E95" s="296">
        <v>295</v>
      </c>
      <c r="F95" s="296">
        <v>255</v>
      </c>
      <c r="G95" s="296">
        <v>25</v>
      </c>
      <c r="H95" s="296">
        <v>11</v>
      </c>
      <c r="I95" s="296">
        <v>0</v>
      </c>
      <c r="J95" s="296">
        <v>0</v>
      </c>
      <c r="K95" s="296">
        <v>0</v>
      </c>
      <c r="L95" s="356">
        <v>34</v>
      </c>
      <c r="M95" s="296">
        <v>37</v>
      </c>
      <c r="N95" s="354">
        <v>1</v>
      </c>
      <c r="O95" s="356">
        <v>5</v>
      </c>
      <c r="P95" s="296">
        <v>15</v>
      </c>
      <c r="Q95" s="296">
        <v>63</v>
      </c>
      <c r="R95" s="296">
        <v>8</v>
      </c>
      <c r="S95" s="296">
        <v>5</v>
      </c>
      <c r="T95" s="296">
        <v>6</v>
      </c>
      <c r="U95" s="296">
        <v>17</v>
      </c>
      <c r="V95" s="296">
        <v>16</v>
      </c>
      <c r="W95" s="296">
        <v>14</v>
      </c>
      <c r="X95" s="296">
        <v>32</v>
      </c>
      <c r="Y95" s="296">
        <v>0</v>
      </c>
      <c r="Z95" s="296">
        <v>18</v>
      </c>
      <c r="AA95" s="296">
        <v>8</v>
      </c>
      <c r="AB95" s="354">
        <v>16</v>
      </c>
      <c r="AC95" s="354">
        <v>45</v>
      </c>
    </row>
    <row r="96" spans="1:29" s="286" customFormat="1" ht="15.75" customHeight="1">
      <c r="A96" s="306" t="s">
        <v>392</v>
      </c>
      <c r="B96" s="305"/>
      <c r="C96" s="296">
        <v>864</v>
      </c>
      <c r="D96" s="296">
        <v>527</v>
      </c>
      <c r="E96" s="296">
        <v>493</v>
      </c>
      <c r="F96" s="296">
        <v>423</v>
      </c>
      <c r="G96" s="296">
        <v>46</v>
      </c>
      <c r="H96" s="296">
        <v>10</v>
      </c>
      <c r="I96" s="296">
        <v>1</v>
      </c>
      <c r="J96" s="296">
        <v>1</v>
      </c>
      <c r="K96" s="296">
        <v>0</v>
      </c>
      <c r="L96" s="356">
        <v>46</v>
      </c>
      <c r="M96" s="296">
        <v>68</v>
      </c>
      <c r="N96" s="354">
        <v>0</v>
      </c>
      <c r="O96" s="356">
        <v>3</v>
      </c>
      <c r="P96" s="296">
        <v>15</v>
      </c>
      <c r="Q96" s="296">
        <v>95</v>
      </c>
      <c r="R96" s="296">
        <v>20</v>
      </c>
      <c r="S96" s="296">
        <v>6</v>
      </c>
      <c r="T96" s="296">
        <v>17</v>
      </c>
      <c r="U96" s="296">
        <v>19</v>
      </c>
      <c r="V96" s="296">
        <v>21</v>
      </c>
      <c r="W96" s="296">
        <v>25</v>
      </c>
      <c r="X96" s="296">
        <v>48</v>
      </c>
      <c r="Y96" s="296">
        <v>3</v>
      </c>
      <c r="Z96" s="296">
        <v>25</v>
      </c>
      <c r="AA96" s="296">
        <v>50</v>
      </c>
      <c r="AB96" s="354">
        <v>30</v>
      </c>
      <c r="AC96" s="354">
        <v>34</v>
      </c>
    </row>
    <row r="97" spans="1:29" s="286" customFormat="1" ht="15.75" customHeight="1">
      <c r="A97" s="306" t="s">
        <v>391</v>
      </c>
      <c r="B97" s="305"/>
      <c r="C97" s="296">
        <v>894</v>
      </c>
      <c r="D97" s="296">
        <v>484</v>
      </c>
      <c r="E97" s="296">
        <v>449</v>
      </c>
      <c r="F97" s="296">
        <v>391</v>
      </c>
      <c r="G97" s="296">
        <v>33</v>
      </c>
      <c r="H97" s="296">
        <v>16</v>
      </c>
      <c r="I97" s="296">
        <v>2</v>
      </c>
      <c r="J97" s="296">
        <v>0</v>
      </c>
      <c r="K97" s="296">
        <v>0</v>
      </c>
      <c r="L97" s="356">
        <v>29</v>
      </c>
      <c r="M97" s="296">
        <v>49</v>
      </c>
      <c r="N97" s="354">
        <v>7</v>
      </c>
      <c r="O97" s="356">
        <v>9</v>
      </c>
      <c r="P97" s="296">
        <v>20</v>
      </c>
      <c r="Q97" s="296">
        <v>90</v>
      </c>
      <c r="R97" s="296">
        <v>13</v>
      </c>
      <c r="S97" s="296">
        <v>4</v>
      </c>
      <c r="T97" s="296">
        <v>13</v>
      </c>
      <c r="U97" s="296">
        <v>35</v>
      </c>
      <c r="V97" s="296">
        <v>7</v>
      </c>
      <c r="W97" s="296">
        <v>32</v>
      </c>
      <c r="X97" s="296">
        <v>68</v>
      </c>
      <c r="Y97" s="296">
        <v>3</v>
      </c>
      <c r="Z97" s="296">
        <v>31</v>
      </c>
      <c r="AA97" s="296">
        <v>23</v>
      </c>
      <c r="AB97" s="354">
        <v>14</v>
      </c>
      <c r="AC97" s="354">
        <v>35</v>
      </c>
    </row>
    <row r="98" spans="1:29" s="286" customFormat="1" ht="15.75" customHeight="1">
      <c r="A98" s="306" t="s">
        <v>390</v>
      </c>
      <c r="B98" s="305"/>
      <c r="C98" s="296">
        <v>28</v>
      </c>
      <c r="D98" s="296">
        <v>12</v>
      </c>
      <c r="E98" s="296">
        <v>11</v>
      </c>
      <c r="F98" s="296">
        <v>8</v>
      </c>
      <c r="G98" s="296">
        <v>1</v>
      </c>
      <c r="H98" s="296">
        <v>0</v>
      </c>
      <c r="I98" s="296">
        <v>0</v>
      </c>
      <c r="J98" s="296">
        <v>0</v>
      </c>
      <c r="K98" s="296">
        <v>0</v>
      </c>
      <c r="L98" s="356">
        <v>3</v>
      </c>
      <c r="M98" s="296">
        <v>3</v>
      </c>
      <c r="N98" s="354">
        <v>0</v>
      </c>
      <c r="O98" s="356">
        <v>0</v>
      </c>
      <c r="P98" s="296">
        <v>0</v>
      </c>
      <c r="Q98" s="296">
        <v>1</v>
      </c>
      <c r="R98" s="296">
        <v>0</v>
      </c>
      <c r="S98" s="296">
        <v>0</v>
      </c>
      <c r="T98" s="296">
        <v>0</v>
      </c>
      <c r="U98" s="296">
        <v>0</v>
      </c>
      <c r="V98" s="296">
        <v>0</v>
      </c>
      <c r="W98" s="296">
        <v>0</v>
      </c>
      <c r="X98" s="296">
        <v>1</v>
      </c>
      <c r="Y98" s="296">
        <v>0</v>
      </c>
      <c r="Z98" s="296">
        <v>1</v>
      </c>
      <c r="AA98" s="296">
        <v>0</v>
      </c>
      <c r="AB98" s="354">
        <v>2</v>
      </c>
      <c r="AC98" s="354">
        <v>1</v>
      </c>
    </row>
    <row r="99" spans="1:29" s="286" customFormat="1" ht="15.75" customHeight="1">
      <c r="A99" s="306" t="s">
        <v>389</v>
      </c>
      <c r="B99" s="305"/>
      <c r="C99" s="296">
        <v>289</v>
      </c>
      <c r="D99" s="296">
        <v>189</v>
      </c>
      <c r="E99" s="296">
        <v>173</v>
      </c>
      <c r="F99" s="296">
        <v>128</v>
      </c>
      <c r="G99" s="296">
        <v>26</v>
      </c>
      <c r="H99" s="296">
        <v>12</v>
      </c>
      <c r="I99" s="296">
        <v>0</v>
      </c>
      <c r="J99" s="296">
        <v>0</v>
      </c>
      <c r="K99" s="296">
        <v>0</v>
      </c>
      <c r="L99" s="356">
        <v>7</v>
      </c>
      <c r="M99" s="296">
        <v>16</v>
      </c>
      <c r="N99" s="354">
        <v>2</v>
      </c>
      <c r="O99" s="356">
        <v>3</v>
      </c>
      <c r="P99" s="296">
        <v>5</v>
      </c>
      <c r="Q99" s="296">
        <v>20</v>
      </c>
      <c r="R99" s="296">
        <v>16</v>
      </c>
      <c r="S99" s="296">
        <v>10</v>
      </c>
      <c r="T99" s="296">
        <v>2</v>
      </c>
      <c r="U99" s="296">
        <v>38</v>
      </c>
      <c r="V99" s="296">
        <v>8</v>
      </c>
      <c r="W99" s="296">
        <v>7</v>
      </c>
      <c r="X99" s="296">
        <v>12</v>
      </c>
      <c r="Y99" s="296">
        <v>1</v>
      </c>
      <c r="Z99" s="296">
        <v>7</v>
      </c>
      <c r="AA99" s="296">
        <v>6</v>
      </c>
      <c r="AB99" s="354">
        <v>13</v>
      </c>
      <c r="AC99" s="354">
        <v>16</v>
      </c>
    </row>
    <row r="100" spans="1:29" s="286" customFormat="1" ht="15.75" customHeight="1">
      <c r="A100" s="306" t="s">
        <v>388</v>
      </c>
      <c r="B100" s="305"/>
      <c r="C100" s="296">
        <v>720</v>
      </c>
      <c r="D100" s="296">
        <v>345</v>
      </c>
      <c r="E100" s="296">
        <v>326</v>
      </c>
      <c r="F100" s="296">
        <v>277</v>
      </c>
      <c r="G100" s="296">
        <v>21</v>
      </c>
      <c r="H100" s="296">
        <v>11</v>
      </c>
      <c r="I100" s="296">
        <v>2</v>
      </c>
      <c r="J100" s="296">
        <v>0</v>
      </c>
      <c r="K100" s="296">
        <v>0</v>
      </c>
      <c r="L100" s="356">
        <v>16</v>
      </c>
      <c r="M100" s="296">
        <v>20</v>
      </c>
      <c r="N100" s="354">
        <v>0</v>
      </c>
      <c r="O100" s="356">
        <v>6</v>
      </c>
      <c r="P100" s="296">
        <v>9</v>
      </c>
      <c r="Q100" s="296">
        <v>46</v>
      </c>
      <c r="R100" s="296">
        <v>9</v>
      </c>
      <c r="S100" s="296">
        <v>8</v>
      </c>
      <c r="T100" s="296">
        <v>4</v>
      </c>
      <c r="U100" s="296">
        <v>60</v>
      </c>
      <c r="V100" s="296">
        <v>16</v>
      </c>
      <c r="W100" s="296">
        <v>44</v>
      </c>
      <c r="X100" s="296">
        <v>31</v>
      </c>
      <c r="Y100" s="296">
        <v>1</v>
      </c>
      <c r="Z100" s="296">
        <v>16</v>
      </c>
      <c r="AA100" s="296">
        <v>17</v>
      </c>
      <c r="AB100" s="354">
        <v>21</v>
      </c>
      <c r="AC100" s="354">
        <v>19</v>
      </c>
    </row>
    <row r="101" spans="1:29" s="286" customFormat="1" ht="15.75" customHeight="1">
      <c r="A101" s="306" t="s">
        <v>387</v>
      </c>
      <c r="B101" s="305"/>
      <c r="C101" s="296">
        <v>632</v>
      </c>
      <c r="D101" s="296">
        <v>381</v>
      </c>
      <c r="E101" s="296">
        <v>351</v>
      </c>
      <c r="F101" s="296">
        <v>310</v>
      </c>
      <c r="G101" s="296">
        <v>26</v>
      </c>
      <c r="H101" s="296">
        <v>11</v>
      </c>
      <c r="I101" s="296">
        <v>1</v>
      </c>
      <c r="J101" s="296">
        <v>0</v>
      </c>
      <c r="K101" s="296">
        <v>0</v>
      </c>
      <c r="L101" s="356">
        <v>29</v>
      </c>
      <c r="M101" s="296">
        <v>27</v>
      </c>
      <c r="N101" s="354">
        <v>0</v>
      </c>
      <c r="O101" s="356">
        <v>5</v>
      </c>
      <c r="P101" s="296">
        <v>9</v>
      </c>
      <c r="Q101" s="296">
        <v>69</v>
      </c>
      <c r="R101" s="296">
        <v>8</v>
      </c>
      <c r="S101" s="296">
        <v>6</v>
      </c>
      <c r="T101" s="296">
        <v>11</v>
      </c>
      <c r="U101" s="296">
        <v>25</v>
      </c>
      <c r="V101" s="296">
        <v>18</v>
      </c>
      <c r="W101" s="296">
        <v>34</v>
      </c>
      <c r="X101" s="296">
        <v>54</v>
      </c>
      <c r="Y101" s="296">
        <v>3</v>
      </c>
      <c r="Z101" s="296">
        <v>22</v>
      </c>
      <c r="AA101" s="296">
        <v>20</v>
      </c>
      <c r="AB101" s="354">
        <v>10</v>
      </c>
      <c r="AC101" s="354">
        <v>30</v>
      </c>
    </row>
    <row r="102" spans="1:29" s="286" customFormat="1" ht="15" customHeight="1" thickBot="1">
      <c r="A102" s="379" t="s">
        <v>386</v>
      </c>
      <c r="B102" s="378"/>
      <c r="C102" s="290">
        <v>764</v>
      </c>
      <c r="D102" s="290">
        <v>431</v>
      </c>
      <c r="E102" s="290">
        <v>401</v>
      </c>
      <c r="F102" s="290">
        <v>322</v>
      </c>
      <c r="G102" s="290">
        <v>45</v>
      </c>
      <c r="H102" s="290">
        <v>18</v>
      </c>
      <c r="I102" s="290">
        <v>1</v>
      </c>
      <c r="J102" s="290">
        <v>0</v>
      </c>
      <c r="K102" s="290">
        <v>0</v>
      </c>
      <c r="L102" s="377">
        <v>22</v>
      </c>
      <c r="M102" s="290">
        <v>47</v>
      </c>
      <c r="N102" s="345">
        <v>0</v>
      </c>
      <c r="O102" s="377">
        <v>4</v>
      </c>
      <c r="P102" s="290">
        <v>7</v>
      </c>
      <c r="Q102" s="290">
        <v>74</v>
      </c>
      <c r="R102" s="290">
        <v>18</v>
      </c>
      <c r="S102" s="290">
        <v>4</v>
      </c>
      <c r="T102" s="290">
        <v>10</v>
      </c>
      <c r="U102" s="290">
        <v>25</v>
      </c>
      <c r="V102" s="290">
        <v>33</v>
      </c>
      <c r="W102" s="290">
        <v>28</v>
      </c>
      <c r="X102" s="290">
        <v>55</v>
      </c>
      <c r="Y102" s="290">
        <v>2</v>
      </c>
      <c r="Z102" s="290">
        <v>28</v>
      </c>
      <c r="AA102" s="290">
        <v>18</v>
      </c>
      <c r="AB102" s="345">
        <v>25</v>
      </c>
      <c r="AC102" s="345">
        <v>30</v>
      </c>
    </row>
    <row r="103" spans="1:29" s="286" customFormat="1" ht="13.5" customHeight="1">
      <c r="A103" s="282"/>
      <c r="B103" s="376"/>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283"/>
    </row>
    <row r="104" spans="1:29" s="339" customFormat="1" ht="21" customHeight="1">
      <c r="A104" s="660" t="s">
        <v>572</v>
      </c>
      <c r="B104" s="660"/>
      <c r="C104" s="660"/>
      <c r="D104" s="660"/>
      <c r="E104" s="660"/>
      <c r="F104" s="660"/>
      <c r="G104" s="660"/>
      <c r="H104" s="660"/>
      <c r="I104" s="660"/>
      <c r="J104" s="660"/>
      <c r="K104" s="660"/>
      <c r="L104" s="736"/>
      <c r="M104" s="736"/>
      <c r="N104" s="736"/>
      <c r="O104" s="341" t="s">
        <v>254</v>
      </c>
      <c r="P104" s="340"/>
      <c r="Q104" s="340"/>
      <c r="R104" s="340"/>
      <c r="S104" s="340"/>
      <c r="T104" s="340"/>
      <c r="U104" s="340"/>
      <c r="V104" s="340"/>
      <c r="W104" s="340"/>
      <c r="X104" s="340"/>
      <c r="Y104" s="340"/>
      <c r="Z104" s="340"/>
      <c r="AA104" s="340"/>
      <c r="AB104" s="340"/>
      <c r="AC104" s="340"/>
    </row>
    <row r="105" spans="1:29" s="286" customFormat="1" ht="15.2" customHeight="1" thickBot="1">
      <c r="A105" s="338"/>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714"/>
      <c r="AA105" s="714"/>
      <c r="AB105" s="714"/>
      <c r="AC105" s="714"/>
    </row>
    <row r="106" spans="1:29" s="286" customFormat="1" ht="15.75" customHeight="1">
      <c r="A106" s="729" t="s">
        <v>253</v>
      </c>
      <c r="B106" s="337"/>
      <c r="C106" s="732" t="s">
        <v>252</v>
      </c>
      <c r="D106" s="732" t="s">
        <v>251</v>
      </c>
      <c r="E106" s="721" t="s">
        <v>250</v>
      </c>
      <c r="F106" s="722" t="s">
        <v>249</v>
      </c>
      <c r="G106" s="723"/>
      <c r="H106" s="724"/>
      <c r="I106" s="336"/>
      <c r="J106" s="335"/>
      <c r="K106" s="335"/>
      <c r="L106" s="334"/>
      <c r="M106" s="334"/>
      <c r="N106" s="334"/>
      <c r="O106" s="333" t="s">
        <v>248</v>
      </c>
      <c r="P106" s="332"/>
      <c r="Q106" s="332"/>
      <c r="R106" s="332"/>
      <c r="S106" s="332"/>
      <c r="T106" s="332"/>
      <c r="U106" s="332"/>
      <c r="V106" s="332"/>
      <c r="W106" s="332"/>
      <c r="X106" s="332"/>
      <c r="Y106" s="332"/>
      <c r="Z106" s="332"/>
      <c r="AA106" s="332"/>
      <c r="AB106" s="331"/>
      <c r="AC106" s="721" t="s">
        <v>247</v>
      </c>
    </row>
    <row r="107" spans="1:29" s="286" customFormat="1" ht="12" customHeight="1">
      <c r="A107" s="730"/>
      <c r="B107" s="320"/>
      <c r="C107" s="733"/>
      <c r="D107" s="735"/>
      <c r="E107" s="717"/>
      <c r="F107" s="725" t="s">
        <v>246</v>
      </c>
      <c r="G107" s="726" t="s">
        <v>245</v>
      </c>
      <c r="H107" s="725" t="s">
        <v>244</v>
      </c>
      <c r="I107" s="330" t="s">
        <v>243</v>
      </c>
      <c r="J107" s="329" t="s">
        <v>242</v>
      </c>
      <c r="K107" s="326" t="s">
        <v>241</v>
      </c>
      <c r="L107" s="329" t="s">
        <v>240</v>
      </c>
      <c r="M107" s="329" t="s">
        <v>239</v>
      </c>
      <c r="N107" s="328" t="s">
        <v>238</v>
      </c>
      <c r="O107" s="327" t="s">
        <v>237</v>
      </c>
      <c r="P107" s="326" t="s">
        <v>236</v>
      </c>
      <c r="Q107" s="326" t="s">
        <v>235</v>
      </c>
      <c r="R107" s="326" t="s">
        <v>234</v>
      </c>
      <c r="S107" s="326" t="s">
        <v>233</v>
      </c>
      <c r="T107" s="326" t="s">
        <v>232</v>
      </c>
      <c r="U107" s="326" t="s">
        <v>231</v>
      </c>
      <c r="V107" s="326" t="s">
        <v>230</v>
      </c>
      <c r="W107" s="326" t="s">
        <v>229</v>
      </c>
      <c r="X107" s="326" t="s">
        <v>228</v>
      </c>
      <c r="Y107" s="326" t="s">
        <v>227</v>
      </c>
      <c r="Z107" s="326" t="s">
        <v>226</v>
      </c>
      <c r="AA107" s="326" t="s">
        <v>225</v>
      </c>
      <c r="AB107" s="326" t="s">
        <v>224</v>
      </c>
      <c r="AC107" s="727"/>
    </row>
    <row r="108" spans="1:29" s="286" customFormat="1" ht="15" customHeight="1">
      <c r="A108" s="730"/>
      <c r="B108" s="320"/>
      <c r="C108" s="733"/>
      <c r="D108" s="735"/>
      <c r="E108" s="717"/>
      <c r="F108" s="712"/>
      <c r="G108" s="717"/>
      <c r="H108" s="712"/>
      <c r="I108" s="712" t="s">
        <v>223</v>
      </c>
      <c r="J108" s="715" t="s">
        <v>222</v>
      </c>
      <c r="K108" s="712" t="s">
        <v>221</v>
      </c>
      <c r="L108" s="715" t="s">
        <v>220</v>
      </c>
      <c r="M108" s="715" t="s">
        <v>219</v>
      </c>
      <c r="N108" s="717" t="s">
        <v>218</v>
      </c>
      <c r="O108" s="719" t="s">
        <v>217</v>
      </c>
      <c r="P108" s="712" t="s">
        <v>216</v>
      </c>
      <c r="Q108" s="712" t="s">
        <v>215</v>
      </c>
      <c r="R108" s="712" t="s">
        <v>214</v>
      </c>
      <c r="S108" s="712" t="s">
        <v>213</v>
      </c>
      <c r="T108" s="712" t="s">
        <v>212</v>
      </c>
      <c r="U108" s="712" t="s">
        <v>211</v>
      </c>
      <c r="V108" s="712" t="s">
        <v>210</v>
      </c>
      <c r="W108" s="712" t="s">
        <v>22</v>
      </c>
      <c r="X108" s="712" t="s">
        <v>209</v>
      </c>
      <c r="Y108" s="712" t="s">
        <v>11</v>
      </c>
      <c r="Z108" s="712" t="s">
        <v>208</v>
      </c>
      <c r="AA108" s="712" t="s">
        <v>207</v>
      </c>
      <c r="AB108" s="712" t="s">
        <v>206</v>
      </c>
      <c r="AC108" s="727"/>
    </row>
    <row r="109" spans="1:29" s="286" customFormat="1" ht="15" customHeight="1">
      <c r="A109" s="730"/>
      <c r="B109" s="320"/>
      <c r="C109" s="733"/>
      <c r="D109" s="733"/>
      <c r="E109" s="717"/>
      <c r="F109" s="712"/>
      <c r="G109" s="717"/>
      <c r="H109" s="712"/>
      <c r="I109" s="712"/>
      <c r="J109" s="715"/>
      <c r="K109" s="712"/>
      <c r="L109" s="715"/>
      <c r="M109" s="715"/>
      <c r="N109" s="717"/>
      <c r="O109" s="719"/>
      <c r="P109" s="712"/>
      <c r="Q109" s="712"/>
      <c r="R109" s="712"/>
      <c r="S109" s="712"/>
      <c r="T109" s="712"/>
      <c r="U109" s="712"/>
      <c r="V109" s="712"/>
      <c r="W109" s="712"/>
      <c r="X109" s="712"/>
      <c r="Y109" s="712"/>
      <c r="Z109" s="712"/>
      <c r="AA109" s="712"/>
      <c r="AB109" s="712"/>
      <c r="AC109" s="727"/>
    </row>
    <row r="110" spans="1:29" s="286" customFormat="1" ht="15" customHeight="1">
      <c r="A110" s="731"/>
      <c r="B110" s="325"/>
      <c r="C110" s="734"/>
      <c r="D110" s="734"/>
      <c r="E110" s="718"/>
      <c r="F110" s="713"/>
      <c r="G110" s="718"/>
      <c r="H110" s="713"/>
      <c r="I110" s="713"/>
      <c r="J110" s="716"/>
      <c r="K110" s="713"/>
      <c r="L110" s="716"/>
      <c r="M110" s="716"/>
      <c r="N110" s="718"/>
      <c r="O110" s="720"/>
      <c r="P110" s="713"/>
      <c r="Q110" s="713"/>
      <c r="R110" s="713"/>
      <c r="S110" s="713"/>
      <c r="T110" s="713"/>
      <c r="U110" s="713"/>
      <c r="V110" s="713"/>
      <c r="W110" s="713"/>
      <c r="X110" s="713"/>
      <c r="Y110" s="713"/>
      <c r="Z110" s="713"/>
      <c r="AA110" s="713"/>
      <c r="AB110" s="713"/>
      <c r="AC110" s="728"/>
    </row>
    <row r="111" spans="1:29" s="286" customFormat="1" ht="15.75" customHeight="1">
      <c r="A111" s="306" t="s">
        <v>385</v>
      </c>
      <c r="B111" s="305"/>
      <c r="C111" s="296">
        <v>491</v>
      </c>
      <c r="D111" s="296">
        <v>273</v>
      </c>
      <c r="E111" s="296">
        <v>254</v>
      </c>
      <c r="F111" s="296">
        <v>200</v>
      </c>
      <c r="G111" s="296">
        <v>31</v>
      </c>
      <c r="H111" s="296">
        <v>19</v>
      </c>
      <c r="I111" s="296">
        <v>0</v>
      </c>
      <c r="J111" s="296">
        <v>0</v>
      </c>
      <c r="K111" s="380">
        <v>0</v>
      </c>
      <c r="L111" s="356">
        <v>23</v>
      </c>
      <c r="M111" s="296">
        <v>29</v>
      </c>
      <c r="N111" s="354">
        <v>1</v>
      </c>
      <c r="O111" s="356">
        <v>9</v>
      </c>
      <c r="P111" s="296">
        <v>3</v>
      </c>
      <c r="Q111" s="296">
        <v>61</v>
      </c>
      <c r="R111" s="296">
        <v>5</v>
      </c>
      <c r="S111" s="296">
        <v>3</v>
      </c>
      <c r="T111" s="296">
        <v>8</v>
      </c>
      <c r="U111" s="296">
        <v>14</v>
      </c>
      <c r="V111" s="296">
        <v>9</v>
      </c>
      <c r="W111" s="296">
        <v>14</v>
      </c>
      <c r="X111" s="296">
        <v>34</v>
      </c>
      <c r="Y111" s="296">
        <v>0</v>
      </c>
      <c r="Z111" s="296">
        <v>23</v>
      </c>
      <c r="AA111" s="296">
        <v>14</v>
      </c>
      <c r="AB111" s="354">
        <v>4</v>
      </c>
      <c r="AC111" s="354">
        <v>19</v>
      </c>
    </row>
    <row r="112" spans="1:29" s="286" customFormat="1" ht="15.75" customHeight="1">
      <c r="A112" s="306" t="s">
        <v>384</v>
      </c>
      <c r="B112" s="305"/>
      <c r="C112" s="296">
        <v>328</v>
      </c>
      <c r="D112" s="296">
        <v>210</v>
      </c>
      <c r="E112" s="296">
        <v>196</v>
      </c>
      <c r="F112" s="296">
        <v>171</v>
      </c>
      <c r="G112" s="296">
        <v>16</v>
      </c>
      <c r="H112" s="296">
        <v>6</v>
      </c>
      <c r="I112" s="296">
        <v>0</v>
      </c>
      <c r="J112" s="296">
        <v>0</v>
      </c>
      <c r="K112" s="296">
        <v>0</v>
      </c>
      <c r="L112" s="356">
        <v>5</v>
      </c>
      <c r="M112" s="296">
        <v>20</v>
      </c>
      <c r="N112" s="354">
        <v>2</v>
      </c>
      <c r="O112" s="356">
        <v>8</v>
      </c>
      <c r="P112" s="296">
        <v>4</v>
      </c>
      <c r="Q112" s="296">
        <v>28</v>
      </c>
      <c r="R112" s="296">
        <v>16</v>
      </c>
      <c r="S112" s="296">
        <v>3</v>
      </c>
      <c r="T112" s="296">
        <v>8</v>
      </c>
      <c r="U112" s="296">
        <v>21</v>
      </c>
      <c r="V112" s="296">
        <v>7</v>
      </c>
      <c r="W112" s="296">
        <v>15</v>
      </c>
      <c r="X112" s="296">
        <v>37</v>
      </c>
      <c r="Y112" s="296">
        <v>0</v>
      </c>
      <c r="Z112" s="296">
        <v>5</v>
      </c>
      <c r="AA112" s="296">
        <v>11</v>
      </c>
      <c r="AB112" s="354">
        <v>6</v>
      </c>
      <c r="AC112" s="354">
        <v>14</v>
      </c>
    </row>
    <row r="113" spans="1:29" s="286" customFormat="1" ht="15.75" customHeight="1">
      <c r="A113" s="306" t="s">
        <v>383</v>
      </c>
      <c r="B113" s="305"/>
      <c r="C113" s="296">
        <v>341</v>
      </c>
      <c r="D113" s="296">
        <v>226</v>
      </c>
      <c r="E113" s="296">
        <v>211</v>
      </c>
      <c r="F113" s="296">
        <v>193</v>
      </c>
      <c r="G113" s="296">
        <v>8</v>
      </c>
      <c r="H113" s="296">
        <v>4</v>
      </c>
      <c r="I113" s="296">
        <v>0</v>
      </c>
      <c r="J113" s="296">
        <v>0</v>
      </c>
      <c r="K113" s="296">
        <v>0</v>
      </c>
      <c r="L113" s="356">
        <v>14</v>
      </c>
      <c r="M113" s="296">
        <v>31</v>
      </c>
      <c r="N113" s="354">
        <v>0</v>
      </c>
      <c r="O113" s="356">
        <v>3</v>
      </c>
      <c r="P113" s="296">
        <v>14</v>
      </c>
      <c r="Q113" s="296">
        <v>36</v>
      </c>
      <c r="R113" s="296">
        <v>7</v>
      </c>
      <c r="S113" s="296">
        <v>1</v>
      </c>
      <c r="T113" s="296">
        <v>2</v>
      </c>
      <c r="U113" s="296">
        <v>11</v>
      </c>
      <c r="V113" s="296">
        <v>12</v>
      </c>
      <c r="W113" s="296">
        <v>9</v>
      </c>
      <c r="X113" s="296">
        <v>34</v>
      </c>
      <c r="Y113" s="296">
        <v>2</v>
      </c>
      <c r="Z113" s="296">
        <v>19</v>
      </c>
      <c r="AA113" s="296">
        <v>4</v>
      </c>
      <c r="AB113" s="354">
        <v>12</v>
      </c>
      <c r="AC113" s="354">
        <v>15</v>
      </c>
    </row>
    <row r="114" spans="1:29" s="286" customFormat="1" ht="15.75" customHeight="1">
      <c r="A114" s="306" t="s">
        <v>382</v>
      </c>
      <c r="B114" s="305"/>
      <c r="C114" s="296">
        <v>1360</v>
      </c>
      <c r="D114" s="296">
        <v>771</v>
      </c>
      <c r="E114" s="296">
        <v>713</v>
      </c>
      <c r="F114" s="296">
        <v>623</v>
      </c>
      <c r="G114" s="296">
        <v>53</v>
      </c>
      <c r="H114" s="296">
        <v>28</v>
      </c>
      <c r="I114" s="296">
        <v>3</v>
      </c>
      <c r="J114" s="296">
        <v>0</v>
      </c>
      <c r="K114" s="296">
        <v>0</v>
      </c>
      <c r="L114" s="356">
        <v>34</v>
      </c>
      <c r="M114" s="296">
        <v>92</v>
      </c>
      <c r="N114" s="354">
        <v>2</v>
      </c>
      <c r="O114" s="356">
        <v>18</v>
      </c>
      <c r="P114" s="296">
        <v>20</v>
      </c>
      <c r="Q114" s="296">
        <v>114</v>
      </c>
      <c r="R114" s="296">
        <v>38</v>
      </c>
      <c r="S114" s="296">
        <v>11</v>
      </c>
      <c r="T114" s="296">
        <v>36</v>
      </c>
      <c r="U114" s="296">
        <v>48</v>
      </c>
      <c r="V114" s="296">
        <v>20</v>
      </c>
      <c r="W114" s="296">
        <v>80</v>
      </c>
      <c r="X114" s="296">
        <v>118</v>
      </c>
      <c r="Y114" s="296">
        <v>4</v>
      </c>
      <c r="Z114" s="296">
        <v>27</v>
      </c>
      <c r="AA114" s="296">
        <v>35</v>
      </c>
      <c r="AB114" s="354">
        <v>13</v>
      </c>
      <c r="AC114" s="354">
        <v>58</v>
      </c>
    </row>
    <row r="115" spans="1:29" s="286" customFormat="1" ht="15.75" customHeight="1">
      <c r="A115" s="371" t="s">
        <v>381</v>
      </c>
      <c r="B115" s="374"/>
      <c r="C115" s="372">
        <v>299</v>
      </c>
      <c r="D115" s="372">
        <v>207</v>
      </c>
      <c r="E115" s="372">
        <v>198</v>
      </c>
      <c r="F115" s="372">
        <v>179</v>
      </c>
      <c r="G115" s="372">
        <v>10</v>
      </c>
      <c r="H115" s="372">
        <v>2</v>
      </c>
      <c r="I115" s="372">
        <v>3</v>
      </c>
      <c r="J115" s="372">
        <v>0</v>
      </c>
      <c r="K115" s="372">
        <v>0</v>
      </c>
      <c r="L115" s="373">
        <v>14</v>
      </c>
      <c r="M115" s="372">
        <v>19</v>
      </c>
      <c r="N115" s="352">
        <v>1</v>
      </c>
      <c r="O115" s="373">
        <v>8</v>
      </c>
      <c r="P115" s="372">
        <v>5</v>
      </c>
      <c r="Q115" s="372">
        <v>31</v>
      </c>
      <c r="R115" s="372">
        <v>10</v>
      </c>
      <c r="S115" s="372">
        <v>5</v>
      </c>
      <c r="T115" s="372">
        <v>5</v>
      </c>
      <c r="U115" s="372">
        <v>12</v>
      </c>
      <c r="V115" s="372">
        <v>4</v>
      </c>
      <c r="W115" s="372">
        <v>14</v>
      </c>
      <c r="X115" s="372">
        <v>36</v>
      </c>
      <c r="Y115" s="372">
        <v>1</v>
      </c>
      <c r="Z115" s="372">
        <v>7</v>
      </c>
      <c r="AA115" s="372">
        <v>13</v>
      </c>
      <c r="AB115" s="352">
        <v>10</v>
      </c>
      <c r="AC115" s="354">
        <v>9</v>
      </c>
    </row>
    <row r="116" spans="1:29" s="286" customFormat="1" ht="15.75" customHeight="1">
      <c r="A116" s="306" t="s">
        <v>380</v>
      </c>
      <c r="B116" s="305"/>
      <c r="C116" s="296">
        <v>137</v>
      </c>
      <c r="D116" s="296">
        <v>76</v>
      </c>
      <c r="E116" s="296">
        <v>70</v>
      </c>
      <c r="F116" s="296">
        <v>59</v>
      </c>
      <c r="G116" s="296">
        <v>9</v>
      </c>
      <c r="H116" s="296">
        <v>2</v>
      </c>
      <c r="I116" s="296">
        <v>0</v>
      </c>
      <c r="J116" s="296">
        <v>0</v>
      </c>
      <c r="K116" s="296">
        <v>0</v>
      </c>
      <c r="L116" s="356">
        <v>4</v>
      </c>
      <c r="M116" s="296">
        <v>5</v>
      </c>
      <c r="N116" s="354">
        <v>0</v>
      </c>
      <c r="O116" s="356">
        <v>0</v>
      </c>
      <c r="P116" s="296">
        <v>1</v>
      </c>
      <c r="Q116" s="296">
        <v>13</v>
      </c>
      <c r="R116" s="296">
        <v>7</v>
      </c>
      <c r="S116" s="296">
        <v>2</v>
      </c>
      <c r="T116" s="296">
        <v>2</v>
      </c>
      <c r="U116" s="296">
        <v>3</v>
      </c>
      <c r="V116" s="296">
        <v>4</v>
      </c>
      <c r="W116" s="296">
        <v>5</v>
      </c>
      <c r="X116" s="296">
        <v>12</v>
      </c>
      <c r="Y116" s="296">
        <v>0</v>
      </c>
      <c r="Z116" s="296">
        <v>9</v>
      </c>
      <c r="AA116" s="296">
        <v>3</v>
      </c>
      <c r="AB116" s="354">
        <v>0</v>
      </c>
      <c r="AC116" s="354">
        <v>6</v>
      </c>
    </row>
    <row r="117" spans="1:29" s="286" customFormat="1" ht="15.75" customHeight="1">
      <c r="A117" s="306" t="s">
        <v>379</v>
      </c>
      <c r="B117" s="305"/>
      <c r="C117" s="296">
        <v>296</v>
      </c>
      <c r="D117" s="296">
        <v>185</v>
      </c>
      <c r="E117" s="296">
        <v>175</v>
      </c>
      <c r="F117" s="296">
        <v>135</v>
      </c>
      <c r="G117" s="296">
        <v>26</v>
      </c>
      <c r="H117" s="296">
        <v>14</v>
      </c>
      <c r="I117" s="296">
        <v>0</v>
      </c>
      <c r="J117" s="296">
        <v>0</v>
      </c>
      <c r="K117" s="296">
        <v>0</v>
      </c>
      <c r="L117" s="356">
        <v>8</v>
      </c>
      <c r="M117" s="296">
        <v>10</v>
      </c>
      <c r="N117" s="354">
        <v>0</v>
      </c>
      <c r="O117" s="356">
        <v>2</v>
      </c>
      <c r="P117" s="296">
        <v>5</v>
      </c>
      <c r="Q117" s="296">
        <v>65</v>
      </c>
      <c r="R117" s="296">
        <v>4</v>
      </c>
      <c r="S117" s="296">
        <v>8</v>
      </c>
      <c r="T117" s="296">
        <v>3</v>
      </c>
      <c r="U117" s="296">
        <v>21</v>
      </c>
      <c r="V117" s="296">
        <v>10</v>
      </c>
      <c r="W117" s="296">
        <v>3</v>
      </c>
      <c r="X117" s="296">
        <v>16</v>
      </c>
      <c r="Y117" s="296">
        <v>0</v>
      </c>
      <c r="Z117" s="296">
        <v>13</v>
      </c>
      <c r="AA117" s="296">
        <v>7</v>
      </c>
      <c r="AB117" s="354">
        <v>0</v>
      </c>
      <c r="AC117" s="354">
        <v>10</v>
      </c>
    </row>
    <row r="118" spans="1:29" s="286" customFormat="1" ht="15.75" customHeight="1">
      <c r="A118" s="306" t="s">
        <v>378</v>
      </c>
      <c r="B118" s="305"/>
      <c r="C118" s="296">
        <v>289</v>
      </c>
      <c r="D118" s="296">
        <v>157</v>
      </c>
      <c r="E118" s="296">
        <v>144</v>
      </c>
      <c r="F118" s="296">
        <v>123</v>
      </c>
      <c r="G118" s="296">
        <v>10</v>
      </c>
      <c r="H118" s="296">
        <v>3</v>
      </c>
      <c r="I118" s="296">
        <v>0</v>
      </c>
      <c r="J118" s="296">
        <v>0</v>
      </c>
      <c r="K118" s="296">
        <v>0</v>
      </c>
      <c r="L118" s="356">
        <v>9</v>
      </c>
      <c r="M118" s="296">
        <v>17</v>
      </c>
      <c r="N118" s="354">
        <v>0</v>
      </c>
      <c r="O118" s="356">
        <v>2</v>
      </c>
      <c r="P118" s="296">
        <v>2</v>
      </c>
      <c r="Q118" s="296">
        <v>32</v>
      </c>
      <c r="R118" s="296">
        <v>5</v>
      </c>
      <c r="S118" s="296">
        <v>1</v>
      </c>
      <c r="T118" s="296">
        <v>2</v>
      </c>
      <c r="U118" s="296">
        <v>13</v>
      </c>
      <c r="V118" s="296">
        <v>5</v>
      </c>
      <c r="W118" s="296">
        <v>11</v>
      </c>
      <c r="X118" s="296">
        <v>13</v>
      </c>
      <c r="Y118" s="296">
        <v>1</v>
      </c>
      <c r="Z118" s="296">
        <v>17</v>
      </c>
      <c r="AA118" s="296">
        <v>3</v>
      </c>
      <c r="AB118" s="354">
        <v>11</v>
      </c>
      <c r="AC118" s="354">
        <v>13</v>
      </c>
    </row>
    <row r="119" spans="1:29" s="286" customFormat="1" ht="15.75" customHeight="1">
      <c r="A119" s="306" t="s">
        <v>377</v>
      </c>
      <c r="B119" s="305"/>
      <c r="C119" s="296">
        <v>76</v>
      </c>
      <c r="D119" s="296">
        <v>60</v>
      </c>
      <c r="E119" s="296">
        <v>58</v>
      </c>
      <c r="F119" s="296">
        <v>48</v>
      </c>
      <c r="G119" s="296">
        <v>6</v>
      </c>
      <c r="H119" s="296">
        <v>3</v>
      </c>
      <c r="I119" s="296">
        <v>0</v>
      </c>
      <c r="J119" s="296">
        <v>0</v>
      </c>
      <c r="K119" s="296">
        <v>0</v>
      </c>
      <c r="L119" s="356">
        <v>3</v>
      </c>
      <c r="M119" s="296">
        <v>7</v>
      </c>
      <c r="N119" s="354">
        <v>0</v>
      </c>
      <c r="O119" s="356">
        <v>1</v>
      </c>
      <c r="P119" s="296">
        <v>1</v>
      </c>
      <c r="Q119" s="296">
        <v>9</v>
      </c>
      <c r="R119" s="296">
        <v>2</v>
      </c>
      <c r="S119" s="296">
        <v>1</v>
      </c>
      <c r="T119" s="296">
        <v>3</v>
      </c>
      <c r="U119" s="296">
        <v>3</v>
      </c>
      <c r="V119" s="296">
        <v>1</v>
      </c>
      <c r="W119" s="296">
        <v>5</v>
      </c>
      <c r="X119" s="296">
        <v>9</v>
      </c>
      <c r="Y119" s="296">
        <v>1</v>
      </c>
      <c r="Z119" s="296">
        <v>3</v>
      </c>
      <c r="AA119" s="296">
        <v>7</v>
      </c>
      <c r="AB119" s="354">
        <v>2</v>
      </c>
      <c r="AC119" s="354">
        <v>2</v>
      </c>
    </row>
    <row r="120" spans="1:29" s="286" customFormat="1" ht="15.75" customHeight="1">
      <c r="A120" s="306" t="s">
        <v>376</v>
      </c>
      <c r="B120" s="305"/>
      <c r="C120" s="296">
        <v>231</v>
      </c>
      <c r="D120" s="296">
        <v>137</v>
      </c>
      <c r="E120" s="296">
        <v>128</v>
      </c>
      <c r="F120" s="296">
        <v>100</v>
      </c>
      <c r="G120" s="296">
        <v>19</v>
      </c>
      <c r="H120" s="296">
        <v>7</v>
      </c>
      <c r="I120" s="296">
        <v>1</v>
      </c>
      <c r="J120" s="296">
        <v>0</v>
      </c>
      <c r="K120" s="296">
        <v>0</v>
      </c>
      <c r="L120" s="356">
        <v>11</v>
      </c>
      <c r="M120" s="296">
        <v>13</v>
      </c>
      <c r="N120" s="354">
        <v>0</v>
      </c>
      <c r="O120" s="356">
        <v>1</v>
      </c>
      <c r="P120" s="296">
        <v>3</v>
      </c>
      <c r="Q120" s="296">
        <v>27</v>
      </c>
      <c r="R120" s="296">
        <v>14</v>
      </c>
      <c r="S120" s="296">
        <v>3</v>
      </c>
      <c r="T120" s="296">
        <v>4</v>
      </c>
      <c r="U120" s="296">
        <v>12</v>
      </c>
      <c r="V120" s="296">
        <v>10</v>
      </c>
      <c r="W120" s="296">
        <v>4</v>
      </c>
      <c r="X120" s="296">
        <v>10</v>
      </c>
      <c r="Y120" s="296">
        <v>0</v>
      </c>
      <c r="Z120" s="296">
        <v>5</v>
      </c>
      <c r="AA120" s="296">
        <v>8</v>
      </c>
      <c r="AB120" s="354">
        <v>2</v>
      </c>
      <c r="AC120" s="354">
        <v>9</v>
      </c>
    </row>
    <row r="121" spans="1:29" s="286" customFormat="1" ht="15.75" customHeight="1">
      <c r="A121" s="306" t="s">
        <v>375</v>
      </c>
      <c r="B121" s="305"/>
      <c r="C121" s="296">
        <v>417</v>
      </c>
      <c r="D121" s="296">
        <v>235</v>
      </c>
      <c r="E121" s="296">
        <v>218</v>
      </c>
      <c r="F121" s="296">
        <v>188</v>
      </c>
      <c r="G121" s="296">
        <v>24</v>
      </c>
      <c r="H121" s="296">
        <v>5</v>
      </c>
      <c r="I121" s="296">
        <v>4</v>
      </c>
      <c r="J121" s="296">
        <v>0</v>
      </c>
      <c r="K121" s="296">
        <v>0</v>
      </c>
      <c r="L121" s="356">
        <v>12</v>
      </c>
      <c r="M121" s="296">
        <v>20</v>
      </c>
      <c r="N121" s="354">
        <v>0</v>
      </c>
      <c r="O121" s="356">
        <v>5</v>
      </c>
      <c r="P121" s="296">
        <v>5</v>
      </c>
      <c r="Q121" s="296">
        <v>37</v>
      </c>
      <c r="R121" s="296">
        <v>11</v>
      </c>
      <c r="S121" s="296">
        <v>6</v>
      </c>
      <c r="T121" s="296">
        <v>5</v>
      </c>
      <c r="U121" s="296">
        <v>16</v>
      </c>
      <c r="V121" s="296">
        <v>14</v>
      </c>
      <c r="W121" s="296">
        <v>17</v>
      </c>
      <c r="X121" s="296">
        <v>35</v>
      </c>
      <c r="Y121" s="296">
        <v>0</v>
      </c>
      <c r="Z121" s="296">
        <v>12</v>
      </c>
      <c r="AA121" s="296">
        <v>14</v>
      </c>
      <c r="AB121" s="354">
        <v>5</v>
      </c>
      <c r="AC121" s="354">
        <v>17</v>
      </c>
    </row>
    <row r="122" spans="1:29" s="286" customFormat="1" ht="15.75" customHeight="1">
      <c r="A122" s="306" t="s">
        <v>374</v>
      </c>
      <c r="B122" s="305"/>
      <c r="C122" s="296">
        <v>600</v>
      </c>
      <c r="D122" s="296">
        <v>327</v>
      </c>
      <c r="E122" s="296">
        <v>303</v>
      </c>
      <c r="F122" s="296">
        <v>270</v>
      </c>
      <c r="G122" s="296">
        <v>21</v>
      </c>
      <c r="H122" s="296">
        <v>7</v>
      </c>
      <c r="I122" s="296">
        <v>6</v>
      </c>
      <c r="J122" s="296">
        <v>0</v>
      </c>
      <c r="K122" s="296">
        <v>0</v>
      </c>
      <c r="L122" s="356">
        <v>12</v>
      </c>
      <c r="M122" s="296">
        <v>29</v>
      </c>
      <c r="N122" s="354">
        <v>20</v>
      </c>
      <c r="O122" s="356">
        <v>13</v>
      </c>
      <c r="P122" s="296">
        <v>7</v>
      </c>
      <c r="Q122" s="296">
        <v>48</v>
      </c>
      <c r="R122" s="296">
        <v>9</v>
      </c>
      <c r="S122" s="296">
        <v>7</v>
      </c>
      <c r="T122" s="296">
        <v>11</v>
      </c>
      <c r="U122" s="296">
        <v>12</v>
      </c>
      <c r="V122" s="296">
        <v>21</v>
      </c>
      <c r="W122" s="296">
        <v>28</v>
      </c>
      <c r="X122" s="296">
        <v>22</v>
      </c>
      <c r="Y122" s="296">
        <v>6</v>
      </c>
      <c r="Z122" s="296">
        <v>24</v>
      </c>
      <c r="AA122" s="296">
        <v>17</v>
      </c>
      <c r="AB122" s="354">
        <v>11</v>
      </c>
      <c r="AC122" s="354">
        <v>24</v>
      </c>
    </row>
    <row r="123" spans="1:29" s="286" customFormat="1" ht="15.75" customHeight="1">
      <c r="A123" s="306" t="s">
        <v>373</v>
      </c>
      <c r="B123" s="305"/>
      <c r="C123" s="296">
        <v>1285</v>
      </c>
      <c r="D123" s="296">
        <v>408</v>
      </c>
      <c r="E123" s="296">
        <v>392</v>
      </c>
      <c r="F123" s="296">
        <v>369</v>
      </c>
      <c r="G123" s="296">
        <v>14</v>
      </c>
      <c r="H123" s="296">
        <v>6</v>
      </c>
      <c r="I123" s="296">
        <v>2</v>
      </c>
      <c r="J123" s="296">
        <v>0</v>
      </c>
      <c r="K123" s="296">
        <v>0</v>
      </c>
      <c r="L123" s="356">
        <v>27</v>
      </c>
      <c r="M123" s="296">
        <v>24</v>
      </c>
      <c r="N123" s="354">
        <v>2</v>
      </c>
      <c r="O123" s="356">
        <v>7</v>
      </c>
      <c r="P123" s="296">
        <v>14</v>
      </c>
      <c r="Q123" s="296">
        <v>43</v>
      </c>
      <c r="R123" s="296">
        <v>15</v>
      </c>
      <c r="S123" s="296">
        <v>4</v>
      </c>
      <c r="T123" s="296">
        <v>10</v>
      </c>
      <c r="U123" s="296">
        <v>13</v>
      </c>
      <c r="V123" s="296">
        <v>17</v>
      </c>
      <c r="W123" s="296">
        <v>25</v>
      </c>
      <c r="X123" s="296">
        <v>49</v>
      </c>
      <c r="Y123" s="296">
        <v>9</v>
      </c>
      <c r="Z123" s="296">
        <v>21</v>
      </c>
      <c r="AA123" s="296">
        <v>105</v>
      </c>
      <c r="AB123" s="354">
        <v>5</v>
      </c>
      <c r="AC123" s="354">
        <v>16</v>
      </c>
    </row>
    <row r="124" spans="1:29" s="286" customFormat="1" ht="15.75" customHeight="1">
      <c r="A124" s="371" t="s">
        <v>372</v>
      </c>
      <c r="B124" s="374"/>
      <c r="C124" s="372">
        <v>370</v>
      </c>
      <c r="D124" s="372">
        <v>240</v>
      </c>
      <c r="E124" s="372">
        <v>226</v>
      </c>
      <c r="F124" s="372">
        <v>186</v>
      </c>
      <c r="G124" s="372">
        <v>13</v>
      </c>
      <c r="H124" s="372">
        <v>8</v>
      </c>
      <c r="I124" s="372">
        <v>0</v>
      </c>
      <c r="J124" s="372">
        <v>0</v>
      </c>
      <c r="K124" s="372">
        <v>0</v>
      </c>
      <c r="L124" s="373">
        <v>11</v>
      </c>
      <c r="M124" s="372">
        <v>22</v>
      </c>
      <c r="N124" s="352">
        <v>0</v>
      </c>
      <c r="O124" s="373">
        <v>6</v>
      </c>
      <c r="P124" s="372">
        <v>6</v>
      </c>
      <c r="Q124" s="372">
        <v>35</v>
      </c>
      <c r="R124" s="372">
        <v>6</v>
      </c>
      <c r="S124" s="372">
        <v>3</v>
      </c>
      <c r="T124" s="372">
        <v>7</v>
      </c>
      <c r="U124" s="372">
        <v>12</v>
      </c>
      <c r="V124" s="372">
        <v>6</v>
      </c>
      <c r="W124" s="372">
        <v>19</v>
      </c>
      <c r="X124" s="372">
        <v>37</v>
      </c>
      <c r="Y124" s="372">
        <v>0</v>
      </c>
      <c r="Z124" s="372">
        <v>20</v>
      </c>
      <c r="AA124" s="372">
        <v>13</v>
      </c>
      <c r="AB124" s="352">
        <v>23</v>
      </c>
      <c r="AC124" s="354">
        <v>14</v>
      </c>
    </row>
    <row r="125" spans="1:29" s="286" customFormat="1" ht="15.75" customHeight="1">
      <c r="A125" s="306" t="s">
        <v>371</v>
      </c>
      <c r="B125" s="305"/>
      <c r="C125" s="296">
        <v>207</v>
      </c>
      <c r="D125" s="296">
        <v>133</v>
      </c>
      <c r="E125" s="296">
        <v>122</v>
      </c>
      <c r="F125" s="296">
        <v>102</v>
      </c>
      <c r="G125" s="296">
        <v>15</v>
      </c>
      <c r="H125" s="296">
        <v>3</v>
      </c>
      <c r="I125" s="296">
        <v>1</v>
      </c>
      <c r="J125" s="296">
        <v>0</v>
      </c>
      <c r="K125" s="296">
        <v>0</v>
      </c>
      <c r="L125" s="356">
        <v>6</v>
      </c>
      <c r="M125" s="296">
        <v>6</v>
      </c>
      <c r="N125" s="354">
        <v>23</v>
      </c>
      <c r="O125" s="356">
        <v>1</v>
      </c>
      <c r="P125" s="296">
        <v>0</v>
      </c>
      <c r="Q125" s="296">
        <v>18</v>
      </c>
      <c r="R125" s="296">
        <v>2</v>
      </c>
      <c r="S125" s="296">
        <v>2</v>
      </c>
      <c r="T125" s="296">
        <v>7</v>
      </c>
      <c r="U125" s="296">
        <v>10</v>
      </c>
      <c r="V125" s="296">
        <v>7</v>
      </c>
      <c r="W125" s="296">
        <v>9</v>
      </c>
      <c r="X125" s="296">
        <v>15</v>
      </c>
      <c r="Y125" s="296">
        <v>2</v>
      </c>
      <c r="Z125" s="296">
        <v>8</v>
      </c>
      <c r="AA125" s="296">
        <v>3</v>
      </c>
      <c r="AB125" s="354">
        <v>2</v>
      </c>
      <c r="AC125" s="354">
        <v>11</v>
      </c>
    </row>
    <row r="126" spans="1:29" s="286" customFormat="1" ht="15.75" customHeight="1">
      <c r="A126" s="306" t="s">
        <v>370</v>
      </c>
      <c r="B126" s="305"/>
      <c r="C126" s="296">
        <v>526</v>
      </c>
      <c r="D126" s="296">
        <v>299</v>
      </c>
      <c r="E126" s="296">
        <v>264</v>
      </c>
      <c r="F126" s="296">
        <v>193</v>
      </c>
      <c r="G126" s="296">
        <v>42</v>
      </c>
      <c r="H126" s="296">
        <v>23</v>
      </c>
      <c r="I126" s="296">
        <v>0</v>
      </c>
      <c r="J126" s="296">
        <v>0</v>
      </c>
      <c r="K126" s="296">
        <v>0</v>
      </c>
      <c r="L126" s="356">
        <v>15</v>
      </c>
      <c r="M126" s="296">
        <v>20</v>
      </c>
      <c r="N126" s="354">
        <v>0</v>
      </c>
      <c r="O126" s="356">
        <v>5</v>
      </c>
      <c r="P126" s="296">
        <v>10</v>
      </c>
      <c r="Q126" s="296">
        <v>63</v>
      </c>
      <c r="R126" s="296">
        <v>7</v>
      </c>
      <c r="S126" s="296">
        <v>7</v>
      </c>
      <c r="T126" s="296">
        <v>6</v>
      </c>
      <c r="U126" s="296">
        <v>33</v>
      </c>
      <c r="V126" s="296">
        <v>12</v>
      </c>
      <c r="W126" s="296">
        <v>14</v>
      </c>
      <c r="X126" s="296">
        <v>28</v>
      </c>
      <c r="Y126" s="296">
        <v>3</v>
      </c>
      <c r="Z126" s="296">
        <v>15</v>
      </c>
      <c r="AA126" s="296">
        <v>8</v>
      </c>
      <c r="AB126" s="354">
        <v>18</v>
      </c>
      <c r="AC126" s="354">
        <v>35</v>
      </c>
    </row>
    <row r="127" spans="1:29" s="286" customFormat="1" ht="15.75" customHeight="1">
      <c r="A127" s="306" t="s">
        <v>369</v>
      </c>
      <c r="B127" s="305"/>
      <c r="C127" s="296">
        <v>305</v>
      </c>
      <c r="D127" s="296">
        <v>122</v>
      </c>
      <c r="E127" s="296">
        <v>103</v>
      </c>
      <c r="F127" s="296">
        <v>87</v>
      </c>
      <c r="G127" s="296">
        <v>7</v>
      </c>
      <c r="H127" s="296">
        <v>2</v>
      </c>
      <c r="I127" s="296">
        <v>2</v>
      </c>
      <c r="J127" s="296">
        <v>0</v>
      </c>
      <c r="K127" s="296">
        <v>0</v>
      </c>
      <c r="L127" s="356">
        <v>8</v>
      </c>
      <c r="M127" s="296">
        <v>9</v>
      </c>
      <c r="N127" s="354">
        <v>1</v>
      </c>
      <c r="O127" s="356">
        <v>1</v>
      </c>
      <c r="P127" s="296">
        <v>7</v>
      </c>
      <c r="Q127" s="296">
        <v>15</v>
      </c>
      <c r="R127" s="296">
        <v>2</v>
      </c>
      <c r="S127" s="296">
        <v>2</v>
      </c>
      <c r="T127" s="296">
        <v>0</v>
      </c>
      <c r="U127" s="296">
        <v>12</v>
      </c>
      <c r="V127" s="296">
        <v>10</v>
      </c>
      <c r="W127" s="296">
        <v>0</v>
      </c>
      <c r="X127" s="296">
        <v>8</v>
      </c>
      <c r="Y127" s="296">
        <v>0</v>
      </c>
      <c r="Z127" s="296">
        <v>14</v>
      </c>
      <c r="AA127" s="296">
        <v>2</v>
      </c>
      <c r="AB127" s="354">
        <v>10</v>
      </c>
      <c r="AC127" s="354">
        <v>19</v>
      </c>
    </row>
    <row r="128" spans="1:29" s="286" customFormat="1" ht="15.75" customHeight="1">
      <c r="A128" s="306" t="s">
        <v>368</v>
      </c>
      <c r="B128" s="305"/>
      <c r="C128" s="296">
        <v>171</v>
      </c>
      <c r="D128" s="296">
        <v>110</v>
      </c>
      <c r="E128" s="296">
        <v>104</v>
      </c>
      <c r="F128" s="296">
        <v>69</v>
      </c>
      <c r="G128" s="296">
        <v>21</v>
      </c>
      <c r="H128" s="296">
        <v>13</v>
      </c>
      <c r="I128" s="296">
        <v>0</v>
      </c>
      <c r="J128" s="296">
        <v>0</v>
      </c>
      <c r="K128" s="296">
        <v>0</v>
      </c>
      <c r="L128" s="356">
        <v>7</v>
      </c>
      <c r="M128" s="296">
        <v>7</v>
      </c>
      <c r="N128" s="354">
        <v>0</v>
      </c>
      <c r="O128" s="356">
        <v>1</v>
      </c>
      <c r="P128" s="296">
        <v>1</v>
      </c>
      <c r="Q128" s="296">
        <v>20</v>
      </c>
      <c r="R128" s="296">
        <v>13</v>
      </c>
      <c r="S128" s="296">
        <v>9</v>
      </c>
      <c r="T128" s="296">
        <v>2</v>
      </c>
      <c r="U128" s="296">
        <v>14</v>
      </c>
      <c r="V128" s="296">
        <v>4</v>
      </c>
      <c r="W128" s="296">
        <v>4</v>
      </c>
      <c r="X128" s="296">
        <v>12</v>
      </c>
      <c r="Y128" s="296">
        <v>0</v>
      </c>
      <c r="Z128" s="296">
        <v>5</v>
      </c>
      <c r="AA128" s="296">
        <v>3</v>
      </c>
      <c r="AB128" s="354">
        <v>2</v>
      </c>
      <c r="AC128" s="354">
        <v>6</v>
      </c>
    </row>
    <row r="129" spans="1:29" s="286" customFormat="1" ht="15.75" customHeight="1">
      <c r="A129" s="306" t="s">
        <v>367</v>
      </c>
      <c r="B129" s="305"/>
      <c r="C129" s="296">
        <v>425</v>
      </c>
      <c r="D129" s="296">
        <v>194</v>
      </c>
      <c r="E129" s="296">
        <v>174</v>
      </c>
      <c r="F129" s="296">
        <v>159</v>
      </c>
      <c r="G129" s="296">
        <v>12</v>
      </c>
      <c r="H129" s="296">
        <v>0</v>
      </c>
      <c r="I129" s="296">
        <v>1</v>
      </c>
      <c r="J129" s="296">
        <v>0</v>
      </c>
      <c r="K129" s="296">
        <v>0</v>
      </c>
      <c r="L129" s="356">
        <v>6</v>
      </c>
      <c r="M129" s="296">
        <v>20</v>
      </c>
      <c r="N129" s="354">
        <v>0</v>
      </c>
      <c r="O129" s="356">
        <v>3</v>
      </c>
      <c r="P129" s="296">
        <v>17</v>
      </c>
      <c r="Q129" s="296">
        <v>27</v>
      </c>
      <c r="R129" s="296">
        <v>1</v>
      </c>
      <c r="S129" s="296">
        <v>2</v>
      </c>
      <c r="T129" s="296">
        <v>5</v>
      </c>
      <c r="U129" s="296">
        <v>21</v>
      </c>
      <c r="V129" s="296">
        <v>6</v>
      </c>
      <c r="W129" s="296">
        <v>2</v>
      </c>
      <c r="X129" s="296">
        <v>23</v>
      </c>
      <c r="Y129" s="296">
        <v>2</v>
      </c>
      <c r="Z129" s="296">
        <v>28</v>
      </c>
      <c r="AA129" s="296">
        <v>1</v>
      </c>
      <c r="AB129" s="354">
        <v>9</v>
      </c>
      <c r="AC129" s="354">
        <v>20</v>
      </c>
    </row>
    <row r="130" spans="1:29" s="286" customFormat="1" ht="15.75" customHeight="1">
      <c r="A130" s="306" t="s">
        <v>366</v>
      </c>
      <c r="B130" s="305"/>
      <c r="C130" s="296">
        <v>645</v>
      </c>
      <c r="D130" s="296">
        <v>332</v>
      </c>
      <c r="E130" s="296">
        <v>310</v>
      </c>
      <c r="F130" s="296">
        <v>267</v>
      </c>
      <c r="G130" s="296">
        <v>27</v>
      </c>
      <c r="H130" s="296">
        <v>13</v>
      </c>
      <c r="I130" s="296">
        <v>0</v>
      </c>
      <c r="J130" s="296">
        <v>0</v>
      </c>
      <c r="K130" s="296">
        <v>0</v>
      </c>
      <c r="L130" s="356">
        <v>24</v>
      </c>
      <c r="M130" s="296">
        <v>27</v>
      </c>
      <c r="N130" s="354">
        <v>2</v>
      </c>
      <c r="O130" s="356">
        <v>2</v>
      </c>
      <c r="P130" s="296">
        <v>12</v>
      </c>
      <c r="Q130" s="296">
        <v>64</v>
      </c>
      <c r="R130" s="296">
        <v>11</v>
      </c>
      <c r="S130" s="296">
        <v>3</v>
      </c>
      <c r="T130" s="296">
        <v>10</v>
      </c>
      <c r="U130" s="296">
        <v>21</v>
      </c>
      <c r="V130" s="296">
        <v>14</v>
      </c>
      <c r="W130" s="296">
        <v>25</v>
      </c>
      <c r="X130" s="296">
        <v>38</v>
      </c>
      <c r="Y130" s="296">
        <v>1</v>
      </c>
      <c r="Z130" s="296">
        <v>31</v>
      </c>
      <c r="AA130" s="296">
        <v>13</v>
      </c>
      <c r="AB130" s="354">
        <v>12</v>
      </c>
      <c r="AC130" s="354">
        <v>22</v>
      </c>
    </row>
    <row r="131" spans="1:29" s="286" customFormat="1" ht="15.75" customHeight="1">
      <c r="A131" s="306" t="s">
        <v>365</v>
      </c>
      <c r="B131" s="305"/>
      <c r="C131" s="296">
        <v>692</v>
      </c>
      <c r="D131" s="296">
        <v>410</v>
      </c>
      <c r="E131" s="296">
        <v>382</v>
      </c>
      <c r="F131" s="296">
        <v>332</v>
      </c>
      <c r="G131" s="296">
        <v>29</v>
      </c>
      <c r="H131" s="296">
        <v>16</v>
      </c>
      <c r="I131" s="296">
        <v>4</v>
      </c>
      <c r="J131" s="296">
        <v>0</v>
      </c>
      <c r="K131" s="296">
        <v>0</v>
      </c>
      <c r="L131" s="356">
        <v>23</v>
      </c>
      <c r="M131" s="296">
        <v>19</v>
      </c>
      <c r="N131" s="354">
        <v>1</v>
      </c>
      <c r="O131" s="356">
        <v>3</v>
      </c>
      <c r="P131" s="296">
        <v>11</v>
      </c>
      <c r="Q131" s="296">
        <v>88</v>
      </c>
      <c r="R131" s="296">
        <v>13</v>
      </c>
      <c r="S131" s="296">
        <v>7</v>
      </c>
      <c r="T131" s="296">
        <v>14</v>
      </c>
      <c r="U131" s="296">
        <v>34</v>
      </c>
      <c r="V131" s="296">
        <v>12</v>
      </c>
      <c r="W131" s="296">
        <v>31</v>
      </c>
      <c r="X131" s="296">
        <v>48</v>
      </c>
      <c r="Y131" s="296">
        <v>3</v>
      </c>
      <c r="Z131" s="296">
        <v>36</v>
      </c>
      <c r="AA131" s="296">
        <v>23</v>
      </c>
      <c r="AB131" s="354">
        <v>12</v>
      </c>
      <c r="AC131" s="354">
        <v>28</v>
      </c>
    </row>
    <row r="132" spans="1:29" s="286" customFormat="1" ht="15.75" customHeight="1">
      <c r="A132" s="306" t="s">
        <v>364</v>
      </c>
      <c r="B132" s="305"/>
      <c r="C132" s="296">
        <v>272</v>
      </c>
      <c r="D132" s="296">
        <v>167</v>
      </c>
      <c r="E132" s="296">
        <v>161</v>
      </c>
      <c r="F132" s="296">
        <v>123</v>
      </c>
      <c r="G132" s="296">
        <v>17</v>
      </c>
      <c r="H132" s="296">
        <v>11</v>
      </c>
      <c r="I132" s="296">
        <v>0</v>
      </c>
      <c r="J132" s="296">
        <v>0</v>
      </c>
      <c r="K132" s="296">
        <v>0</v>
      </c>
      <c r="L132" s="356">
        <v>2</v>
      </c>
      <c r="M132" s="296">
        <v>2</v>
      </c>
      <c r="N132" s="354">
        <v>0</v>
      </c>
      <c r="O132" s="356">
        <v>3</v>
      </c>
      <c r="P132" s="296">
        <v>6</v>
      </c>
      <c r="Q132" s="296">
        <v>18</v>
      </c>
      <c r="R132" s="296">
        <v>15</v>
      </c>
      <c r="S132" s="296">
        <v>4</v>
      </c>
      <c r="T132" s="296">
        <v>11</v>
      </c>
      <c r="U132" s="296">
        <v>10</v>
      </c>
      <c r="V132" s="296">
        <v>3</v>
      </c>
      <c r="W132" s="296">
        <v>4</v>
      </c>
      <c r="X132" s="296">
        <v>22</v>
      </c>
      <c r="Y132" s="296">
        <v>1</v>
      </c>
      <c r="Z132" s="296">
        <v>8</v>
      </c>
      <c r="AA132" s="296">
        <v>42</v>
      </c>
      <c r="AB132" s="354">
        <v>10</v>
      </c>
      <c r="AC132" s="354">
        <v>6</v>
      </c>
    </row>
    <row r="133" spans="1:29" s="286" customFormat="1" ht="15.75" customHeight="1">
      <c r="A133" s="306" t="s">
        <v>363</v>
      </c>
      <c r="B133" s="305"/>
      <c r="C133" s="296">
        <v>544</v>
      </c>
      <c r="D133" s="296">
        <v>296</v>
      </c>
      <c r="E133" s="296">
        <v>283</v>
      </c>
      <c r="F133" s="296">
        <v>245</v>
      </c>
      <c r="G133" s="296">
        <v>24</v>
      </c>
      <c r="H133" s="296">
        <v>4</v>
      </c>
      <c r="I133" s="296">
        <v>4</v>
      </c>
      <c r="J133" s="296">
        <v>0</v>
      </c>
      <c r="K133" s="296">
        <v>0</v>
      </c>
      <c r="L133" s="356">
        <v>8</v>
      </c>
      <c r="M133" s="296">
        <v>19</v>
      </c>
      <c r="N133" s="354">
        <v>2</v>
      </c>
      <c r="O133" s="356">
        <v>9</v>
      </c>
      <c r="P133" s="296">
        <v>15</v>
      </c>
      <c r="Q133" s="296">
        <v>44</v>
      </c>
      <c r="R133" s="296">
        <v>15</v>
      </c>
      <c r="S133" s="296">
        <v>5</v>
      </c>
      <c r="T133" s="296">
        <v>13</v>
      </c>
      <c r="U133" s="296">
        <v>19</v>
      </c>
      <c r="V133" s="296">
        <v>6</v>
      </c>
      <c r="W133" s="296">
        <v>31</v>
      </c>
      <c r="X133" s="296">
        <v>41</v>
      </c>
      <c r="Y133" s="296">
        <v>2</v>
      </c>
      <c r="Z133" s="296">
        <v>12</v>
      </c>
      <c r="AA133" s="296">
        <v>26</v>
      </c>
      <c r="AB133" s="354">
        <v>12</v>
      </c>
      <c r="AC133" s="354">
        <v>13</v>
      </c>
    </row>
    <row r="134" spans="1:29" s="286" customFormat="1" ht="15.75" customHeight="1">
      <c r="A134" s="306" t="s">
        <v>362</v>
      </c>
      <c r="B134" s="305"/>
      <c r="C134" s="296">
        <v>194</v>
      </c>
      <c r="D134" s="296">
        <v>96</v>
      </c>
      <c r="E134" s="296">
        <v>89</v>
      </c>
      <c r="F134" s="296">
        <v>57</v>
      </c>
      <c r="G134" s="296">
        <v>14</v>
      </c>
      <c r="H134" s="296">
        <v>14</v>
      </c>
      <c r="I134" s="296">
        <v>1</v>
      </c>
      <c r="J134" s="296">
        <v>0</v>
      </c>
      <c r="K134" s="296">
        <v>0</v>
      </c>
      <c r="L134" s="356">
        <v>6</v>
      </c>
      <c r="M134" s="296">
        <v>4</v>
      </c>
      <c r="N134" s="354">
        <v>0</v>
      </c>
      <c r="O134" s="356">
        <v>0</v>
      </c>
      <c r="P134" s="296">
        <v>0</v>
      </c>
      <c r="Q134" s="296">
        <v>24</v>
      </c>
      <c r="R134" s="296">
        <v>2</v>
      </c>
      <c r="S134" s="296">
        <v>1</v>
      </c>
      <c r="T134" s="296">
        <v>3</v>
      </c>
      <c r="U134" s="296">
        <v>8</v>
      </c>
      <c r="V134" s="296">
        <v>5</v>
      </c>
      <c r="W134" s="296">
        <v>7</v>
      </c>
      <c r="X134" s="296">
        <v>12</v>
      </c>
      <c r="Y134" s="296">
        <v>0</v>
      </c>
      <c r="Z134" s="296">
        <v>6</v>
      </c>
      <c r="AA134" s="296">
        <v>3</v>
      </c>
      <c r="AB134" s="354">
        <v>7</v>
      </c>
      <c r="AC134" s="354">
        <v>7</v>
      </c>
    </row>
    <row r="135" spans="1:29" s="286" customFormat="1" ht="15.75" customHeight="1">
      <c r="A135" s="306" t="s">
        <v>361</v>
      </c>
      <c r="B135" s="305"/>
      <c r="C135" s="296">
        <v>245</v>
      </c>
      <c r="D135" s="296">
        <v>148</v>
      </c>
      <c r="E135" s="296">
        <v>143</v>
      </c>
      <c r="F135" s="296">
        <v>111</v>
      </c>
      <c r="G135" s="296">
        <v>19</v>
      </c>
      <c r="H135" s="296">
        <v>11</v>
      </c>
      <c r="I135" s="296">
        <v>1</v>
      </c>
      <c r="J135" s="296">
        <v>0</v>
      </c>
      <c r="K135" s="296">
        <v>0</v>
      </c>
      <c r="L135" s="356">
        <v>15</v>
      </c>
      <c r="M135" s="296">
        <v>3</v>
      </c>
      <c r="N135" s="354">
        <v>2</v>
      </c>
      <c r="O135" s="356">
        <v>5</v>
      </c>
      <c r="P135" s="296">
        <v>2</v>
      </c>
      <c r="Q135" s="296">
        <v>35</v>
      </c>
      <c r="R135" s="296">
        <v>2</v>
      </c>
      <c r="S135" s="296">
        <v>1</v>
      </c>
      <c r="T135" s="296">
        <v>7</v>
      </c>
      <c r="U135" s="296">
        <v>11</v>
      </c>
      <c r="V135" s="296">
        <v>11</v>
      </c>
      <c r="W135" s="296">
        <v>10</v>
      </c>
      <c r="X135" s="296">
        <v>24</v>
      </c>
      <c r="Y135" s="296">
        <v>3</v>
      </c>
      <c r="Z135" s="296">
        <v>6</v>
      </c>
      <c r="AA135" s="296">
        <v>2</v>
      </c>
      <c r="AB135" s="354">
        <v>3</v>
      </c>
      <c r="AC135" s="354">
        <v>5</v>
      </c>
    </row>
    <row r="136" spans="1:29" s="286" customFormat="1" ht="15.75" customHeight="1">
      <c r="A136" s="306" t="s">
        <v>360</v>
      </c>
      <c r="B136" s="305"/>
      <c r="C136" s="296">
        <v>328</v>
      </c>
      <c r="D136" s="296">
        <v>208</v>
      </c>
      <c r="E136" s="296">
        <v>201</v>
      </c>
      <c r="F136" s="296">
        <v>171</v>
      </c>
      <c r="G136" s="296">
        <v>12</v>
      </c>
      <c r="H136" s="296">
        <v>6</v>
      </c>
      <c r="I136" s="296">
        <v>1</v>
      </c>
      <c r="J136" s="296">
        <v>0</v>
      </c>
      <c r="K136" s="296">
        <v>0</v>
      </c>
      <c r="L136" s="356">
        <v>7</v>
      </c>
      <c r="M136" s="296">
        <v>10</v>
      </c>
      <c r="N136" s="354">
        <v>0</v>
      </c>
      <c r="O136" s="356">
        <v>3</v>
      </c>
      <c r="P136" s="296">
        <v>4</v>
      </c>
      <c r="Q136" s="296">
        <v>25</v>
      </c>
      <c r="R136" s="296">
        <v>3</v>
      </c>
      <c r="S136" s="296">
        <v>3</v>
      </c>
      <c r="T136" s="296">
        <v>9</v>
      </c>
      <c r="U136" s="296">
        <v>18</v>
      </c>
      <c r="V136" s="296">
        <v>11</v>
      </c>
      <c r="W136" s="296">
        <v>7</v>
      </c>
      <c r="X136" s="296">
        <v>18</v>
      </c>
      <c r="Y136" s="296">
        <v>0</v>
      </c>
      <c r="Z136" s="296">
        <v>11</v>
      </c>
      <c r="AA136" s="296">
        <v>54</v>
      </c>
      <c r="AB136" s="354">
        <v>17</v>
      </c>
      <c r="AC136" s="354">
        <v>7</v>
      </c>
    </row>
    <row r="137" spans="1:29" s="286" customFormat="1" ht="15.75" customHeight="1">
      <c r="A137" s="306" t="s">
        <v>359</v>
      </c>
      <c r="B137" s="305"/>
      <c r="C137" s="296">
        <v>860</v>
      </c>
      <c r="D137" s="296">
        <v>462</v>
      </c>
      <c r="E137" s="296">
        <v>418</v>
      </c>
      <c r="F137" s="296">
        <v>352</v>
      </c>
      <c r="G137" s="296">
        <v>38</v>
      </c>
      <c r="H137" s="296">
        <v>16</v>
      </c>
      <c r="I137" s="296">
        <v>5</v>
      </c>
      <c r="J137" s="296">
        <v>1</v>
      </c>
      <c r="K137" s="296">
        <v>0</v>
      </c>
      <c r="L137" s="356">
        <v>28</v>
      </c>
      <c r="M137" s="296">
        <v>45</v>
      </c>
      <c r="N137" s="354">
        <v>2</v>
      </c>
      <c r="O137" s="356">
        <v>9</v>
      </c>
      <c r="P137" s="296">
        <v>15</v>
      </c>
      <c r="Q137" s="296">
        <v>82</v>
      </c>
      <c r="R137" s="296">
        <v>13</v>
      </c>
      <c r="S137" s="296">
        <v>7</v>
      </c>
      <c r="T137" s="296">
        <v>6</v>
      </c>
      <c r="U137" s="296">
        <v>37</v>
      </c>
      <c r="V137" s="296">
        <v>12</v>
      </c>
      <c r="W137" s="296">
        <v>42</v>
      </c>
      <c r="X137" s="296">
        <v>43</v>
      </c>
      <c r="Y137" s="296">
        <v>5</v>
      </c>
      <c r="Z137" s="296">
        <v>31</v>
      </c>
      <c r="AA137" s="296">
        <v>19</v>
      </c>
      <c r="AB137" s="354">
        <v>16</v>
      </c>
      <c r="AC137" s="354">
        <v>44</v>
      </c>
    </row>
    <row r="138" spans="1:29" s="286" customFormat="1" ht="15.75" customHeight="1">
      <c r="A138" s="306" t="s">
        <v>358</v>
      </c>
      <c r="B138" s="305"/>
      <c r="C138" s="296">
        <v>357</v>
      </c>
      <c r="D138" s="296">
        <v>221</v>
      </c>
      <c r="E138" s="296">
        <v>207</v>
      </c>
      <c r="F138" s="296">
        <v>156</v>
      </c>
      <c r="G138" s="296">
        <v>32</v>
      </c>
      <c r="H138" s="296">
        <v>15</v>
      </c>
      <c r="I138" s="296">
        <v>0</v>
      </c>
      <c r="J138" s="296">
        <v>0</v>
      </c>
      <c r="K138" s="296">
        <v>0</v>
      </c>
      <c r="L138" s="356">
        <v>9</v>
      </c>
      <c r="M138" s="296">
        <v>13</v>
      </c>
      <c r="N138" s="354">
        <v>1</v>
      </c>
      <c r="O138" s="356">
        <v>5</v>
      </c>
      <c r="P138" s="296">
        <v>7</v>
      </c>
      <c r="Q138" s="296">
        <v>37</v>
      </c>
      <c r="R138" s="296">
        <v>10</v>
      </c>
      <c r="S138" s="296">
        <v>4</v>
      </c>
      <c r="T138" s="296">
        <v>6</v>
      </c>
      <c r="U138" s="296">
        <v>27</v>
      </c>
      <c r="V138" s="296">
        <v>17</v>
      </c>
      <c r="W138" s="296">
        <v>17</v>
      </c>
      <c r="X138" s="296">
        <v>33</v>
      </c>
      <c r="Y138" s="296">
        <v>2</v>
      </c>
      <c r="Z138" s="296">
        <v>8</v>
      </c>
      <c r="AA138" s="296">
        <v>7</v>
      </c>
      <c r="AB138" s="354">
        <v>4</v>
      </c>
      <c r="AC138" s="354">
        <v>14</v>
      </c>
    </row>
    <row r="139" spans="1:29" s="286" customFormat="1" ht="15.75" customHeight="1">
      <c r="A139" s="306" t="s">
        <v>357</v>
      </c>
      <c r="B139" s="305"/>
      <c r="C139" s="296">
        <v>133</v>
      </c>
      <c r="D139" s="296">
        <v>61</v>
      </c>
      <c r="E139" s="296">
        <v>60</v>
      </c>
      <c r="F139" s="296">
        <v>45</v>
      </c>
      <c r="G139" s="296">
        <v>10</v>
      </c>
      <c r="H139" s="296">
        <v>5</v>
      </c>
      <c r="I139" s="296">
        <v>0</v>
      </c>
      <c r="J139" s="296">
        <v>0</v>
      </c>
      <c r="K139" s="296">
        <v>0</v>
      </c>
      <c r="L139" s="356">
        <v>4</v>
      </c>
      <c r="M139" s="296">
        <v>5</v>
      </c>
      <c r="N139" s="354">
        <v>0</v>
      </c>
      <c r="O139" s="356">
        <v>0</v>
      </c>
      <c r="P139" s="296">
        <v>1</v>
      </c>
      <c r="Q139" s="296">
        <v>14</v>
      </c>
      <c r="R139" s="296">
        <v>7</v>
      </c>
      <c r="S139" s="296">
        <v>1</v>
      </c>
      <c r="T139" s="296">
        <v>1</v>
      </c>
      <c r="U139" s="296">
        <v>3</v>
      </c>
      <c r="V139" s="296">
        <v>1</v>
      </c>
      <c r="W139" s="296">
        <v>3</v>
      </c>
      <c r="X139" s="296">
        <v>14</v>
      </c>
      <c r="Y139" s="296">
        <v>0</v>
      </c>
      <c r="Z139" s="296">
        <v>3</v>
      </c>
      <c r="AA139" s="296">
        <v>1</v>
      </c>
      <c r="AB139" s="354">
        <v>2</v>
      </c>
      <c r="AC139" s="354">
        <v>1</v>
      </c>
    </row>
    <row r="140" spans="1:29" s="286" customFormat="1" ht="15.75" customHeight="1">
      <c r="A140" s="306" t="s">
        <v>356</v>
      </c>
      <c r="B140" s="305"/>
      <c r="C140" s="296">
        <v>180</v>
      </c>
      <c r="D140" s="296">
        <v>99</v>
      </c>
      <c r="E140" s="296">
        <v>87</v>
      </c>
      <c r="F140" s="296">
        <v>61</v>
      </c>
      <c r="G140" s="296">
        <v>16</v>
      </c>
      <c r="H140" s="296">
        <v>10</v>
      </c>
      <c r="I140" s="296">
        <v>0</v>
      </c>
      <c r="J140" s="296">
        <v>0</v>
      </c>
      <c r="K140" s="296">
        <v>0</v>
      </c>
      <c r="L140" s="356">
        <v>2</v>
      </c>
      <c r="M140" s="296">
        <v>4</v>
      </c>
      <c r="N140" s="354">
        <v>0</v>
      </c>
      <c r="O140" s="356">
        <v>1</v>
      </c>
      <c r="P140" s="296">
        <v>3</v>
      </c>
      <c r="Q140" s="296">
        <v>31</v>
      </c>
      <c r="R140" s="296">
        <v>2</v>
      </c>
      <c r="S140" s="296">
        <v>2</v>
      </c>
      <c r="T140" s="296">
        <v>0</v>
      </c>
      <c r="U140" s="296">
        <v>11</v>
      </c>
      <c r="V140" s="296">
        <v>8</v>
      </c>
      <c r="W140" s="296">
        <v>6</v>
      </c>
      <c r="X140" s="296">
        <v>9</v>
      </c>
      <c r="Y140" s="296">
        <v>0</v>
      </c>
      <c r="Z140" s="296">
        <v>7</v>
      </c>
      <c r="AA140" s="296">
        <v>1</v>
      </c>
      <c r="AB140" s="354">
        <v>0</v>
      </c>
      <c r="AC140" s="354">
        <v>12</v>
      </c>
    </row>
    <row r="141" spans="1:29" s="286" customFormat="1" ht="15.75" customHeight="1">
      <c r="A141" s="306" t="s">
        <v>355</v>
      </c>
      <c r="B141" s="305"/>
      <c r="C141" s="296">
        <v>776</v>
      </c>
      <c r="D141" s="296">
        <v>356</v>
      </c>
      <c r="E141" s="296">
        <v>332</v>
      </c>
      <c r="F141" s="296">
        <v>264</v>
      </c>
      <c r="G141" s="296">
        <v>41</v>
      </c>
      <c r="H141" s="296">
        <v>17</v>
      </c>
      <c r="I141" s="296">
        <v>0</v>
      </c>
      <c r="J141" s="296">
        <v>0</v>
      </c>
      <c r="K141" s="296">
        <v>0</v>
      </c>
      <c r="L141" s="356">
        <v>18</v>
      </c>
      <c r="M141" s="296">
        <v>24</v>
      </c>
      <c r="N141" s="354">
        <v>8</v>
      </c>
      <c r="O141" s="356">
        <v>10</v>
      </c>
      <c r="P141" s="296">
        <v>1</v>
      </c>
      <c r="Q141" s="296">
        <v>73</v>
      </c>
      <c r="R141" s="296">
        <v>13</v>
      </c>
      <c r="S141" s="296">
        <v>3</v>
      </c>
      <c r="T141" s="296">
        <v>12</v>
      </c>
      <c r="U141" s="296">
        <v>37</v>
      </c>
      <c r="V141" s="296">
        <v>23</v>
      </c>
      <c r="W141" s="296">
        <v>31</v>
      </c>
      <c r="X141" s="296">
        <v>36</v>
      </c>
      <c r="Y141" s="296">
        <v>1</v>
      </c>
      <c r="Z141" s="296">
        <v>23</v>
      </c>
      <c r="AA141" s="296">
        <v>6</v>
      </c>
      <c r="AB141" s="354">
        <v>13</v>
      </c>
      <c r="AC141" s="354">
        <v>24</v>
      </c>
    </row>
    <row r="142" spans="1:29" s="286" customFormat="1" ht="15.75" customHeight="1">
      <c r="A142" s="306" t="s">
        <v>354</v>
      </c>
      <c r="B142" s="305"/>
      <c r="C142" s="296">
        <v>543</v>
      </c>
      <c r="D142" s="296">
        <v>297</v>
      </c>
      <c r="E142" s="296">
        <v>276</v>
      </c>
      <c r="F142" s="296">
        <v>233</v>
      </c>
      <c r="G142" s="296">
        <v>25</v>
      </c>
      <c r="H142" s="296">
        <v>12</v>
      </c>
      <c r="I142" s="296">
        <v>2</v>
      </c>
      <c r="J142" s="296">
        <v>0</v>
      </c>
      <c r="K142" s="296">
        <v>0</v>
      </c>
      <c r="L142" s="356">
        <v>21</v>
      </c>
      <c r="M142" s="296">
        <v>22</v>
      </c>
      <c r="N142" s="354">
        <v>1</v>
      </c>
      <c r="O142" s="356">
        <v>7</v>
      </c>
      <c r="P142" s="296">
        <v>9</v>
      </c>
      <c r="Q142" s="296">
        <v>61</v>
      </c>
      <c r="R142" s="296">
        <v>10</v>
      </c>
      <c r="S142" s="296">
        <v>4</v>
      </c>
      <c r="T142" s="296">
        <v>7</v>
      </c>
      <c r="U142" s="296">
        <v>21</v>
      </c>
      <c r="V142" s="296">
        <v>10</v>
      </c>
      <c r="W142" s="296">
        <v>21</v>
      </c>
      <c r="X142" s="296">
        <v>37</v>
      </c>
      <c r="Y142" s="296">
        <v>2</v>
      </c>
      <c r="Z142" s="296">
        <v>23</v>
      </c>
      <c r="AA142" s="296">
        <v>11</v>
      </c>
      <c r="AB142" s="354">
        <v>7</v>
      </c>
      <c r="AC142" s="354">
        <v>21</v>
      </c>
    </row>
    <row r="143" spans="1:29" s="286" customFormat="1" ht="15.75" customHeight="1">
      <c r="A143" s="306" t="s">
        <v>353</v>
      </c>
      <c r="B143" s="305"/>
      <c r="C143" s="296">
        <v>1000</v>
      </c>
      <c r="D143" s="296">
        <v>600</v>
      </c>
      <c r="E143" s="296">
        <v>566</v>
      </c>
      <c r="F143" s="296">
        <v>429</v>
      </c>
      <c r="G143" s="296">
        <v>77</v>
      </c>
      <c r="H143" s="296">
        <v>50</v>
      </c>
      <c r="I143" s="296">
        <v>73</v>
      </c>
      <c r="J143" s="296">
        <v>0</v>
      </c>
      <c r="K143" s="296">
        <v>0</v>
      </c>
      <c r="L143" s="356">
        <v>47</v>
      </c>
      <c r="M143" s="296">
        <v>64</v>
      </c>
      <c r="N143" s="354">
        <v>2</v>
      </c>
      <c r="O143" s="356">
        <v>7</v>
      </c>
      <c r="P143" s="296">
        <v>23</v>
      </c>
      <c r="Q143" s="296">
        <v>98</v>
      </c>
      <c r="R143" s="296">
        <v>15</v>
      </c>
      <c r="S143" s="296">
        <v>8</v>
      </c>
      <c r="T143" s="296">
        <v>8</v>
      </c>
      <c r="U143" s="296">
        <v>22</v>
      </c>
      <c r="V143" s="296">
        <v>17</v>
      </c>
      <c r="W143" s="296">
        <v>17</v>
      </c>
      <c r="X143" s="296">
        <v>64</v>
      </c>
      <c r="Y143" s="296">
        <v>11</v>
      </c>
      <c r="Z143" s="296">
        <v>45</v>
      </c>
      <c r="AA143" s="296">
        <v>21</v>
      </c>
      <c r="AB143" s="354">
        <v>24</v>
      </c>
      <c r="AC143" s="354">
        <v>34</v>
      </c>
    </row>
    <row r="144" spans="1:29" s="286" customFormat="1" ht="15.75" customHeight="1">
      <c r="A144" s="306" t="s">
        <v>352</v>
      </c>
      <c r="B144" s="305"/>
      <c r="C144" s="296">
        <v>1747</v>
      </c>
      <c r="D144" s="296">
        <v>845</v>
      </c>
      <c r="E144" s="296">
        <v>770</v>
      </c>
      <c r="F144" s="296">
        <v>639</v>
      </c>
      <c r="G144" s="296">
        <v>83</v>
      </c>
      <c r="H144" s="296">
        <v>44</v>
      </c>
      <c r="I144" s="296">
        <v>51</v>
      </c>
      <c r="J144" s="296">
        <v>2</v>
      </c>
      <c r="K144" s="296">
        <v>0</v>
      </c>
      <c r="L144" s="356">
        <v>82</v>
      </c>
      <c r="M144" s="296">
        <v>62</v>
      </c>
      <c r="N144" s="354">
        <v>0</v>
      </c>
      <c r="O144" s="356">
        <v>15</v>
      </c>
      <c r="P144" s="296">
        <v>40</v>
      </c>
      <c r="Q144" s="296">
        <v>121</v>
      </c>
      <c r="R144" s="296">
        <v>27</v>
      </c>
      <c r="S144" s="296">
        <v>9</v>
      </c>
      <c r="T144" s="296">
        <v>30</v>
      </c>
      <c r="U144" s="296">
        <v>31</v>
      </c>
      <c r="V144" s="296">
        <v>24</v>
      </c>
      <c r="W144" s="296">
        <v>51</v>
      </c>
      <c r="X144" s="296">
        <v>99</v>
      </c>
      <c r="Y144" s="296">
        <v>6</v>
      </c>
      <c r="Z144" s="296">
        <v>57</v>
      </c>
      <c r="AA144" s="296">
        <v>53</v>
      </c>
      <c r="AB144" s="354">
        <v>10</v>
      </c>
      <c r="AC144" s="354">
        <v>75</v>
      </c>
    </row>
    <row r="145" spans="1:29" s="286" customFormat="1" ht="15.75" customHeight="1">
      <c r="A145" s="306" t="s">
        <v>351</v>
      </c>
      <c r="B145" s="305"/>
      <c r="C145" s="296">
        <v>762</v>
      </c>
      <c r="D145" s="296">
        <v>420</v>
      </c>
      <c r="E145" s="296">
        <v>390</v>
      </c>
      <c r="F145" s="296">
        <v>330</v>
      </c>
      <c r="G145" s="296">
        <v>42</v>
      </c>
      <c r="H145" s="296">
        <v>17</v>
      </c>
      <c r="I145" s="296">
        <v>17</v>
      </c>
      <c r="J145" s="296">
        <v>0</v>
      </c>
      <c r="K145" s="296">
        <v>0</v>
      </c>
      <c r="L145" s="356">
        <v>37</v>
      </c>
      <c r="M145" s="296">
        <v>39</v>
      </c>
      <c r="N145" s="354">
        <v>2</v>
      </c>
      <c r="O145" s="356">
        <v>4</v>
      </c>
      <c r="P145" s="296">
        <v>18</v>
      </c>
      <c r="Q145" s="296">
        <v>70</v>
      </c>
      <c r="R145" s="296">
        <v>15</v>
      </c>
      <c r="S145" s="296">
        <v>3</v>
      </c>
      <c r="T145" s="296">
        <v>10</v>
      </c>
      <c r="U145" s="296">
        <v>24</v>
      </c>
      <c r="V145" s="296">
        <v>22</v>
      </c>
      <c r="W145" s="296">
        <v>19</v>
      </c>
      <c r="X145" s="296">
        <v>58</v>
      </c>
      <c r="Y145" s="296">
        <v>3</v>
      </c>
      <c r="Z145" s="296">
        <v>28</v>
      </c>
      <c r="AA145" s="296">
        <v>19</v>
      </c>
      <c r="AB145" s="354">
        <v>2</v>
      </c>
      <c r="AC145" s="354">
        <v>30</v>
      </c>
    </row>
    <row r="146" spans="1:29" s="286" customFormat="1" ht="15.75" customHeight="1">
      <c r="A146" s="306" t="s">
        <v>350</v>
      </c>
      <c r="B146" s="305"/>
      <c r="C146" s="296">
        <v>964</v>
      </c>
      <c r="D146" s="296">
        <v>572</v>
      </c>
      <c r="E146" s="296">
        <v>526</v>
      </c>
      <c r="F146" s="296">
        <v>345</v>
      </c>
      <c r="G146" s="296">
        <v>87</v>
      </c>
      <c r="H146" s="296">
        <v>76</v>
      </c>
      <c r="I146" s="296">
        <v>60</v>
      </c>
      <c r="J146" s="296">
        <v>53</v>
      </c>
      <c r="K146" s="296">
        <v>0</v>
      </c>
      <c r="L146" s="356">
        <v>49</v>
      </c>
      <c r="M146" s="296">
        <v>57</v>
      </c>
      <c r="N146" s="354">
        <v>5</v>
      </c>
      <c r="O146" s="356">
        <v>4</v>
      </c>
      <c r="P146" s="296">
        <v>18</v>
      </c>
      <c r="Q146" s="296">
        <v>77</v>
      </c>
      <c r="R146" s="296">
        <v>12</v>
      </c>
      <c r="S146" s="296">
        <v>5</v>
      </c>
      <c r="T146" s="296">
        <v>7</v>
      </c>
      <c r="U146" s="296">
        <v>14</v>
      </c>
      <c r="V146" s="296">
        <v>23</v>
      </c>
      <c r="W146" s="296">
        <v>15</v>
      </c>
      <c r="X146" s="296">
        <v>51</v>
      </c>
      <c r="Y146" s="296">
        <v>10</v>
      </c>
      <c r="Z146" s="296">
        <v>20</v>
      </c>
      <c r="AA146" s="296">
        <v>11</v>
      </c>
      <c r="AB146" s="354">
        <v>35</v>
      </c>
      <c r="AC146" s="354">
        <v>46</v>
      </c>
    </row>
    <row r="147" spans="1:29" s="286" customFormat="1" ht="15.75" customHeight="1">
      <c r="A147" s="306" t="s">
        <v>349</v>
      </c>
      <c r="B147" s="305"/>
      <c r="C147" s="296">
        <v>745</v>
      </c>
      <c r="D147" s="296">
        <v>457</v>
      </c>
      <c r="E147" s="296">
        <v>433</v>
      </c>
      <c r="F147" s="296">
        <v>290</v>
      </c>
      <c r="G147" s="296">
        <v>81</v>
      </c>
      <c r="H147" s="296">
        <v>58</v>
      </c>
      <c r="I147" s="296">
        <v>87</v>
      </c>
      <c r="J147" s="296">
        <v>11</v>
      </c>
      <c r="K147" s="296">
        <v>0</v>
      </c>
      <c r="L147" s="356">
        <v>44</v>
      </c>
      <c r="M147" s="296">
        <v>36</v>
      </c>
      <c r="N147" s="354">
        <v>3</v>
      </c>
      <c r="O147" s="356">
        <v>8</v>
      </c>
      <c r="P147" s="296">
        <v>14</v>
      </c>
      <c r="Q147" s="296">
        <v>52</v>
      </c>
      <c r="R147" s="296">
        <v>9</v>
      </c>
      <c r="S147" s="296">
        <v>5</v>
      </c>
      <c r="T147" s="296">
        <v>7</v>
      </c>
      <c r="U147" s="296">
        <v>22</v>
      </c>
      <c r="V147" s="296">
        <v>16</v>
      </c>
      <c r="W147" s="296">
        <v>16</v>
      </c>
      <c r="X147" s="296">
        <v>44</v>
      </c>
      <c r="Y147" s="296">
        <v>12</v>
      </c>
      <c r="Z147" s="296">
        <v>23</v>
      </c>
      <c r="AA147" s="296">
        <v>10</v>
      </c>
      <c r="AB147" s="354">
        <v>14</v>
      </c>
      <c r="AC147" s="354">
        <v>24</v>
      </c>
    </row>
    <row r="148" spans="1:29" s="286" customFormat="1" ht="15.75" customHeight="1">
      <c r="A148" s="306" t="s">
        <v>348</v>
      </c>
      <c r="B148" s="305"/>
      <c r="C148" s="296">
        <v>1519</v>
      </c>
      <c r="D148" s="296">
        <v>890</v>
      </c>
      <c r="E148" s="296">
        <v>823</v>
      </c>
      <c r="F148" s="296">
        <v>649</v>
      </c>
      <c r="G148" s="296">
        <v>100</v>
      </c>
      <c r="H148" s="296">
        <v>58</v>
      </c>
      <c r="I148" s="296">
        <v>26</v>
      </c>
      <c r="J148" s="296">
        <v>12</v>
      </c>
      <c r="K148" s="296">
        <v>0</v>
      </c>
      <c r="L148" s="356">
        <v>52</v>
      </c>
      <c r="M148" s="296">
        <v>102</v>
      </c>
      <c r="N148" s="354">
        <v>1</v>
      </c>
      <c r="O148" s="356">
        <v>8</v>
      </c>
      <c r="P148" s="296">
        <v>33</v>
      </c>
      <c r="Q148" s="296">
        <v>173</v>
      </c>
      <c r="R148" s="296">
        <v>28</v>
      </c>
      <c r="S148" s="296">
        <v>7</v>
      </c>
      <c r="T148" s="296">
        <v>13</v>
      </c>
      <c r="U148" s="296">
        <v>63</v>
      </c>
      <c r="V148" s="296">
        <v>20</v>
      </c>
      <c r="W148" s="296">
        <v>56</v>
      </c>
      <c r="X148" s="296">
        <v>96</v>
      </c>
      <c r="Y148" s="296">
        <v>7</v>
      </c>
      <c r="Z148" s="296">
        <v>57</v>
      </c>
      <c r="AA148" s="296">
        <v>30</v>
      </c>
      <c r="AB148" s="354">
        <v>39</v>
      </c>
      <c r="AC148" s="354">
        <v>67</v>
      </c>
    </row>
    <row r="149" spans="1:29" s="286" customFormat="1" ht="15.75" customHeight="1">
      <c r="A149" s="306" t="s">
        <v>347</v>
      </c>
      <c r="B149" s="305"/>
      <c r="C149" s="296">
        <v>314</v>
      </c>
      <c r="D149" s="296">
        <v>187</v>
      </c>
      <c r="E149" s="296">
        <v>169</v>
      </c>
      <c r="F149" s="296">
        <v>124</v>
      </c>
      <c r="G149" s="296">
        <v>21</v>
      </c>
      <c r="H149" s="296">
        <v>21</v>
      </c>
      <c r="I149" s="296">
        <v>4</v>
      </c>
      <c r="J149" s="296">
        <v>27</v>
      </c>
      <c r="K149" s="296">
        <v>0</v>
      </c>
      <c r="L149" s="356">
        <v>8</v>
      </c>
      <c r="M149" s="296">
        <v>16</v>
      </c>
      <c r="N149" s="354">
        <v>1</v>
      </c>
      <c r="O149" s="356">
        <v>0</v>
      </c>
      <c r="P149" s="296">
        <v>4</v>
      </c>
      <c r="Q149" s="296">
        <v>43</v>
      </c>
      <c r="R149" s="296">
        <v>1</v>
      </c>
      <c r="S149" s="296">
        <v>0</v>
      </c>
      <c r="T149" s="296">
        <v>2</v>
      </c>
      <c r="U149" s="296">
        <v>7</v>
      </c>
      <c r="V149" s="296">
        <v>6</v>
      </c>
      <c r="W149" s="296">
        <v>4</v>
      </c>
      <c r="X149" s="296">
        <v>17</v>
      </c>
      <c r="Y149" s="296">
        <v>0</v>
      </c>
      <c r="Z149" s="296">
        <v>8</v>
      </c>
      <c r="AA149" s="296">
        <v>3</v>
      </c>
      <c r="AB149" s="354">
        <v>18</v>
      </c>
      <c r="AC149" s="354">
        <v>18</v>
      </c>
    </row>
    <row r="150" spans="1:29" s="286" customFormat="1" ht="15.75" customHeight="1">
      <c r="A150" s="306" t="s">
        <v>346</v>
      </c>
      <c r="B150" s="305"/>
      <c r="C150" s="296">
        <v>672</v>
      </c>
      <c r="D150" s="296">
        <v>379</v>
      </c>
      <c r="E150" s="296">
        <v>347</v>
      </c>
      <c r="F150" s="296">
        <v>295</v>
      </c>
      <c r="G150" s="296">
        <v>31</v>
      </c>
      <c r="H150" s="296">
        <v>10</v>
      </c>
      <c r="I150" s="296">
        <v>3</v>
      </c>
      <c r="J150" s="296" t="s">
        <v>310</v>
      </c>
      <c r="K150" s="296" t="s">
        <v>310</v>
      </c>
      <c r="L150" s="356">
        <v>36</v>
      </c>
      <c r="M150" s="296">
        <v>32</v>
      </c>
      <c r="N150" s="354">
        <v>2</v>
      </c>
      <c r="O150" s="356">
        <v>8</v>
      </c>
      <c r="P150" s="296">
        <v>11</v>
      </c>
      <c r="Q150" s="296">
        <v>65</v>
      </c>
      <c r="R150" s="296">
        <v>13</v>
      </c>
      <c r="S150" s="296">
        <v>6</v>
      </c>
      <c r="T150" s="296">
        <v>16</v>
      </c>
      <c r="U150" s="296">
        <v>12</v>
      </c>
      <c r="V150" s="296">
        <v>15</v>
      </c>
      <c r="W150" s="296">
        <v>24</v>
      </c>
      <c r="X150" s="296">
        <v>50</v>
      </c>
      <c r="Y150" s="296">
        <v>3</v>
      </c>
      <c r="Z150" s="296">
        <v>19</v>
      </c>
      <c r="AA150" s="296">
        <v>16</v>
      </c>
      <c r="AB150" s="354">
        <v>16</v>
      </c>
      <c r="AC150" s="354">
        <v>32</v>
      </c>
    </row>
    <row r="151" spans="1:29" s="286" customFormat="1" ht="15.75" customHeight="1">
      <c r="A151" s="306" t="s">
        <v>345</v>
      </c>
      <c r="B151" s="305"/>
      <c r="C151" s="296">
        <v>970</v>
      </c>
      <c r="D151" s="296">
        <v>546</v>
      </c>
      <c r="E151" s="296">
        <v>484</v>
      </c>
      <c r="F151" s="296">
        <v>424</v>
      </c>
      <c r="G151" s="296">
        <v>40</v>
      </c>
      <c r="H151" s="296">
        <v>11</v>
      </c>
      <c r="I151" s="296">
        <v>2</v>
      </c>
      <c r="J151" s="296" t="s">
        <v>310</v>
      </c>
      <c r="K151" s="296" t="s">
        <v>310</v>
      </c>
      <c r="L151" s="356">
        <v>43</v>
      </c>
      <c r="M151" s="296">
        <v>64</v>
      </c>
      <c r="N151" s="354">
        <v>2</v>
      </c>
      <c r="O151" s="356">
        <v>3</v>
      </c>
      <c r="P151" s="296">
        <v>34</v>
      </c>
      <c r="Q151" s="296">
        <v>96</v>
      </c>
      <c r="R151" s="296">
        <v>11</v>
      </c>
      <c r="S151" s="296">
        <v>9</v>
      </c>
      <c r="T151" s="296">
        <v>10</v>
      </c>
      <c r="U151" s="296">
        <v>26</v>
      </c>
      <c r="V151" s="296">
        <v>19</v>
      </c>
      <c r="W151" s="296">
        <v>32</v>
      </c>
      <c r="X151" s="296">
        <v>52</v>
      </c>
      <c r="Y151" s="296">
        <v>3</v>
      </c>
      <c r="Z151" s="296">
        <v>41</v>
      </c>
      <c r="AA151" s="296">
        <v>22</v>
      </c>
      <c r="AB151" s="354">
        <v>15</v>
      </c>
      <c r="AC151" s="354">
        <v>62</v>
      </c>
    </row>
    <row r="152" spans="1:29" s="286" customFormat="1" ht="15.75" customHeight="1">
      <c r="A152" s="306" t="s">
        <v>344</v>
      </c>
      <c r="B152" s="305"/>
      <c r="C152" s="296">
        <v>453</v>
      </c>
      <c r="D152" s="296">
        <v>303</v>
      </c>
      <c r="E152" s="296">
        <v>288</v>
      </c>
      <c r="F152" s="296">
        <v>267</v>
      </c>
      <c r="G152" s="296">
        <v>14</v>
      </c>
      <c r="H152" s="296">
        <v>5</v>
      </c>
      <c r="I152" s="296">
        <v>4</v>
      </c>
      <c r="J152" s="296" t="s">
        <v>310</v>
      </c>
      <c r="K152" s="296" t="s">
        <v>310</v>
      </c>
      <c r="L152" s="356">
        <v>26</v>
      </c>
      <c r="M152" s="296">
        <v>33</v>
      </c>
      <c r="N152" s="354" t="s">
        <v>310</v>
      </c>
      <c r="O152" s="356">
        <v>3</v>
      </c>
      <c r="P152" s="296">
        <v>8</v>
      </c>
      <c r="Q152" s="296">
        <v>52</v>
      </c>
      <c r="R152" s="296">
        <v>4</v>
      </c>
      <c r="S152" s="296">
        <v>3</v>
      </c>
      <c r="T152" s="296">
        <v>11</v>
      </c>
      <c r="U152" s="296">
        <v>14</v>
      </c>
      <c r="V152" s="296">
        <v>11</v>
      </c>
      <c r="W152" s="296">
        <v>29</v>
      </c>
      <c r="X152" s="296">
        <v>43</v>
      </c>
      <c r="Y152" s="296">
        <v>7</v>
      </c>
      <c r="Z152" s="296">
        <v>24</v>
      </c>
      <c r="AA152" s="296">
        <v>13</v>
      </c>
      <c r="AB152" s="354">
        <v>3</v>
      </c>
      <c r="AC152" s="354">
        <v>15</v>
      </c>
    </row>
    <row r="153" spans="1:29" s="286" customFormat="1" ht="15.75" customHeight="1" thickBot="1">
      <c r="A153" s="379" t="s">
        <v>343</v>
      </c>
      <c r="B153" s="378"/>
      <c r="C153" s="290">
        <v>6679</v>
      </c>
      <c r="D153" s="290">
        <v>3568</v>
      </c>
      <c r="E153" s="290">
        <v>3327</v>
      </c>
      <c r="F153" s="290">
        <v>2800</v>
      </c>
      <c r="G153" s="290">
        <v>227</v>
      </c>
      <c r="H153" s="290">
        <v>87</v>
      </c>
      <c r="I153" s="290">
        <v>50</v>
      </c>
      <c r="J153" s="290">
        <v>2</v>
      </c>
      <c r="K153" s="290">
        <v>0</v>
      </c>
      <c r="L153" s="377">
        <v>173</v>
      </c>
      <c r="M153" s="290">
        <v>192</v>
      </c>
      <c r="N153" s="345">
        <v>6</v>
      </c>
      <c r="O153" s="377">
        <v>63</v>
      </c>
      <c r="P153" s="290">
        <v>78</v>
      </c>
      <c r="Q153" s="290">
        <v>614</v>
      </c>
      <c r="R153" s="290">
        <v>93</v>
      </c>
      <c r="S153" s="290">
        <v>63</v>
      </c>
      <c r="T153" s="290">
        <v>71</v>
      </c>
      <c r="U153" s="290">
        <v>447</v>
      </c>
      <c r="V153" s="290">
        <v>170</v>
      </c>
      <c r="W153" s="290">
        <v>386</v>
      </c>
      <c r="X153" s="290">
        <v>310</v>
      </c>
      <c r="Y153" s="290">
        <v>17</v>
      </c>
      <c r="Z153" s="290">
        <v>164</v>
      </c>
      <c r="AA153" s="290">
        <v>175</v>
      </c>
      <c r="AB153" s="345">
        <v>253</v>
      </c>
      <c r="AC153" s="345">
        <v>241</v>
      </c>
    </row>
    <row r="154" spans="1:29" s="286" customFormat="1" ht="16.5" customHeight="1">
      <c r="A154" s="282"/>
      <c r="B154" s="376"/>
      <c r="C154" s="375"/>
      <c r="D154" s="375"/>
      <c r="E154" s="375"/>
      <c r="F154" s="375"/>
      <c r="G154" s="375"/>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283"/>
    </row>
    <row r="155" spans="1:29" s="339" customFormat="1" ht="21" customHeight="1">
      <c r="A155" s="660" t="s">
        <v>572</v>
      </c>
      <c r="B155" s="660"/>
      <c r="C155" s="660"/>
      <c r="D155" s="660"/>
      <c r="E155" s="660"/>
      <c r="F155" s="660"/>
      <c r="G155" s="660"/>
      <c r="H155" s="660"/>
      <c r="I155" s="660"/>
      <c r="J155" s="660"/>
      <c r="K155" s="660"/>
      <c r="L155" s="736"/>
      <c r="M155" s="736"/>
      <c r="N155" s="736"/>
      <c r="O155" s="341" t="s">
        <v>254</v>
      </c>
      <c r="P155" s="340"/>
      <c r="Q155" s="340"/>
      <c r="R155" s="340"/>
      <c r="S155" s="340"/>
      <c r="T155" s="340"/>
      <c r="U155" s="340"/>
      <c r="V155" s="340"/>
      <c r="W155" s="340"/>
      <c r="X155" s="340"/>
      <c r="Y155" s="340"/>
      <c r="Z155" s="340"/>
      <c r="AA155" s="340"/>
      <c r="AB155" s="340"/>
      <c r="AC155" s="340"/>
    </row>
    <row r="156" spans="1:29" s="286" customFormat="1" ht="15.2" customHeight="1" thickBot="1">
      <c r="A156" s="338"/>
      <c r="B156" s="338"/>
      <c r="C156" s="338"/>
      <c r="D156" s="338"/>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714"/>
      <c r="AA156" s="714"/>
      <c r="AB156" s="714"/>
      <c r="AC156" s="714"/>
    </row>
    <row r="157" spans="1:29" s="286" customFormat="1" ht="15.75" customHeight="1">
      <c r="A157" s="729" t="s">
        <v>253</v>
      </c>
      <c r="B157" s="337"/>
      <c r="C157" s="732" t="s">
        <v>252</v>
      </c>
      <c r="D157" s="732" t="s">
        <v>251</v>
      </c>
      <c r="E157" s="721" t="s">
        <v>250</v>
      </c>
      <c r="F157" s="722" t="s">
        <v>249</v>
      </c>
      <c r="G157" s="723"/>
      <c r="H157" s="724"/>
      <c r="I157" s="336"/>
      <c r="J157" s="335"/>
      <c r="K157" s="335"/>
      <c r="L157" s="334"/>
      <c r="M157" s="334"/>
      <c r="N157" s="334"/>
      <c r="O157" s="333" t="s">
        <v>248</v>
      </c>
      <c r="P157" s="332"/>
      <c r="Q157" s="332"/>
      <c r="R157" s="332"/>
      <c r="S157" s="332"/>
      <c r="T157" s="332"/>
      <c r="U157" s="332"/>
      <c r="V157" s="332"/>
      <c r="W157" s="332"/>
      <c r="X157" s="332"/>
      <c r="Y157" s="332"/>
      <c r="Z157" s="332"/>
      <c r="AA157" s="332"/>
      <c r="AB157" s="331"/>
      <c r="AC157" s="721" t="s">
        <v>247</v>
      </c>
    </row>
    <row r="158" spans="1:29" s="286" customFormat="1" ht="12" customHeight="1">
      <c r="A158" s="730"/>
      <c r="B158" s="320"/>
      <c r="C158" s="733"/>
      <c r="D158" s="735"/>
      <c r="E158" s="717"/>
      <c r="F158" s="725" t="s">
        <v>246</v>
      </c>
      <c r="G158" s="726" t="s">
        <v>245</v>
      </c>
      <c r="H158" s="725" t="s">
        <v>244</v>
      </c>
      <c r="I158" s="330" t="s">
        <v>243</v>
      </c>
      <c r="J158" s="329" t="s">
        <v>242</v>
      </c>
      <c r="K158" s="326" t="s">
        <v>241</v>
      </c>
      <c r="L158" s="329" t="s">
        <v>240</v>
      </c>
      <c r="M158" s="329" t="s">
        <v>239</v>
      </c>
      <c r="N158" s="328" t="s">
        <v>238</v>
      </c>
      <c r="O158" s="327" t="s">
        <v>237</v>
      </c>
      <c r="P158" s="326" t="s">
        <v>236</v>
      </c>
      <c r="Q158" s="326" t="s">
        <v>235</v>
      </c>
      <c r="R158" s="326" t="s">
        <v>234</v>
      </c>
      <c r="S158" s="326" t="s">
        <v>233</v>
      </c>
      <c r="T158" s="326" t="s">
        <v>232</v>
      </c>
      <c r="U158" s="326" t="s">
        <v>231</v>
      </c>
      <c r="V158" s="326" t="s">
        <v>230</v>
      </c>
      <c r="W158" s="326" t="s">
        <v>229</v>
      </c>
      <c r="X158" s="326" t="s">
        <v>228</v>
      </c>
      <c r="Y158" s="326" t="s">
        <v>227</v>
      </c>
      <c r="Z158" s="326" t="s">
        <v>226</v>
      </c>
      <c r="AA158" s="326" t="s">
        <v>225</v>
      </c>
      <c r="AB158" s="326" t="s">
        <v>224</v>
      </c>
      <c r="AC158" s="727"/>
    </row>
    <row r="159" spans="1:29" s="286" customFormat="1" ht="15" customHeight="1">
      <c r="A159" s="730"/>
      <c r="B159" s="320"/>
      <c r="C159" s="733"/>
      <c r="D159" s="735"/>
      <c r="E159" s="717"/>
      <c r="F159" s="712"/>
      <c r="G159" s="717"/>
      <c r="H159" s="712"/>
      <c r="I159" s="712" t="s">
        <v>223</v>
      </c>
      <c r="J159" s="715" t="s">
        <v>222</v>
      </c>
      <c r="K159" s="712" t="s">
        <v>221</v>
      </c>
      <c r="L159" s="715" t="s">
        <v>220</v>
      </c>
      <c r="M159" s="715" t="s">
        <v>219</v>
      </c>
      <c r="N159" s="717" t="s">
        <v>218</v>
      </c>
      <c r="O159" s="719" t="s">
        <v>217</v>
      </c>
      <c r="P159" s="712" t="s">
        <v>216</v>
      </c>
      <c r="Q159" s="712" t="s">
        <v>215</v>
      </c>
      <c r="R159" s="712" t="s">
        <v>214</v>
      </c>
      <c r="S159" s="712" t="s">
        <v>213</v>
      </c>
      <c r="T159" s="712" t="s">
        <v>212</v>
      </c>
      <c r="U159" s="712" t="s">
        <v>211</v>
      </c>
      <c r="V159" s="712" t="s">
        <v>210</v>
      </c>
      <c r="W159" s="712" t="s">
        <v>22</v>
      </c>
      <c r="X159" s="712" t="s">
        <v>209</v>
      </c>
      <c r="Y159" s="712" t="s">
        <v>11</v>
      </c>
      <c r="Z159" s="712" t="s">
        <v>208</v>
      </c>
      <c r="AA159" s="712" t="s">
        <v>207</v>
      </c>
      <c r="AB159" s="712" t="s">
        <v>206</v>
      </c>
      <c r="AC159" s="727"/>
    </row>
    <row r="160" spans="1:29" s="286" customFormat="1" ht="15" customHeight="1">
      <c r="A160" s="730"/>
      <c r="B160" s="320"/>
      <c r="C160" s="733"/>
      <c r="D160" s="733"/>
      <c r="E160" s="717"/>
      <c r="F160" s="712"/>
      <c r="G160" s="717"/>
      <c r="H160" s="712"/>
      <c r="I160" s="712"/>
      <c r="J160" s="715"/>
      <c r="K160" s="712"/>
      <c r="L160" s="715"/>
      <c r="M160" s="715"/>
      <c r="N160" s="717"/>
      <c r="O160" s="719"/>
      <c r="P160" s="712"/>
      <c r="Q160" s="712"/>
      <c r="R160" s="712"/>
      <c r="S160" s="712"/>
      <c r="T160" s="712"/>
      <c r="U160" s="712"/>
      <c r="V160" s="712"/>
      <c r="W160" s="712"/>
      <c r="X160" s="712"/>
      <c r="Y160" s="712"/>
      <c r="Z160" s="712"/>
      <c r="AA160" s="712"/>
      <c r="AB160" s="712"/>
      <c r="AC160" s="727"/>
    </row>
    <row r="161" spans="1:29" s="286" customFormat="1" ht="15" customHeight="1">
      <c r="A161" s="731"/>
      <c r="B161" s="325"/>
      <c r="C161" s="734"/>
      <c r="D161" s="734"/>
      <c r="E161" s="718"/>
      <c r="F161" s="713"/>
      <c r="G161" s="718"/>
      <c r="H161" s="713"/>
      <c r="I161" s="713"/>
      <c r="J161" s="716"/>
      <c r="K161" s="713"/>
      <c r="L161" s="716"/>
      <c r="M161" s="716"/>
      <c r="N161" s="718"/>
      <c r="O161" s="720"/>
      <c r="P161" s="713"/>
      <c r="Q161" s="713"/>
      <c r="R161" s="713"/>
      <c r="S161" s="713"/>
      <c r="T161" s="713"/>
      <c r="U161" s="713"/>
      <c r="V161" s="713"/>
      <c r="W161" s="713"/>
      <c r="X161" s="713"/>
      <c r="Y161" s="713"/>
      <c r="Z161" s="713"/>
      <c r="AA161" s="713"/>
      <c r="AB161" s="713"/>
      <c r="AC161" s="728"/>
    </row>
    <row r="162" spans="1:29" s="286" customFormat="1" ht="15.75" customHeight="1">
      <c r="A162" s="306" t="s">
        <v>342</v>
      </c>
      <c r="B162" s="305"/>
      <c r="C162" s="296">
        <v>932</v>
      </c>
      <c r="D162" s="296">
        <v>558</v>
      </c>
      <c r="E162" s="296">
        <v>516</v>
      </c>
      <c r="F162" s="296">
        <v>437</v>
      </c>
      <c r="G162" s="296">
        <v>50</v>
      </c>
      <c r="H162" s="296">
        <v>19</v>
      </c>
      <c r="I162" s="296">
        <v>30</v>
      </c>
      <c r="J162" s="296">
        <v>1</v>
      </c>
      <c r="K162" s="296">
        <v>0</v>
      </c>
      <c r="L162" s="356">
        <v>59</v>
      </c>
      <c r="M162" s="296">
        <v>56</v>
      </c>
      <c r="N162" s="354">
        <v>0</v>
      </c>
      <c r="O162" s="356">
        <v>3</v>
      </c>
      <c r="P162" s="296">
        <v>20</v>
      </c>
      <c r="Q162" s="296">
        <v>101</v>
      </c>
      <c r="R162" s="296">
        <v>17</v>
      </c>
      <c r="S162" s="296">
        <v>5</v>
      </c>
      <c r="T162" s="296">
        <v>8</v>
      </c>
      <c r="U162" s="296">
        <v>32</v>
      </c>
      <c r="V162" s="296">
        <v>21</v>
      </c>
      <c r="W162" s="296">
        <v>32</v>
      </c>
      <c r="X162" s="296">
        <v>51</v>
      </c>
      <c r="Y162" s="296">
        <v>4</v>
      </c>
      <c r="Z162" s="296">
        <v>39</v>
      </c>
      <c r="AA162" s="296">
        <v>17</v>
      </c>
      <c r="AB162" s="354">
        <v>20</v>
      </c>
      <c r="AC162" s="354">
        <v>42</v>
      </c>
    </row>
    <row r="163" spans="1:29" s="286" customFormat="1" ht="15.75" customHeight="1">
      <c r="A163" s="306" t="s">
        <v>341</v>
      </c>
      <c r="B163" s="305"/>
      <c r="C163" s="296">
        <v>205</v>
      </c>
      <c r="D163" s="296">
        <v>131</v>
      </c>
      <c r="E163" s="296">
        <v>124</v>
      </c>
      <c r="F163" s="296">
        <v>97</v>
      </c>
      <c r="G163" s="296">
        <v>18</v>
      </c>
      <c r="H163" s="296">
        <v>8</v>
      </c>
      <c r="I163" s="296">
        <v>15</v>
      </c>
      <c r="J163" s="296">
        <v>0</v>
      </c>
      <c r="K163" s="296">
        <v>0</v>
      </c>
      <c r="L163" s="356">
        <v>10</v>
      </c>
      <c r="M163" s="296">
        <v>13</v>
      </c>
      <c r="N163" s="354">
        <v>1</v>
      </c>
      <c r="O163" s="356">
        <v>1</v>
      </c>
      <c r="P163" s="296">
        <v>2</v>
      </c>
      <c r="Q163" s="296">
        <v>19</v>
      </c>
      <c r="R163" s="296">
        <v>3</v>
      </c>
      <c r="S163" s="296">
        <v>0</v>
      </c>
      <c r="T163" s="296">
        <v>3</v>
      </c>
      <c r="U163" s="296">
        <v>7</v>
      </c>
      <c r="V163" s="296">
        <v>4</v>
      </c>
      <c r="W163" s="296">
        <v>6</v>
      </c>
      <c r="X163" s="296">
        <v>17</v>
      </c>
      <c r="Y163" s="296">
        <v>2</v>
      </c>
      <c r="Z163" s="296">
        <v>8</v>
      </c>
      <c r="AA163" s="296">
        <v>7</v>
      </c>
      <c r="AB163" s="354">
        <v>6</v>
      </c>
      <c r="AC163" s="354">
        <v>7</v>
      </c>
    </row>
    <row r="164" spans="1:29" s="286" customFormat="1" ht="15.75" customHeight="1">
      <c r="A164" s="371" t="s">
        <v>340</v>
      </c>
      <c r="B164" s="374"/>
      <c r="C164" s="372">
        <v>2127</v>
      </c>
      <c r="D164" s="372">
        <v>1297</v>
      </c>
      <c r="E164" s="372">
        <v>1222</v>
      </c>
      <c r="F164" s="372">
        <v>1043</v>
      </c>
      <c r="G164" s="372">
        <v>99</v>
      </c>
      <c r="H164" s="372">
        <v>48</v>
      </c>
      <c r="I164" s="372">
        <v>26</v>
      </c>
      <c r="J164" s="372">
        <v>3</v>
      </c>
      <c r="K164" s="372">
        <v>0</v>
      </c>
      <c r="L164" s="373">
        <v>69</v>
      </c>
      <c r="M164" s="372">
        <v>90</v>
      </c>
      <c r="N164" s="352">
        <v>4</v>
      </c>
      <c r="O164" s="373">
        <v>36</v>
      </c>
      <c r="P164" s="372">
        <v>37</v>
      </c>
      <c r="Q164" s="372">
        <v>222</v>
      </c>
      <c r="R164" s="372">
        <v>46</v>
      </c>
      <c r="S164" s="372">
        <v>20</v>
      </c>
      <c r="T164" s="372">
        <v>38</v>
      </c>
      <c r="U164" s="372">
        <v>80</v>
      </c>
      <c r="V164" s="372">
        <v>62</v>
      </c>
      <c r="W164" s="372">
        <v>112</v>
      </c>
      <c r="X164" s="372">
        <v>155</v>
      </c>
      <c r="Y164" s="372">
        <v>14</v>
      </c>
      <c r="Z164" s="372">
        <v>76</v>
      </c>
      <c r="AA164" s="372">
        <v>79</v>
      </c>
      <c r="AB164" s="352">
        <v>53</v>
      </c>
      <c r="AC164" s="354">
        <v>75</v>
      </c>
    </row>
    <row r="165" spans="1:29" s="286" customFormat="1" ht="15.75" customHeight="1">
      <c r="A165" s="306" t="s">
        <v>339</v>
      </c>
      <c r="B165" s="305"/>
      <c r="C165" s="296">
        <v>1719</v>
      </c>
      <c r="D165" s="296">
        <v>1005</v>
      </c>
      <c r="E165" s="296">
        <v>939</v>
      </c>
      <c r="F165" s="296">
        <v>796</v>
      </c>
      <c r="G165" s="296">
        <v>97</v>
      </c>
      <c r="H165" s="296">
        <v>32</v>
      </c>
      <c r="I165" s="296">
        <v>48</v>
      </c>
      <c r="J165" s="296">
        <v>1</v>
      </c>
      <c r="K165" s="296">
        <v>0</v>
      </c>
      <c r="L165" s="356">
        <v>86</v>
      </c>
      <c r="M165" s="296">
        <v>71</v>
      </c>
      <c r="N165" s="354">
        <v>5</v>
      </c>
      <c r="O165" s="356">
        <v>16</v>
      </c>
      <c r="P165" s="296">
        <v>42</v>
      </c>
      <c r="Q165" s="296">
        <v>150</v>
      </c>
      <c r="R165" s="296">
        <v>28</v>
      </c>
      <c r="S165" s="296">
        <v>13</v>
      </c>
      <c r="T165" s="296">
        <v>27</v>
      </c>
      <c r="U165" s="296">
        <v>49</v>
      </c>
      <c r="V165" s="296">
        <v>36</v>
      </c>
      <c r="W165" s="296">
        <v>65</v>
      </c>
      <c r="X165" s="296">
        <v>106</v>
      </c>
      <c r="Y165" s="296">
        <v>11</v>
      </c>
      <c r="Z165" s="296">
        <v>73</v>
      </c>
      <c r="AA165" s="296">
        <v>79</v>
      </c>
      <c r="AB165" s="354">
        <v>33</v>
      </c>
      <c r="AC165" s="354">
        <v>66</v>
      </c>
    </row>
    <row r="166" spans="1:29" s="286" customFormat="1" ht="15.75" customHeight="1">
      <c r="A166" s="306" t="s">
        <v>338</v>
      </c>
      <c r="B166" s="305"/>
      <c r="C166" s="296">
        <v>648</v>
      </c>
      <c r="D166" s="296">
        <v>392</v>
      </c>
      <c r="E166" s="296">
        <v>363</v>
      </c>
      <c r="F166" s="296">
        <v>286</v>
      </c>
      <c r="G166" s="296">
        <v>47</v>
      </c>
      <c r="H166" s="296">
        <v>25</v>
      </c>
      <c r="I166" s="296">
        <v>20</v>
      </c>
      <c r="J166" s="296">
        <v>0</v>
      </c>
      <c r="K166" s="296">
        <v>0</v>
      </c>
      <c r="L166" s="356">
        <v>32</v>
      </c>
      <c r="M166" s="296">
        <v>41</v>
      </c>
      <c r="N166" s="354">
        <v>2</v>
      </c>
      <c r="O166" s="356">
        <v>5</v>
      </c>
      <c r="P166" s="296">
        <v>14</v>
      </c>
      <c r="Q166" s="296">
        <v>62</v>
      </c>
      <c r="R166" s="296">
        <v>4</v>
      </c>
      <c r="S166" s="296">
        <v>11</v>
      </c>
      <c r="T166" s="296">
        <v>9</v>
      </c>
      <c r="U166" s="296">
        <v>20</v>
      </c>
      <c r="V166" s="296">
        <v>19</v>
      </c>
      <c r="W166" s="296">
        <v>19</v>
      </c>
      <c r="X166" s="296">
        <v>21</v>
      </c>
      <c r="Y166" s="296">
        <v>3</v>
      </c>
      <c r="Z166" s="296">
        <v>33</v>
      </c>
      <c r="AA166" s="296">
        <v>37</v>
      </c>
      <c r="AB166" s="354">
        <v>11</v>
      </c>
      <c r="AC166" s="354">
        <v>29</v>
      </c>
    </row>
    <row r="167" spans="1:29" s="286" customFormat="1" ht="15.75" customHeight="1">
      <c r="A167" s="306" t="s">
        <v>337</v>
      </c>
      <c r="B167" s="305"/>
      <c r="C167" s="296">
        <v>1728</v>
      </c>
      <c r="D167" s="296">
        <v>943</v>
      </c>
      <c r="E167" s="296">
        <v>849</v>
      </c>
      <c r="F167" s="296">
        <v>658</v>
      </c>
      <c r="G167" s="296">
        <v>107</v>
      </c>
      <c r="H167" s="296">
        <v>69</v>
      </c>
      <c r="I167" s="296">
        <v>90</v>
      </c>
      <c r="J167" s="296" t="s">
        <v>310</v>
      </c>
      <c r="K167" s="296" t="s">
        <v>310</v>
      </c>
      <c r="L167" s="356">
        <v>89</v>
      </c>
      <c r="M167" s="296">
        <v>110</v>
      </c>
      <c r="N167" s="354">
        <v>3</v>
      </c>
      <c r="O167" s="356">
        <v>9</v>
      </c>
      <c r="P167" s="296">
        <v>44</v>
      </c>
      <c r="Q167" s="296">
        <v>146</v>
      </c>
      <c r="R167" s="296">
        <v>22</v>
      </c>
      <c r="S167" s="296">
        <v>15</v>
      </c>
      <c r="T167" s="296">
        <v>20</v>
      </c>
      <c r="U167" s="296">
        <v>25</v>
      </c>
      <c r="V167" s="296">
        <v>30</v>
      </c>
      <c r="W167" s="296">
        <v>33</v>
      </c>
      <c r="X167" s="296">
        <v>87</v>
      </c>
      <c r="Y167" s="296">
        <v>10</v>
      </c>
      <c r="Z167" s="296">
        <v>54</v>
      </c>
      <c r="AA167" s="296">
        <v>24</v>
      </c>
      <c r="AB167" s="354">
        <v>38</v>
      </c>
      <c r="AC167" s="354">
        <v>94</v>
      </c>
    </row>
    <row r="168" spans="1:29" s="286" customFormat="1" ht="15.75" customHeight="1">
      <c r="A168" s="306" t="s">
        <v>336</v>
      </c>
      <c r="B168" s="305"/>
      <c r="C168" s="296">
        <v>503</v>
      </c>
      <c r="D168" s="296">
        <v>282</v>
      </c>
      <c r="E168" s="296">
        <v>257</v>
      </c>
      <c r="F168" s="296">
        <v>201</v>
      </c>
      <c r="G168" s="296">
        <v>35</v>
      </c>
      <c r="H168" s="296">
        <v>15</v>
      </c>
      <c r="I168" s="296">
        <v>25</v>
      </c>
      <c r="J168" s="296">
        <v>1</v>
      </c>
      <c r="K168" s="296" t="s">
        <v>310</v>
      </c>
      <c r="L168" s="356">
        <v>18</v>
      </c>
      <c r="M168" s="296">
        <v>30</v>
      </c>
      <c r="N168" s="354">
        <v>2</v>
      </c>
      <c r="O168" s="356">
        <v>3</v>
      </c>
      <c r="P168" s="296">
        <v>17</v>
      </c>
      <c r="Q168" s="296">
        <v>55</v>
      </c>
      <c r="R168" s="296">
        <v>4</v>
      </c>
      <c r="S168" s="296">
        <v>2</v>
      </c>
      <c r="T168" s="296">
        <v>3</v>
      </c>
      <c r="U168" s="296">
        <v>14</v>
      </c>
      <c r="V168" s="296">
        <v>8</v>
      </c>
      <c r="W168" s="296">
        <v>8</v>
      </c>
      <c r="X168" s="296">
        <v>31</v>
      </c>
      <c r="Y168" s="296">
        <v>2</v>
      </c>
      <c r="Z168" s="296">
        <v>13</v>
      </c>
      <c r="AA168" s="296">
        <v>6</v>
      </c>
      <c r="AB168" s="354">
        <v>15</v>
      </c>
      <c r="AC168" s="354">
        <v>25</v>
      </c>
    </row>
    <row r="169" spans="1:29" s="286" customFormat="1" ht="15.75" customHeight="1">
      <c r="A169" s="306" t="s">
        <v>335</v>
      </c>
      <c r="B169" s="305"/>
      <c r="C169" s="296">
        <v>1068</v>
      </c>
      <c r="D169" s="296">
        <v>631</v>
      </c>
      <c r="E169" s="296">
        <v>593</v>
      </c>
      <c r="F169" s="296">
        <v>514</v>
      </c>
      <c r="G169" s="296">
        <v>42</v>
      </c>
      <c r="H169" s="296">
        <v>21</v>
      </c>
      <c r="I169" s="296">
        <v>9</v>
      </c>
      <c r="J169" s="296">
        <v>0</v>
      </c>
      <c r="K169" s="296">
        <v>0</v>
      </c>
      <c r="L169" s="356">
        <v>53</v>
      </c>
      <c r="M169" s="296">
        <v>63</v>
      </c>
      <c r="N169" s="354">
        <v>1</v>
      </c>
      <c r="O169" s="356">
        <v>7</v>
      </c>
      <c r="P169" s="296">
        <v>29</v>
      </c>
      <c r="Q169" s="296">
        <v>94</v>
      </c>
      <c r="R169" s="296">
        <v>18</v>
      </c>
      <c r="S169" s="296">
        <v>7</v>
      </c>
      <c r="T169" s="296">
        <v>13</v>
      </c>
      <c r="U169" s="296">
        <v>30</v>
      </c>
      <c r="V169" s="296">
        <v>23</v>
      </c>
      <c r="W169" s="296">
        <v>47</v>
      </c>
      <c r="X169" s="296">
        <v>80</v>
      </c>
      <c r="Y169" s="296">
        <v>7</v>
      </c>
      <c r="Z169" s="296">
        <v>39</v>
      </c>
      <c r="AA169" s="296">
        <v>49</v>
      </c>
      <c r="AB169" s="354">
        <v>24</v>
      </c>
      <c r="AC169" s="354">
        <v>38</v>
      </c>
    </row>
    <row r="170" spans="1:29" s="286" customFormat="1" ht="15.75" customHeight="1">
      <c r="A170" s="306" t="s">
        <v>334</v>
      </c>
      <c r="B170" s="305"/>
      <c r="C170" s="296">
        <v>1054</v>
      </c>
      <c r="D170" s="296">
        <v>639</v>
      </c>
      <c r="E170" s="296">
        <v>595</v>
      </c>
      <c r="F170" s="296">
        <v>506</v>
      </c>
      <c r="G170" s="296">
        <v>52</v>
      </c>
      <c r="H170" s="296">
        <v>16</v>
      </c>
      <c r="I170" s="296">
        <v>2</v>
      </c>
      <c r="J170" s="296">
        <v>0</v>
      </c>
      <c r="K170" s="296">
        <v>0</v>
      </c>
      <c r="L170" s="356">
        <v>42</v>
      </c>
      <c r="M170" s="296">
        <v>63</v>
      </c>
      <c r="N170" s="354">
        <v>8</v>
      </c>
      <c r="O170" s="356">
        <v>10</v>
      </c>
      <c r="P170" s="296">
        <v>19</v>
      </c>
      <c r="Q170" s="296">
        <v>97</v>
      </c>
      <c r="R170" s="296">
        <v>25</v>
      </c>
      <c r="S170" s="296">
        <v>10</v>
      </c>
      <c r="T170" s="296">
        <v>21</v>
      </c>
      <c r="U170" s="296">
        <v>28</v>
      </c>
      <c r="V170" s="296">
        <v>35</v>
      </c>
      <c r="W170" s="296">
        <v>40</v>
      </c>
      <c r="X170" s="296">
        <v>79</v>
      </c>
      <c r="Y170" s="296">
        <v>3</v>
      </c>
      <c r="Z170" s="296">
        <v>34</v>
      </c>
      <c r="AA170" s="296">
        <v>51</v>
      </c>
      <c r="AB170" s="354">
        <v>28</v>
      </c>
      <c r="AC170" s="354">
        <v>44</v>
      </c>
    </row>
    <row r="171" spans="1:29" s="286" customFormat="1" ht="15.75" customHeight="1">
      <c r="A171" s="306" t="s">
        <v>333</v>
      </c>
      <c r="B171" s="305"/>
      <c r="C171" s="296">
        <v>700</v>
      </c>
      <c r="D171" s="296">
        <v>428</v>
      </c>
      <c r="E171" s="296">
        <v>394</v>
      </c>
      <c r="F171" s="296">
        <v>318</v>
      </c>
      <c r="G171" s="296">
        <v>35</v>
      </c>
      <c r="H171" s="296">
        <v>14</v>
      </c>
      <c r="I171" s="296">
        <v>0</v>
      </c>
      <c r="J171" s="296">
        <v>0</v>
      </c>
      <c r="K171" s="296">
        <v>0</v>
      </c>
      <c r="L171" s="356">
        <v>28</v>
      </c>
      <c r="M171" s="296">
        <v>43</v>
      </c>
      <c r="N171" s="354">
        <v>1</v>
      </c>
      <c r="O171" s="356">
        <v>6</v>
      </c>
      <c r="P171" s="296">
        <v>28</v>
      </c>
      <c r="Q171" s="296">
        <v>65</v>
      </c>
      <c r="R171" s="296">
        <v>12</v>
      </c>
      <c r="S171" s="296">
        <v>6</v>
      </c>
      <c r="T171" s="296">
        <v>13</v>
      </c>
      <c r="U171" s="296">
        <v>17</v>
      </c>
      <c r="V171" s="296">
        <v>18</v>
      </c>
      <c r="W171" s="296">
        <v>30</v>
      </c>
      <c r="X171" s="296">
        <v>49</v>
      </c>
      <c r="Y171" s="296">
        <v>3</v>
      </c>
      <c r="Z171" s="296">
        <v>22</v>
      </c>
      <c r="AA171" s="296">
        <v>14</v>
      </c>
      <c r="AB171" s="354">
        <v>39</v>
      </c>
      <c r="AC171" s="354">
        <v>34</v>
      </c>
    </row>
    <row r="172" spans="1:29" s="286" customFormat="1" ht="15.75" customHeight="1">
      <c r="A172" s="306" t="s">
        <v>332</v>
      </c>
      <c r="B172" s="305"/>
      <c r="C172" s="296">
        <v>748</v>
      </c>
      <c r="D172" s="296">
        <v>391</v>
      </c>
      <c r="E172" s="296">
        <v>357</v>
      </c>
      <c r="F172" s="296">
        <v>309</v>
      </c>
      <c r="G172" s="296">
        <v>37</v>
      </c>
      <c r="H172" s="296">
        <v>11</v>
      </c>
      <c r="I172" s="296">
        <v>10</v>
      </c>
      <c r="J172" s="296">
        <v>0</v>
      </c>
      <c r="K172" s="296">
        <v>0</v>
      </c>
      <c r="L172" s="356">
        <v>28</v>
      </c>
      <c r="M172" s="296">
        <v>51</v>
      </c>
      <c r="N172" s="354">
        <v>4</v>
      </c>
      <c r="O172" s="356">
        <v>6</v>
      </c>
      <c r="P172" s="296">
        <v>21</v>
      </c>
      <c r="Q172" s="296">
        <v>60</v>
      </c>
      <c r="R172" s="296">
        <v>11</v>
      </c>
      <c r="S172" s="296">
        <v>0</v>
      </c>
      <c r="T172" s="296">
        <v>12</v>
      </c>
      <c r="U172" s="296">
        <v>30</v>
      </c>
      <c r="V172" s="296">
        <v>12</v>
      </c>
      <c r="W172" s="296">
        <v>9</v>
      </c>
      <c r="X172" s="296">
        <v>45</v>
      </c>
      <c r="Y172" s="296">
        <v>2</v>
      </c>
      <c r="Z172" s="296">
        <v>38</v>
      </c>
      <c r="AA172" s="296">
        <v>12</v>
      </c>
      <c r="AB172" s="354">
        <v>6</v>
      </c>
      <c r="AC172" s="354">
        <v>34</v>
      </c>
    </row>
    <row r="173" spans="1:29" s="286" customFormat="1" ht="15.75" customHeight="1">
      <c r="A173" s="306" t="s">
        <v>331</v>
      </c>
      <c r="B173" s="305"/>
      <c r="C173" s="296">
        <v>829</v>
      </c>
      <c r="D173" s="296">
        <v>515</v>
      </c>
      <c r="E173" s="296">
        <v>485</v>
      </c>
      <c r="F173" s="296">
        <v>386</v>
      </c>
      <c r="G173" s="296">
        <v>62</v>
      </c>
      <c r="H173" s="296">
        <v>32</v>
      </c>
      <c r="I173" s="296">
        <v>47</v>
      </c>
      <c r="J173" s="296">
        <v>0</v>
      </c>
      <c r="K173" s="296">
        <v>0</v>
      </c>
      <c r="L173" s="356">
        <v>45</v>
      </c>
      <c r="M173" s="296">
        <v>56</v>
      </c>
      <c r="N173" s="354">
        <v>54</v>
      </c>
      <c r="O173" s="356">
        <v>9</v>
      </c>
      <c r="P173" s="296">
        <v>19</v>
      </c>
      <c r="Q173" s="296">
        <v>76</v>
      </c>
      <c r="R173" s="296">
        <v>12</v>
      </c>
      <c r="S173" s="296">
        <v>4</v>
      </c>
      <c r="T173" s="296">
        <v>8</v>
      </c>
      <c r="U173" s="296">
        <v>20</v>
      </c>
      <c r="V173" s="296">
        <v>17</v>
      </c>
      <c r="W173" s="296">
        <v>22</v>
      </c>
      <c r="X173" s="296">
        <v>38</v>
      </c>
      <c r="Y173" s="296">
        <v>6</v>
      </c>
      <c r="Z173" s="296">
        <v>31</v>
      </c>
      <c r="AA173" s="296">
        <v>13</v>
      </c>
      <c r="AB173" s="354">
        <v>8</v>
      </c>
      <c r="AC173" s="354">
        <v>30</v>
      </c>
    </row>
    <row r="174" spans="1:29" s="286" customFormat="1" ht="15.75" customHeight="1">
      <c r="A174" s="306" t="s">
        <v>330</v>
      </c>
      <c r="B174" s="305"/>
      <c r="C174" s="296">
        <v>199</v>
      </c>
      <c r="D174" s="296">
        <v>111</v>
      </c>
      <c r="E174" s="296">
        <v>101</v>
      </c>
      <c r="F174" s="296">
        <v>74</v>
      </c>
      <c r="G174" s="296">
        <v>19</v>
      </c>
      <c r="H174" s="296">
        <v>8</v>
      </c>
      <c r="I174" s="296">
        <v>16</v>
      </c>
      <c r="J174" s="296">
        <v>0</v>
      </c>
      <c r="K174" s="296">
        <v>0</v>
      </c>
      <c r="L174" s="356">
        <v>7</v>
      </c>
      <c r="M174" s="296">
        <v>18</v>
      </c>
      <c r="N174" s="354">
        <v>1</v>
      </c>
      <c r="O174" s="356">
        <v>2</v>
      </c>
      <c r="P174" s="296">
        <v>5</v>
      </c>
      <c r="Q174" s="296">
        <v>16</v>
      </c>
      <c r="R174" s="296">
        <v>5</v>
      </c>
      <c r="S174" s="296">
        <v>0</v>
      </c>
      <c r="T174" s="296">
        <v>2</v>
      </c>
      <c r="U174" s="296">
        <v>3</v>
      </c>
      <c r="V174" s="296">
        <v>1</v>
      </c>
      <c r="W174" s="296">
        <v>4</v>
      </c>
      <c r="X174" s="296">
        <v>12</v>
      </c>
      <c r="Y174" s="296">
        <v>0</v>
      </c>
      <c r="Z174" s="296">
        <v>5</v>
      </c>
      <c r="AA174" s="296">
        <v>2</v>
      </c>
      <c r="AB174" s="354">
        <v>2</v>
      </c>
      <c r="AC174" s="354">
        <v>10</v>
      </c>
    </row>
    <row r="175" spans="1:29" s="286" customFormat="1" ht="15.75" customHeight="1">
      <c r="A175" s="306" t="s">
        <v>329</v>
      </c>
      <c r="B175" s="305"/>
      <c r="C175" s="296">
        <v>2310</v>
      </c>
      <c r="D175" s="296">
        <v>1442</v>
      </c>
      <c r="E175" s="296">
        <v>1354</v>
      </c>
      <c r="F175" s="296">
        <v>1139</v>
      </c>
      <c r="G175" s="296">
        <v>102</v>
      </c>
      <c r="H175" s="296">
        <v>46</v>
      </c>
      <c r="I175" s="296">
        <v>18</v>
      </c>
      <c r="J175" s="296">
        <v>0</v>
      </c>
      <c r="K175" s="296">
        <v>0</v>
      </c>
      <c r="L175" s="356">
        <v>110</v>
      </c>
      <c r="M175" s="296">
        <v>158</v>
      </c>
      <c r="N175" s="354">
        <v>4</v>
      </c>
      <c r="O175" s="356">
        <v>30</v>
      </c>
      <c r="P175" s="296">
        <v>48</v>
      </c>
      <c r="Q175" s="296">
        <v>268</v>
      </c>
      <c r="R175" s="296">
        <v>42</v>
      </c>
      <c r="S175" s="296">
        <v>24</v>
      </c>
      <c r="T175" s="296">
        <v>32</v>
      </c>
      <c r="U175" s="296">
        <v>85</v>
      </c>
      <c r="V175" s="296">
        <v>63</v>
      </c>
      <c r="W175" s="296">
        <v>66</v>
      </c>
      <c r="X175" s="296">
        <v>164</v>
      </c>
      <c r="Y175" s="296">
        <v>15</v>
      </c>
      <c r="Z175" s="296">
        <v>87</v>
      </c>
      <c r="AA175" s="296">
        <v>62</v>
      </c>
      <c r="AB175" s="354">
        <v>78</v>
      </c>
      <c r="AC175" s="354">
        <v>88</v>
      </c>
    </row>
    <row r="176" spans="1:29" s="286" customFormat="1" ht="15.75" customHeight="1">
      <c r="A176" s="306" t="s">
        <v>328</v>
      </c>
      <c r="B176" s="305"/>
      <c r="C176" s="296">
        <v>1339</v>
      </c>
      <c r="D176" s="296">
        <v>698</v>
      </c>
      <c r="E176" s="296">
        <v>665</v>
      </c>
      <c r="F176" s="296">
        <v>545</v>
      </c>
      <c r="G176" s="296">
        <v>81</v>
      </c>
      <c r="H176" s="296">
        <v>31</v>
      </c>
      <c r="I176" s="296">
        <v>44</v>
      </c>
      <c r="J176" s="296">
        <v>0</v>
      </c>
      <c r="K176" s="296">
        <v>0</v>
      </c>
      <c r="L176" s="356">
        <v>83</v>
      </c>
      <c r="M176" s="296">
        <v>90</v>
      </c>
      <c r="N176" s="354">
        <v>1</v>
      </c>
      <c r="O176" s="356">
        <v>9</v>
      </c>
      <c r="P176" s="296">
        <v>31</v>
      </c>
      <c r="Q176" s="296">
        <v>99</v>
      </c>
      <c r="R176" s="296">
        <v>22</v>
      </c>
      <c r="S176" s="296">
        <v>5</v>
      </c>
      <c r="T176" s="296">
        <v>19</v>
      </c>
      <c r="U176" s="296">
        <v>35</v>
      </c>
      <c r="V176" s="296">
        <v>27</v>
      </c>
      <c r="W176" s="296">
        <v>24</v>
      </c>
      <c r="X176" s="296">
        <v>80</v>
      </c>
      <c r="Y176" s="296">
        <v>10</v>
      </c>
      <c r="Z176" s="296">
        <v>46</v>
      </c>
      <c r="AA176" s="296">
        <v>27</v>
      </c>
      <c r="AB176" s="354">
        <v>13</v>
      </c>
      <c r="AC176" s="354">
        <v>33</v>
      </c>
    </row>
    <row r="177" spans="1:29" s="286" customFormat="1" ht="15.75" customHeight="1">
      <c r="A177" s="306" t="s">
        <v>327</v>
      </c>
      <c r="B177" s="305"/>
      <c r="C177" s="296">
        <v>372</v>
      </c>
      <c r="D177" s="296">
        <v>250</v>
      </c>
      <c r="E177" s="296">
        <v>243</v>
      </c>
      <c r="F177" s="296">
        <v>206</v>
      </c>
      <c r="G177" s="296">
        <v>13</v>
      </c>
      <c r="H177" s="296">
        <v>10</v>
      </c>
      <c r="I177" s="296">
        <v>16</v>
      </c>
      <c r="J177" s="296">
        <v>0</v>
      </c>
      <c r="K177" s="296">
        <v>0</v>
      </c>
      <c r="L177" s="356">
        <v>11</v>
      </c>
      <c r="M177" s="296">
        <v>27</v>
      </c>
      <c r="N177" s="354">
        <v>1</v>
      </c>
      <c r="O177" s="356">
        <v>6</v>
      </c>
      <c r="P177" s="296">
        <v>5</v>
      </c>
      <c r="Q177" s="296">
        <v>51</v>
      </c>
      <c r="R177" s="296">
        <v>7</v>
      </c>
      <c r="S177" s="296">
        <v>2</v>
      </c>
      <c r="T177" s="296">
        <v>2</v>
      </c>
      <c r="U177" s="296">
        <v>9</v>
      </c>
      <c r="V177" s="296">
        <v>15</v>
      </c>
      <c r="W177" s="296">
        <v>14</v>
      </c>
      <c r="X177" s="296">
        <v>34</v>
      </c>
      <c r="Y177" s="296">
        <v>0</v>
      </c>
      <c r="Z177" s="296">
        <v>14</v>
      </c>
      <c r="AA177" s="296">
        <v>13</v>
      </c>
      <c r="AB177" s="354">
        <v>16</v>
      </c>
      <c r="AC177" s="354">
        <v>7</v>
      </c>
    </row>
    <row r="178" spans="1:29" s="286" customFormat="1" ht="15.75" customHeight="1">
      <c r="A178" s="306" t="s">
        <v>326</v>
      </c>
      <c r="B178" s="305"/>
      <c r="C178" s="296">
        <v>3309</v>
      </c>
      <c r="D178" s="296">
        <v>2321</v>
      </c>
      <c r="E178" s="296">
        <v>2241</v>
      </c>
      <c r="F178" s="296">
        <v>1955</v>
      </c>
      <c r="G178" s="296">
        <v>108</v>
      </c>
      <c r="H178" s="296">
        <v>44</v>
      </c>
      <c r="I178" s="296">
        <v>34</v>
      </c>
      <c r="J178" s="296">
        <v>0</v>
      </c>
      <c r="K178" s="296">
        <v>0</v>
      </c>
      <c r="L178" s="356">
        <v>131</v>
      </c>
      <c r="M178" s="296">
        <v>220</v>
      </c>
      <c r="N178" s="354">
        <v>23</v>
      </c>
      <c r="O178" s="356">
        <v>56</v>
      </c>
      <c r="P178" s="296">
        <v>57</v>
      </c>
      <c r="Q178" s="296">
        <v>355</v>
      </c>
      <c r="R178" s="296">
        <v>118</v>
      </c>
      <c r="S178" s="296">
        <v>21</v>
      </c>
      <c r="T178" s="296">
        <v>105</v>
      </c>
      <c r="U178" s="296">
        <v>68</v>
      </c>
      <c r="V178" s="296">
        <v>79</v>
      </c>
      <c r="W178" s="296">
        <v>153</v>
      </c>
      <c r="X178" s="296">
        <v>338</v>
      </c>
      <c r="Y178" s="296">
        <v>16</v>
      </c>
      <c r="Z178" s="296">
        <v>113</v>
      </c>
      <c r="AA178" s="296">
        <v>191</v>
      </c>
      <c r="AB178" s="354">
        <v>163</v>
      </c>
      <c r="AC178" s="354">
        <v>80</v>
      </c>
    </row>
    <row r="179" spans="1:29" s="286" customFormat="1" ht="15.75" customHeight="1">
      <c r="A179" s="306" t="s">
        <v>325</v>
      </c>
      <c r="B179" s="305"/>
      <c r="C179" s="296">
        <v>724</v>
      </c>
      <c r="D179" s="296">
        <v>442</v>
      </c>
      <c r="E179" s="296">
        <v>421</v>
      </c>
      <c r="F179" s="296">
        <v>332</v>
      </c>
      <c r="G179" s="296">
        <v>55</v>
      </c>
      <c r="H179" s="296">
        <v>27</v>
      </c>
      <c r="I179" s="296">
        <v>40</v>
      </c>
      <c r="J179" s="296">
        <v>0</v>
      </c>
      <c r="K179" s="296">
        <v>0</v>
      </c>
      <c r="L179" s="356">
        <v>35</v>
      </c>
      <c r="M179" s="296">
        <v>39</v>
      </c>
      <c r="N179" s="354">
        <v>2</v>
      </c>
      <c r="O179" s="356">
        <v>10</v>
      </c>
      <c r="P179" s="296">
        <v>11</v>
      </c>
      <c r="Q179" s="296">
        <v>60</v>
      </c>
      <c r="R179" s="296">
        <v>17</v>
      </c>
      <c r="S179" s="296">
        <v>1</v>
      </c>
      <c r="T179" s="296">
        <v>8</v>
      </c>
      <c r="U179" s="296">
        <v>22</v>
      </c>
      <c r="V179" s="296">
        <v>15</v>
      </c>
      <c r="W179" s="296">
        <v>18</v>
      </c>
      <c r="X179" s="296">
        <v>44</v>
      </c>
      <c r="Y179" s="296">
        <v>2</v>
      </c>
      <c r="Z179" s="296">
        <v>15</v>
      </c>
      <c r="AA179" s="296">
        <v>69</v>
      </c>
      <c r="AB179" s="354">
        <v>13</v>
      </c>
      <c r="AC179" s="354">
        <v>21</v>
      </c>
    </row>
    <row r="180" spans="1:29" s="286" customFormat="1" ht="15.75" customHeight="1">
      <c r="A180" s="306" t="s">
        <v>324</v>
      </c>
      <c r="B180" s="305"/>
      <c r="C180" s="296">
        <v>927</v>
      </c>
      <c r="D180" s="296">
        <v>541</v>
      </c>
      <c r="E180" s="296">
        <v>500</v>
      </c>
      <c r="F180" s="296">
        <v>379</v>
      </c>
      <c r="G180" s="296">
        <v>77</v>
      </c>
      <c r="H180" s="296">
        <v>38</v>
      </c>
      <c r="I180" s="296">
        <v>61</v>
      </c>
      <c r="J180" s="296">
        <v>0</v>
      </c>
      <c r="K180" s="296">
        <v>0</v>
      </c>
      <c r="L180" s="356">
        <v>35</v>
      </c>
      <c r="M180" s="296">
        <v>62</v>
      </c>
      <c r="N180" s="354">
        <v>2</v>
      </c>
      <c r="O180" s="356">
        <v>6</v>
      </c>
      <c r="P180" s="296">
        <v>20</v>
      </c>
      <c r="Q180" s="296">
        <v>58</v>
      </c>
      <c r="R180" s="296">
        <v>15</v>
      </c>
      <c r="S180" s="296">
        <v>2</v>
      </c>
      <c r="T180" s="296">
        <v>16</v>
      </c>
      <c r="U180" s="296">
        <v>26</v>
      </c>
      <c r="V180" s="296">
        <v>11</v>
      </c>
      <c r="W180" s="296">
        <v>27</v>
      </c>
      <c r="X180" s="296">
        <v>70</v>
      </c>
      <c r="Y180" s="296">
        <v>9</v>
      </c>
      <c r="Z180" s="296">
        <v>32</v>
      </c>
      <c r="AA180" s="296">
        <v>23</v>
      </c>
      <c r="AB180" s="354">
        <v>25</v>
      </c>
      <c r="AC180" s="354">
        <v>41</v>
      </c>
    </row>
    <row r="181" spans="1:29" s="286" customFormat="1" ht="15.75" customHeight="1">
      <c r="A181" s="306" t="s">
        <v>323</v>
      </c>
      <c r="B181" s="305"/>
      <c r="C181" s="296">
        <v>575</v>
      </c>
      <c r="D181" s="296">
        <v>342</v>
      </c>
      <c r="E181" s="296">
        <v>320</v>
      </c>
      <c r="F181" s="296">
        <v>244</v>
      </c>
      <c r="G181" s="296">
        <v>41</v>
      </c>
      <c r="H181" s="296">
        <v>20</v>
      </c>
      <c r="I181" s="296">
        <v>21</v>
      </c>
      <c r="J181" s="296">
        <v>0</v>
      </c>
      <c r="K181" s="296">
        <v>0</v>
      </c>
      <c r="L181" s="356">
        <v>27</v>
      </c>
      <c r="M181" s="296">
        <v>36</v>
      </c>
      <c r="N181" s="354">
        <v>2</v>
      </c>
      <c r="O181" s="356">
        <v>5</v>
      </c>
      <c r="P181" s="296">
        <v>14</v>
      </c>
      <c r="Q181" s="296">
        <v>44</v>
      </c>
      <c r="R181" s="296">
        <v>12</v>
      </c>
      <c r="S181" s="296">
        <v>4</v>
      </c>
      <c r="T181" s="296">
        <v>13</v>
      </c>
      <c r="U181" s="296">
        <v>13</v>
      </c>
      <c r="V181" s="296">
        <v>14</v>
      </c>
      <c r="W181" s="296">
        <v>17</v>
      </c>
      <c r="X181" s="296">
        <v>37</v>
      </c>
      <c r="Y181" s="296">
        <v>4</v>
      </c>
      <c r="Z181" s="296">
        <v>17</v>
      </c>
      <c r="AA181" s="296">
        <v>19</v>
      </c>
      <c r="AB181" s="354">
        <v>21</v>
      </c>
      <c r="AC181" s="354">
        <v>22</v>
      </c>
    </row>
    <row r="182" spans="1:29" s="286" customFormat="1" ht="15.75" customHeight="1">
      <c r="A182" s="371" t="s">
        <v>322</v>
      </c>
      <c r="B182" s="374"/>
      <c r="C182" s="372">
        <v>1566</v>
      </c>
      <c r="D182" s="372">
        <v>913</v>
      </c>
      <c r="E182" s="372">
        <v>860</v>
      </c>
      <c r="F182" s="372">
        <v>670</v>
      </c>
      <c r="G182" s="372">
        <v>104</v>
      </c>
      <c r="H182" s="372">
        <v>58</v>
      </c>
      <c r="I182" s="372">
        <v>72</v>
      </c>
      <c r="J182" s="372">
        <v>0</v>
      </c>
      <c r="K182" s="372">
        <v>0</v>
      </c>
      <c r="L182" s="373">
        <v>81</v>
      </c>
      <c r="M182" s="372">
        <v>85</v>
      </c>
      <c r="N182" s="352">
        <v>3</v>
      </c>
      <c r="O182" s="373">
        <v>9</v>
      </c>
      <c r="P182" s="372">
        <v>32</v>
      </c>
      <c r="Q182" s="372">
        <v>160</v>
      </c>
      <c r="R182" s="372">
        <v>24</v>
      </c>
      <c r="S182" s="372">
        <v>10</v>
      </c>
      <c r="T182" s="372">
        <v>17</v>
      </c>
      <c r="U182" s="372">
        <v>37</v>
      </c>
      <c r="V182" s="372">
        <v>53</v>
      </c>
      <c r="W182" s="372">
        <v>39</v>
      </c>
      <c r="X182" s="372">
        <v>119</v>
      </c>
      <c r="Y182" s="372">
        <v>4</v>
      </c>
      <c r="Z182" s="372">
        <v>57</v>
      </c>
      <c r="AA182" s="372">
        <v>18</v>
      </c>
      <c r="AB182" s="352">
        <v>40</v>
      </c>
      <c r="AC182" s="354">
        <v>53</v>
      </c>
    </row>
    <row r="183" spans="1:29" s="286" customFormat="1" ht="15.75" customHeight="1">
      <c r="A183" s="306" t="s">
        <v>321</v>
      </c>
      <c r="B183" s="305"/>
      <c r="C183" s="296">
        <v>1090</v>
      </c>
      <c r="D183" s="296">
        <v>666</v>
      </c>
      <c r="E183" s="296">
        <v>595</v>
      </c>
      <c r="F183" s="296">
        <v>544</v>
      </c>
      <c r="G183" s="296">
        <v>32</v>
      </c>
      <c r="H183" s="296">
        <v>8</v>
      </c>
      <c r="I183" s="296">
        <v>2</v>
      </c>
      <c r="J183" s="296">
        <v>0</v>
      </c>
      <c r="K183" s="296">
        <v>0</v>
      </c>
      <c r="L183" s="356">
        <v>33</v>
      </c>
      <c r="M183" s="296">
        <v>78</v>
      </c>
      <c r="N183" s="354">
        <v>0</v>
      </c>
      <c r="O183" s="356">
        <v>6</v>
      </c>
      <c r="P183" s="296">
        <v>42</v>
      </c>
      <c r="Q183" s="296">
        <v>125</v>
      </c>
      <c r="R183" s="296">
        <v>16</v>
      </c>
      <c r="S183" s="296">
        <v>8</v>
      </c>
      <c r="T183" s="296">
        <v>9</v>
      </c>
      <c r="U183" s="296">
        <v>60</v>
      </c>
      <c r="V183" s="296">
        <v>34</v>
      </c>
      <c r="W183" s="296">
        <v>17</v>
      </c>
      <c r="X183" s="296">
        <v>77</v>
      </c>
      <c r="Y183" s="296">
        <v>3</v>
      </c>
      <c r="Z183" s="296">
        <v>51</v>
      </c>
      <c r="AA183" s="296">
        <v>7</v>
      </c>
      <c r="AB183" s="354">
        <v>27</v>
      </c>
      <c r="AC183" s="354">
        <v>71</v>
      </c>
    </row>
    <row r="184" spans="1:29" s="286" customFormat="1" ht="15.75" customHeight="1">
      <c r="A184" s="306" t="s">
        <v>320</v>
      </c>
      <c r="B184" s="305"/>
      <c r="C184" s="296">
        <v>866</v>
      </c>
      <c r="D184" s="296">
        <v>509</v>
      </c>
      <c r="E184" s="296">
        <v>485</v>
      </c>
      <c r="F184" s="296">
        <v>419</v>
      </c>
      <c r="G184" s="296">
        <v>38</v>
      </c>
      <c r="H184" s="296">
        <v>20</v>
      </c>
      <c r="I184" s="296">
        <v>10</v>
      </c>
      <c r="J184" s="296">
        <v>0</v>
      </c>
      <c r="K184" s="296">
        <v>0</v>
      </c>
      <c r="L184" s="356">
        <v>39</v>
      </c>
      <c r="M184" s="296">
        <v>64</v>
      </c>
      <c r="N184" s="354">
        <v>1</v>
      </c>
      <c r="O184" s="356">
        <v>10</v>
      </c>
      <c r="P184" s="296">
        <v>18</v>
      </c>
      <c r="Q184" s="296">
        <v>74</v>
      </c>
      <c r="R184" s="296">
        <v>15</v>
      </c>
      <c r="S184" s="296">
        <v>7</v>
      </c>
      <c r="T184" s="296">
        <v>25</v>
      </c>
      <c r="U184" s="296">
        <v>16</v>
      </c>
      <c r="V184" s="296">
        <v>16</v>
      </c>
      <c r="W184" s="296">
        <v>61</v>
      </c>
      <c r="X184" s="296">
        <v>55</v>
      </c>
      <c r="Y184" s="296">
        <v>6</v>
      </c>
      <c r="Z184" s="296">
        <v>26</v>
      </c>
      <c r="AA184" s="296">
        <v>31</v>
      </c>
      <c r="AB184" s="354">
        <v>11</v>
      </c>
      <c r="AC184" s="354">
        <v>24</v>
      </c>
    </row>
    <row r="185" spans="1:29" s="286" customFormat="1" ht="15.75" customHeight="1">
      <c r="A185" s="306" t="s">
        <v>319</v>
      </c>
      <c r="B185" s="305"/>
      <c r="C185" s="296">
        <v>440</v>
      </c>
      <c r="D185" s="296">
        <v>276</v>
      </c>
      <c r="E185" s="296">
        <v>255</v>
      </c>
      <c r="F185" s="296">
        <v>224</v>
      </c>
      <c r="G185" s="296">
        <v>24</v>
      </c>
      <c r="H185" s="296">
        <v>4</v>
      </c>
      <c r="I185" s="296">
        <v>2</v>
      </c>
      <c r="J185" s="296">
        <v>0</v>
      </c>
      <c r="K185" s="296">
        <v>0</v>
      </c>
      <c r="L185" s="356">
        <v>22</v>
      </c>
      <c r="M185" s="296">
        <v>24</v>
      </c>
      <c r="N185" s="354">
        <v>2</v>
      </c>
      <c r="O185" s="356">
        <v>9</v>
      </c>
      <c r="P185" s="296">
        <v>7</v>
      </c>
      <c r="Q185" s="296">
        <v>51</v>
      </c>
      <c r="R185" s="296">
        <v>14</v>
      </c>
      <c r="S185" s="296">
        <v>6</v>
      </c>
      <c r="T185" s="296">
        <v>21</v>
      </c>
      <c r="U185" s="296">
        <v>3</v>
      </c>
      <c r="V185" s="296">
        <v>5</v>
      </c>
      <c r="W185" s="296">
        <v>18</v>
      </c>
      <c r="X185" s="296">
        <v>40</v>
      </c>
      <c r="Y185" s="296">
        <v>3</v>
      </c>
      <c r="Z185" s="296">
        <v>5</v>
      </c>
      <c r="AA185" s="296">
        <v>17</v>
      </c>
      <c r="AB185" s="354">
        <v>6</v>
      </c>
      <c r="AC185" s="354">
        <v>21</v>
      </c>
    </row>
    <row r="186" spans="1:29" s="286" customFormat="1" ht="15.75" customHeight="1">
      <c r="A186" s="306" t="s">
        <v>318</v>
      </c>
      <c r="B186" s="305"/>
      <c r="C186" s="296">
        <v>324</v>
      </c>
      <c r="D186" s="296">
        <v>155</v>
      </c>
      <c r="E186" s="296">
        <v>144</v>
      </c>
      <c r="F186" s="296">
        <v>118</v>
      </c>
      <c r="G186" s="296">
        <v>16</v>
      </c>
      <c r="H186" s="296">
        <v>10</v>
      </c>
      <c r="I186" s="296">
        <v>2</v>
      </c>
      <c r="J186" s="296">
        <v>0</v>
      </c>
      <c r="K186" s="296">
        <v>0</v>
      </c>
      <c r="L186" s="356">
        <v>7</v>
      </c>
      <c r="M186" s="296">
        <v>18</v>
      </c>
      <c r="N186" s="354">
        <v>1</v>
      </c>
      <c r="O186" s="356">
        <v>2</v>
      </c>
      <c r="P186" s="296">
        <v>1</v>
      </c>
      <c r="Q186" s="296">
        <v>33</v>
      </c>
      <c r="R186" s="296">
        <v>4</v>
      </c>
      <c r="S186" s="296">
        <v>1</v>
      </c>
      <c r="T186" s="296">
        <v>6</v>
      </c>
      <c r="U186" s="296">
        <v>9</v>
      </c>
      <c r="V186" s="296">
        <v>5</v>
      </c>
      <c r="W186" s="296">
        <v>20</v>
      </c>
      <c r="X186" s="296">
        <v>16</v>
      </c>
      <c r="Y186" s="296">
        <v>2</v>
      </c>
      <c r="Z186" s="296">
        <v>9</v>
      </c>
      <c r="AA186" s="296">
        <v>8</v>
      </c>
      <c r="AB186" s="354">
        <v>0</v>
      </c>
      <c r="AC186" s="354">
        <v>11</v>
      </c>
    </row>
    <row r="187" spans="1:29" s="286" customFormat="1" ht="15.75" customHeight="1">
      <c r="A187" s="306" t="s">
        <v>317</v>
      </c>
      <c r="B187" s="305"/>
      <c r="C187" s="296">
        <v>676</v>
      </c>
      <c r="D187" s="296">
        <v>420</v>
      </c>
      <c r="E187" s="296">
        <v>377</v>
      </c>
      <c r="F187" s="296">
        <v>337</v>
      </c>
      <c r="G187" s="296">
        <v>27</v>
      </c>
      <c r="H187" s="296">
        <v>6</v>
      </c>
      <c r="I187" s="296">
        <v>4</v>
      </c>
      <c r="J187" s="296">
        <v>0</v>
      </c>
      <c r="K187" s="296">
        <v>0</v>
      </c>
      <c r="L187" s="356">
        <v>20</v>
      </c>
      <c r="M187" s="296">
        <v>43</v>
      </c>
      <c r="N187" s="354">
        <v>0</v>
      </c>
      <c r="O187" s="356">
        <v>12</v>
      </c>
      <c r="P187" s="296">
        <v>10</v>
      </c>
      <c r="Q187" s="296">
        <v>72</v>
      </c>
      <c r="R187" s="296">
        <v>16</v>
      </c>
      <c r="S187" s="296">
        <v>5</v>
      </c>
      <c r="T187" s="296">
        <v>17</v>
      </c>
      <c r="U187" s="296">
        <v>16</v>
      </c>
      <c r="V187" s="296">
        <v>17</v>
      </c>
      <c r="W187" s="296">
        <v>26</v>
      </c>
      <c r="X187" s="296">
        <v>56</v>
      </c>
      <c r="Y187" s="296">
        <v>8</v>
      </c>
      <c r="Z187" s="296">
        <v>22</v>
      </c>
      <c r="AA187" s="296">
        <v>24</v>
      </c>
      <c r="AB187" s="354">
        <v>9</v>
      </c>
      <c r="AC187" s="354">
        <v>43</v>
      </c>
    </row>
    <row r="188" spans="1:29" s="286" customFormat="1" ht="15.75" customHeight="1">
      <c r="A188" s="306" t="s">
        <v>316</v>
      </c>
      <c r="B188" s="305"/>
      <c r="C188" s="296">
        <v>866</v>
      </c>
      <c r="D188" s="296">
        <v>483</v>
      </c>
      <c r="E188" s="296">
        <v>459</v>
      </c>
      <c r="F188" s="296">
        <v>393</v>
      </c>
      <c r="G188" s="296">
        <v>37</v>
      </c>
      <c r="H188" s="296">
        <v>16</v>
      </c>
      <c r="I188" s="296">
        <v>1</v>
      </c>
      <c r="J188" s="296">
        <v>0</v>
      </c>
      <c r="K188" s="296">
        <v>0</v>
      </c>
      <c r="L188" s="356">
        <v>23</v>
      </c>
      <c r="M188" s="296">
        <v>48</v>
      </c>
      <c r="N188" s="354">
        <v>2</v>
      </c>
      <c r="O188" s="356">
        <v>5</v>
      </c>
      <c r="P188" s="296">
        <v>17</v>
      </c>
      <c r="Q188" s="296">
        <v>94</v>
      </c>
      <c r="R188" s="296">
        <v>14</v>
      </c>
      <c r="S188" s="296">
        <v>7</v>
      </c>
      <c r="T188" s="296">
        <v>20</v>
      </c>
      <c r="U188" s="296">
        <v>17</v>
      </c>
      <c r="V188" s="296">
        <v>16</v>
      </c>
      <c r="W188" s="296">
        <v>38</v>
      </c>
      <c r="X188" s="296">
        <v>76</v>
      </c>
      <c r="Y188" s="296">
        <v>7</v>
      </c>
      <c r="Z188" s="296">
        <v>25</v>
      </c>
      <c r="AA188" s="296">
        <v>24</v>
      </c>
      <c r="AB188" s="354">
        <v>25</v>
      </c>
      <c r="AC188" s="354">
        <v>24</v>
      </c>
    </row>
    <row r="189" spans="1:29" s="286" customFormat="1" ht="15.75" customHeight="1">
      <c r="A189" s="306" t="s">
        <v>315</v>
      </c>
      <c r="B189" s="305"/>
      <c r="C189" s="296">
        <v>2830</v>
      </c>
      <c r="D189" s="296">
        <v>1837</v>
      </c>
      <c r="E189" s="296">
        <v>1711</v>
      </c>
      <c r="F189" s="296">
        <v>1462</v>
      </c>
      <c r="G189" s="296">
        <v>127</v>
      </c>
      <c r="H189" s="296">
        <v>59</v>
      </c>
      <c r="I189" s="296">
        <v>37</v>
      </c>
      <c r="J189" s="296">
        <v>0</v>
      </c>
      <c r="K189" s="296">
        <v>0</v>
      </c>
      <c r="L189" s="356">
        <v>149</v>
      </c>
      <c r="M189" s="296">
        <v>180</v>
      </c>
      <c r="N189" s="354">
        <v>11</v>
      </c>
      <c r="O189" s="356">
        <v>30</v>
      </c>
      <c r="P189" s="296">
        <v>79</v>
      </c>
      <c r="Q189" s="296">
        <v>318</v>
      </c>
      <c r="R189" s="296">
        <v>44</v>
      </c>
      <c r="S189" s="296">
        <v>27</v>
      </c>
      <c r="T189" s="296">
        <v>45</v>
      </c>
      <c r="U189" s="296">
        <v>107</v>
      </c>
      <c r="V189" s="296">
        <v>69</v>
      </c>
      <c r="W189" s="296">
        <v>98</v>
      </c>
      <c r="X189" s="296">
        <v>237</v>
      </c>
      <c r="Y189" s="296">
        <v>13</v>
      </c>
      <c r="Z189" s="296">
        <v>113</v>
      </c>
      <c r="AA189" s="296">
        <v>66</v>
      </c>
      <c r="AB189" s="354">
        <v>88</v>
      </c>
      <c r="AC189" s="354">
        <v>126</v>
      </c>
    </row>
    <row r="190" spans="1:29" s="286" customFormat="1" ht="15.75" customHeight="1">
      <c r="A190" s="306" t="s">
        <v>314</v>
      </c>
      <c r="B190" s="305"/>
      <c r="C190" s="296">
        <v>1353</v>
      </c>
      <c r="D190" s="296">
        <v>813</v>
      </c>
      <c r="E190" s="296">
        <v>762</v>
      </c>
      <c r="F190" s="296">
        <v>615</v>
      </c>
      <c r="G190" s="296">
        <v>97</v>
      </c>
      <c r="H190" s="296">
        <v>35</v>
      </c>
      <c r="I190" s="296">
        <v>57</v>
      </c>
      <c r="J190" s="296">
        <v>0</v>
      </c>
      <c r="K190" s="296">
        <v>0</v>
      </c>
      <c r="L190" s="356">
        <v>61</v>
      </c>
      <c r="M190" s="296">
        <v>75</v>
      </c>
      <c r="N190" s="354">
        <v>3</v>
      </c>
      <c r="O190" s="356">
        <v>4</v>
      </c>
      <c r="P190" s="296">
        <v>31</v>
      </c>
      <c r="Q190" s="296">
        <v>147</v>
      </c>
      <c r="R190" s="296">
        <v>18</v>
      </c>
      <c r="S190" s="296">
        <v>10</v>
      </c>
      <c r="T190" s="296">
        <v>22</v>
      </c>
      <c r="U190" s="296">
        <v>43</v>
      </c>
      <c r="V190" s="296">
        <v>29</v>
      </c>
      <c r="W190" s="296">
        <v>52</v>
      </c>
      <c r="X190" s="296">
        <v>86</v>
      </c>
      <c r="Y190" s="296">
        <v>16</v>
      </c>
      <c r="Z190" s="296">
        <v>57</v>
      </c>
      <c r="AA190" s="296">
        <v>17</v>
      </c>
      <c r="AB190" s="354">
        <v>34</v>
      </c>
      <c r="AC190" s="354">
        <v>51</v>
      </c>
    </row>
    <row r="191" spans="1:29" s="286" customFormat="1" ht="15.75" customHeight="1">
      <c r="A191" s="306" t="s">
        <v>313</v>
      </c>
      <c r="B191" s="305"/>
      <c r="C191" s="296">
        <v>383</v>
      </c>
      <c r="D191" s="296">
        <v>195</v>
      </c>
      <c r="E191" s="296">
        <v>188</v>
      </c>
      <c r="F191" s="296">
        <v>141</v>
      </c>
      <c r="G191" s="296">
        <v>28</v>
      </c>
      <c r="H191" s="296">
        <v>12</v>
      </c>
      <c r="I191" s="296">
        <v>21</v>
      </c>
      <c r="J191" s="296">
        <v>0</v>
      </c>
      <c r="K191" s="296">
        <v>0</v>
      </c>
      <c r="L191" s="356">
        <v>10</v>
      </c>
      <c r="M191" s="296">
        <v>22</v>
      </c>
      <c r="N191" s="354">
        <v>0</v>
      </c>
      <c r="O191" s="356">
        <v>0</v>
      </c>
      <c r="P191" s="296">
        <v>10</v>
      </c>
      <c r="Q191" s="296">
        <v>30</v>
      </c>
      <c r="R191" s="296">
        <v>4</v>
      </c>
      <c r="S191" s="296">
        <v>4</v>
      </c>
      <c r="T191" s="296">
        <v>4</v>
      </c>
      <c r="U191" s="296">
        <v>4</v>
      </c>
      <c r="V191" s="296">
        <v>7</v>
      </c>
      <c r="W191" s="296">
        <v>13</v>
      </c>
      <c r="X191" s="296">
        <v>28</v>
      </c>
      <c r="Y191" s="296">
        <v>3</v>
      </c>
      <c r="Z191" s="296">
        <v>14</v>
      </c>
      <c r="AA191" s="296">
        <v>5</v>
      </c>
      <c r="AB191" s="354">
        <v>9</v>
      </c>
      <c r="AC191" s="354">
        <v>7</v>
      </c>
    </row>
    <row r="192" spans="1:29" s="286" customFormat="1" ht="15.75" customHeight="1">
      <c r="A192" s="306" t="s">
        <v>312</v>
      </c>
      <c r="B192" s="305"/>
      <c r="C192" s="296">
        <v>1489</v>
      </c>
      <c r="D192" s="296">
        <v>869</v>
      </c>
      <c r="E192" s="296">
        <v>791</v>
      </c>
      <c r="F192" s="296">
        <v>609</v>
      </c>
      <c r="G192" s="296">
        <v>91</v>
      </c>
      <c r="H192" s="296">
        <v>64</v>
      </c>
      <c r="I192" s="296">
        <v>78</v>
      </c>
      <c r="J192" s="296">
        <v>1</v>
      </c>
      <c r="K192" s="296">
        <v>0</v>
      </c>
      <c r="L192" s="356">
        <v>60</v>
      </c>
      <c r="M192" s="296">
        <v>79</v>
      </c>
      <c r="N192" s="354">
        <v>2</v>
      </c>
      <c r="O192" s="356">
        <v>10</v>
      </c>
      <c r="P192" s="296">
        <v>40</v>
      </c>
      <c r="Q192" s="296">
        <v>138</v>
      </c>
      <c r="R192" s="296">
        <v>17</v>
      </c>
      <c r="S192" s="296">
        <v>8</v>
      </c>
      <c r="T192" s="296">
        <v>23</v>
      </c>
      <c r="U192" s="296">
        <v>44</v>
      </c>
      <c r="V192" s="296">
        <v>28</v>
      </c>
      <c r="W192" s="296">
        <v>26</v>
      </c>
      <c r="X192" s="296">
        <v>97</v>
      </c>
      <c r="Y192" s="296">
        <v>4</v>
      </c>
      <c r="Z192" s="296">
        <v>67</v>
      </c>
      <c r="AA192" s="296">
        <v>21</v>
      </c>
      <c r="AB192" s="354">
        <v>48</v>
      </c>
      <c r="AC192" s="354">
        <v>78</v>
      </c>
    </row>
    <row r="193" spans="1:29" s="286" customFormat="1" ht="15.75" customHeight="1">
      <c r="A193" s="306" t="s">
        <v>311</v>
      </c>
      <c r="B193" s="305"/>
      <c r="C193" s="296">
        <v>1524</v>
      </c>
      <c r="D193" s="296">
        <v>1073</v>
      </c>
      <c r="E193" s="296">
        <v>1029</v>
      </c>
      <c r="F193" s="296">
        <v>882</v>
      </c>
      <c r="G193" s="296">
        <v>97</v>
      </c>
      <c r="H193" s="296">
        <v>31</v>
      </c>
      <c r="I193" s="296">
        <v>17</v>
      </c>
      <c r="J193" s="296">
        <v>1</v>
      </c>
      <c r="K193" s="296" t="s">
        <v>310</v>
      </c>
      <c r="L193" s="356">
        <v>69</v>
      </c>
      <c r="M193" s="296">
        <v>105</v>
      </c>
      <c r="N193" s="354">
        <v>11</v>
      </c>
      <c r="O193" s="356">
        <v>17</v>
      </c>
      <c r="P193" s="296">
        <v>34</v>
      </c>
      <c r="Q193" s="296">
        <v>219</v>
      </c>
      <c r="R193" s="296">
        <v>40</v>
      </c>
      <c r="S193" s="296">
        <v>13</v>
      </c>
      <c r="T193" s="296">
        <v>43</v>
      </c>
      <c r="U193" s="296">
        <v>66</v>
      </c>
      <c r="V193" s="296">
        <v>40</v>
      </c>
      <c r="W193" s="296">
        <v>78</v>
      </c>
      <c r="X193" s="296">
        <v>138</v>
      </c>
      <c r="Y193" s="296">
        <v>6</v>
      </c>
      <c r="Z193" s="296">
        <v>55</v>
      </c>
      <c r="AA193" s="296">
        <v>42</v>
      </c>
      <c r="AB193" s="354">
        <v>35</v>
      </c>
      <c r="AC193" s="354">
        <v>44</v>
      </c>
    </row>
    <row r="194" spans="1:29" s="286" customFormat="1" ht="15.75" customHeight="1">
      <c r="A194" s="306" t="s">
        <v>309</v>
      </c>
      <c r="B194" s="305"/>
      <c r="C194" s="296">
        <v>170</v>
      </c>
      <c r="D194" s="296">
        <v>94</v>
      </c>
      <c r="E194" s="296">
        <v>88</v>
      </c>
      <c r="F194" s="296">
        <v>74</v>
      </c>
      <c r="G194" s="296">
        <v>10</v>
      </c>
      <c r="H194" s="296">
        <v>3</v>
      </c>
      <c r="I194" s="296">
        <v>3</v>
      </c>
      <c r="J194" s="296">
        <v>0</v>
      </c>
      <c r="K194" s="296">
        <v>0</v>
      </c>
      <c r="L194" s="356">
        <v>12</v>
      </c>
      <c r="M194" s="296">
        <v>6</v>
      </c>
      <c r="N194" s="354">
        <v>0</v>
      </c>
      <c r="O194" s="356">
        <v>1</v>
      </c>
      <c r="P194" s="296">
        <v>2</v>
      </c>
      <c r="Q194" s="296">
        <v>18</v>
      </c>
      <c r="R194" s="296">
        <v>3</v>
      </c>
      <c r="S194" s="296">
        <v>0</v>
      </c>
      <c r="T194" s="296">
        <v>0</v>
      </c>
      <c r="U194" s="296">
        <v>5</v>
      </c>
      <c r="V194" s="296">
        <v>3</v>
      </c>
      <c r="W194" s="296">
        <v>8</v>
      </c>
      <c r="X194" s="296">
        <v>10</v>
      </c>
      <c r="Y194" s="296">
        <v>1</v>
      </c>
      <c r="Z194" s="296">
        <v>7</v>
      </c>
      <c r="AA194" s="296">
        <v>3</v>
      </c>
      <c r="AB194" s="354">
        <v>6</v>
      </c>
      <c r="AC194" s="354">
        <v>6</v>
      </c>
    </row>
    <row r="195" spans="1:29" s="286" customFormat="1" ht="15.75" customHeight="1">
      <c r="A195" s="306" t="s">
        <v>308</v>
      </c>
      <c r="B195" s="305"/>
      <c r="C195" s="296">
        <v>352</v>
      </c>
      <c r="D195" s="296">
        <v>251</v>
      </c>
      <c r="E195" s="296">
        <v>238</v>
      </c>
      <c r="F195" s="296">
        <v>214</v>
      </c>
      <c r="G195" s="296">
        <v>17</v>
      </c>
      <c r="H195" s="296">
        <v>6</v>
      </c>
      <c r="I195" s="296">
        <v>2</v>
      </c>
      <c r="J195" s="296">
        <v>0</v>
      </c>
      <c r="K195" s="296">
        <v>0</v>
      </c>
      <c r="L195" s="356">
        <v>14</v>
      </c>
      <c r="M195" s="296">
        <v>22</v>
      </c>
      <c r="N195" s="354">
        <v>0</v>
      </c>
      <c r="O195" s="356">
        <v>5</v>
      </c>
      <c r="P195" s="296">
        <v>8</v>
      </c>
      <c r="Q195" s="296">
        <v>44</v>
      </c>
      <c r="R195" s="296">
        <v>14</v>
      </c>
      <c r="S195" s="296">
        <v>5</v>
      </c>
      <c r="T195" s="296">
        <v>3</v>
      </c>
      <c r="U195" s="296">
        <v>28</v>
      </c>
      <c r="V195" s="296">
        <v>6</v>
      </c>
      <c r="W195" s="296">
        <v>22</v>
      </c>
      <c r="X195" s="296">
        <v>35</v>
      </c>
      <c r="Y195" s="296">
        <v>1</v>
      </c>
      <c r="Z195" s="296">
        <v>19</v>
      </c>
      <c r="AA195" s="296">
        <v>9</v>
      </c>
      <c r="AB195" s="354">
        <v>1</v>
      </c>
      <c r="AC195" s="354">
        <v>13</v>
      </c>
    </row>
    <row r="196" spans="1:29" s="286" customFormat="1" ht="15.75" customHeight="1">
      <c r="A196" s="306" t="s">
        <v>307</v>
      </c>
      <c r="B196" s="305"/>
      <c r="C196" s="296">
        <v>276</v>
      </c>
      <c r="D196" s="296">
        <v>197</v>
      </c>
      <c r="E196" s="296">
        <v>188</v>
      </c>
      <c r="F196" s="296">
        <v>161</v>
      </c>
      <c r="G196" s="296">
        <v>13</v>
      </c>
      <c r="H196" s="296">
        <v>5</v>
      </c>
      <c r="I196" s="296">
        <v>2</v>
      </c>
      <c r="J196" s="296">
        <v>0</v>
      </c>
      <c r="K196" s="296">
        <v>0</v>
      </c>
      <c r="L196" s="356">
        <v>13</v>
      </c>
      <c r="M196" s="296">
        <v>7</v>
      </c>
      <c r="N196" s="354">
        <v>0</v>
      </c>
      <c r="O196" s="356">
        <v>2</v>
      </c>
      <c r="P196" s="296">
        <v>10</v>
      </c>
      <c r="Q196" s="296">
        <v>31</v>
      </c>
      <c r="R196" s="296">
        <v>9</v>
      </c>
      <c r="S196" s="296">
        <v>3</v>
      </c>
      <c r="T196" s="296">
        <v>5</v>
      </c>
      <c r="U196" s="296">
        <v>13</v>
      </c>
      <c r="V196" s="296">
        <v>10</v>
      </c>
      <c r="W196" s="296">
        <v>28</v>
      </c>
      <c r="X196" s="296">
        <v>23</v>
      </c>
      <c r="Y196" s="296">
        <v>1</v>
      </c>
      <c r="Z196" s="296">
        <v>10</v>
      </c>
      <c r="AA196" s="296">
        <v>8</v>
      </c>
      <c r="AB196" s="354">
        <v>13</v>
      </c>
      <c r="AC196" s="354">
        <v>9</v>
      </c>
    </row>
    <row r="197" spans="1:29" s="286" customFormat="1" ht="15.75" customHeight="1">
      <c r="A197" s="306" t="s">
        <v>306</v>
      </c>
      <c r="B197" s="305"/>
      <c r="C197" s="296">
        <v>676</v>
      </c>
      <c r="D197" s="296">
        <v>433</v>
      </c>
      <c r="E197" s="296">
        <v>400</v>
      </c>
      <c r="F197" s="296">
        <v>359</v>
      </c>
      <c r="G197" s="296">
        <v>32</v>
      </c>
      <c r="H197" s="296">
        <v>6</v>
      </c>
      <c r="I197" s="296">
        <v>5</v>
      </c>
      <c r="J197" s="296">
        <v>0</v>
      </c>
      <c r="K197" s="296">
        <v>0</v>
      </c>
      <c r="L197" s="356">
        <v>25</v>
      </c>
      <c r="M197" s="296">
        <v>44</v>
      </c>
      <c r="N197" s="354">
        <v>1</v>
      </c>
      <c r="O197" s="356">
        <v>10</v>
      </c>
      <c r="P197" s="296">
        <v>19</v>
      </c>
      <c r="Q197" s="296">
        <v>87</v>
      </c>
      <c r="R197" s="296">
        <v>13</v>
      </c>
      <c r="S197" s="296">
        <v>7</v>
      </c>
      <c r="T197" s="296">
        <v>8</v>
      </c>
      <c r="U197" s="296">
        <v>22</v>
      </c>
      <c r="V197" s="296">
        <v>15</v>
      </c>
      <c r="W197" s="296">
        <v>24</v>
      </c>
      <c r="X197" s="296">
        <v>44</v>
      </c>
      <c r="Y197" s="296">
        <v>9</v>
      </c>
      <c r="Z197" s="296">
        <v>31</v>
      </c>
      <c r="AA197" s="296">
        <v>20</v>
      </c>
      <c r="AB197" s="354">
        <v>16</v>
      </c>
      <c r="AC197" s="354">
        <v>33</v>
      </c>
    </row>
    <row r="198" spans="1:29" s="286" customFormat="1" ht="15.75" customHeight="1">
      <c r="A198" s="306" t="s">
        <v>305</v>
      </c>
      <c r="B198" s="305"/>
      <c r="C198" s="296">
        <v>480</v>
      </c>
      <c r="D198" s="296">
        <v>310</v>
      </c>
      <c r="E198" s="296">
        <v>291</v>
      </c>
      <c r="F198" s="296">
        <v>246</v>
      </c>
      <c r="G198" s="296">
        <v>28</v>
      </c>
      <c r="H198" s="296">
        <v>11</v>
      </c>
      <c r="I198" s="296">
        <v>5</v>
      </c>
      <c r="J198" s="296">
        <v>0</v>
      </c>
      <c r="K198" s="296">
        <v>0</v>
      </c>
      <c r="L198" s="356">
        <v>22</v>
      </c>
      <c r="M198" s="296">
        <v>30</v>
      </c>
      <c r="N198" s="354">
        <v>2</v>
      </c>
      <c r="O198" s="356">
        <v>4</v>
      </c>
      <c r="P198" s="296">
        <v>5</v>
      </c>
      <c r="Q198" s="296">
        <v>60</v>
      </c>
      <c r="R198" s="296">
        <v>9</v>
      </c>
      <c r="S198" s="296">
        <v>12</v>
      </c>
      <c r="T198" s="296">
        <v>12</v>
      </c>
      <c r="U198" s="296">
        <v>21</v>
      </c>
      <c r="V198" s="296">
        <v>14</v>
      </c>
      <c r="W198" s="296">
        <v>21</v>
      </c>
      <c r="X198" s="296">
        <v>37</v>
      </c>
      <c r="Y198" s="296">
        <v>4</v>
      </c>
      <c r="Z198" s="296">
        <v>14</v>
      </c>
      <c r="AA198" s="296">
        <v>11</v>
      </c>
      <c r="AB198" s="354">
        <v>8</v>
      </c>
      <c r="AC198" s="354">
        <v>19</v>
      </c>
    </row>
    <row r="199" spans="1:29" s="286" customFormat="1" ht="15.75" customHeight="1">
      <c r="A199" s="306" t="s">
        <v>304</v>
      </c>
      <c r="B199" s="305"/>
      <c r="C199" s="296">
        <v>347</v>
      </c>
      <c r="D199" s="296">
        <v>225</v>
      </c>
      <c r="E199" s="296">
        <v>220</v>
      </c>
      <c r="F199" s="296">
        <v>197</v>
      </c>
      <c r="G199" s="296">
        <v>17</v>
      </c>
      <c r="H199" s="296">
        <v>3</v>
      </c>
      <c r="I199" s="296">
        <v>0</v>
      </c>
      <c r="J199" s="296">
        <v>0</v>
      </c>
      <c r="K199" s="296">
        <v>0</v>
      </c>
      <c r="L199" s="356">
        <v>18</v>
      </c>
      <c r="M199" s="296">
        <v>24</v>
      </c>
      <c r="N199" s="354">
        <v>2</v>
      </c>
      <c r="O199" s="356">
        <v>5</v>
      </c>
      <c r="P199" s="296">
        <v>7</v>
      </c>
      <c r="Q199" s="296">
        <v>41</v>
      </c>
      <c r="R199" s="296">
        <v>8</v>
      </c>
      <c r="S199" s="296">
        <v>3</v>
      </c>
      <c r="T199" s="296">
        <v>11</v>
      </c>
      <c r="U199" s="296">
        <v>11</v>
      </c>
      <c r="V199" s="296">
        <v>10</v>
      </c>
      <c r="W199" s="296">
        <v>19</v>
      </c>
      <c r="X199" s="296">
        <v>34</v>
      </c>
      <c r="Y199" s="296">
        <v>2</v>
      </c>
      <c r="Z199" s="296">
        <v>11</v>
      </c>
      <c r="AA199" s="296">
        <v>5</v>
      </c>
      <c r="AB199" s="354">
        <v>9</v>
      </c>
      <c r="AC199" s="354">
        <v>5</v>
      </c>
    </row>
    <row r="200" spans="1:29" s="286" customFormat="1" ht="15.75" customHeight="1">
      <c r="A200" s="306" t="s">
        <v>303</v>
      </c>
      <c r="B200" s="305"/>
      <c r="C200" s="296">
        <v>2699</v>
      </c>
      <c r="D200" s="296">
        <v>1176</v>
      </c>
      <c r="E200" s="296">
        <v>1110</v>
      </c>
      <c r="F200" s="296">
        <v>903</v>
      </c>
      <c r="G200" s="296">
        <v>129</v>
      </c>
      <c r="H200" s="296">
        <v>67</v>
      </c>
      <c r="I200" s="296">
        <v>86</v>
      </c>
      <c r="J200" s="296">
        <v>0</v>
      </c>
      <c r="K200" s="296">
        <v>0</v>
      </c>
      <c r="L200" s="356">
        <v>134</v>
      </c>
      <c r="M200" s="296">
        <v>168</v>
      </c>
      <c r="N200" s="354">
        <v>7</v>
      </c>
      <c r="O200" s="356">
        <v>10</v>
      </c>
      <c r="P200" s="296">
        <v>47</v>
      </c>
      <c r="Q200" s="296">
        <v>155</v>
      </c>
      <c r="R200" s="296">
        <v>11</v>
      </c>
      <c r="S200" s="296">
        <v>4</v>
      </c>
      <c r="T200" s="296">
        <v>21</v>
      </c>
      <c r="U200" s="296">
        <v>50</v>
      </c>
      <c r="V200" s="296">
        <v>51</v>
      </c>
      <c r="W200" s="296">
        <v>55</v>
      </c>
      <c r="X200" s="296">
        <v>174</v>
      </c>
      <c r="Y200" s="296">
        <v>11</v>
      </c>
      <c r="Z200" s="296">
        <v>64</v>
      </c>
      <c r="AA200" s="296">
        <v>30</v>
      </c>
      <c r="AB200" s="354">
        <v>32</v>
      </c>
      <c r="AC200" s="354">
        <v>66</v>
      </c>
    </row>
    <row r="201" spans="1:29" s="286" customFormat="1" ht="15.75" customHeight="1">
      <c r="A201" s="306" t="s">
        <v>302</v>
      </c>
      <c r="B201" s="305"/>
      <c r="C201" s="296">
        <v>483</v>
      </c>
      <c r="D201" s="296">
        <v>220</v>
      </c>
      <c r="E201" s="296">
        <v>211</v>
      </c>
      <c r="F201" s="296">
        <v>157</v>
      </c>
      <c r="G201" s="296">
        <v>32</v>
      </c>
      <c r="H201" s="296">
        <v>17</v>
      </c>
      <c r="I201" s="296">
        <v>22</v>
      </c>
      <c r="J201" s="296">
        <v>0</v>
      </c>
      <c r="K201" s="296">
        <v>0</v>
      </c>
      <c r="L201" s="356">
        <v>10</v>
      </c>
      <c r="M201" s="296">
        <v>42</v>
      </c>
      <c r="N201" s="354">
        <v>1</v>
      </c>
      <c r="O201" s="356">
        <v>6</v>
      </c>
      <c r="P201" s="296">
        <v>7</v>
      </c>
      <c r="Q201" s="296">
        <v>31</v>
      </c>
      <c r="R201" s="296">
        <v>3</v>
      </c>
      <c r="S201" s="296">
        <v>0</v>
      </c>
      <c r="T201" s="296">
        <v>6</v>
      </c>
      <c r="U201" s="296">
        <v>14</v>
      </c>
      <c r="V201" s="296">
        <v>3</v>
      </c>
      <c r="W201" s="296">
        <v>7</v>
      </c>
      <c r="X201" s="296">
        <v>17</v>
      </c>
      <c r="Y201" s="296">
        <v>2</v>
      </c>
      <c r="Z201" s="296">
        <v>10</v>
      </c>
      <c r="AA201" s="296">
        <v>8</v>
      </c>
      <c r="AB201" s="354">
        <v>22</v>
      </c>
      <c r="AC201" s="354">
        <v>9</v>
      </c>
    </row>
    <row r="202" spans="1:29" s="286" customFormat="1" ht="15.75" customHeight="1">
      <c r="A202" s="306" t="s">
        <v>301</v>
      </c>
      <c r="B202" s="305"/>
      <c r="C202" s="296">
        <v>1350</v>
      </c>
      <c r="D202" s="296">
        <v>789</v>
      </c>
      <c r="E202" s="296">
        <v>749</v>
      </c>
      <c r="F202" s="296">
        <v>578</v>
      </c>
      <c r="G202" s="296">
        <v>109</v>
      </c>
      <c r="H202" s="296">
        <v>57</v>
      </c>
      <c r="I202" s="296">
        <v>66</v>
      </c>
      <c r="J202" s="296">
        <v>2</v>
      </c>
      <c r="K202" s="296">
        <v>0</v>
      </c>
      <c r="L202" s="356">
        <v>76</v>
      </c>
      <c r="M202" s="296">
        <v>119</v>
      </c>
      <c r="N202" s="354">
        <v>2</v>
      </c>
      <c r="O202" s="356">
        <v>13</v>
      </c>
      <c r="P202" s="296">
        <v>23</v>
      </c>
      <c r="Q202" s="296">
        <v>110</v>
      </c>
      <c r="R202" s="296">
        <v>24</v>
      </c>
      <c r="S202" s="296">
        <v>6</v>
      </c>
      <c r="T202" s="296">
        <v>17</v>
      </c>
      <c r="U202" s="296">
        <v>39</v>
      </c>
      <c r="V202" s="296">
        <v>18</v>
      </c>
      <c r="W202" s="296">
        <v>38</v>
      </c>
      <c r="X202" s="296">
        <v>108</v>
      </c>
      <c r="Y202" s="296">
        <v>6</v>
      </c>
      <c r="Z202" s="296">
        <v>46</v>
      </c>
      <c r="AA202" s="296">
        <v>24</v>
      </c>
      <c r="AB202" s="354">
        <v>12</v>
      </c>
      <c r="AC202" s="354">
        <v>40</v>
      </c>
    </row>
    <row r="203" spans="1:29" s="286" customFormat="1" ht="15.75" customHeight="1">
      <c r="A203" s="306" t="s">
        <v>300</v>
      </c>
      <c r="B203" s="305"/>
      <c r="C203" s="296">
        <v>712</v>
      </c>
      <c r="D203" s="296">
        <v>432</v>
      </c>
      <c r="E203" s="296">
        <v>411</v>
      </c>
      <c r="F203" s="296">
        <v>306</v>
      </c>
      <c r="G203" s="296">
        <v>61</v>
      </c>
      <c r="H203" s="296">
        <v>35</v>
      </c>
      <c r="I203" s="296">
        <v>41</v>
      </c>
      <c r="J203" s="296">
        <v>1</v>
      </c>
      <c r="K203" s="296">
        <v>0</v>
      </c>
      <c r="L203" s="356">
        <v>37</v>
      </c>
      <c r="M203" s="296">
        <v>70</v>
      </c>
      <c r="N203" s="354">
        <v>1</v>
      </c>
      <c r="O203" s="356">
        <v>3</v>
      </c>
      <c r="P203" s="296">
        <v>15</v>
      </c>
      <c r="Q203" s="296">
        <v>48</v>
      </c>
      <c r="R203" s="296">
        <v>6</v>
      </c>
      <c r="S203" s="296">
        <v>3</v>
      </c>
      <c r="T203" s="296">
        <v>10</v>
      </c>
      <c r="U203" s="296">
        <v>18</v>
      </c>
      <c r="V203" s="296">
        <v>15</v>
      </c>
      <c r="W203" s="296">
        <v>28</v>
      </c>
      <c r="X203" s="296">
        <v>49</v>
      </c>
      <c r="Y203" s="296">
        <v>5</v>
      </c>
      <c r="Z203" s="296">
        <v>15</v>
      </c>
      <c r="AA203" s="296">
        <v>11</v>
      </c>
      <c r="AB203" s="354">
        <v>35</v>
      </c>
      <c r="AC203" s="354">
        <v>21</v>
      </c>
    </row>
    <row r="204" spans="1:29" s="286" customFormat="1" ht="15.75" customHeight="1" thickBot="1">
      <c r="A204" s="379" t="s">
        <v>299</v>
      </c>
      <c r="B204" s="378"/>
      <c r="C204" s="290">
        <v>1016</v>
      </c>
      <c r="D204" s="290">
        <v>628</v>
      </c>
      <c r="E204" s="290">
        <v>596</v>
      </c>
      <c r="F204" s="290">
        <v>470</v>
      </c>
      <c r="G204" s="290">
        <v>80</v>
      </c>
      <c r="H204" s="290">
        <v>33</v>
      </c>
      <c r="I204" s="290">
        <v>46</v>
      </c>
      <c r="J204" s="290">
        <v>11</v>
      </c>
      <c r="K204" s="290">
        <v>0</v>
      </c>
      <c r="L204" s="377">
        <v>49</v>
      </c>
      <c r="M204" s="290">
        <v>107</v>
      </c>
      <c r="N204" s="345">
        <v>2</v>
      </c>
      <c r="O204" s="377">
        <v>9</v>
      </c>
      <c r="P204" s="290">
        <v>17</v>
      </c>
      <c r="Q204" s="290">
        <v>76</v>
      </c>
      <c r="R204" s="290">
        <v>10</v>
      </c>
      <c r="S204" s="290">
        <v>3</v>
      </c>
      <c r="T204" s="290">
        <v>10</v>
      </c>
      <c r="U204" s="290">
        <v>37</v>
      </c>
      <c r="V204" s="290">
        <v>18</v>
      </c>
      <c r="W204" s="290">
        <v>32</v>
      </c>
      <c r="X204" s="290">
        <v>73</v>
      </c>
      <c r="Y204" s="290">
        <v>2</v>
      </c>
      <c r="Z204" s="290">
        <v>42</v>
      </c>
      <c r="AA204" s="290">
        <v>13</v>
      </c>
      <c r="AB204" s="345">
        <v>39</v>
      </c>
      <c r="AC204" s="345">
        <v>32</v>
      </c>
    </row>
    <row r="205" spans="1:29" s="286" customFormat="1" ht="13.5" customHeight="1">
      <c r="A205" s="282"/>
      <c r="B205" s="376"/>
      <c r="C205" s="375"/>
      <c r="D205" s="375"/>
      <c r="E205" s="375"/>
      <c r="F205" s="375"/>
      <c r="G205" s="375"/>
      <c r="H205" s="375"/>
      <c r="I205" s="375"/>
      <c r="J205" s="375"/>
      <c r="K205" s="375"/>
      <c r="L205" s="375"/>
      <c r="M205" s="375"/>
      <c r="N205" s="375"/>
      <c r="O205" s="375"/>
      <c r="P205" s="375"/>
      <c r="Q205" s="375"/>
      <c r="R205" s="375"/>
      <c r="S205" s="375"/>
      <c r="T205" s="375"/>
      <c r="U205" s="375"/>
      <c r="V205" s="375"/>
      <c r="W205" s="375"/>
      <c r="X205" s="375"/>
      <c r="Y205" s="375"/>
      <c r="Z205" s="375"/>
      <c r="AA205" s="375"/>
      <c r="AB205" s="375"/>
      <c r="AC205" s="283"/>
    </row>
    <row r="206" spans="1:29" s="339" customFormat="1" ht="21" customHeight="1">
      <c r="A206" s="660" t="s">
        <v>572</v>
      </c>
      <c r="B206" s="660"/>
      <c r="C206" s="660"/>
      <c r="D206" s="660"/>
      <c r="E206" s="660"/>
      <c r="F206" s="660"/>
      <c r="G206" s="660"/>
      <c r="H206" s="660"/>
      <c r="I206" s="660"/>
      <c r="J206" s="660"/>
      <c r="K206" s="660"/>
      <c r="L206" s="736"/>
      <c r="M206" s="736"/>
      <c r="N206" s="736"/>
      <c r="O206" s="341" t="s">
        <v>254</v>
      </c>
      <c r="P206" s="340"/>
      <c r="Q206" s="340"/>
      <c r="R206" s="340"/>
      <c r="S206" s="340"/>
      <c r="T206" s="340"/>
      <c r="U206" s="340"/>
      <c r="V206" s="340"/>
      <c r="W206" s="340"/>
      <c r="X206" s="340"/>
      <c r="Y206" s="340"/>
      <c r="Z206" s="340"/>
      <c r="AA206" s="340"/>
      <c r="AB206" s="340"/>
      <c r="AC206" s="340"/>
    </row>
    <row r="207" spans="1:29" s="286" customFormat="1" ht="15.2" customHeight="1" thickBot="1">
      <c r="A207" s="338"/>
      <c r="B207" s="338"/>
      <c r="C207" s="338"/>
      <c r="D207" s="338"/>
      <c r="E207" s="338"/>
      <c r="F207" s="338"/>
      <c r="G207" s="338"/>
      <c r="H207" s="338"/>
      <c r="I207" s="338"/>
      <c r="J207" s="338"/>
      <c r="K207" s="338"/>
      <c r="L207" s="338"/>
      <c r="M207" s="338"/>
      <c r="N207" s="338"/>
      <c r="O207" s="338"/>
      <c r="P207" s="338"/>
      <c r="Q207" s="338"/>
      <c r="R207" s="338"/>
      <c r="S207" s="338"/>
      <c r="T207" s="338"/>
      <c r="U207" s="338"/>
      <c r="V207" s="338"/>
      <c r="W207" s="338"/>
      <c r="X207" s="338"/>
      <c r="Y207" s="338"/>
      <c r="Z207" s="714"/>
      <c r="AA207" s="714"/>
      <c r="AB207" s="714"/>
      <c r="AC207" s="714"/>
    </row>
    <row r="208" spans="1:29" s="286" customFormat="1" ht="15.75" customHeight="1">
      <c r="A208" s="729" t="s">
        <v>253</v>
      </c>
      <c r="B208" s="337"/>
      <c r="C208" s="732" t="s">
        <v>252</v>
      </c>
      <c r="D208" s="732" t="s">
        <v>251</v>
      </c>
      <c r="E208" s="721" t="s">
        <v>250</v>
      </c>
      <c r="F208" s="722" t="s">
        <v>249</v>
      </c>
      <c r="G208" s="723"/>
      <c r="H208" s="724"/>
      <c r="I208" s="336"/>
      <c r="J208" s="335"/>
      <c r="K208" s="335"/>
      <c r="L208" s="334"/>
      <c r="M208" s="334"/>
      <c r="N208" s="334"/>
      <c r="O208" s="333" t="s">
        <v>248</v>
      </c>
      <c r="P208" s="332"/>
      <c r="Q208" s="332"/>
      <c r="R208" s="332"/>
      <c r="S208" s="332"/>
      <c r="T208" s="332"/>
      <c r="U208" s="332"/>
      <c r="V208" s="332"/>
      <c r="W208" s="332"/>
      <c r="X208" s="332"/>
      <c r="Y208" s="332"/>
      <c r="Z208" s="332"/>
      <c r="AA208" s="332"/>
      <c r="AB208" s="331"/>
      <c r="AC208" s="721" t="s">
        <v>247</v>
      </c>
    </row>
    <row r="209" spans="1:29" s="286" customFormat="1" ht="12" customHeight="1">
      <c r="A209" s="730"/>
      <c r="B209" s="320"/>
      <c r="C209" s="733"/>
      <c r="D209" s="735"/>
      <c r="E209" s="717"/>
      <c r="F209" s="725" t="s">
        <v>246</v>
      </c>
      <c r="G209" s="726" t="s">
        <v>245</v>
      </c>
      <c r="H209" s="725" t="s">
        <v>244</v>
      </c>
      <c r="I209" s="330" t="s">
        <v>243</v>
      </c>
      <c r="J209" s="329" t="s">
        <v>242</v>
      </c>
      <c r="K209" s="326" t="s">
        <v>241</v>
      </c>
      <c r="L209" s="329" t="s">
        <v>240</v>
      </c>
      <c r="M209" s="329" t="s">
        <v>239</v>
      </c>
      <c r="N209" s="328" t="s">
        <v>238</v>
      </c>
      <c r="O209" s="327" t="s">
        <v>237</v>
      </c>
      <c r="P209" s="326" t="s">
        <v>236</v>
      </c>
      <c r="Q209" s="326" t="s">
        <v>235</v>
      </c>
      <c r="R209" s="326" t="s">
        <v>234</v>
      </c>
      <c r="S209" s="326" t="s">
        <v>233</v>
      </c>
      <c r="T209" s="326" t="s">
        <v>232</v>
      </c>
      <c r="U209" s="326" t="s">
        <v>231</v>
      </c>
      <c r="V209" s="326" t="s">
        <v>230</v>
      </c>
      <c r="W209" s="326" t="s">
        <v>229</v>
      </c>
      <c r="X209" s="326" t="s">
        <v>228</v>
      </c>
      <c r="Y209" s="326" t="s">
        <v>227</v>
      </c>
      <c r="Z209" s="326" t="s">
        <v>226</v>
      </c>
      <c r="AA209" s="326" t="s">
        <v>225</v>
      </c>
      <c r="AB209" s="326" t="s">
        <v>224</v>
      </c>
      <c r="AC209" s="727"/>
    </row>
    <row r="210" spans="1:29" s="286" customFormat="1" ht="15" customHeight="1">
      <c r="A210" s="730"/>
      <c r="B210" s="320"/>
      <c r="C210" s="733"/>
      <c r="D210" s="735"/>
      <c r="E210" s="717"/>
      <c r="F210" s="712"/>
      <c r="G210" s="717"/>
      <c r="H210" s="712"/>
      <c r="I210" s="712" t="s">
        <v>223</v>
      </c>
      <c r="J210" s="715" t="s">
        <v>222</v>
      </c>
      <c r="K210" s="712" t="s">
        <v>221</v>
      </c>
      <c r="L210" s="715" t="s">
        <v>220</v>
      </c>
      <c r="M210" s="715" t="s">
        <v>219</v>
      </c>
      <c r="N210" s="717" t="s">
        <v>218</v>
      </c>
      <c r="O210" s="719" t="s">
        <v>217</v>
      </c>
      <c r="P210" s="712" t="s">
        <v>216</v>
      </c>
      <c r="Q210" s="712" t="s">
        <v>215</v>
      </c>
      <c r="R210" s="712" t="s">
        <v>214</v>
      </c>
      <c r="S210" s="712" t="s">
        <v>213</v>
      </c>
      <c r="T210" s="712" t="s">
        <v>212</v>
      </c>
      <c r="U210" s="712" t="s">
        <v>211</v>
      </c>
      <c r="V210" s="712" t="s">
        <v>210</v>
      </c>
      <c r="W210" s="712" t="s">
        <v>22</v>
      </c>
      <c r="X210" s="712" t="s">
        <v>209</v>
      </c>
      <c r="Y210" s="712" t="s">
        <v>11</v>
      </c>
      <c r="Z210" s="712" t="s">
        <v>208</v>
      </c>
      <c r="AA210" s="712" t="s">
        <v>207</v>
      </c>
      <c r="AB210" s="712" t="s">
        <v>206</v>
      </c>
      <c r="AC210" s="727"/>
    </row>
    <row r="211" spans="1:29" s="286" customFormat="1" ht="15" customHeight="1">
      <c r="A211" s="730"/>
      <c r="B211" s="320"/>
      <c r="C211" s="733"/>
      <c r="D211" s="733"/>
      <c r="E211" s="717"/>
      <c r="F211" s="712"/>
      <c r="G211" s="717"/>
      <c r="H211" s="712"/>
      <c r="I211" s="712"/>
      <c r="J211" s="715"/>
      <c r="K211" s="712"/>
      <c r="L211" s="715"/>
      <c r="M211" s="715"/>
      <c r="N211" s="717"/>
      <c r="O211" s="719"/>
      <c r="P211" s="712"/>
      <c r="Q211" s="712"/>
      <c r="R211" s="712"/>
      <c r="S211" s="712"/>
      <c r="T211" s="712"/>
      <c r="U211" s="712"/>
      <c r="V211" s="712"/>
      <c r="W211" s="712"/>
      <c r="X211" s="712"/>
      <c r="Y211" s="712"/>
      <c r="Z211" s="712"/>
      <c r="AA211" s="712"/>
      <c r="AB211" s="712"/>
      <c r="AC211" s="727"/>
    </row>
    <row r="212" spans="1:29" s="286" customFormat="1" ht="15" customHeight="1">
      <c r="A212" s="731"/>
      <c r="B212" s="325"/>
      <c r="C212" s="734"/>
      <c r="D212" s="734"/>
      <c r="E212" s="718"/>
      <c r="F212" s="713"/>
      <c r="G212" s="718"/>
      <c r="H212" s="713"/>
      <c r="I212" s="713"/>
      <c r="J212" s="716"/>
      <c r="K212" s="713"/>
      <c r="L212" s="716"/>
      <c r="M212" s="716"/>
      <c r="N212" s="718"/>
      <c r="O212" s="720"/>
      <c r="P212" s="713"/>
      <c r="Q212" s="713"/>
      <c r="R212" s="713"/>
      <c r="S212" s="713"/>
      <c r="T212" s="713"/>
      <c r="U212" s="713"/>
      <c r="V212" s="713"/>
      <c r="W212" s="713"/>
      <c r="X212" s="713"/>
      <c r="Y212" s="713"/>
      <c r="Z212" s="713"/>
      <c r="AA212" s="713"/>
      <c r="AB212" s="713"/>
      <c r="AC212" s="728"/>
    </row>
    <row r="213" spans="1:29" s="286" customFormat="1" ht="15.75" customHeight="1">
      <c r="A213" s="306" t="s">
        <v>298</v>
      </c>
      <c r="B213" s="374"/>
      <c r="C213" s="372">
        <v>1837</v>
      </c>
      <c r="D213" s="372">
        <v>901</v>
      </c>
      <c r="E213" s="372">
        <v>846</v>
      </c>
      <c r="F213" s="372">
        <v>654</v>
      </c>
      <c r="G213" s="372">
        <v>116</v>
      </c>
      <c r="H213" s="372">
        <v>63</v>
      </c>
      <c r="I213" s="372">
        <v>92</v>
      </c>
      <c r="J213" s="372">
        <v>0</v>
      </c>
      <c r="K213" s="372">
        <v>0</v>
      </c>
      <c r="L213" s="373">
        <v>65</v>
      </c>
      <c r="M213" s="372">
        <v>156</v>
      </c>
      <c r="N213" s="352">
        <v>3</v>
      </c>
      <c r="O213" s="373">
        <v>2</v>
      </c>
      <c r="P213" s="372">
        <v>36</v>
      </c>
      <c r="Q213" s="372">
        <v>132</v>
      </c>
      <c r="R213" s="372">
        <v>25</v>
      </c>
      <c r="S213" s="372">
        <v>0</v>
      </c>
      <c r="T213" s="372">
        <v>17</v>
      </c>
      <c r="U213" s="372">
        <v>50</v>
      </c>
      <c r="V213" s="372">
        <v>21</v>
      </c>
      <c r="W213" s="372">
        <v>38</v>
      </c>
      <c r="X213" s="372">
        <v>105</v>
      </c>
      <c r="Y213" s="372">
        <v>7</v>
      </c>
      <c r="Z213" s="372">
        <v>51</v>
      </c>
      <c r="AA213" s="372">
        <v>22</v>
      </c>
      <c r="AB213" s="352">
        <v>24</v>
      </c>
      <c r="AC213" s="352">
        <v>55</v>
      </c>
    </row>
    <row r="214" spans="1:29" s="286" customFormat="1" ht="15.75" customHeight="1">
      <c r="A214" s="306" t="s">
        <v>297</v>
      </c>
      <c r="B214" s="305"/>
      <c r="C214" s="296">
        <v>587</v>
      </c>
      <c r="D214" s="296">
        <v>319</v>
      </c>
      <c r="E214" s="296">
        <v>305</v>
      </c>
      <c r="F214" s="296">
        <v>263</v>
      </c>
      <c r="G214" s="296">
        <v>24</v>
      </c>
      <c r="H214" s="296">
        <v>12</v>
      </c>
      <c r="I214" s="296">
        <v>11</v>
      </c>
      <c r="J214" s="296">
        <v>0</v>
      </c>
      <c r="K214" s="296">
        <v>0</v>
      </c>
      <c r="L214" s="356">
        <v>23</v>
      </c>
      <c r="M214" s="296">
        <v>43</v>
      </c>
      <c r="N214" s="354">
        <v>0</v>
      </c>
      <c r="O214" s="356">
        <v>3</v>
      </c>
      <c r="P214" s="296">
        <v>10</v>
      </c>
      <c r="Q214" s="296">
        <v>56</v>
      </c>
      <c r="R214" s="296">
        <v>14</v>
      </c>
      <c r="S214" s="296">
        <v>1</v>
      </c>
      <c r="T214" s="296">
        <v>8</v>
      </c>
      <c r="U214" s="296">
        <v>15</v>
      </c>
      <c r="V214" s="296">
        <v>10</v>
      </c>
      <c r="W214" s="296">
        <v>20</v>
      </c>
      <c r="X214" s="296">
        <v>45</v>
      </c>
      <c r="Y214" s="296">
        <v>3</v>
      </c>
      <c r="Z214" s="296">
        <v>21</v>
      </c>
      <c r="AA214" s="296">
        <v>12</v>
      </c>
      <c r="AB214" s="352">
        <v>10</v>
      </c>
      <c r="AC214" s="352">
        <v>14</v>
      </c>
    </row>
    <row r="215" spans="1:29" s="286" customFormat="1" ht="15.75" customHeight="1">
      <c r="A215" s="371" t="s">
        <v>296</v>
      </c>
      <c r="B215" s="305"/>
      <c r="C215" s="296">
        <v>328</v>
      </c>
      <c r="D215" s="296">
        <v>215</v>
      </c>
      <c r="E215" s="296">
        <v>203</v>
      </c>
      <c r="F215" s="296">
        <v>164</v>
      </c>
      <c r="G215" s="296">
        <v>26</v>
      </c>
      <c r="H215" s="296">
        <v>12</v>
      </c>
      <c r="I215" s="296">
        <v>26</v>
      </c>
      <c r="J215" s="296">
        <v>0</v>
      </c>
      <c r="K215" s="296">
        <v>0</v>
      </c>
      <c r="L215" s="356">
        <v>22</v>
      </c>
      <c r="M215" s="296">
        <v>28</v>
      </c>
      <c r="N215" s="354">
        <v>1</v>
      </c>
      <c r="O215" s="356">
        <v>3</v>
      </c>
      <c r="P215" s="296">
        <v>9</v>
      </c>
      <c r="Q215" s="296">
        <v>34</v>
      </c>
      <c r="R215" s="296">
        <v>5</v>
      </c>
      <c r="S215" s="296">
        <v>0</v>
      </c>
      <c r="T215" s="296">
        <v>4</v>
      </c>
      <c r="U215" s="296">
        <v>9</v>
      </c>
      <c r="V215" s="296">
        <v>7</v>
      </c>
      <c r="W215" s="296">
        <v>8</v>
      </c>
      <c r="X215" s="296">
        <v>20</v>
      </c>
      <c r="Y215" s="296">
        <v>1</v>
      </c>
      <c r="Z215" s="296">
        <v>16</v>
      </c>
      <c r="AA215" s="296">
        <v>8</v>
      </c>
      <c r="AB215" s="352">
        <v>2</v>
      </c>
      <c r="AC215" s="352">
        <v>12</v>
      </c>
    </row>
    <row r="216" spans="1:29" s="286" customFormat="1" ht="15.75" customHeight="1">
      <c r="A216" s="306" t="s">
        <v>295</v>
      </c>
      <c r="B216" s="305"/>
      <c r="C216" s="296">
        <v>430</v>
      </c>
      <c r="D216" s="296">
        <v>230</v>
      </c>
      <c r="E216" s="296">
        <v>222</v>
      </c>
      <c r="F216" s="296">
        <v>182</v>
      </c>
      <c r="G216" s="296">
        <v>28</v>
      </c>
      <c r="H216" s="296">
        <v>12</v>
      </c>
      <c r="I216" s="296">
        <v>13</v>
      </c>
      <c r="J216" s="296">
        <v>0</v>
      </c>
      <c r="K216" s="296">
        <v>0</v>
      </c>
      <c r="L216" s="356">
        <v>16</v>
      </c>
      <c r="M216" s="296">
        <v>52</v>
      </c>
      <c r="N216" s="354">
        <v>2</v>
      </c>
      <c r="O216" s="356">
        <v>2</v>
      </c>
      <c r="P216" s="296">
        <v>11</v>
      </c>
      <c r="Q216" s="296">
        <v>32</v>
      </c>
      <c r="R216" s="296">
        <v>3</v>
      </c>
      <c r="S216" s="296">
        <v>1</v>
      </c>
      <c r="T216" s="296">
        <v>4</v>
      </c>
      <c r="U216" s="296">
        <v>8</v>
      </c>
      <c r="V216" s="296">
        <v>5</v>
      </c>
      <c r="W216" s="296">
        <v>9</v>
      </c>
      <c r="X216" s="296">
        <v>32</v>
      </c>
      <c r="Y216" s="296">
        <v>3</v>
      </c>
      <c r="Z216" s="296">
        <v>22</v>
      </c>
      <c r="AA216" s="296">
        <v>4</v>
      </c>
      <c r="AB216" s="352">
        <v>3</v>
      </c>
      <c r="AC216" s="352">
        <v>8</v>
      </c>
    </row>
    <row r="217" spans="1:29" s="286" customFormat="1" ht="15.75" customHeight="1">
      <c r="A217" s="306" t="s">
        <v>294</v>
      </c>
      <c r="B217" s="305"/>
      <c r="C217" s="296">
        <v>205</v>
      </c>
      <c r="D217" s="296">
        <v>147</v>
      </c>
      <c r="E217" s="296">
        <v>141</v>
      </c>
      <c r="F217" s="296">
        <v>127</v>
      </c>
      <c r="G217" s="296">
        <v>10</v>
      </c>
      <c r="H217" s="296">
        <v>4</v>
      </c>
      <c r="I217" s="296">
        <v>8</v>
      </c>
      <c r="J217" s="296">
        <v>0</v>
      </c>
      <c r="K217" s="296">
        <v>0</v>
      </c>
      <c r="L217" s="356">
        <v>15</v>
      </c>
      <c r="M217" s="296">
        <v>32</v>
      </c>
      <c r="N217" s="354">
        <v>1</v>
      </c>
      <c r="O217" s="356">
        <v>2</v>
      </c>
      <c r="P217" s="296">
        <v>9</v>
      </c>
      <c r="Q217" s="296">
        <v>31</v>
      </c>
      <c r="R217" s="296">
        <v>3</v>
      </c>
      <c r="S217" s="296">
        <v>0</v>
      </c>
      <c r="T217" s="296">
        <v>4</v>
      </c>
      <c r="U217" s="296">
        <v>5</v>
      </c>
      <c r="V217" s="296">
        <v>6</v>
      </c>
      <c r="W217" s="296">
        <v>4</v>
      </c>
      <c r="X217" s="296">
        <v>10</v>
      </c>
      <c r="Y217" s="296">
        <v>2</v>
      </c>
      <c r="Z217" s="296">
        <v>7</v>
      </c>
      <c r="AA217" s="296">
        <v>1</v>
      </c>
      <c r="AB217" s="352">
        <v>1</v>
      </c>
      <c r="AC217" s="352">
        <v>6</v>
      </c>
    </row>
    <row r="218" spans="1:29" s="286" customFormat="1" ht="15.75" customHeight="1">
      <c r="A218" s="306" t="s">
        <v>293</v>
      </c>
      <c r="B218" s="305"/>
      <c r="C218" s="296">
        <v>1406</v>
      </c>
      <c r="D218" s="296">
        <v>937</v>
      </c>
      <c r="E218" s="296">
        <v>907</v>
      </c>
      <c r="F218" s="296">
        <v>751</v>
      </c>
      <c r="G218" s="296">
        <v>64</v>
      </c>
      <c r="H218" s="296">
        <v>26</v>
      </c>
      <c r="I218" s="296">
        <v>10</v>
      </c>
      <c r="J218" s="296">
        <v>0</v>
      </c>
      <c r="K218" s="296">
        <v>0</v>
      </c>
      <c r="L218" s="356">
        <v>54</v>
      </c>
      <c r="M218" s="296">
        <v>84</v>
      </c>
      <c r="N218" s="354">
        <v>4</v>
      </c>
      <c r="O218" s="356">
        <v>18</v>
      </c>
      <c r="P218" s="296">
        <v>23</v>
      </c>
      <c r="Q218" s="296">
        <v>155</v>
      </c>
      <c r="R218" s="296">
        <v>29</v>
      </c>
      <c r="S218" s="296">
        <v>23</v>
      </c>
      <c r="T218" s="296">
        <v>35</v>
      </c>
      <c r="U218" s="296">
        <v>35</v>
      </c>
      <c r="V218" s="296">
        <v>27</v>
      </c>
      <c r="W218" s="296">
        <v>84</v>
      </c>
      <c r="X218" s="296">
        <v>159</v>
      </c>
      <c r="Y218" s="296">
        <v>5</v>
      </c>
      <c r="Z218" s="296">
        <v>47</v>
      </c>
      <c r="AA218" s="296">
        <v>39</v>
      </c>
      <c r="AB218" s="352">
        <v>76</v>
      </c>
      <c r="AC218" s="352">
        <v>30</v>
      </c>
    </row>
    <row r="219" spans="1:29" s="286" customFormat="1" ht="15.75" customHeight="1">
      <c r="A219" s="371" t="s">
        <v>292</v>
      </c>
      <c r="B219" s="305"/>
      <c r="C219" s="296">
        <v>1295</v>
      </c>
      <c r="D219" s="296">
        <v>857</v>
      </c>
      <c r="E219" s="296">
        <v>818</v>
      </c>
      <c r="F219" s="296">
        <v>726</v>
      </c>
      <c r="G219" s="296">
        <v>40</v>
      </c>
      <c r="H219" s="296">
        <v>13</v>
      </c>
      <c r="I219" s="296">
        <v>7</v>
      </c>
      <c r="J219" s="296">
        <v>1</v>
      </c>
      <c r="K219" s="296">
        <v>0</v>
      </c>
      <c r="L219" s="356">
        <v>40</v>
      </c>
      <c r="M219" s="296">
        <v>67</v>
      </c>
      <c r="N219" s="354">
        <v>4</v>
      </c>
      <c r="O219" s="356">
        <v>9</v>
      </c>
      <c r="P219" s="296">
        <v>30</v>
      </c>
      <c r="Q219" s="296">
        <v>156</v>
      </c>
      <c r="R219" s="296">
        <v>24</v>
      </c>
      <c r="S219" s="296">
        <v>15</v>
      </c>
      <c r="T219" s="296">
        <v>25</v>
      </c>
      <c r="U219" s="296">
        <v>50</v>
      </c>
      <c r="V219" s="296">
        <v>33</v>
      </c>
      <c r="W219" s="296">
        <v>65</v>
      </c>
      <c r="X219" s="296">
        <v>150</v>
      </c>
      <c r="Y219" s="296">
        <v>5</v>
      </c>
      <c r="Z219" s="296">
        <v>50</v>
      </c>
      <c r="AA219" s="296">
        <v>28</v>
      </c>
      <c r="AB219" s="352">
        <v>59</v>
      </c>
      <c r="AC219" s="352">
        <v>39</v>
      </c>
    </row>
    <row r="220" spans="1:29" s="286" customFormat="1" ht="15.75" customHeight="1">
      <c r="A220" s="306" t="s">
        <v>291</v>
      </c>
      <c r="B220" s="305"/>
      <c r="C220" s="296">
        <v>1270</v>
      </c>
      <c r="D220" s="296">
        <v>774</v>
      </c>
      <c r="E220" s="296">
        <v>732</v>
      </c>
      <c r="F220" s="296">
        <v>640</v>
      </c>
      <c r="G220" s="296">
        <v>37</v>
      </c>
      <c r="H220" s="296">
        <v>11</v>
      </c>
      <c r="I220" s="296">
        <v>1</v>
      </c>
      <c r="J220" s="296">
        <v>0</v>
      </c>
      <c r="K220" s="296">
        <v>0</v>
      </c>
      <c r="L220" s="356">
        <v>30</v>
      </c>
      <c r="M220" s="296">
        <v>51</v>
      </c>
      <c r="N220" s="354">
        <v>2</v>
      </c>
      <c r="O220" s="356">
        <v>11</v>
      </c>
      <c r="P220" s="296">
        <v>19</v>
      </c>
      <c r="Q220" s="296">
        <v>118</v>
      </c>
      <c r="R220" s="296">
        <v>24</v>
      </c>
      <c r="S220" s="296">
        <v>14</v>
      </c>
      <c r="T220" s="296">
        <v>20</v>
      </c>
      <c r="U220" s="296">
        <v>39</v>
      </c>
      <c r="V220" s="296">
        <v>18</v>
      </c>
      <c r="W220" s="296">
        <v>122</v>
      </c>
      <c r="X220" s="296">
        <v>140</v>
      </c>
      <c r="Y220" s="296">
        <v>7</v>
      </c>
      <c r="Z220" s="296">
        <v>34</v>
      </c>
      <c r="AA220" s="296">
        <v>33</v>
      </c>
      <c r="AB220" s="352">
        <v>49</v>
      </c>
      <c r="AC220" s="352">
        <v>42</v>
      </c>
    </row>
    <row r="221" spans="1:29" s="286" customFormat="1" ht="15.75" customHeight="1">
      <c r="A221" s="306" t="s">
        <v>290</v>
      </c>
      <c r="B221" s="305"/>
      <c r="C221" s="296">
        <v>647</v>
      </c>
      <c r="D221" s="296">
        <v>411</v>
      </c>
      <c r="E221" s="296">
        <v>389</v>
      </c>
      <c r="F221" s="296">
        <v>314</v>
      </c>
      <c r="G221" s="296">
        <v>29</v>
      </c>
      <c r="H221" s="296">
        <v>12</v>
      </c>
      <c r="I221" s="296">
        <v>4</v>
      </c>
      <c r="J221" s="296">
        <v>0</v>
      </c>
      <c r="K221" s="296">
        <v>0</v>
      </c>
      <c r="L221" s="356">
        <v>31</v>
      </c>
      <c r="M221" s="296">
        <v>30</v>
      </c>
      <c r="N221" s="354">
        <v>0</v>
      </c>
      <c r="O221" s="356">
        <v>6</v>
      </c>
      <c r="P221" s="296">
        <v>14</v>
      </c>
      <c r="Q221" s="296">
        <v>61</v>
      </c>
      <c r="R221" s="296">
        <v>4</v>
      </c>
      <c r="S221" s="296">
        <v>4</v>
      </c>
      <c r="T221" s="296">
        <v>8</v>
      </c>
      <c r="U221" s="296">
        <v>25</v>
      </c>
      <c r="V221" s="296">
        <v>20</v>
      </c>
      <c r="W221" s="296">
        <v>32</v>
      </c>
      <c r="X221" s="296">
        <v>72</v>
      </c>
      <c r="Y221" s="296">
        <v>2</v>
      </c>
      <c r="Z221" s="296">
        <v>22</v>
      </c>
      <c r="AA221" s="296">
        <v>18</v>
      </c>
      <c r="AB221" s="352">
        <v>36</v>
      </c>
      <c r="AC221" s="352">
        <v>22</v>
      </c>
    </row>
    <row r="222" spans="1:29" s="286" customFormat="1" ht="15.75" customHeight="1">
      <c r="A222" s="306" t="s">
        <v>289</v>
      </c>
      <c r="B222" s="305"/>
      <c r="C222" s="296">
        <v>884</v>
      </c>
      <c r="D222" s="296">
        <v>604</v>
      </c>
      <c r="E222" s="296">
        <v>569</v>
      </c>
      <c r="F222" s="296">
        <v>507</v>
      </c>
      <c r="G222" s="296">
        <v>32</v>
      </c>
      <c r="H222" s="296">
        <v>10</v>
      </c>
      <c r="I222" s="296">
        <v>0</v>
      </c>
      <c r="J222" s="296">
        <v>0</v>
      </c>
      <c r="K222" s="296">
        <v>0</v>
      </c>
      <c r="L222" s="356">
        <v>30</v>
      </c>
      <c r="M222" s="296">
        <v>42</v>
      </c>
      <c r="N222" s="354">
        <v>0</v>
      </c>
      <c r="O222" s="356">
        <v>6</v>
      </c>
      <c r="P222" s="296">
        <v>17</v>
      </c>
      <c r="Q222" s="296">
        <v>79</v>
      </c>
      <c r="R222" s="296">
        <v>14</v>
      </c>
      <c r="S222" s="296">
        <v>6</v>
      </c>
      <c r="T222" s="296">
        <v>12</v>
      </c>
      <c r="U222" s="296">
        <v>36</v>
      </c>
      <c r="V222" s="296">
        <v>26</v>
      </c>
      <c r="W222" s="296">
        <v>34</v>
      </c>
      <c r="X222" s="296">
        <v>190</v>
      </c>
      <c r="Y222" s="296">
        <v>2</v>
      </c>
      <c r="Z222" s="296">
        <v>27</v>
      </c>
      <c r="AA222" s="296">
        <v>16</v>
      </c>
      <c r="AB222" s="352">
        <v>32</v>
      </c>
      <c r="AC222" s="352">
        <v>35</v>
      </c>
    </row>
    <row r="223" spans="1:29" s="286" customFormat="1" ht="15.75" customHeight="1">
      <c r="A223" s="306" t="s">
        <v>288</v>
      </c>
      <c r="B223" s="305"/>
      <c r="C223" s="296">
        <v>939</v>
      </c>
      <c r="D223" s="296">
        <v>653</v>
      </c>
      <c r="E223" s="296">
        <v>617</v>
      </c>
      <c r="F223" s="296">
        <v>546</v>
      </c>
      <c r="G223" s="296">
        <v>26</v>
      </c>
      <c r="H223" s="296">
        <v>6</v>
      </c>
      <c r="I223" s="296">
        <v>6</v>
      </c>
      <c r="J223" s="296">
        <v>0</v>
      </c>
      <c r="K223" s="296">
        <v>0</v>
      </c>
      <c r="L223" s="356">
        <v>37</v>
      </c>
      <c r="M223" s="296">
        <v>53</v>
      </c>
      <c r="N223" s="354">
        <v>3</v>
      </c>
      <c r="O223" s="356">
        <v>11</v>
      </c>
      <c r="P223" s="296">
        <v>14</v>
      </c>
      <c r="Q223" s="296">
        <v>98</v>
      </c>
      <c r="R223" s="296">
        <v>12</v>
      </c>
      <c r="S223" s="296">
        <v>9</v>
      </c>
      <c r="T223" s="296">
        <v>19</v>
      </c>
      <c r="U223" s="296">
        <v>46</v>
      </c>
      <c r="V223" s="296">
        <v>20</v>
      </c>
      <c r="W223" s="296">
        <v>44</v>
      </c>
      <c r="X223" s="296">
        <v>125</v>
      </c>
      <c r="Y223" s="296">
        <v>8</v>
      </c>
      <c r="Z223" s="296">
        <v>27</v>
      </c>
      <c r="AA223" s="296">
        <v>40</v>
      </c>
      <c r="AB223" s="352">
        <v>45</v>
      </c>
      <c r="AC223" s="352">
        <v>36</v>
      </c>
    </row>
    <row r="224" spans="1:29" s="286" customFormat="1" ht="15.75" customHeight="1">
      <c r="A224" s="306" t="s">
        <v>287</v>
      </c>
      <c r="B224" s="305"/>
      <c r="C224" s="296">
        <v>1045</v>
      </c>
      <c r="D224" s="296">
        <v>692</v>
      </c>
      <c r="E224" s="296">
        <v>665</v>
      </c>
      <c r="F224" s="296">
        <v>586</v>
      </c>
      <c r="G224" s="296">
        <v>37</v>
      </c>
      <c r="H224" s="296">
        <v>20</v>
      </c>
      <c r="I224" s="296">
        <v>6</v>
      </c>
      <c r="J224" s="296">
        <v>0</v>
      </c>
      <c r="K224" s="296">
        <v>0</v>
      </c>
      <c r="L224" s="356">
        <v>35</v>
      </c>
      <c r="M224" s="296">
        <v>55</v>
      </c>
      <c r="N224" s="354">
        <v>6</v>
      </c>
      <c r="O224" s="356">
        <v>16</v>
      </c>
      <c r="P224" s="296">
        <v>14</v>
      </c>
      <c r="Q224" s="296">
        <v>127</v>
      </c>
      <c r="R224" s="296">
        <v>39</v>
      </c>
      <c r="S224" s="296">
        <v>12</v>
      </c>
      <c r="T224" s="296">
        <v>30</v>
      </c>
      <c r="U224" s="296">
        <v>29</v>
      </c>
      <c r="V224" s="296">
        <v>15</v>
      </c>
      <c r="W224" s="296">
        <v>50</v>
      </c>
      <c r="X224" s="296">
        <v>86</v>
      </c>
      <c r="Y224" s="296">
        <v>5</v>
      </c>
      <c r="Z224" s="296">
        <v>49</v>
      </c>
      <c r="AA224" s="296">
        <v>61</v>
      </c>
      <c r="AB224" s="352">
        <v>30</v>
      </c>
      <c r="AC224" s="352">
        <v>27</v>
      </c>
    </row>
    <row r="225" spans="1:29" s="286" customFormat="1" ht="15.75" customHeight="1">
      <c r="A225" s="306" t="s">
        <v>286</v>
      </c>
      <c r="B225" s="305"/>
      <c r="C225" s="296">
        <v>1021</v>
      </c>
      <c r="D225" s="296">
        <v>635</v>
      </c>
      <c r="E225" s="296">
        <v>600</v>
      </c>
      <c r="F225" s="296">
        <v>497</v>
      </c>
      <c r="G225" s="296">
        <v>51</v>
      </c>
      <c r="H225" s="296">
        <v>11</v>
      </c>
      <c r="I225" s="296">
        <v>4</v>
      </c>
      <c r="J225" s="296">
        <v>0</v>
      </c>
      <c r="K225" s="296">
        <v>0</v>
      </c>
      <c r="L225" s="356">
        <v>43</v>
      </c>
      <c r="M225" s="296">
        <v>48</v>
      </c>
      <c r="N225" s="354">
        <v>5</v>
      </c>
      <c r="O225" s="356">
        <v>13</v>
      </c>
      <c r="P225" s="296">
        <v>14</v>
      </c>
      <c r="Q225" s="296">
        <v>98</v>
      </c>
      <c r="R225" s="296">
        <v>33</v>
      </c>
      <c r="S225" s="296">
        <v>15</v>
      </c>
      <c r="T225" s="296">
        <v>18</v>
      </c>
      <c r="U225" s="296">
        <v>39</v>
      </c>
      <c r="V225" s="296">
        <v>19</v>
      </c>
      <c r="W225" s="296">
        <v>48</v>
      </c>
      <c r="X225" s="296">
        <v>72</v>
      </c>
      <c r="Y225" s="296">
        <v>9</v>
      </c>
      <c r="Z225" s="296">
        <v>27</v>
      </c>
      <c r="AA225" s="296">
        <v>52</v>
      </c>
      <c r="AB225" s="352">
        <v>43</v>
      </c>
      <c r="AC225" s="352">
        <v>35</v>
      </c>
    </row>
    <row r="226" spans="1:29" s="370" customFormat="1" ht="15.75" customHeight="1">
      <c r="A226" s="306" t="s">
        <v>285</v>
      </c>
      <c r="B226" s="305"/>
      <c r="C226" s="296">
        <v>1028</v>
      </c>
      <c r="D226" s="296">
        <v>590</v>
      </c>
      <c r="E226" s="296">
        <v>548</v>
      </c>
      <c r="F226" s="296">
        <v>491</v>
      </c>
      <c r="G226" s="296">
        <v>32</v>
      </c>
      <c r="H226" s="296">
        <v>4</v>
      </c>
      <c r="I226" s="296">
        <v>0</v>
      </c>
      <c r="J226" s="296">
        <v>0</v>
      </c>
      <c r="K226" s="296">
        <v>0</v>
      </c>
      <c r="L226" s="356">
        <v>27</v>
      </c>
      <c r="M226" s="296">
        <v>69</v>
      </c>
      <c r="N226" s="354">
        <v>2</v>
      </c>
      <c r="O226" s="356">
        <v>11</v>
      </c>
      <c r="P226" s="296">
        <v>21</v>
      </c>
      <c r="Q226" s="296">
        <v>91</v>
      </c>
      <c r="R226" s="296">
        <v>23</v>
      </c>
      <c r="S226" s="296">
        <v>11</v>
      </c>
      <c r="T226" s="296">
        <v>13</v>
      </c>
      <c r="U226" s="296">
        <v>36</v>
      </c>
      <c r="V226" s="296">
        <v>21</v>
      </c>
      <c r="W226" s="296">
        <v>37</v>
      </c>
      <c r="X226" s="296">
        <v>83</v>
      </c>
      <c r="Y226" s="296">
        <v>2</v>
      </c>
      <c r="Z226" s="296">
        <v>34</v>
      </c>
      <c r="AA226" s="296">
        <v>39</v>
      </c>
      <c r="AB226" s="352">
        <v>28</v>
      </c>
      <c r="AC226" s="352">
        <v>42</v>
      </c>
    </row>
    <row r="227" spans="1:29" s="307" customFormat="1" ht="15.75" customHeight="1">
      <c r="A227" s="306" t="s">
        <v>284</v>
      </c>
      <c r="B227" s="311"/>
      <c r="C227" s="365">
        <v>578</v>
      </c>
      <c r="D227" s="365">
        <v>350</v>
      </c>
      <c r="E227" s="365">
        <v>337</v>
      </c>
      <c r="F227" s="365">
        <v>274</v>
      </c>
      <c r="G227" s="365">
        <v>29</v>
      </c>
      <c r="H227" s="365">
        <v>14</v>
      </c>
      <c r="I227" s="365">
        <v>6</v>
      </c>
      <c r="J227" s="365">
        <v>0</v>
      </c>
      <c r="K227" s="365">
        <v>0</v>
      </c>
      <c r="L227" s="366">
        <v>23</v>
      </c>
      <c r="M227" s="365">
        <v>20</v>
      </c>
      <c r="N227" s="367">
        <v>2</v>
      </c>
      <c r="O227" s="366">
        <v>7</v>
      </c>
      <c r="P227" s="365">
        <v>13</v>
      </c>
      <c r="Q227" s="365">
        <v>62</v>
      </c>
      <c r="R227" s="365">
        <v>14</v>
      </c>
      <c r="S227" s="365">
        <v>4</v>
      </c>
      <c r="T227" s="365">
        <v>25</v>
      </c>
      <c r="U227" s="365">
        <v>17</v>
      </c>
      <c r="V227" s="365">
        <v>11</v>
      </c>
      <c r="W227" s="365">
        <v>25</v>
      </c>
      <c r="X227" s="365">
        <v>31</v>
      </c>
      <c r="Y227" s="365">
        <v>1</v>
      </c>
      <c r="Z227" s="365">
        <v>20</v>
      </c>
      <c r="AA227" s="365">
        <v>28</v>
      </c>
      <c r="AB227" s="364">
        <v>28</v>
      </c>
      <c r="AC227" s="352">
        <v>13</v>
      </c>
    </row>
    <row r="228" spans="1:29" s="307" customFormat="1" ht="15.75" customHeight="1">
      <c r="A228" s="306" t="s">
        <v>283</v>
      </c>
      <c r="B228" s="311"/>
      <c r="C228" s="365">
        <v>617</v>
      </c>
      <c r="D228" s="365">
        <v>333</v>
      </c>
      <c r="E228" s="365">
        <v>309</v>
      </c>
      <c r="F228" s="365">
        <v>256</v>
      </c>
      <c r="G228" s="365">
        <v>22</v>
      </c>
      <c r="H228" s="365">
        <v>16</v>
      </c>
      <c r="I228" s="365">
        <v>0</v>
      </c>
      <c r="J228" s="365">
        <v>0</v>
      </c>
      <c r="K228" s="365">
        <v>0</v>
      </c>
      <c r="L228" s="366">
        <v>20</v>
      </c>
      <c r="M228" s="365">
        <v>39</v>
      </c>
      <c r="N228" s="367">
        <v>1</v>
      </c>
      <c r="O228" s="366">
        <v>5</v>
      </c>
      <c r="P228" s="365">
        <v>11</v>
      </c>
      <c r="Q228" s="365">
        <v>53</v>
      </c>
      <c r="R228" s="365">
        <v>9</v>
      </c>
      <c r="S228" s="365">
        <v>3</v>
      </c>
      <c r="T228" s="365">
        <v>6</v>
      </c>
      <c r="U228" s="365">
        <v>18</v>
      </c>
      <c r="V228" s="365">
        <v>16</v>
      </c>
      <c r="W228" s="365">
        <v>20</v>
      </c>
      <c r="X228" s="365">
        <v>42</v>
      </c>
      <c r="Y228" s="365">
        <v>6</v>
      </c>
      <c r="Z228" s="365">
        <v>21</v>
      </c>
      <c r="AA228" s="365">
        <v>17</v>
      </c>
      <c r="AB228" s="364">
        <v>22</v>
      </c>
      <c r="AC228" s="352">
        <v>24</v>
      </c>
    </row>
    <row r="229" spans="1:29" s="307" customFormat="1" ht="15.75" customHeight="1">
      <c r="A229" s="306" t="s">
        <v>282</v>
      </c>
      <c r="B229" s="311"/>
      <c r="C229" s="365">
        <v>578</v>
      </c>
      <c r="D229" s="365">
        <v>358</v>
      </c>
      <c r="E229" s="365">
        <v>330</v>
      </c>
      <c r="F229" s="365">
        <v>274</v>
      </c>
      <c r="G229" s="365">
        <v>29</v>
      </c>
      <c r="H229" s="365">
        <v>21</v>
      </c>
      <c r="I229" s="365">
        <v>1</v>
      </c>
      <c r="J229" s="365">
        <v>0</v>
      </c>
      <c r="K229" s="365">
        <v>0</v>
      </c>
      <c r="L229" s="366">
        <v>37</v>
      </c>
      <c r="M229" s="365">
        <v>31</v>
      </c>
      <c r="N229" s="367">
        <v>3</v>
      </c>
      <c r="O229" s="366">
        <v>7</v>
      </c>
      <c r="P229" s="365">
        <v>15</v>
      </c>
      <c r="Q229" s="365">
        <v>73</v>
      </c>
      <c r="R229" s="365">
        <v>9</v>
      </c>
      <c r="S229" s="365">
        <v>3</v>
      </c>
      <c r="T229" s="365">
        <v>5</v>
      </c>
      <c r="U229" s="365">
        <v>23</v>
      </c>
      <c r="V229" s="365">
        <v>19</v>
      </c>
      <c r="W229" s="365">
        <v>13</v>
      </c>
      <c r="X229" s="365">
        <v>40</v>
      </c>
      <c r="Y229" s="365">
        <v>1</v>
      </c>
      <c r="Z229" s="365">
        <v>29</v>
      </c>
      <c r="AA229" s="365">
        <v>11</v>
      </c>
      <c r="AB229" s="364">
        <v>10</v>
      </c>
      <c r="AC229" s="352">
        <v>28</v>
      </c>
    </row>
    <row r="230" spans="1:29" s="307" customFormat="1" ht="15.75" customHeight="1">
      <c r="A230" s="306" t="s">
        <v>281</v>
      </c>
      <c r="B230" s="311"/>
      <c r="C230" s="365">
        <v>647</v>
      </c>
      <c r="D230" s="365">
        <v>393</v>
      </c>
      <c r="E230" s="365">
        <v>356</v>
      </c>
      <c r="F230" s="365">
        <v>292</v>
      </c>
      <c r="G230" s="365">
        <v>32</v>
      </c>
      <c r="H230" s="365">
        <v>20</v>
      </c>
      <c r="I230" s="365">
        <v>2</v>
      </c>
      <c r="J230" s="365">
        <v>0</v>
      </c>
      <c r="K230" s="365">
        <v>0</v>
      </c>
      <c r="L230" s="366">
        <v>29</v>
      </c>
      <c r="M230" s="365">
        <v>40</v>
      </c>
      <c r="N230" s="367">
        <v>3</v>
      </c>
      <c r="O230" s="366">
        <v>2</v>
      </c>
      <c r="P230" s="365">
        <v>11</v>
      </c>
      <c r="Q230" s="365">
        <v>61</v>
      </c>
      <c r="R230" s="365">
        <v>9</v>
      </c>
      <c r="S230" s="365">
        <v>4</v>
      </c>
      <c r="T230" s="365">
        <v>13</v>
      </c>
      <c r="U230" s="365">
        <v>33</v>
      </c>
      <c r="V230" s="365">
        <v>25</v>
      </c>
      <c r="W230" s="365">
        <v>16</v>
      </c>
      <c r="X230" s="365">
        <v>52</v>
      </c>
      <c r="Y230" s="365">
        <v>2</v>
      </c>
      <c r="Z230" s="365">
        <v>20</v>
      </c>
      <c r="AA230" s="365">
        <v>10</v>
      </c>
      <c r="AB230" s="364">
        <v>24</v>
      </c>
      <c r="AC230" s="352">
        <v>37</v>
      </c>
    </row>
    <row r="231" spans="1:29" s="307" customFormat="1" ht="15.75" customHeight="1">
      <c r="A231" s="306" t="s">
        <v>280</v>
      </c>
      <c r="B231" s="311"/>
      <c r="C231" s="365">
        <v>1277</v>
      </c>
      <c r="D231" s="365">
        <v>767</v>
      </c>
      <c r="E231" s="365">
        <v>701</v>
      </c>
      <c r="F231" s="365">
        <v>622</v>
      </c>
      <c r="G231" s="365">
        <v>54</v>
      </c>
      <c r="H231" s="365">
        <v>21</v>
      </c>
      <c r="I231" s="365">
        <v>4</v>
      </c>
      <c r="J231" s="365">
        <v>2</v>
      </c>
      <c r="K231" s="365">
        <v>0</v>
      </c>
      <c r="L231" s="366">
        <v>55</v>
      </c>
      <c r="M231" s="365">
        <v>82</v>
      </c>
      <c r="N231" s="367">
        <v>3</v>
      </c>
      <c r="O231" s="366">
        <v>7</v>
      </c>
      <c r="P231" s="365">
        <v>43</v>
      </c>
      <c r="Q231" s="365">
        <v>137</v>
      </c>
      <c r="R231" s="365">
        <v>27</v>
      </c>
      <c r="S231" s="365">
        <v>9</v>
      </c>
      <c r="T231" s="365">
        <v>11</v>
      </c>
      <c r="U231" s="365">
        <v>47</v>
      </c>
      <c r="V231" s="365">
        <v>27</v>
      </c>
      <c r="W231" s="365">
        <v>30</v>
      </c>
      <c r="X231" s="365">
        <v>102</v>
      </c>
      <c r="Y231" s="365">
        <v>8</v>
      </c>
      <c r="Z231" s="365">
        <v>58</v>
      </c>
      <c r="AA231" s="365">
        <v>33</v>
      </c>
      <c r="AB231" s="364">
        <v>16</v>
      </c>
      <c r="AC231" s="352">
        <v>66</v>
      </c>
    </row>
    <row r="232" spans="1:29" s="307" customFormat="1" ht="15.75" customHeight="1">
      <c r="A232" s="306" t="s">
        <v>279</v>
      </c>
      <c r="B232" s="311"/>
      <c r="C232" s="365" t="s">
        <v>278</v>
      </c>
      <c r="D232" s="365" t="s">
        <v>278</v>
      </c>
      <c r="E232" s="365" t="s">
        <v>278</v>
      </c>
      <c r="F232" s="365" t="s">
        <v>278</v>
      </c>
      <c r="G232" s="365" t="s">
        <v>278</v>
      </c>
      <c r="H232" s="365" t="s">
        <v>278</v>
      </c>
      <c r="I232" s="365" t="s">
        <v>278</v>
      </c>
      <c r="J232" s="365" t="s">
        <v>278</v>
      </c>
      <c r="K232" s="365" t="s">
        <v>278</v>
      </c>
      <c r="L232" s="366" t="s">
        <v>278</v>
      </c>
      <c r="M232" s="365" t="s">
        <v>278</v>
      </c>
      <c r="N232" s="367" t="s">
        <v>278</v>
      </c>
      <c r="O232" s="366" t="s">
        <v>278</v>
      </c>
      <c r="P232" s="365" t="s">
        <v>278</v>
      </c>
      <c r="Q232" s="365" t="s">
        <v>278</v>
      </c>
      <c r="R232" s="365" t="s">
        <v>278</v>
      </c>
      <c r="S232" s="365" t="s">
        <v>278</v>
      </c>
      <c r="T232" s="365" t="s">
        <v>278</v>
      </c>
      <c r="U232" s="365" t="s">
        <v>278</v>
      </c>
      <c r="V232" s="365" t="s">
        <v>278</v>
      </c>
      <c r="W232" s="365" t="s">
        <v>278</v>
      </c>
      <c r="X232" s="365" t="s">
        <v>278</v>
      </c>
      <c r="Y232" s="365" t="s">
        <v>278</v>
      </c>
      <c r="Z232" s="365" t="s">
        <v>278</v>
      </c>
      <c r="AA232" s="365" t="s">
        <v>278</v>
      </c>
      <c r="AB232" s="364" t="s">
        <v>278</v>
      </c>
      <c r="AC232" s="352" t="s">
        <v>278</v>
      </c>
    </row>
    <row r="233" spans="1:29" s="363" customFormat="1" ht="15.75" customHeight="1">
      <c r="A233" s="312" t="s">
        <v>277</v>
      </c>
      <c r="B233" s="311"/>
      <c r="C233" s="365">
        <v>1181</v>
      </c>
      <c r="D233" s="365">
        <v>641</v>
      </c>
      <c r="E233" s="365">
        <v>590</v>
      </c>
      <c r="F233" s="365">
        <v>444</v>
      </c>
      <c r="G233" s="365">
        <v>86</v>
      </c>
      <c r="H233" s="365">
        <v>60</v>
      </c>
      <c r="I233" s="365">
        <v>78</v>
      </c>
      <c r="J233" s="365">
        <v>2</v>
      </c>
      <c r="K233" s="365">
        <v>0</v>
      </c>
      <c r="L233" s="366">
        <v>59</v>
      </c>
      <c r="M233" s="365">
        <v>103</v>
      </c>
      <c r="N233" s="367">
        <v>1</v>
      </c>
      <c r="O233" s="366">
        <v>10</v>
      </c>
      <c r="P233" s="365">
        <v>31</v>
      </c>
      <c r="Q233" s="365">
        <v>88</v>
      </c>
      <c r="R233" s="365">
        <v>16</v>
      </c>
      <c r="S233" s="365">
        <v>6</v>
      </c>
      <c r="T233" s="365">
        <v>14</v>
      </c>
      <c r="U233" s="365">
        <v>21</v>
      </c>
      <c r="V233" s="365">
        <v>10</v>
      </c>
      <c r="W233" s="365">
        <v>25</v>
      </c>
      <c r="X233" s="365">
        <v>66</v>
      </c>
      <c r="Y233" s="365">
        <v>12</v>
      </c>
      <c r="Z233" s="365">
        <v>34</v>
      </c>
      <c r="AA233" s="365">
        <v>13</v>
      </c>
      <c r="AB233" s="364">
        <v>1</v>
      </c>
      <c r="AC233" s="352">
        <v>51</v>
      </c>
    </row>
    <row r="234" spans="1:29" s="363" customFormat="1" ht="15.75" customHeight="1">
      <c r="A234" s="312" t="s">
        <v>276</v>
      </c>
      <c r="B234" s="311"/>
      <c r="C234" s="365">
        <v>3049</v>
      </c>
      <c r="D234" s="365">
        <v>1832</v>
      </c>
      <c r="E234" s="365">
        <v>1709</v>
      </c>
      <c r="F234" s="365">
        <v>1458</v>
      </c>
      <c r="G234" s="365">
        <v>162</v>
      </c>
      <c r="H234" s="365">
        <v>67</v>
      </c>
      <c r="I234" s="365">
        <v>50</v>
      </c>
      <c r="J234" s="365">
        <v>3</v>
      </c>
      <c r="K234" s="365">
        <v>0</v>
      </c>
      <c r="L234" s="366">
        <v>142</v>
      </c>
      <c r="M234" s="365">
        <v>376</v>
      </c>
      <c r="N234" s="367">
        <v>5</v>
      </c>
      <c r="O234" s="366">
        <v>11</v>
      </c>
      <c r="P234" s="365">
        <v>107</v>
      </c>
      <c r="Q234" s="365">
        <v>309</v>
      </c>
      <c r="R234" s="365">
        <v>61</v>
      </c>
      <c r="S234" s="365">
        <v>11</v>
      </c>
      <c r="T234" s="365">
        <v>47</v>
      </c>
      <c r="U234" s="365">
        <v>80</v>
      </c>
      <c r="V234" s="365">
        <v>52</v>
      </c>
      <c r="W234" s="365">
        <v>74</v>
      </c>
      <c r="X234" s="365">
        <v>205</v>
      </c>
      <c r="Y234" s="365">
        <v>16</v>
      </c>
      <c r="Z234" s="365">
        <v>84</v>
      </c>
      <c r="AA234" s="365">
        <v>49</v>
      </c>
      <c r="AB234" s="364">
        <v>27</v>
      </c>
      <c r="AC234" s="352">
        <v>123</v>
      </c>
    </row>
    <row r="235" spans="1:29" s="363" customFormat="1" ht="15.75" customHeight="1">
      <c r="A235" s="312" t="s">
        <v>275</v>
      </c>
      <c r="B235" s="311"/>
      <c r="C235" s="365">
        <v>1133</v>
      </c>
      <c r="D235" s="365">
        <v>535</v>
      </c>
      <c r="E235" s="365">
        <v>511</v>
      </c>
      <c r="F235" s="365">
        <v>401</v>
      </c>
      <c r="G235" s="365">
        <v>69</v>
      </c>
      <c r="H235" s="365">
        <v>36</v>
      </c>
      <c r="I235" s="365">
        <v>2</v>
      </c>
      <c r="J235" s="365">
        <v>2</v>
      </c>
      <c r="K235" s="365">
        <v>0</v>
      </c>
      <c r="L235" s="366">
        <v>25</v>
      </c>
      <c r="M235" s="365">
        <v>107</v>
      </c>
      <c r="N235" s="367">
        <v>2</v>
      </c>
      <c r="O235" s="366">
        <v>2</v>
      </c>
      <c r="P235" s="365">
        <v>15</v>
      </c>
      <c r="Q235" s="365">
        <v>101</v>
      </c>
      <c r="R235" s="365">
        <v>8</v>
      </c>
      <c r="S235" s="365">
        <v>8</v>
      </c>
      <c r="T235" s="365">
        <v>9</v>
      </c>
      <c r="U235" s="365">
        <v>53</v>
      </c>
      <c r="V235" s="365">
        <v>11</v>
      </c>
      <c r="W235" s="365">
        <v>13</v>
      </c>
      <c r="X235" s="365">
        <v>99</v>
      </c>
      <c r="Y235" s="365">
        <v>0</v>
      </c>
      <c r="Z235" s="365">
        <v>30</v>
      </c>
      <c r="AA235" s="365">
        <v>18</v>
      </c>
      <c r="AB235" s="364">
        <v>6</v>
      </c>
      <c r="AC235" s="352">
        <v>24</v>
      </c>
    </row>
    <row r="236" spans="1:29" s="363" customFormat="1" ht="15.75" customHeight="1">
      <c r="A236" s="312" t="s">
        <v>274</v>
      </c>
      <c r="B236" s="311"/>
      <c r="C236" s="365">
        <v>893</v>
      </c>
      <c r="D236" s="365">
        <v>530</v>
      </c>
      <c r="E236" s="365">
        <v>469</v>
      </c>
      <c r="F236" s="365">
        <v>373</v>
      </c>
      <c r="G236" s="365">
        <v>56</v>
      </c>
      <c r="H236" s="365">
        <v>40</v>
      </c>
      <c r="I236" s="365">
        <v>7</v>
      </c>
      <c r="J236" s="365">
        <v>31</v>
      </c>
      <c r="K236" s="365">
        <v>0</v>
      </c>
      <c r="L236" s="366">
        <v>36</v>
      </c>
      <c r="M236" s="365">
        <v>105</v>
      </c>
      <c r="N236" s="367">
        <v>1</v>
      </c>
      <c r="O236" s="366">
        <v>5</v>
      </c>
      <c r="P236" s="365">
        <v>21</v>
      </c>
      <c r="Q236" s="365">
        <v>103</v>
      </c>
      <c r="R236" s="365">
        <v>9</v>
      </c>
      <c r="S236" s="365">
        <v>2</v>
      </c>
      <c r="T236" s="365">
        <v>7</v>
      </c>
      <c r="U236" s="365">
        <v>12</v>
      </c>
      <c r="V236" s="365">
        <v>11</v>
      </c>
      <c r="W236" s="365">
        <v>13</v>
      </c>
      <c r="X236" s="365">
        <v>44</v>
      </c>
      <c r="Y236" s="365">
        <v>11</v>
      </c>
      <c r="Z236" s="365">
        <v>37</v>
      </c>
      <c r="AA236" s="365">
        <v>14</v>
      </c>
      <c r="AB236" s="364">
        <v>0</v>
      </c>
      <c r="AC236" s="352">
        <v>61</v>
      </c>
    </row>
    <row r="237" spans="1:29" s="363" customFormat="1" ht="15.75" customHeight="1">
      <c r="A237" s="312" t="s">
        <v>273</v>
      </c>
      <c r="B237" s="311"/>
      <c r="C237" s="365">
        <v>2049</v>
      </c>
      <c r="D237" s="365">
        <v>1301</v>
      </c>
      <c r="E237" s="365">
        <v>1191</v>
      </c>
      <c r="F237" s="365">
        <v>894</v>
      </c>
      <c r="G237" s="365">
        <v>156</v>
      </c>
      <c r="H237" s="365">
        <v>140</v>
      </c>
      <c r="I237" s="365">
        <v>45</v>
      </c>
      <c r="J237" s="365">
        <v>143</v>
      </c>
      <c r="K237" s="365">
        <v>0</v>
      </c>
      <c r="L237" s="366">
        <v>104</v>
      </c>
      <c r="M237" s="365">
        <v>246</v>
      </c>
      <c r="N237" s="367">
        <v>3</v>
      </c>
      <c r="O237" s="366">
        <v>6</v>
      </c>
      <c r="P237" s="365">
        <v>55</v>
      </c>
      <c r="Q237" s="365">
        <v>199</v>
      </c>
      <c r="R237" s="365">
        <v>27</v>
      </c>
      <c r="S237" s="365">
        <v>10</v>
      </c>
      <c r="T237" s="365">
        <v>17</v>
      </c>
      <c r="U237" s="365">
        <v>48</v>
      </c>
      <c r="V237" s="365">
        <v>30</v>
      </c>
      <c r="W237" s="365">
        <v>39</v>
      </c>
      <c r="X237" s="365">
        <v>134</v>
      </c>
      <c r="Y237" s="365">
        <v>11</v>
      </c>
      <c r="Z237" s="365">
        <v>52</v>
      </c>
      <c r="AA237" s="365">
        <v>21</v>
      </c>
      <c r="AB237" s="364">
        <v>1</v>
      </c>
      <c r="AC237" s="352">
        <v>110</v>
      </c>
    </row>
    <row r="238" spans="1:29" s="363" customFormat="1" ht="15.75" customHeight="1">
      <c r="A238" s="312" t="s">
        <v>272</v>
      </c>
      <c r="B238" s="311"/>
      <c r="C238" s="365">
        <v>1454</v>
      </c>
      <c r="D238" s="365">
        <v>902</v>
      </c>
      <c r="E238" s="365">
        <v>850</v>
      </c>
      <c r="F238" s="365">
        <v>657</v>
      </c>
      <c r="G238" s="365">
        <v>113</v>
      </c>
      <c r="H238" s="365">
        <v>70</v>
      </c>
      <c r="I238" s="365">
        <v>79</v>
      </c>
      <c r="J238" s="365">
        <v>1</v>
      </c>
      <c r="K238" s="365">
        <v>1</v>
      </c>
      <c r="L238" s="366">
        <v>69</v>
      </c>
      <c r="M238" s="365">
        <v>150</v>
      </c>
      <c r="N238" s="367">
        <v>2</v>
      </c>
      <c r="O238" s="366">
        <v>4</v>
      </c>
      <c r="P238" s="365">
        <v>42</v>
      </c>
      <c r="Q238" s="365">
        <v>138</v>
      </c>
      <c r="R238" s="365">
        <v>21</v>
      </c>
      <c r="S238" s="365">
        <v>8</v>
      </c>
      <c r="T238" s="365">
        <v>12</v>
      </c>
      <c r="U238" s="365">
        <v>43</v>
      </c>
      <c r="V238" s="365">
        <v>34</v>
      </c>
      <c r="W238" s="365">
        <v>17</v>
      </c>
      <c r="X238" s="365">
        <v>124</v>
      </c>
      <c r="Y238" s="365">
        <v>10</v>
      </c>
      <c r="Z238" s="365">
        <v>50</v>
      </c>
      <c r="AA238" s="365">
        <v>32</v>
      </c>
      <c r="AB238" s="364">
        <v>13</v>
      </c>
      <c r="AC238" s="352">
        <v>52</v>
      </c>
    </row>
    <row r="239" spans="1:29" s="363" customFormat="1" ht="15.75" customHeight="1">
      <c r="A239" s="312" t="s">
        <v>271</v>
      </c>
      <c r="B239" s="311"/>
      <c r="C239" s="365">
        <v>5691</v>
      </c>
      <c r="D239" s="365">
        <v>3502</v>
      </c>
      <c r="E239" s="365">
        <v>3312</v>
      </c>
      <c r="F239" s="365">
        <v>2805</v>
      </c>
      <c r="G239" s="365">
        <v>296</v>
      </c>
      <c r="H239" s="365">
        <v>135</v>
      </c>
      <c r="I239" s="365">
        <v>78</v>
      </c>
      <c r="J239" s="365">
        <v>1</v>
      </c>
      <c r="K239" s="365">
        <v>3</v>
      </c>
      <c r="L239" s="366">
        <v>259</v>
      </c>
      <c r="M239" s="365">
        <v>427</v>
      </c>
      <c r="N239" s="367">
        <v>59</v>
      </c>
      <c r="O239" s="366">
        <v>50</v>
      </c>
      <c r="P239" s="365">
        <v>124</v>
      </c>
      <c r="Q239" s="365">
        <v>558</v>
      </c>
      <c r="R239" s="365">
        <v>72</v>
      </c>
      <c r="S239" s="365">
        <v>38</v>
      </c>
      <c r="T239" s="365">
        <v>75</v>
      </c>
      <c r="U239" s="365">
        <v>172</v>
      </c>
      <c r="V239" s="365">
        <v>124</v>
      </c>
      <c r="W239" s="365">
        <v>240</v>
      </c>
      <c r="X239" s="365">
        <v>539</v>
      </c>
      <c r="Y239" s="365">
        <v>28</v>
      </c>
      <c r="Z239" s="365">
        <v>162</v>
      </c>
      <c r="AA239" s="365">
        <v>189</v>
      </c>
      <c r="AB239" s="364">
        <v>114</v>
      </c>
      <c r="AC239" s="352">
        <v>190</v>
      </c>
    </row>
    <row r="240" spans="1:29" s="363" customFormat="1" ht="15.75" customHeight="1">
      <c r="A240" s="312" t="s">
        <v>270</v>
      </c>
      <c r="B240" s="318"/>
      <c r="C240" s="368">
        <v>6531</v>
      </c>
      <c r="D240" s="368">
        <v>4044</v>
      </c>
      <c r="E240" s="368">
        <v>3799</v>
      </c>
      <c r="F240" s="368">
        <v>3283</v>
      </c>
      <c r="G240" s="368">
        <v>299</v>
      </c>
      <c r="H240" s="368">
        <v>117</v>
      </c>
      <c r="I240" s="368">
        <v>113</v>
      </c>
      <c r="J240" s="368">
        <v>0</v>
      </c>
      <c r="K240" s="368">
        <v>1</v>
      </c>
      <c r="L240" s="369">
        <v>314</v>
      </c>
      <c r="M240" s="368">
        <v>518</v>
      </c>
      <c r="N240" s="364">
        <v>17</v>
      </c>
      <c r="O240" s="369">
        <v>49</v>
      </c>
      <c r="P240" s="368">
        <v>160</v>
      </c>
      <c r="Q240" s="368">
        <v>557</v>
      </c>
      <c r="R240" s="368">
        <v>104</v>
      </c>
      <c r="S240" s="368">
        <v>30</v>
      </c>
      <c r="T240" s="368">
        <v>97</v>
      </c>
      <c r="U240" s="368">
        <v>207</v>
      </c>
      <c r="V240" s="368">
        <v>143</v>
      </c>
      <c r="W240" s="368">
        <v>271</v>
      </c>
      <c r="X240" s="368">
        <v>622</v>
      </c>
      <c r="Y240" s="368">
        <v>39</v>
      </c>
      <c r="Z240" s="368">
        <v>225</v>
      </c>
      <c r="AA240" s="368">
        <v>175</v>
      </c>
      <c r="AB240" s="364">
        <v>157</v>
      </c>
      <c r="AC240" s="352">
        <v>245</v>
      </c>
    </row>
    <row r="241" spans="1:29" s="363" customFormat="1" ht="15.75" customHeight="1">
      <c r="A241" s="312" t="s">
        <v>269</v>
      </c>
      <c r="B241" s="311"/>
      <c r="C241" s="365">
        <v>75</v>
      </c>
      <c r="D241" s="365">
        <v>37</v>
      </c>
      <c r="E241" s="365">
        <v>34</v>
      </c>
      <c r="F241" s="365">
        <v>30</v>
      </c>
      <c r="G241" s="365">
        <v>3</v>
      </c>
      <c r="H241" s="365">
        <v>1</v>
      </c>
      <c r="I241" s="365">
        <v>5</v>
      </c>
      <c r="J241" s="365">
        <v>0</v>
      </c>
      <c r="K241" s="365">
        <v>0</v>
      </c>
      <c r="L241" s="366">
        <v>0</v>
      </c>
      <c r="M241" s="365">
        <v>6</v>
      </c>
      <c r="N241" s="367">
        <v>0</v>
      </c>
      <c r="O241" s="366">
        <v>0</v>
      </c>
      <c r="P241" s="365">
        <v>5</v>
      </c>
      <c r="Q241" s="365">
        <v>2</v>
      </c>
      <c r="R241" s="365">
        <v>2</v>
      </c>
      <c r="S241" s="365">
        <v>1</v>
      </c>
      <c r="T241" s="365">
        <v>0</v>
      </c>
      <c r="U241" s="365">
        <v>4</v>
      </c>
      <c r="V241" s="365">
        <v>2</v>
      </c>
      <c r="W241" s="365">
        <v>1</v>
      </c>
      <c r="X241" s="365">
        <v>5</v>
      </c>
      <c r="Y241" s="365">
        <v>0</v>
      </c>
      <c r="Z241" s="365">
        <v>1</v>
      </c>
      <c r="AA241" s="365">
        <v>0</v>
      </c>
      <c r="AB241" s="364">
        <v>0</v>
      </c>
      <c r="AC241" s="352">
        <v>3</v>
      </c>
    </row>
    <row r="242" spans="1:29" s="363" customFormat="1" ht="15.75" customHeight="1">
      <c r="A242" s="312" t="s">
        <v>268</v>
      </c>
      <c r="B242" s="311"/>
      <c r="C242" s="365">
        <v>1474</v>
      </c>
      <c r="D242" s="365">
        <v>805</v>
      </c>
      <c r="E242" s="365">
        <v>762</v>
      </c>
      <c r="F242" s="365">
        <v>501</v>
      </c>
      <c r="G242" s="365">
        <v>135</v>
      </c>
      <c r="H242" s="365">
        <v>119</v>
      </c>
      <c r="I242" s="365">
        <v>183</v>
      </c>
      <c r="J242" s="365">
        <v>0</v>
      </c>
      <c r="K242" s="365">
        <v>0</v>
      </c>
      <c r="L242" s="366">
        <v>98</v>
      </c>
      <c r="M242" s="365">
        <v>59</v>
      </c>
      <c r="N242" s="367">
        <v>3</v>
      </c>
      <c r="O242" s="366">
        <v>4</v>
      </c>
      <c r="P242" s="365">
        <v>30</v>
      </c>
      <c r="Q242" s="365">
        <v>81</v>
      </c>
      <c r="R242" s="365">
        <v>10</v>
      </c>
      <c r="S242" s="365">
        <v>7</v>
      </c>
      <c r="T242" s="365">
        <v>11</v>
      </c>
      <c r="U242" s="365">
        <v>28</v>
      </c>
      <c r="V242" s="365">
        <v>30</v>
      </c>
      <c r="W242" s="365">
        <v>32</v>
      </c>
      <c r="X242" s="365">
        <v>87</v>
      </c>
      <c r="Y242" s="365">
        <v>11</v>
      </c>
      <c r="Z242" s="365">
        <v>41</v>
      </c>
      <c r="AA242" s="365">
        <v>28</v>
      </c>
      <c r="AB242" s="364">
        <v>19</v>
      </c>
      <c r="AC242" s="352">
        <v>43</v>
      </c>
    </row>
    <row r="243" spans="1:29" s="307" customFormat="1" ht="15.75" customHeight="1">
      <c r="A243" s="312" t="s">
        <v>267</v>
      </c>
      <c r="B243" s="311"/>
      <c r="C243" s="309">
        <v>1558</v>
      </c>
      <c r="D243" s="309">
        <v>950</v>
      </c>
      <c r="E243" s="313">
        <v>894</v>
      </c>
      <c r="F243" s="313">
        <v>714</v>
      </c>
      <c r="G243" s="313">
        <v>117</v>
      </c>
      <c r="H243" s="309">
        <v>56</v>
      </c>
      <c r="I243" s="309">
        <v>75</v>
      </c>
      <c r="J243" s="309">
        <v>0</v>
      </c>
      <c r="K243" s="309">
        <v>0</v>
      </c>
      <c r="L243" s="310">
        <v>78</v>
      </c>
      <c r="M243" s="309">
        <v>106</v>
      </c>
      <c r="N243" s="308">
        <v>6</v>
      </c>
      <c r="O243" s="310">
        <v>12</v>
      </c>
      <c r="P243" s="309">
        <v>37</v>
      </c>
      <c r="Q243" s="309">
        <v>142</v>
      </c>
      <c r="R243" s="309">
        <v>12</v>
      </c>
      <c r="S243" s="309">
        <v>4</v>
      </c>
      <c r="T243" s="309">
        <v>25</v>
      </c>
      <c r="U243" s="309">
        <v>53</v>
      </c>
      <c r="V243" s="309">
        <v>31</v>
      </c>
      <c r="W243" s="309">
        <v>54</v>
      </c>
      <c r="X243" s="309">
        <v>121</v>
      </c>
      <c r="Y243" s="309">
        <v>9</v>
      </c>
      <c r="Z243" s="309">
        <v>63</v>
      </c>
      <c r="AA243" s="309">
        <v>44</v>
      </c>
      <c r="AB243" s="314">
        <v>22</v>
      </c>
      <c r="AC243" s="352">
        <v>56</v>
      </c>
    </row>
    <row r="244" spans="1:29" s="307" customFormat="1" ht="15.75" customHeight="1">
      <c r="A244" s="312" t="s">
        <v>266</v>
      </c>
      <c r="B244" s="311"/>
      <c r="C244" s="309">
        <v>812</v>
      </c>
      <c r="D244" s="309">
        <v>486</v>
      </c>
      <c r="E244" s="313">
        <v>461</v>
      </c>
      <c r="F244" s="313">
        <v>354</v>
      </c>
      <c r="G244" s="313">
        <v>57</v>
      </c>
      <c r="H244" s="309">
        <v>41</v>
      </c>
      <c r="I244" s="309">
        <v>65</v>
      </c>
      <c r="J244" s="309">
        <v>0</v>
      </c>
      <c r="K244" s="309">
        <v>0</v>
      </c>
      <c r="L244" s="310">
        <v>45</v>
      </c>
      <c r="M244" s="309">
        <v>47</v>
      </c>
      <c r="N244" s="308">
        <v>5</v>
      </c>
      <c r="O244" s="310">
        <v>4</v>
      </c>
      <c r="P244" s="309">
        <v>18</v>
      </c>
      <c r="Q244" s="309">
        <v>61</v>
      </c>
      <c r="R244" s="309">
        <v>8</v>
      </c>
      <c r="S244" s="309">
        <v>6</v>
      </c>
      <c r="T244" s="309">
        <v>10</v>
      </c>
      <c r="U244" s="309">
        <v>16</v>
      </c>
      <c r="V244" s="309">
        <v>20</v>
      </c>
      <c r="W244" s="309">
        <v>20</v>
      </c>
      <c r="X244" s="309">
        <v>66</v>
      </c>
      <c r="Y244" s="309">
        <v>6</v>
      </c>
      <c r="Z244" s="309">
        <v>31</v>
      </c>
      <c r="AA244" s="309">
        <v>13</v>
      </c>
      <c r="AB244" s="314">
        <v>20</v>
      </c>
      <c r="AC244" s="352">
        <v>25</v>
      </c>
    </row>
    <row r="245" spans="1:29" s="307" customFormat="1" ht="15.75" customHeight="1">
      <c r="A245" s="312" t="s">
        <v>265</v>
      </c>
      <c r="B245" s="362"/>
      <c r="C245" s="358">
        <v>1253</v>
      </c>
      <c r="D245" s="358">
        <v>698</v>
      </c>
      <c r="E245" s="361">
        <v>666</v>
      </c>
      <c r="F245" s="361">
        <v>487</v>
      </c>
      <c r="G245" s="361">
        <v>113</v>
      </c>
      <c r="H245" s="358">
        <v>58</v>
      </c>
      <c r="I245" s="358">
        <v>125</v>
      </c>
      <c r="J245" s="358">
        <v>0</v>
      </c>
      <c r="K245" s="358">
        <v>0</v>
      </c>
      <c r="L245" s="359">
        <v>53</v>
      </c>
      <c r="M245" s="358">
        <v>95</v>
      </c>
      <c r="N245" s="360">
        <v>0</v>
      </c>
      <c r="O245" s="359">
        <v>3</v>
      </c>
      <c r="P245" s="358">
        <v>26</v>
      </c>
      <c r="Q245" s="358">
        <v>84</v>
      </c>
      <c r="R245" s="358">
        <v>10</v>
      </c>
      <c r="S245" s="358">
        <v>7</v>
      </c>
      <c r="T245" s="358">
        <v>11</v>
      </c>
      <c r="U245" s="358">
        <v>30</v>
      </c>
      <c r="V245" s="358">
        <v>32</v>
      </c>
      <c r="W245" s="358">
        <v>22</v>
      </c>
      <c r="X245" s="358">
        <v>59</v>
      </c>
      <c r="Y245" s="358">
        <v>16</v>
      </c>
      <c r="Z245" s="358">
        <v>41</v>
      </c>
      <c r="AA245" s="358">
        <v>19</v>
      </c>
      <c r="AB245" s="357">
        <v>33</v>
      </c>
      <c r="AC245" s="352">
        <v>32</v>
      </c>
    </row>
    <row r="246" spans="1:29" s="307" customFormat="1" ht="15.75" customHeight="1">
      <c r="A246" s="319" t="s">
        <v>264</v>
      </c>
      <c r="B246" s="311"/>
      <c r="C246" s="309">
        <v>616</v>
      </c>
      <c r="D246" s="309">
        <v>403</v>
      </c>
      <c r="E246" s="313">
        <v>380</v>
      </c>
      <c r="F246" s="313">
        <v>277</v>
      </c>
      <c r="G246" s="313">
        <v>56</v>
      </c>
      <c r="H246" s="309">
        <v>31</v>
      </c>
      <c r="I246" s="309">
        <v>57</v>
      </c>
      <c r="J246" s="309">
        <v>0</v>
      </c>
      <c r="K246" s="309">
        <v>0</v>
      </c>
      <c r="L246" s="310">
        <v>23</v>
      </c>
      <c r="M246" s="309">
        <v>34</v>
      </c>
      <c r="N246" s="308">
        <v>0</v>
      </c>
      <c r="O246" s="310">
        <v>4</v>
      </c>
      <c r="P246" s="309">
        <v>9</v>
      </c>
      <c r="Q246" s="309">
        <v>52</v>
      </c>
      <c r="R246" s="309">
        <v>5</v>
      </c>
      <c r="S246" s="309">
        <v>3</v>
      </c>
      <c r="T246" s="309">
        <v>10</v>
      </c>
      <c r="U246" s="309">
        <v>24</v>
      </c>
      <c r="V246" s="309">
        <v>19</v>
      </c>
      <c r="W246" s="309">
        <v>16</v>
      </c>
      <c r="X246" s="309">
        <v>46</v>
      </c>
      <c r="Y246" s="309">
        <v>5</v>
      </c>
      <c r="Z246" s="309">
        <v>30</v>
      </c>
      <c r="AA246" s="309">
        <v>17</v>
      </c>
      <c r="AB246" s="309">
        <v>26</v>
      </c>
      <c r="AC246" s="352">
        <v>23</v>
      </c>
    </row>
    <row r="247" spans="1:29" s="307" customFormat="1" ht="15.75" customHeight="1">
      <c r="A247" s="312" t="s">
        <v>263</v>
      </c>
      <c r="B247" s="311"/>
      <c r="C247" s="309">
        <v>412</v>
      </c>
      <c r="D247" s="309">
        <v>236</v>
      </c>
      <c r="E247" s="313">
        <v>225</v>
      </c>
      <c r="F247" s="313">
        <v>160</v>
      </c>
      <c r="G247" s="313">
        <v>40</v>
      </c>
      <c r="H247" s="309">
        <v>23</v>
      </c>
      <c r="I247" s="309">
        <v>47</v>
      </c>
      <c r="J247" s="309">
        <v>0</v>
      </c>
      <c r="K247" s="309">
        <v>0</v>
      </c>
      <c r="L247" s="310">
        <v>15</v>
      </c>
      <c r="M247" s="309">
        <v>24</v>
      </c>
      <c r="N247" s="308">
        <v>1</v>
      </c>
      <c r="O247" s="310">
        <v>2</v>
      </c>
      <c r="P247" s="309">
        <v>15</v>
      </c>
      <c r="Q247" s="309">
        <v>38</v>
      </c>
      <c r="R247" s="309">
        <v>1</v>
      </c>
      <c r="S247" s="309">
        <v>1</v>
      </c>
      <c r="T247" s="309">
        <v>9</v>
      </c>
      <c r="U247" s="309">
        <v>9</v>
      </c>
      <c r="V247" s="309">
        <v>5</v>
      </c>
      <c r="W247" s="309">
        <v>8</v>
      </c>
      <c r="X247" s="309">
        <v>19</v>
      </c>
      <c r="Y247" s="309">
        <v>7</v>
      </c>
      <c r="Z247" s="309">
        <v>8</v>
      </c>
      <c r="AA247" s="309">
        <v>10</v>
      </c>
      <c r="AB247" s="314">
        <v>6</v>
      </c>
      <c r="AC247" s="352">
        <v>11</v>
      </c>
    </row>
    <row r="248" spans="1:29" s="307" customFormat="1" ht="15.75" customHeight="1">
      <c r="A248" s="312" t="s">
        <v>262</v>
      </c>
      <c r="B248" s="311"/>
      <c r="C248" s="309">
        <v>87</v>
      </c>
      <c r="D248" s="309">
        <v>63</v>
      </c>
      <c r="E248" s="313">
        <v>62</v>
      </c>
      <c r="F248" s="313">
        <v>27</v>
      </c>
      <c r="G248" s="313">
        <v>16</v>
      </c>
      <c r="H248" s="309">
        <v>17</v>
      </c>
      <c r="I248" s="309">
        <v>18</v>
      </c>
      <c r="J248" s="309">
        <v>0</v>
      </c>
      <c r="K248" s="309">
        <v>0</v>
      </c>
      <c r="L248" s="310">
        <v>5</v>
      </c>
      <c r="M248" s="309">
        <v>11</v>
      </c>
      <c r="N248" s="308">
        <v>0</v>
      </c>
      <c r="O248" s="310">
        <v>1</v>
      </c>
      <c r="P248" s="309">
        <v>2</v>
      </c>
      <c r="Q248" s="309">
        <v>7</v>
      </c>
      <c r="R248" s="309">
        <v>0</v>
      </c>
      <c r="S248" s="309">
        <v>0</v>
      </c>
      <c r="T248" s="309">
        <v>0</v>
      </c>
      <c r="U248" s="309">
        <v>0</v>
      </c>
      <c r="V248" s="309">
        <v>2</v>
      </c>
      <c r="W248" s="309">
        <v>3</v>
      </c>
      <c r="X248" s="309">
        <v>4</v>
      </c>
      <c r="Y248" s="309">
        <v>1</v>
      </c>
      <c r="Z248" s="309">
        <v>5</v>
      </c>
      <c r="AA248" s="309">
        <v>2</v>
      </c>
      <c r="AB248" s="314">
        <v>1</v>
      </c>
      <c r="AC248" s="352">
        <v>1</v>
      </c>
    </row>
    <row r="249" spans="1:29" s="307" customFormat="1" ht="15.75" customHeight="1">
      <c r="A249" s="312" t="s">
        <v>261</v>
      </c>
      <c r="B249" s="311"/>
      <c r="C249" s="309">
        <v>447</v>
      </c>
      <c r="D249" s="309">
        <v>280</v>
      </c>
      <c r="E249" s="313">
        <v>272</v>
      </c>
      <c r="F249" s="313">
        <v>198</v>
      </c>
      <c r="G249" s="313">
        <v>45</v>
      </c>
      <c r="H249" s="309">
        <v>29</v>
      </c>
      <c r="I249" s="309">
        <v>12</v>
      </c>
      <c r="J249" s="309">
        <v>0</v>
      </c>
      <c r="K249" s="309">
        <v>0</v>
      </c>
      <c r="L249" s="310">
        <v>38</v>
      </c>
      <c r="M249" s="309">
        <v>14</v>
      </c>
      <c r="N249" s="308">
        <v>2</v>
      </c>
      <c r="O249" s="310">
        <v>4</v>
      </c>
      <c r="P249" s="309">
        <v>9</v>
      </c>
      <c r="Q249" s="309">
        <v>33</v>
      </c>
      <c r="R249" s="309">
        <v>2</v>
      </c>
      <c r="S249" s="309">
        <v>2</v>
      </c>
      <c r="T249" s="309">
        <v>5</v>
      </c>
      <c r="U249" s="309">
        <v>63</v>
      </c>
      <c r="V249" s="309">
        <v>20</v>
      </c>
      <c r="W249" s="309">
        <v>11</v>
      </c>
      <c r="X249" s="309">
        <v>27</v>
      </c>
      <c r="Y249" s="309">
        <v>3</v>
      </c>
      <c r="Z249" s="309">
        <v>13</v>
      </c>
      <c r="AA249" s="309">
        <v>13</v>
      </c>
      <c r="AB249" s="314">
        <v>1</v>
      </c>
      <c r="AC249" s="352">
        <v>8</v>
      </c>
    </row>
    <row r="250" spans="1:29" s="307" customFormat="1" ht="15.75" customHeight="1">
      <c r="A250" s="312" t="s">
        <v>260</v>
      </c>
      <c r="B250" s="311"/>
      <c r="C250" s="296">
        <v>12</v>
      </c>
      <c r="D250" s="296">
        <v>11</v>
      </c>
      <c r="E250" s="296">
        <v>11</v>
      </c>
      <c r="F250" s="296">
        <v>5</v>
      </c>
      <c r="G250" s="296">
        <v>3</v>
      </c>
      <c r="H250" s="296">
        <v>3</v>
      </c>
      <c r="I250" s="296">
        <v>0</v>
      </c>
      <c r="J250" s="296">
        <v>0</v>
      </c>
      <c r="K250" s="296">
        <v>0</v>
      </c>
      <c r="L250" s="296">
        <v>2</v>
      </c>
      <c r="M250" s="296">
        <v>3</v>
      </c>
      <c r="N250" s="354">
        <v>0</v>
      </c>
      <c r="O250" s="356">
        <v>0</v>
      </c>
      <c r="P250" s="356">
        <v>0</v>
      </c>
      <c r="Q250" s="356">
        <v>0</v>
      </c>
      <c r="R250" s="356">
        <v>0</v>
      </c>
      <c r="S250" s="356">
        <v>0</v>
      </c>
      <c r="T250" s="356">
        <v>0</v>
      </c>
      <c r="U250" s="356">
        <v>2</v>
      </c>
      <c r="V250" s="356">
        <v>0</v>
      </c>
      <c r="W250" s="356">
        <v>1</v>
      </c>
      <c r="X250" s="356">
        <v>0</v>
      </c>
      <c r="Y250" s="356">
        <v>0</v>
      </c>
      <c r="Z250" s="356">
        <v>3</v>
      </c>
      <c r="AA250" s="356">
        <v>0</v>
      </c>
      <c r="AB250" s="355">
        <v>0</v>
      </c>
      <c r="AC250" s="354">
        <v>0</v>
      </c>
    </row>
    <row r="251" spans="1:29" s="307" customFormat="1" ht="15.75" customHeight="1">
      <c r="A251" s="353" t="s">
        <v>259</v>
      </c>
      <c r="B251" s="311"/>
      <c r="C251" s="309">
        <v>109</v>
      </c>
      <c r="D251" s="309">
        <v>76</v>
      </c>
      <c r="E251" s="313">
        <v>75</v>
      </c>
      <c r="F251" s="313">
        <v>32</v>
      </c>
      <c r="G251" s="313">
        <v>18</v>
      </c>
      <c r="H251" s="309">
        <v>24</v>
      </c>
      <c r="I251" s="309">
        <v>41</v>
      </c>
      <c r="J251" s="309">
        <v>0</v>
      </c>
      <c r="K251" s="309">
        <v>0</v>
      </c>
      <c r="L251" s="310">
        <v>4</v>
      </c>
      <c r="M251" s="309">
        <v>2</v>
      </c>
      <c r="N251" s="308">
        <v>0</v>
      </c>
      <c r="O251" s="310">
        <v>0</v>
      </c>
      <c r="P251" s="309">
        <v>0</v>
      </c>
      <c r="Q251" s="309">
        <v>3</v>
      </c>
      <c r="R251" s="309">
        <v>0</v>
      </c>
      <c r="S251" s="309">
        <v>0</v>
      </c>
      <c r="T251" s="309">
        <v>0</v>
      </c>
      <c r="U251" s="309">
        <v>3</v>
      </c>
      <c r="V251" s="309">
        <v>4</v>
      </c>
      <c r="W251" s="309">
        <v>1</v>
      </c>
      <c r="X251" s="309">
        <v>6</v>
      </c>
      <c r="Y251" s="309">
        <v>3</v>
      </c>
      <c r="Z251" s="309">
        <v>1</v>
      </c>
      <c r="AA251" s="309">
        <v>3</v>
      </c>
      <c r="AB251" s="314">
        <v>4</v>
      </c>
      <c r="AC251" s="352">
        <v>1</v>
      </c>
    </row>
    <row r="252" spans="1:29" s="307" customFormat="1" ht="15.75" customHeight="1">
      <c r="A252" s="312" t="s">
        <v>258</v>
      </c>
      <c r="B252" s="311"/>
      <c r="C252" s="309">
        <v>226</v>
      </c>
      <c r="D252" s="309">
        <v>154</v>
      </c>
      <c r="E252" s="313">
        <v>152</v>
      </c>
      <c r="F252" s="313">
        <v>96</v>
      </c>
      <c r="G252" s="313">
        <v>33</v>
      </c>
      <c r="H252" s="309">
        <v>23</v>
      </c>
      <c r="I252" s="309">
        <v>50</v>
      </c>
      <c r="J252" s="309">
        <v>0</v>
      </c>
      <c r="K252" s="309">
        <v>0</v>
      </c>
      <c r="L252" s="310">
        <v>28</v>
      </c>
      <c r="M252" s="309">
        <v>12</v>
      </c>
      <c r="N252" s="308">
        <v>0</v>
      </c>
      <c r="O252" s="310">
        <v>0</v>
      </c>
      <c r="P252" s="309">
        <v>6</v>
      </c>
      <c r="Q252" s="309">
        <v>9</v>
      </c>
      <c r="R252" s="309">
        <v>0</v>
      </c>
      <c r="S252" s="309">
        <v>0</v>
      </c>
      <c r="T252" s="309">
        <v>1</v>
      </c>
      <c r="U252" s="309">
        <v>6</v>
      </c>
      <c r="V252" s="309">
        <v>6</v>
      </c>
      <c r="W252" s="309">
        <v>4</v>
      </c>
      <c r="X252" s="309">
        <v>16</v>
      </c>
      <c r="Y252" s="309">
        <v>6</v>
      </c>
      <c r="Z252" s="309">
        <v>2</v>
      </c>
      <c r="AA252" s="309">
        <v>6</v>
      </c>
      <c r="AB252" s="314">
        <v>0</v>
      </c>
      <c r="AC252" s="352">
        <v>2</v>
      </c>
    </row>
    <row r="253" spans="1:29" s="307" customFormat="1" ht="15.75" customHeight="1">
      <c r="A253" s="312" t="s">
        <v>257</v>
      </c>
      <c r="B253" s="311"/>
      <c r="C253" s="309">
        <v>40</v>
      </c>
      <c r="D253" s="309">
        <v>18</v>
      </c>
      <c r="E253" s="313">
        <v>17</v>
      </c>
      <c r="F253" s="313">
        <v>7</v>
      </c>
      <c r="G253" s="313">
        <v>6</v>
      </c>
      <c r="H253" s="309">
        <v>4</v>
      </c>
      <c r="I253" s="309">
        <v>8</v>
      </c>
      <c r="J253" s="309">
        <v>0</v>
      </c>
      <c r="K253" s="309">
        <v>0</v>
      </c>
      <c r="L253" s="310">
        <v>2</v>
      </c>
      <c r="M253" s="309">
        <v>1</v>
      </c>
      <c r="N253" s="308">
        <v>0</v>
      </c>
      <c r="O253" s="310">
        <v>0</v>
      </c>
      <c r="P253" s="309">
        <v>1</v>
      </c>
      <c r="Q253" s="309">
        <v>2</v>
      </c>
      <c r="R253" s="309">
        <v>0</v>
      </c>
      <c r="S253" s="309">
        <v>0</v>
      </c>
      <c r="T253" s="309">
        <v>0</v>
      </c>
      <c r="U253" s="309">
        <v>0</v>
      </c>
      <c r="V253" s="309">
        <v>1</v>
      </c>
      <c r="W253" s="309">
        <v>0</v>
      </c>
      <c r="X253" s="309">
        <v>0</v>
      </c>
      <c r="Y253" s="309">
        <v>0</v>
      </c>
      <c r="Z253" s="309">
        <v>2</v>
      </c>
      <c r="AA253" s="309">
        <v>0</v>
      </c>
      <c r="AB253" s="314">
        <v>0</v>
      </c>
      <c r="AC253" s="352">
        <v>1</v>
      </c>
    </row>
    <row r="254" spans="1:29" s="307" customFormat="1" ht="15.75" customHeight="1">
      <c r="A254" s="312" t="s">
        <v>256</v>
      </c>
      <c r="B254" s="311"/>
      <c r="C254" s="309">
        <v>39</v>
      </c>
      <c r="D254" s="309">
        <v>27</v>
      </c>
      <c r="E254" s="313">
        <v>26</v>
      </c>
      <c r="F254" s="313">
        <v>14</v>
      </c>
      <c r="G254" s="313">
        <v>9</v>
      </c>
      <c r="H254" s="309">
        <v>3</v>
      </c>
      <c r="I254" s="309">
        <v>10</v>
      </c>
      <c r="J254" s="309">
        <v>0</v>
      </c>
      <c r="K254" s="309">
        <v>0</v>
      </c>
      <c r="L254" s="310">
        <v>6</v>
      </c>
      <c r="M254" s="309">
        <v>1</v>
      </c>
      <c r="N254" s="308">
        <v>0</v>
      </c>
      <c r="O254" s="310">
        <v>0</v>
      </c>
      <c r="P254" s="309">
        <v>0</v>
      </c>
      <c r="Q254" s="309">
        <v>1</v>
      </c>
      <c r="R254" s="309">
        <v>0</v>
      </c>
      <c r="S254" s="309">
        <v>0</v>
      </c>
      <c r="T254" s="309">
        <v>0</v>
      </c>
      <c r="U254" s="309">
        <v>0</v>
      </c>
      <c r="V254" s="309">
        <v>1</v>
      </c>
      <c r="W254" s="309">
        <v>1</v>
      </c>
      <c r="X254" s="309">
        <v>2</v>
      </c>
      <c r="Y254" s="309">
        <v>0</v>
      </c>
      <c r="Z254" s="309">
        <v>3</v>
      </c>
      <c r="AA254" s="309">
        <v>1</v>
      </c>
      <c r="AB254" s="314">
        <v>0</v>
      </c>
      <c r="AC254" s="352">
        <v>1</v>
      </c>
    </row>
    <row r="255" spans="1:29" s="307" customFormat="1" ht="15.75" customHeight="1" thickBot="1">
      <c r="A255" s="351" t="s">
        <v>255</v>
      </c>
      <c r="B255" s="350"/>
      <c r="C255" s="347">
        <v>236</v>
      </c>
      <c r="D255" s="347">
        <v>152</v>
      </c>
      <c r="E255" s="349">
        <v>146</v>
      </c>
      <c r="F255" s="349">
        <v>111</v>
      </c>
      <c r="G255" s="349">
        <v>20</v>
      </c>
      <c r="H255" s="347">
        <v>15</v>
      </c>
      <c r="I255" s="347">
        <v>29</v>
      </c>
      <c r="J255" s="347">
        <v>0</v>
      </c>
      <c r="K255" s="347">
        <v>0</v>
      </c>
      <c r="L255" s="348">
        <v>14</v>
      </c>
      <c r="M255" s="347">
        <v>14</v>
      </c>
      <c r="N255" s="346">
        <v>2</v>
      </c>
      <c r="O255" s="348">
        <v>1</v>
      </c>
      <c r="P255" s="347">
        <v>5</v>
      </c>
      <c r="Q255" s="347">
        <v>15</v>
      </c>
      <c r="R255" s="347">
        <v>2</v>
      </c>
      <c r="S255" s="347">
        <v>0</v>
      </c>
      <c r="T255" s="347">
        <v>7</v>
      </c>
      <c r="U255" s="347">
        <v>15</v>
      </c>
      <c r="V255" s="347">
        <v>8</v>
      </c>
      <c r="W255" s="347">
        <v>5</v>
      </c>
      <c r="X255" s="347">
        <v>18</v>
      </c>
      <c r="Y255" s="347">
        <v>0</v>
      </c>
      <c r="Z255" s="347">
        <v>10</v>
      </c>
      <c r="AA255" s="347">
        <v>1</v>
      </c>
      <c r="AB255" s="346">
        <v>0</v>
      </c>
      <c r="AC255" s="345">
        <v>6</v>
      </c>
    </row>
    <row r="256" spans="1:29" s="307" customFormat="1" ht="16.5" customHeight="1">
      <c r="A256" s="282"/>
      <c r="B256" s="344"/>
      <c r="C256" s="342"/>
      <c r="D256" s="342"/>
      <c r="E256" s="343"/>
      <c r="F256" s="343"/>
      <c r="G256" s="343"/>
      <c r="H256" s="342"/>
      <c r="I256" s="342"/>
      <c r="J256" s="342"/>
      <c r="K256" s="342"/>
      <c r="L256" s="342"/>
      <c r="M256" s="342"/>
      <c r="N256" s="342"/>
      <c r="O256" s="342"/>
      <c r="P256" s="342"/>
      <c r="Q256" s="342"/>
      <c r="R256" s="342"/>
      <c r="S256" s="342"/>
      <c r="T256" s="342"/>
      <c r="U256" s="342"/>
      <c r="V256" s="342"/>
      <c r="W256" s="342"/>
      <c r="X256" s="342"/>
      <c r="Y256" s="342"/>
      <c r="Z256" s="342"/>
      <c r="AA256" s="342"/>
      <c r="AB256" s="342"/>
      <c r="AC256" s="283"/>
    </row>
    <row r="257" spans="1:29" s="339" customFormat="1" ht="21" customHeight="1">
      <c r="A257" s="660" t="s">
        <v>572</v>
      </c>
      <c r="B257" s="660"/>
      <c r="C257" s="660"/>
      <c r="D257" s="660"/>
      <c r="E257" s="660"/>
      <c r="F257" s="660"/>
      <c r="G257" s="660"/>
      <c r="H257" s="660"/>
      <c r="I257" s="660"/>
      <c r="J257" s="660"/>
      <c r="K257" s="660"/>
      <c r="L257" s="736"/>
      <c r="M257" s="736"/>
      <c r="N257" s="736"/>
      <c r="O257" s="341" t="s">
        <v>254</v>
      </c>
      <c r="P257" s="340"/>
      <c r="Q257" s="340"/>
      <c r="R257" s="340"/>
      <c r="S257" s="340"/>
      <c r="T257" s="340"/>
      <c r="U257" s="340"/>
      <c r="V257" s="340"/>
      <c r="W257" s="340"/>
      <c r="X257" s="340"/>
      <c r="Y257" s="340"/>
      <c r="Z257" s="340"/>
      <c r="AA257" s="340"/>
      <c r="AB257" s="340"/>
      <c r="AC257" s="340"/>
    </row>
    <row r="258" spans="1:29" s="286" customFormat="1" ht="15.2" customHeight="1" thickBot="1">
      <c r="A258" s="338"/>
      <c r="B258" s="338"/>
      <c r="C258" s="338"/>
      <c r="D258" s="338"/>
      <c r="E258" s="338"/>
      <c r="F258" s="338"/>
      <c r="G258" s="338"/>
      <c r="H258" s="338"/>
      <c r="I258" s="338"/>
      <c r="J258" s="338"/>
      <c r="K258" s="338"/>
      <c r="L258" s="338"/>
      <c r="M258" s="338"/>
      <c r="N258" s="338"/>
      <c r="O258" s="338"/>
      <c r="P258" s="338"/>
      <c r="Q258" s="338"/>
      <c r="R258" s="338"/>
      <c r="S258" s="338"/>
      <c r="T258" s="338"/>
      <c r="U258" s="338"/>
      <c r="V258" s="338"/>
      <c r="W258" s="338"/>
      <c r="X258" s="338"/>
      <c r="Y258" s="338"/>
      <c r="Z258" s="714"/>
      <c r="AA258" s="714"/>
      <c r="AB258" s="714"/>
      <c r="AC258" s="714"/>
    </row>
    <row r="259" spans="1:29" s="286" customFormat="1" ht="15.75" customHeight="1">
      <c r="A259" s="729" t="s">
        <v>253</v>
      </c>
      <c r="B259" s="337"/>
      <c r="C259" s="732" t="s">
        <v>252</v>
      </c>
      <c r="D259" s="732" t="s">
        <v>251</v>
      </c>
      <c r="E259" s="721" t="s">
        <v>250</v>
      </c>
      <c r="F259" s="722" t="s">
        <v>249</v>
      </c>
      <c r="G259" s="723"/>
      <c r="H259" s="724"/>
      <c r="I259" s="336"/>
      <c r="J259" s="335"/>
      <c r="K259" s="335"/>
      <c r="L259" s="334"/>
      <c r="M259" s="334"/>
      <c r="N259" s="334"/>
      <c r="O259" s="333" t="s">
        <v>248</v>
      </c>
      <c r="P259" s="332"/>
      <c r="Q259" s="332"/>
      <c r="R259" s="332"/>
      <c r="S259" s="332"/>
      <c r="T259" s="332"/>
      <c r="U259" s="332"/>
      <c r="V259" s="332"/>
      <c r="W259" s="332"/>
      <c r="X259" s="332"/>
      <c r="Y259" s="332"/>
      <c r="Z259" s="332"/>
      <c r="AA259" s="332"/>
      <c r="AB259" s="331"/>
      <c r="AC259" s="721" t="s">
        <v>247</v>
      </c>
    </row>
    <row r="260" spans="1:29" s="286" customFormat="1" ht="12" customHeight="1">
      <c r="A260" s="730"/>
      <c r="B260" s="320"/>
      <c r="C260" s="733"/>
      <c r="D260" s="735"/>
      <c r="E260" s="717"/>
      <c r="F260" s="725" t="s">
        <v>246</v>
      </c>
      <c r="G260" s="726" t="s">
        <v>245</v>
      </c>
      <c r="H260" s="725" t="s">
        <v>244</v>
      </c>
      <c r="I260" s="330" t="s">
        <v>243</v>
      </c>
      <c r="J260" s="329" t="s">
        <v>242</v>
      </c>
      <c r="K260" s="326" t="s">
        <v>241</v>
      </c>
      <c r="L260" s="329" t="s">
        <v>240</v>
      </c>
      <c r="M260" s="329" t="s">
        <v>239</v>
      </c>
      <c r="N260" s="328" t="s">
        <v>238</v>
      </c>
      <c r="O260" s="327" t="s">
        <v>237</v>
      </c>
      <c r="P260" s="326" t="s">
        <v>236</v>
      </c>
      <c r="Q260" s="326" t="s">
        <v>235</v>
      </c>
      <c r="R260" s="326" t="s">
        <v>234</v>
      </c>
      <c r="S260" s="326" t="s">
        <v>233</v>
      </c>
      <c r="T260" s="326" t="s">
        <v>232</v>
      </c>
      <c r="U260" s="326" t="s">
        <v>231</v>
      </c>
      <c r="V260" s="326" t="s">
        <v>230</v>
      </c>
      <c r="W260" s="326" t="s">
        <v>229</v>
      </c>
      <c r="X260" s="326" t="s">
        <v>228</v>
      </c>
      <c r="Y260" s="326" t="s">
        <v>227</v>
      </c>
      <c r="Z260" s="326" t="s">
        <v>226</v>
      </c>
      <c r="AA260" s="326" t="s">
        <v>225</v>
      </c>
      <c r="AB260" s="326" t="s">
        <v>224</v>
      </c>
      <c r="AC260" s="727"/>
    </row>
    <row r="261" spans="1:29" s="286" customFormat="1" ht="15" customHeight="1">
      <c r="A261" s="730"/>
      <c r="B261" s="320"/>
      <c r="C261" s="733"/>
      <c r="D261" s="735"/>
      <c r="E261" s="717"/>
      <c r="F261" s="712"/>
      <c r="G261" s="717"/>
      <c r="H261" s="712"/>
      <c r="I261" s="712" t="s">
        <v>223</v>
      </c>
      <c r="J261" s="715" t="s">
        <v>222</v>
      </c>
      <c r="K261" s="712" t="s">
        <v>221</v>
      </c>
      <c r="L261" s="715" t="s">
        <v>220</v>
      </c>
      <c r="M261" s="715" t="s">
        <v>219</v>
      </c>
      <c r="N261" s="717" t="s">
        <v>218</v>
      </c>
      <c r="O261" s="719" t="s">
        <v>217</v>
      </c>
      <c r="P261" s="712" t="s">
        <v>216</v>
      </c>
      <c r="Q261" s="712" t="s">
        <v>215</v>
      </c>
      <c r="R261" s="712" t="s">
        <v>214</v>
      </c>
      <c r="S261" s="712" t="s">
        <v>213</v>
      </c>
      <c r="T261" s="712" t="s">
        <v>212</v>
      </c>
      <c r="U261" s="712" t="s">
        <v>211</v>
      </c>
      <c r="V261" s="712" t="s">
        <v>210</v>
      </c>
      <c r="W261" s="712" t="s">
        <v>22</v>
      </c>
      <c r="X261" s="712" t="s">
        <v>209</v>
      </c>
      <c r="Y261" s="712" t="s">
        <v>11</v>
      </c>
      <c r="Z261" s="712" t="s">
        <v>208</v>
      </c>
      <c r="AA261" s="712" t="s">
        <v>207</v>
      </c>
      <c r="AB261" s="712" t="s">
        <v>206</v>
      </c>
      <c r="AC261" s="727"/>
    </row>
    <row r="262" spans="1:29" s="286" customFormat="1" ht="15" customHeight="1">
      <c r="A262" s="730"/>
      <c r="B262" s="320"/>
      <c r="C262" s="733"/>
      <c r="D262" s="733"/>
      <c r="E262" s="717"/>
      <c r="F262" s="712"/>
      <c r="G262" s="717"/>
      <c r="H262" s="712"/>
      <c r="I262" s="712"/>
      <c r="J262" s="715"/>
      <c r="K262" s="712"/>
      <c r="L262" s="715"/>
      <c r="M262" s="715"/>
      <c r="N262" s="717"/>
      <c r="O262" s="719"/>
      <c r="P262" s="712"/>
      <c r="Q262" s="712"/>
      <c r="R262" s="712"/>
      <c r="S262" s="712"/>
      <c r="T262" s="712"/>
      <c r="U262" s="712"/>
      <c r="V262" s="712"/>
      <c r="W262" s="712"/>
      <c r="X262" s="712"/>
      <c r="Y262" s="712"/>
      <c r="Z262" s="712"/>
      <c r="AA262" s="712"/>
      <c r="AB262" s="712"/>
      <c r="AC262" s="727"/>
    </row>
    <row r="263" spans="1:29" s="286" customFormat="1" ht="15" customHeight="1">
      <c r="A263" s="731"/>
      <c r="B263" s="325"/>
      <c r="C263" s="734"/>
      <c r="D263" s="734"/>
      <c r="E263" s="718"/>
      <c r="F263" s="713"/>
      <c r="G263" s="718"/>
      <c r="H263" s="713"/>
      <c r="I263" s="713"/>
      <c r="J263" s="716"/>
      <c r="K263" s="713"/>
      <c r="L263" s="716"/>
      <c r="M263" s="716"/>
      <c r="N263" s="718"/>
      <c r="O263" s="720"/>
      <c r="P263" s="713"/>
      <c r="Q263" s="713"/>
      <c r="R263" s="713"/>
      <c r="S263" s="713"/>
      <c r="T263" s="713"/>
      <c r="U263" s="713"/>
      <c r="V263" s="713"/>
      <c r="W263" s="713"/>
      <c r="X263" s="713"/>
      <c r="Y263" s="713"/>
      <c r="Z263" s="713"/>
      <c r="AA263" s="713"/>
      <c r="AB263" s="713"/>
      <c r="AC263" s="728"/>
    </row>
    <row r="264" spans="1:29" s="286" customFormat="1" ht="13.5" customHeight="1">
      <c r="A264" s="312" t="s">
        <v>205</v>
      </c>
      <c r="B264" s="320"/>
      <c r="C264" s="323">
        <v>274</v>
      </c>
      <c r="D264" s="323">
        <v>106</v>
      </c>
      <c r="E264" s="323">
        <v>102</v>
      </c>
      <c r="F264" s="323">
        <v>82</v>
      </c>
      <c r="G264" s="323">
        <v>13</v>
      </c>
      <c r="H264" s="323">
        <v>7</v>
      </c>
      <c r="I264" s="323">
        <v>15</v>
      </c>
      <c r="J264" s="322">
        <v>0</v>
      </c>
      <c r="K264" s="323">
        <v>0</v>
      </c>
      <c r="L264" s="324">
        <v>10</v>
      </c>
      <c r="M264" s="323">
        <v>9</v>
      </c>
      <c r="N264" s="322">
        <v>1</v>
      </c>
      <c r="O264" s="324">
        <v>1</v>
      </c>
      <c r="P264" s="323">
        <v>5</v>
      </c>
      <c r="Q264" s="323">
        <v>12</v>
      </c>
      <c r="R264" s="323">
        <v>1</v>
      </c>
      <c r="S264" s="323">
        <v>0</v>
      </c>
      <c r="T264" s="323">
        <v>3</v>
      </c>
      <c r="U264" s="323">
        <v>2</v>
      </c>
      <c r="V264" s="323">
        <v>4</v>
      </c>
      <c r="W264" s="323">
        <v>6</v>
      </c>
      <c r="X264" s="323">
        <v>16</v>
      </c>
      <c r="Y264" s="323">
        <v>0</v>
      </c>
      <c r="Z264" s="323">
        <v>12</v>
      </c>
      <c r="AA264" s="323">
        <v>5</v>
      </c>
      <c r="AB264" s="322">
        <v>0</v>
      </c>
      <c r="AC264" s="321">
        <v>4</v>
      </c>
    </row>
    <row r="265" spans="1:29" s="286" customFormat="1" ht="13.5" customHeight="1">
      <c r="A265" s="312" t="s">
        <v>204</v>
      </c>
      <c r="B265" s="320"/>
      <c r="C265" s="294">
        <v>191</v>
      </c>
      <c r="D265" s="294">
        <v>97</v>
      </c>
      <c r="E265" s="294">
        <v>89</v>
      </c>
      <c r="F265" s="294">
        <v>65</v>
      </c>
      <c r="G265" s="294">
        <v>12</v>
      </c>
      <c r="H265" s="294">
        <v>12</v>
      </c>
      <c r="I265" s="294">
        <v>5</v>
      </c>
      <c r="J265" s="293">
        <v>0</v>
      </c>
      <c r="K265" s="294">
        <v>0</v>
      </c>
      <c r="L265" s="295">
        <v>15</v>
      </c>
      <c r="M265" s="294">
        <v>14</v>
      </c>
      <c r="N265" s="293">
        <v>2</v>
      </c>
      <c r="O265" s="295">
        <v>0</v>
      </c>
      <c r="P265" s="294">
        <v>2</v>
      </c>
      <c r="Q265" s="294">
        <v>16</v>
      </c>
      <c r="R265" s="294">
        <v>1</v>
      </c>
      <c r="S265" s="294">
        <v>0</v>
      </c>
      <c r="T265" s="294">
        <v>4</v>
      </c>
      <c r="U265" s="294">
        <v>2</v>
      </c>
      <c r="V265" s="294">
        <v>2</v>
      </c>
      <c r="W265" s="294">
        <v>1</v>
      </c>
      <c r="X265" s="294">
        <v>11</v>
      </c>
      <c r="Y265" s="294">
        <v>4</v>
      </c>
      <c r="Z265" s="294">
        <v>9</v>
      </c>
      <c r="AA265" s="294">
        <v>1</v>
      </c>
      <c r="AB265" s="293">
        <v>0</v>
      </c>
      <c r="AC265" s="293">
        <v>8</v>
      </c>
    </row>
    <row r="266" spans="1:29" s="307" customFormat="1" ht="15.75" customHeight="1">
      <c r="A266" s="312" t="s">
        <v>203</v>
      </c>
      <c r="B266" s="311"/>
      <c r="C266" s="309">
        <v>91</v>
      </c>
      <c r="D266" s="309">
        <v>48</v>
      </c>
      <c r="E266" s="313">
        <v>46</v>
      </c>
      <c r="F266" s="313">
        <v>31</v>
      </c>
      <c r="G266" s="313">
        <v>9</v>
      </c>
      <c r="H266" s="309">
        <v>6</v>
      </c>
      <c r="I266" s="309">
        <v>4</v>
      </c>
      <c r="J266" s="309">
        <v>0</v>
      </c>
      <c r="K266" s="309">
        <v>0</v>
      </c>
      <c r="L266" s="310">
        <v>0</v>
      </c>
      <c r="M266" s="309">
        <v>7</v>
      </c>
      <c r="N266" s="308">
        <v>0</v>
      </c>
      <c r="O266" s="310">
        <v>1</v>
      </c>
      <c r="P266" s="309">
        <v>6</v>
      </c>
      <c r="Q266" s="309">
        <v>10</v>
      </c>
      <c r="R266" s="309">
        <v>0</v>
      </c>
      <c r="S266" s="309">
        <v>0</v>
      </c>
      <c r="T266" s="309">
        <v>0</v>
      </c>
      <c r="U266" s="309">
        <v>3</v>
      </c>
      <c r="V266" s="309">
        <v>3</v>
      </c>
      <c r="W266" s="309">
        <v>3</v>
      </c>
      <c r="X266" s="309">
        <v>4</v>
      </c>
      <c r="Y266" s="309">
        <v>2</v>
      </c>
      <c r="Z266" s="309">
        <v>1</v>
      </c>
      <c r="AA266" s="309">
        <v>2</v>
      </c>
      <c r="AB266" s="308">
        <v>0</v>
      </c>
      <c r="AC266" s="293">
        <v>2</v>
      </c>
    </row>
    <row r="267" spans="1:29" s="307" customFormat="1" ht="15.75" customHeight="1">
      <c r="A267" s="312" t="s">
        <v>202</v>
      </c>
      <c r="B267" s="311"/>
      <c r="C267" s="309">
        <v>18</v>
      </c>
      <c r="D267" s="309">
        <v>11</v>
      </c>
      <c r="E267" s="313">
        <v>11</v>
      </c>
      <c r="F267" s="313">
        <v>5</v>
      </c>
      <c r="G267" s="313">
        <v>4</v>
      </c>
      <c r="H267" s="309">
        <v>2</v>
      </c>
      <c r="I267" s="309">
        <v>2</v>
      </c>
      <c r="J267" s="309">
        <v>0</v>
      </c>
      <c r="K267" s="309">
        <v>0</v>
      </c>
      <c r="L267" s="310">
        <v>2</v>
      </c>
      <c r="M267" s="309">
        <v>0</v>
      </c>
      <c r="N267" s="308">
        <v>0</v>
      </c>
      <c r="O267" s="310">
        <v>0</v>
      </c>
      <c r="P267" s="309">
        <v>0</v>
      </c>
      <c r="Q267" s="309">
        <v>3</v>
      </c>
      <c r="R267" s="309">
        <v>0</v>
      </c>
      <c r="S267" s="309">
        <v>1</v>
      </c>
      <c r="T267" s="309">
        <v>0</v>
      </c>
      <c r="U267" s="309">
        <v>0</v>
      </c>
      <c r="V267" s="309">
        <v>0</v>
      </c>
      <c r="W267" s="309">
        <v>0</v>
      </c>
      <c r="X267" s="309">
        <v>3</v>
      </c>
      <c r="Y267" s="309">
        <v>0</v>
      </c>
      <c r="Z267" s="309">
        <v>0</v>
      </c>
      <c r="AA267" s="309">
        <v>0</v>
      </c>
      <c r="AB267" s="308">
        <v>0</v>
      </c>
      <c r="AC267" s="293">
        <v>0</v>
      </c>
    </row>
    <row r="268" spans="1:29" s="307" customFormat="1" ht="15.75" customHeight="1">
      <c r="A268" s="312" t="s">
        <v>201</v>
      </c>
      <c r="B268" s="311"/>
      <c r="C268" s="309">
        <v>123</v>
      </c>
      <c r="D268" s="309">
        <v>83</v>
      </c>
      <c r="E268" s="313">
        <v>80</v>
      </c>
      <c r="F268" s="313">
        <v>46</v>
      </c>
      <c r="G268" s="313">
        <v>18</v>
      </c>
      <c r="H268" s="309">
        <v>16</v>
      </c>
      <c r="I268" s="309">
        <v>29</v>
      </c>
      <c r="J268" s="309">
        <v>0</v>
      </c>
      <c r="K268" s="309">
        <v>0</v>
      </c>
      <c r="L268" s="310">
        <v>6</v>
      </c>
      <c r="M268" s="309">
        <v>17</v>
      </c>
      <c r="N268" s="308">
        <v>2</v>
      </c>
      <c r="O268" s="310">
        <v>0</v>
      </c>
      <c r="P268" s="309">
        <v>1</v>
      </c>
      <c r="Q268" s="309">
        <v>3</v>
      </c>
      <c r="R268" s="309">
        <v>1</v>
      </c>
      <c r="S268" s="309">
        <v>0</v>
      </c>
      <c r="T268" s="309">
        <v>0</v>
      </c>
      <c r="U268" s="309">
        <v>1</v>
      </c>
      <c r="V268" s="309">
        <v>4</v>
      </c>
      <c r="W268" s="309">
        <v>0</v>
      </c>
      <c r="X268" s="309">
        <v>8</v>
      </c>
      <c r="Y268" s="309">
        <v>3</v>
      </c>
      <c r="Z268" s="309">
        <v>2</v>
      </c>
      <c r="AA268" s="309">
        <v>3</v>
      </c>
      <c r="AB268" s="308">
        <v>0</v>
      </c>
      <c r="AC268" s="293">
        <v>3</v>
      </c>
    </row>
    <row r="269" spans="1:29" s="307" customFormat="1" ht="15.75" customHeight="1">
      <c r="A269" s="312" t="s">
        <v>200</v>
      </c>
      <c r="B269" s="311"/>
      <c r="C269" s="309">
        <v>168</v>
      </c>
      <c r="D269" s="309">
        <v>104</v>
      </c>
      <c r="E269" s="313">
        <v>102</v>
      </c>
      <c r="F269" s="313">
        <v>68</v>
      </c>
      <c r="G269" s="313">
        <v>17</v>
      </c>
      <c r="H269" s="309">
        <v>17</v>
      </c>
      <c r="I269" s="309">
        <v>34</v>
      </c>
      <c r="J269" s="309">
        <v>0</v>
      </c>
      <c r="K269" s="309">
        <v>0</v>
      </c>
      <c r="L269" s="310">
        <v>10</v>
      </c>
      <c r="M269" s="309">
        <v>13</v>
      </c>
      <c r="N269" s="308">
        <v>0</v>
      </c>
      <c r="O269" s="310">
        <v>0</v>
      </c>
      <c r="P269" s="309">
        <v>0</v>
      </c>
      <c r="Q269" s="309">
        <v>9</v>
      </c>
      <c r="R269" s="309">
        <v>0</v>
      </c>
      <c r="S269" s="309">
        <v>1</v>
      </c>
      <c r="T269" s="309">
        <v>0</v>
      </c>
      <c r="U269" s="309">
        <v>1</v>
      </c>
      <c r="V269" s="309">
        <v>3</v>
      </c>
      <c r="W269" s="309">
        <v>2</v>
      </c>
      <c r="X269" s="309">
        <v>11</v>
      </c>
      <c r="Y269" s="309">
        <v>5</v>
      </c>
      <c r="Z269" s="309">
        <v>7</v>
      </c>
      <c r="AA269" s="309">
        <v>5</v>
      </c>
      <c r="AB269" s="308">
        <v>1</v>
      </c>
      <c r="AC269" s="293">
        <v>2</v>
      </c>
    </row>
    <row r="270" spans="1:29" s="307" customFormat="1" ht="15.75" customHeight="1">
      <c r="A270" s="319" t="s">
        <v>199</v>
      </c>
      <c r="B270" s="318"/>
      <c r="C270" s="315">
        <v>134</v>
      </c>
      <c r="D270" s="315">
        <v>79</v>
      </c>
      <c r="E270" s="317">
        <v>78</v>
      </c>
      <c r="F270" s="317">
        <v>49</v>
      </c>
      <c r="G270" s="317">
        <v>20</v>
      </c>
      <c r="H270" s="315">
        <v>9</v>
      </c>
      <c r="I270" s="315">
        <v>28</v>
      </c>
      <c r="J270" s="315">
        <v>0</v>
      </c>
      <c r="K270" s="315">
        <v>0</v>
      </c>
      <c r="L270" s="316">
        <v>10</v>
      </c>
      <c r="M270" s="315">
        <v>5</v>
      </c>
      <c r="N270" s="314">
        <v>1</v>
      </c>
      <c r="O270" s="316">
        <v>0</v>
      </c>
      <c r="P270" s="315">
        <v>0</v>
      </c>
      <c r="Q270" s="315">
        <v>6</v>
      </c>
      <c r="R270" s="315">
        <v>1</v>
      </c>
      <c r="S270" s="315">
        <v>0</v>
      </c>
      <c r="T270" s="315">
        <v>1</v>
      </c>
      <c r="U270" s="315">
        <v>5</v>
      </c>
      <c r="V270" s="315">
        <v>3</v>
      </c>
      <c r="W270" s="315">
        <v>3</v>
      </c>
      <c r="X270" s="315">
        <v>8</v>
      </c>
      <c r="Y270" s="315">
        <v>2</v>
      </c>
      <c r="Z270" s="315">
        <v>1</v>
      </c>
      <c r="AA270" s="315">
        <v>4</v>
      </c>
      <c r="AB270" s="314">
        <v>0</v>
      </c>
      <c r="AC270" s="293">
        <v>1</v>
      </c>
    </row>
    <row r="271" spans="1:29" s="307" customFormat="1" ht="15.75" customHeight="1">
      <c r="A271" s="312" t="s">
        <v>198</v>
      </c>
      <c r="B271" s="311"/>
      <c r="C271" s="309">
        <v>174</v>
      </c>
      <c r="D271" s="309">
        <v>113</v>
      </c>
      <c r="E271" s="313">
        <v>111</v>
      </c>
      <c r="F271" s="313">
        <v>65</v>
      </c>
      <c r="G271" s="313">
        <v>25</v>
      </c>
      <c r="H271" s="309">
        <v>21</v>
      </c>
      <c r="I271" s="309">
        <v>46</v>
      </c>
      <c r="J271" s="309">
        <v>0</v>
      </c>
      <c r="K271" s="309">
        <v>0</v>
      </c>
      <c r="L271" s="310">
        <v>10</v>
      </c>
      <c r="M271" s="309">
        <v>15</v>
      </c>
      <c r="N271" s="308">
        <v>0</v>
      </c>
      <c r="O271" s="310">
        <v>0</v>
      </c>
      <c r="P271" s="309">
        <v>4</v>
      </c>
      <c r="Q271" s="309">
        <v>7</v>
      </c>
      <c r="R271" s="309">
        <v>0</v>
      </c>
      <c r="S271" s="309">
        <v>0</v>
      </c>
      <c r="T271" s="309">
        <v>0</v>
      </c>
      <c r="U271" s="309">
        <v>3</v>
      </c>
      <c r="V271" s="309">
        <v>1</v>
      </c>
      <c r="W271" s="309">
        <v>1</v>
      </c>
      <c r="X271" s="309">
        <v>13</v>
      </c>
      <c r="Y271" s="309">
        <v>5</v>
      </c>
      <c r="Z271" s="309">
        <v>2</v>
      </c>
      <c r="AA271" s="309">
        <v>4</v>
      </c>
      <c r="AB271" s="308">
        <v>0</v>
      </c>
      <c r="AC271" s="293">
        <v>2</v>
      </c>
    </row>
    <row r="272" spans="1:29" s="307" customFormat="1" ht="15.75" customHeight="1">
      <c r="A272" s="312" t="s">
        <v>197</v>
      </c>
      <c r="B272" s="311"/>
      <c r="C272" s="309">
        <v>141</v>
      </c>
      <c r="D272" s="309">
        <v>99</v>
      </c>
      <c r="E272" s="313">
        <v>96</v>
      </c>
      <c r="F272" s="313">
        <v>73</v>
      </c>
      <c r="G272" s="313">
        <v>16</v>
      </c>
      <c r="H272" s="309">
        <v>7</v>
      </c>
      <c r="I272" s="309">
        <v>24</v>
      </c>
      <c r="J272" s="309">
        <v>0</v>
      </c>
      <c r="K272" s="309">
        <v>0</v>
      </c>
      <c r="L272" s="310">
        <v>11</v>
      </c>
      <c r="M272" s="309">
        <v>11</v>
      </c>
      <c r="N272" s="308">
        <v>0</v>
      </c>
      <c r="O272" s="310">
        <v>0</v>
      </c>
      <c r="P272" s="309">
        <v>5</v>
      </c>
      <c r="Q272" s="309">
        <v>9</v>
      </c>
      <c r="R272" s="309">
        <v>1</v>
      </c>
      <c r="S272" s="309">
        <v>0</v>
      </c>
      <c r="T272" s="309">
        <v>0</v>
      </c>
      <c r="U272" s="309">
        <v>4</v>
      </c>
      <c r="V272" s="309">
        <v>3</v>
      </c>
      <c r="W272" s="309">
        <v>1</v>
      </c>
      <c r="X272" s="309">
        <v>15</v>
      </c>
      <c r="Y272" s="309">
        <v>5</v>
      </c>
      <c r="Z272" s="309">
        <v>2</v>
      </c>
      <c r="AA272" s="309">
        <v>5</v>
      </c>
      <c r="AB272" s="308">
        <v>0</v>
      </c>
      <c r="AC272" s="293">
        <v>3</v>
      </c>
    </row>
    <row r="273" spans="1:29" s="307" customFormat="1" ht="15.75" customHeight="1">
      <c r="A273" s="312" t="s">
        <v>196</v>
      </c>
      <c r="B273" s="311"/>
      <c r="C273" s="309">
        <v>63</v>
      </c>
      <c r="D273" s="309">
        <v>34</v>
      </c>
      <c r="E273" s="309">
        <v>34</v>
      </c>
      <c r="F273" s="309">
        <v>13</v>
      </c>
      <c r="G273" s="309">
        <v>10</v>
      </c>
      <c r="H273" s="309">
        <v>11</v>
      </c>
      <c r="I273" s="309">
        <v>20</v>
      </c>
      <c r="J273" s="309">
        <v>0</v>
      </c>
      <c r="K273" s="309">
        <v>0</v>
      </c>
      <c r="L273" s="310">
        <v>1</v>
      </c>
      <c r="M273" s="309">
        <v>1</v>
      </c>
      <c r="N273" s="308">
        <v>0</v>
      </c>
      <c r="O273" s="310">
        <v>1</v>
      </c>
      <c r="P273" s="309">
        <v>0</v>
      </c>
      <c r="Q273" s="309">
        <v>1</v>
      </c>
      <c r="R273" s="309">
        <v>0</v>
      </c>
      <c r="S273" s="309">
        <v>0</v>
      </c>
      <c r="T273" s="309">
        <v>0</v>
      </c>
      <c r="U273" s="309">
        <v>3</v>
      </c>
      <c r="V273" s="309">
        <v>1</v>
      </c>
      <c r="W273" s="309">
        <v>0</v>
      </c>
      <c r="X273" s="309">
        <v>1</v>
      </c>
      <c r="Y273" s="309">
        <v>1</v>
      </c>
      <c r="Z273" s="309">
        <v>2</v>
      </c>
      <c r="AA273" s="309">
        <v>2</v>
      </c>
      <c r="AB273" s="308">
        <v>0</v>
      </c>
      <c r="AC273" s="293">
        <v>0</v>
      </c>
    </row>
    <row r="274" spans="1:29" s="307" customFormat="1" ht="15.75" customHeight="1">
      <c r="A274" s="312" t="s">
        <v>195</v>
      </c>
      <c r="B274" s="311"/>
      <c r="C274" s="309">
        <v>117</v>
      </c>
      <c r="D274" s="309">
        <v>69</v>
      </c>
      <c r="E274" s="309">
        <v>66</v>
      </c>
      <c r="F274" s="309">
        <v>33</v>
      </c>
      <c r="G274" s="309">
        <v>21</v>
      </c>
      <c r="H274" s="309">
        <v>12</v>
      </c>
      <c r="I274" s="309">
        <v>29</v>
      </c>
      <c r="J274" s="309">
        <v>0</v>
      </c>
      <c r="K274" s="309">
        <v>0</v>
      </c>
      <c r="L274" s="310">
        <v>3</v>
      </c>
      <c r="M274" s="309">
        <v>7</v>
      </c>
      <c r="N274" s="308">
        <v>0</v>
      </c>
      <c r="O274" s="310">
        <v>0</v>
      </c>
      <c r="P274" s="309">
        <v>0</v>
      </c>
      <c r="Q274" s="309">
        <v>7</v>
      </c>
      <c r="R274" s="309">
        <v>0</v>
      </c>
      <c r="S274" s="309">
        <v>0</v>
      </c>
      <c r="T274" s="309">
        <v>0</v>
      </c>
      <c r="U274" s="309">
        <v>3</v>
      </c>
      <c r="V274" s="309">
        <v>3</v>
      </c>
      <c r="W274" s="309">
        <v>4</v>
      </c>
      <c r="X274" s="309">
        <v>7</v>
      </c>
      <c r="Y274" s="309">
        <v>1</v>
      </c>
      <c r="Z274" s="309">
        <v>1</v>
      </c>
      <c r="AA274" s="309">
        <v>1</v>
      </c>
      <c r="AB274" s="308">
        <v>0</v>
      </c>
      <c r="AC274" s="293">
        <v>3</v>
      </c>
    </row>
    <row r="275" spans="1:29" s="307" customFormat="1" ht="15.75" customHeight="1">
      <c r="A275" s="312" t="s">
        <v>194</v>
      </c>
      <c r="B275" s="311"/>
      <c r="C275" s="309">
        <v>68</v>
      </c>
      <c r="D275" s="309">
        <v>45</v>
      </c>
      <c r="E275" s="309">
        <v>43</v>
      </c>
      <c r="F275" s="309">
        <v>13</v>
      </c>
      <c r="G275" s="309">
        <v>14</v>
      </c>
      <c r="H275" s="309">
        <v>16</v>
      </c>
      <c r="I275" s="309">
        <v>25</v>
      </c>
      <c r="J275" s="309">
        <v>0</v>
      </c>
      <c r="K275" s="309">
        <v>0</v>
      </c>
      <c r="L275" s="310">
        <v>2</v>
      </c>
      <c r="M275" s="309">
        <v>3</v>
      </c>
      <c r="N275" s="308">
        <v>0</v>
      </c>
      <c r="O275" s="310">
        <v>0</v>
      </c>
      <c r="P275" s="309">
        <v>0</v>
      </c>
      <c r="Q275" s="309">
        <v>3</v>
      </c>
      <c r="R275" s="309">
        <v>0</v>
      </c>
      <c r="S275" s="309">
        <v>0</v>
      </c>
      <c r="T275" s="309">
        <v>1</v>
      </c>
      <c r="U275" s="309">
        <v>2</v>
      </c>
      <c r="V275" s="309">
        <v>1</v>
      </c>
      <c r="W275" s="309">
        <v>1</v>
      </c>
      <c r="X275" s="309">
        <v>2</v>
      </c>
      <c r="Y275" s="309">
        <v>0</v>
      </c>
      <c r="Z275" s="309">
        <v>3</v>
      </c>
      <c r="AA275" s="309">
        <v>0</v>
      </c>
      <c r="AB275" s="308">
        <v>0</v>
      </c>
      <c r="AC275" s="293">
        <v>2</v>
      </c>
    </row>
    <row r="276" spans="1:29" s="307" customFormat="1" ht="15.75" customHeight="1">
      <c r="A276" s="312" t="s">
        <v>193</v>
      </c>
      <c r="B276" s="311"/>
      <c r="C276" s="309">
        <v>93</v>
      </c>
      <c r="D276" s="309">
        <v>73</v>
      </c>
      <c r="E276" s="309">
        <v>72</v>
      </c>
      <c r="F276" s="309">
        <v>32</v>
      </c>
      <c r="G276" s="309">
        <v>14</v>
      </c>
      <c r="H276" s="309">
        <v>26</v>
      </c>
      <c r="I276" s="309">
        <v>35</v>
      </c>
      <c r="J276" s="309">
        <v>0</v>
      </c>
      <c r="K276" s="309">
        <v>0</v>
      </c>
      <c r="L276" s="310">
        <v>2</v>
      </c>
      <c r="M276" s="309">
        <v>6</v>
      </c>
      <c r="N276" s="308">
        <v>0</v>
      </c>
      <c r="O276" s="310">
        <v>0</v>
      </c>
      <c r="P276" s="309">
        <v>5</v>
      </c>
      <c r="Q276" s="309">
        <v>4</v>
      </c>
      <c r="R276" s="309">
        <v>0</v>
      </c>
      <c r="S276" s="309">
        <v>0</v>
      </c>
      <c r="T276" s="309">
        <v>2</v>
      </c>
      <c r="U276" s="309">
        <v>3</v>
      </c>
      <c r="V276" s="309">
        <v>2</v>
      </c>
      <c r="W276" s="309">
        <v>3</v>
      </c>
      <c r="X276" s="309">
        <v>2</v>
      </c>
      <c r="Y276" s="309">
        <v>3</v>
      </c>
      <c r="Z276" s="309">
        <v>2</v>
      </c>
      <c r="AA276" s="309">
        <v>3</v>
      </c>
      <c r="AB276" s="308">
        <v>0</v>
      </c>
      <c r="AC276" s="293">
        <v>1</v>
      </c>
    </row>
    <row r="277" spans="1:29" s="307" customFormat="1" ht="15.75" customHeight="1">
      <c r="A277" s="312" t="s">
        <v>192</v>
      </c>
      <c r="B277" s="311"/>
      <c r="C277" s="309">
        <v>818</v>
      </c>
      <c r="D277" s="309">
        <v>330</v>
      </c>
      <c r="E277" s="309">
        <v>318</v>
      </c>
      <c r="F277" s="309">
        <v>252</v>
      </c>
      <c r="G277" s="309">
        <v>39</v>
      </c>
      <c r="H277" s="309">
        <v>27</v>
      </c>
      <c r="I277" s="309">
        <v>57</v>
      </c>
      <c r="J277" s="309">
        <v>0</v>
      </c>
      <c r="K277" s="309">
        <v>0</v>
      </c>
      <c r="L277" s="310">
        <v>39</v>
      </c>
      <c r="M277" s="309">
        <v>28</v>
      </c>
      <c r="N277" s="308">
        <v>1</v>
      </c>
      <c r="O277" s="310">
        <v>1</v>
      </c>
      <c r="P277" s="309">
        <v>13</v>
      </c>
      <c r="Q277" s="309">
        <v>38</v>
      </c>
      <c r="R277" s="309">
        <v>2</v>
      </c>
      <c r="S277" s="309">
        <v>1</v>
      </c>
      <c r="T277" s="309">
        <v>5</v>
      </c>
      <c r="U277" s="309">
        <v>22</v>
      </c>
      <c r="V277" s="309">
        <v>9</v>
      </c>
      <c r="W277" s="309">
        <v>9</v>
      </c>
      <c r="X277" s="309">
        <v>57</v>
      </c>
      <c r="Y277" s="309">
        <v>8</v>
      </c>
      <c r="Z277" s="309">
        <v>13</v>
      </c>
      <c r="AA277" s="309">
        <v>15</v>
      </c>
      <c r="AB277" s="308">
        <v>0</v>
      </c>
      <c r="AC277" s="293">
        <v>12</v>
      </c>
    </row>
    <row r="278" spans="1:29" s="307" customFormat="1" ht="15.75" customHeight="1">
      <c r="A278" s="312" t="s">
        <v>191</v>
      </c>
      <c r="B278" s="311"/>
      <c r="C278" s="309">
        <v>221</v>
      </c>
      <c r="D278" s="309">
        <v>145</v>
      </c>
      <c r="E278" s="309">
        <v>141</v>
      </c>
      <c r="F278" s="309">
        <v>84</v>
      </c>
      <c r="G278" s="309">
        <v>33</v>
      </c>
      <c r="H278" s="309">
        <v>24</v>
      </c>
      <c r="I278" s="309">
        <v>56</v>
      </c>
      <c r="J278" s="309">
        <v>0</v>
      </c>
      <c r="K278" s="309">
        <v>0</v>
      </c>
      <c r="L278" s="310">
        <v>21</v>
      </c>
      <c r="M278" s="309">
        <v>9</v>
      </c>
      <c r="N278" s="308">
        <v>0</v>
      </c>
      <c r="O278" s="310">
        <v>0</v>
      </c>
      <c r="P278" s="309">
        <v>3</v>
      </c>
      <c r="Q278" s="309">
        <v>7</v>
      </c>
      <c r="R278" s="309">
        <v>2</v>
      </c>
      <c r="S278" s="309">
        <v>0</v>
      </c>
      <c r="T278" s="309">
        <v>1</v>
      </c>
      <c r="U278" s="309">
        <v>7</v>
      </c>
      <c r="V278" s="309">
        <v>3</v>
      </c>
      <c r="W278" s="309">
        <v>4</v>
      </c>
      <c r="X278" s="309">
        <v>16</v>
      </c>
      <c r="Y278" s="309">
        <v>5</v>
      </c>
      <c r="Z278" s="309">
        <v>3</v>
      </c>
      <c r="AA278" s="309">
        <v>3</v>
      </c>
      <c r="AB278" s="308">
        <v>1</v>
      </c>
      <c r="AC278" s="293">
        <v>4</v>
      </c>
    </row>
    <row r="279" spans="1:29" s="307" customFormat="1" ht="15.75" customHeight="1">
      <c r="A279" s="312" t="s">
        <v>190</v>
      </c>
      <c r="B279" s="311"/>
      <c r="C279" s="309">
        <v>115</v>
      </c>
      <c r="D279" s="309">
        <v>73</v>
      </c>
      <c r="E279" s="309">
        <v>67</v>
      </c>
      <c r="F279" s="309">
        <v>57</v>
      </c>
      <c r="G279" s="309">
        <v>9</v>
      </c>
      <c r="H279" s="309">
        <v>1</v>
      </c>
      <c r="I279" s="309">
        <v>2</v>
      </c>
      <c r="J279" s="309">
        <v>0</v>
      </c>
      <c r="K279" s="309">
        <v>1</v>
      </c>
      <c r="L279" s="310">
        <v>5</v>
      </c>
      <c r="M279" s="309">
        <v>9</v>
      </c>
      <c r="N279" s="308">
        <v>0</v>
      </c>
      <c r="O279" s="310">
        <v>0</v>
      </c>
      <c r="P279" s="309">
        <v>5</v>
      </c>
      <c r="Q279" s="309">
        <v>8</v>
      </c>
      <c r="R279" s="309">
        <v>1</v>
      </c>
      <c r="S279" s="309">
        <v>3</v>
      </c>
      <c r="T279" s="309">
        <v>4</v>
      </c>
      <c r="U279" s="309">
        <v>6</v>
      </c>
      <c r="V279" s="309">
        <v>1</v>
      </c>
      <c r="W279" s="309">
        <v>2</v>
      </c>
      <c r="X279" s="309">
        <v>9</v>
      </c>
      <c r="Y279" s="309">
        <v>1</v>
      </c>
      <c r="Z279" s="309">
        <v>7</v>
      </c>
      <c r="AA279" s="309">
        <v>3</v>
      </c>
      <c r="AB279" s="308">
        <v>0</v>
      </c>
      <c r="AC279" s="293">
        <v>6</v>
      </c>
    </row>
    <row r="280" spans="1:29" s="307" customFormat="1" ht="15.75" customHeight="1">
      <c r="A280" s="312" t="s">
        <v>189</v>
      </c>
      <c r="B280" s="311"/>
      <c r="C280" s="309">
        <v>10</v>
      </c>
      <c r="D280" s="309">
        <v>7</v>
      </c>
      <c r="E280" s="309">
        <v>7</v>
      </c>
      <c r="F280" s="309">
        <v>3</v>
      </c>
      <c r="G280" s="309">
        <v>3</v>
      </c>
      <c r="H280" s="309">
        <v>1</v>
      </c>
      <c r="I280" s="309">
        <v>4</v>
      </c>
      <c r="J280" s="309">
        <v>0</v>
      </c>
      <c r="K280" s="309">
        <v>0</v>
      </c>
      <c r="L280" s="310">
        <v>1</v>
      </c>
      <c r="M280" s="309">
        <v>0</v>
      </c>
      <c r="N280" s="308">
        <v>0</v>
      </c>
      <c r="O280" s="310">
        <v>0</v>
      </c>
      <c r="P280" s="309">
        <v>1</v>
      </c>
      <c r="Q280" s="309">
        <v>0</v>
      </c>
      <c r="R280" s="309">
        <v>0</v>
      </c>
      <c r="S280" s="309">
        <v>0</v>
      </c>
      <c r="T280" s="309">
        <v>0</v>
      </c>
      <c r="U280" s="309">
        <v>0</v>
      </c>
      <c r="V280" s="309">
        <v>0</v>
      </c>
      <c r="W280" s="309">
        <v>0</v>
      </c>
      <c r="X280" s="309">
        <v>0</v>
      </c>
      <c r="Y280" s="309">
        <v>0</v>
      </c>
      <c r="Z280" s="309">
        <v>0</v>
      </c>
      <c r="AA280" s="309">
        <v>1</v>
      </c>
      <c r="AB280" s="308">
        <v>0</v>
      </c>
      <c r="AC280" s="293">
        <v>0</v>
      </c>
    </row>
    <row r="281" spans="1:29" s="286" customFormat="1" ht="15.75" customHeight="1">
      <c r="A281" s="306" t="s">
        <v>188</v>
      </c>
      <c r="B281" s="305"/>
      <c r="C281" s="296">
        <v>612</v>
      </c>
      <c r="D281" s="296">
        <v>362</v>
      </c>
      <c r="E281" s="294">
        <v>342</v>
      </c>
      <c r="F281" s="294">
        <v>234</v>
      </c>
      <c r="G281" s="294">
        <v>72</v>
      </c>
      <c r="H281" s="294">
        <v>36</v>
      </c>
      <c r="I281" s="294">
        <v>58</v>
      </c>
      <c r="J281" s="294">
        <v>0</v>
      </c>
      <c r="K281" s="294">
        <v>0</v>
      </c>
      <c r="L281" s="295">
        <v>27</v>
      </c>
      <c r="M281" s="294">
        <v>31</v>
      </c>
      <c r="N281" s="293">
        <v>0</v>
      </c>
      <c r="O281" s="295">
        <v>1</v>
      </c>
      <c r="P281" s="294">
        <v>10</v>
      </c>
      <c r="Q281" s="294">
        <v>53</v>
      </c>
      <c r="R281" s="294">
        <v>3</v>
      </c>
      <c r="S281" s="294">
        <v>2</v>
      </c>
      <c r="T281" s="294">
        <v>8</v>
      </c>
      <c r="U281" s="294">
        <v>29</v>
      </c>
      <c r="V281" s="294">
        <v>38</v>
      </c>
      <c r="W281" s="294">
        <v>4</v>
      </c>
      <c r="X281" s="294">
        <v>47</v>
      </c>
      <c r="Y281" s="294">
        <v>4</v>
      </c>
      <c r="Z281" s="294">
        <v>9</v>
      </c>
      <c r="AA281" s="294">
        <v>15</v>
      </c>
      <c r="AB281" s="293">
        <v>3</v>
      </c>
      <c r="AC281" s="293">
        <v>20</v>
      </c>
    </row>
    <row r="282" spans="1:29" s="286" customFormat="1" ht="15.75" customHeight="1">
      <c r="A282" s="306" t="s">
        <v>187</v>
      </c>
      <c r="B282" s="305"/>
      <c r="C282" s="296">
        <v>395</v>
      </c>
      <c r="D282" s="296">
        <v>279</v>
      </c>
      <c r="E282" s="294">
        <v>267</v>
      </c>
      <c r="F282" s="294">
        <v>162</v>
      </c>
      <c r="G282" s="294">
        <v>64</v>
      </c>
      <c r="H282" s="294">
        <v>40</v>
      </c>
      <c r="I282" s="294">
        <v>90</v>
      </c>
      <c r="J282" s="294">
        <v>1</v>
      </c>
      <c r="K282" s="294">
        <v>0</v>
      </c>
      <c r="L282" s="295">
        <v>12</v>
      </c>
      <c r="M282" s="294">
        <v>18</v>
      </c>
      <c r="N282" s="293">
        <v>0</v>
      </c>
      <c r="O282" s="295">
        <v>2</v>
      </c>
      <c r="P282" s="294">
        <v>7</v>
      </c>
      <c r="Q282" s="294">
        <v>30</v>
      </c>
      <c r="R282" s="294">
        <v>1</v>
      </c>
      <c r="S282" s="294">
        <v>0</v>
      </c>
      <c r="T282" s="294">
        <v>5</v>
      </c>
      <c r="U282" s="294">
        <v>18</v>
      </c>
      <c r="V282" s="294">
        <v>18</v>
      </c>
      <c r="W282" s="294">
        <v>5</v>
      </c>
      <c r="X282" s="294">
        <v>27</v>
      </c>
      <c r="Y282" s="294">
        <v>6</v>
      </c>
      <c r="Z282" s="294">
        <v>8</v>
      </c>
      <c r="AA282" s="294">
        <v>17</v>
      </c>
      <c r="AB282" s="293">
        <v>2</v>
      </c>
      <c r="AC282" s="293">
        <v>12</v>
      </c>
    </row>
    <row r="283" spans="1:29" s="286" customFormat="1" ht="15.75" customHeight="1">
      <c r="A283" s="304" t="s">
        <v>186</v>
      </c>
      <c r="B283" s="303"/>
      <c r="C283" s="302">
        <v>232</v>
      </c>
      <c r="D283" s="302">
        <v>172</v>
      </c>
      <c r="E283" s="300">
        <v>169</v>
      </c>
      <c r="F283" s="300">
        <v>109</v>
      </c>
      <c r="G283" s="300">
        <v>38</v>
      </c>
      <c r="H283" s="300">
        <v>22</v>
      </c>
      <c r="I283" s="300">
        <v>43</v>
      </c>
      <c r="J283" s="300">
        <v>0</v>
      </c>
      <c r="K283" s="300">
        <v>0</v>
      </c>
      <c r="L283" s="301">
        <v>12</v>
      </c>
      <c r="M283" s="300">
        <v>19</v>
      </c>
      <c r="N283" s="299">
        <v>1</v>
      </c>
      <c r="O283" s="301">
        <v>0</v>
      </c>
      <c r="P283" s="300">
        <v>5</v>
      </c>
      <c r="Q283" s="300">
        <v>15</v>
      </c>
      <c r="R283" s="300">
        <v>2</v>
      </c>
      <c r="S283" s="300">
        <v>4</v>
      </c>
      <c r="T283" s="300">
        <v>1</v>
      </c>
      <c r="U283" s="300">
        <v>18</v>
      </c>
      <c r="V283" s="300">
        <v>11</v>
      </c>
      <c r="W283" s="300">
        <v>3</v>
      </c>
      <c r="X283" s="300">
        <v>22</v>
      </c>
      <c r="Y283" s="300">
        <v>2</v>
      </c>
      <c r="Z283" s="300">
        <v>3</v>
      </c>
      <c r="AA283" s="300">
        <v>8</v>
      </c>
      <c r="AB283" s="299">
        <v>0</v>
      </c>
      <c r="AC283" s="293">
        <v>3</v>
      </c>
    </row>
    <row r="284" spans="1:29" s="286" customFormat="1" ht="15.75" customHeight="1">
      <c r="A284" s="298" t="s">
        <v>185</v>
      </c>
      <c r="B284" s="297"/>
      <c r="C284" s="296">
        <v>3178</v>
      </c>
      <c r="D284" s="296">
        <v>2051</v>
      </c>
      <c r="E284" s="294">
        <v>1923</v>
      </c>
      <c r="F284" s="294">
        <v>964</v>
      </c>
      <c r="G284" s="294">
        <v>445</v>
      </c>
      <c r="H284" s="294">
        <v>500</v>
      </c>
      <c r="I284" s="294">
        <v>340</v>
      </c>
      <c r="J284" s="294">
        <v>450</v>
      </c>
      <c r="K284" s="294">
        <v>0</v>
      </c>
      <c r="L284" s="295">
        <v>100</v>
      </c>
      <c r="M284" s="294">
        <v>202</v>
      </c>
      <c r="N284" s="293">
        <v>5</v>
      </c>
      <c r="O284" s="295">
        <v>8</v>
      </c>
      <c r="P284" s="294">
        <v>48</v>
      </c>
      <c r="Q284" s="294">
        <v>227</v>
      </c>
      <c r="R284" s="294">
        <v>28</v>
      </c>
      <c r="S284" s="294">
        <v>3</v>
      </c>
      <c r="T284" s="294">
        <v>30</v>
      </c>
      <c r="U284" s="294">
        <v>59</v>
      </c>
      <c r="V284" s="294">
        <v>75</v>
      </c>
      <c r="W284" s="294">
        <v>34</v>
      </c>
      <c r="X284" s="294">
        <v>144</v>
      </c>
      <c r="Y284" s="294">
        <v>22</v>
      </c>
      <c r="Z284" s="294">
        <v>63</v>
      </c>
      <c r="AA284" s="294">
        <v>30</v>
      </c>
      <c r="AB284" s="293">
        <v>55</v>
      </c>
      <c r="AC284" s="293">
        <v>128</v>
      </c>
    </row>
    <row r="285" spans="1:29" s="286" customFormat="1" ht="15.75" customHeight="1">
      <c r="A285" s="298" t="s">
        <v>184</v>
      </c>
      <c r="B285" s="297"/>
      <c r="C285" s="296">
        <v>2279</v>
      </c>
      <c r="D285" s="296">
        <v>1412</v>
      </c>
      <c r="E285" s="294">
        <v>1323</v>
      </c>
      <c r="F285" s="294">
        <v>977</v>
      </c>
      <c r="G285" s="294">
        <v>194</v>
      </c>
      <c r="H285" s="294">
        <v>139</v>
      </c>
      <c r="I285" s="294">
        <v>178</v>
      </c>
      <c r="J285" s="294">
        <v>29</v>
      </c>
      <c r="K285" s="294">
        <v>0</v>
      </c>
      <c r="L285" s="295">
        <v>113</v>
      </c>
      <c r="M285" s="294">
        <v>160</v>
      </c>
      <c r="N285" s="293">
        <v>3</v>
      </c>
      <c r="O285" s="295">
        <v>13</v>
      </c>
      <c r="P285" s="294">
        <v>53</v>
      </c>
      <c r="Q285" s="294">
        <v>230</v>
      </c>
      <c r="R285" s="294">
        <v>38</v>
      </c>
      <c r="S285" s="294">
        <v>15</v>
      </c>
      <c r="T285" s="294">
        <v>33</v>
      </c>
      <c r="U285" s="294">
        <v>49</v>
      </c>
      <c r="V285" s="294">
        <v>43</v>
      </c>
      <c r="W285" s="294">
        <v>49</v>
      </c>
      <c r="X285" s="294">
        <v>146</v>
      </c>
      <c r="Y285" s="294">
        <v>14</v>
      </c>
      <c r="Z285" s="294">
        <v>62</v>
      </c>
      <c r="AA285" s="294">
        <v>48</v>
      </c>
      <c r="AB285" s="293">
        <v>47</v>
      </c>
      <c r="AC285" s="293">
        <v>89</v>
      </c>
    </row>
    <row r="286" spans="1:29" s="286" customFormat="1" ht="15.75" customHeight="1">
      <c r="A286" s="298" t="s">
        <v>183</v>
      </c>
      <c r="B286" s="297"/>
      <c r="C286" s="296">
        <v>1814</v>
      </c>
      <c r="D286" s="296">
        <v>1096</v>
      </c>
      <c r="E286" s="294">
        <v>1017</v>
      </c>
      <c r="F286" s="294">
        <v>821</v>
      </c>
      <c r="G286" s="294">
        <v>117</v>
      </c>
      <c r="H286" s="294">
        <v>48</v>
      </c>
      <c r="I286" s="294">
        <v>66</v>
      </c>
      <c r="J286" s="294">
        <v>3</v>
      </c>
      <c r="K286" s="294">
        <v>0</v>
      </c>
      <c r="L286" s="295">
        <v>90</v>
      </c>
      <c r="M286" s="294">
        <v>125</v>
      </c>
      <c r="N286" s="293">
        <v>7</v>
      </c>
      <c r="O286" s="295">
        <v>13</v>
      </c>
      <c r="P286" s="294">
        <v>40</v>
      </c>
      <c r="Q286" s="294">
        <v>182</v>
      </c>
      <c r="R286" s="294">
        <v>30</v>
      </c>
      <c r="S286" s="294">
        <v>11</v>
      </c>
      <c r="T286" s="294">
        <v>23</v>
      </c>
      <c r="U286" s="294">
        <v>57</v>
      </c>
      <c r="V286" s="294">
        <v>40</v>
      </c>
      <c r="W286" s="294">
        <v>46</v>
      </c>
      <c r="X286" s="294">
        <v>125</v>
      </c>
      <c r="Y286" s="294">
        <v>9</v>
      </c>
      <c r="Z286" s="294">
        <v>53</v>
      </c>
      <c r="AA286" s="294">
        <v>44</v>
      </c>
      <c r="AB286" s="293">
        <v>53</v>
      </c>
      <c r="AC286" s="293">
        <v>79</v>
      </c>
    </row>
    <row r="287" spans="1:29" s="286" customFormat="1" ht="15.75" customHeight="1">
      <c r="A287" s="298" t="s">
        <v>182</v>
      </c>
      <c r="B287" s="297"/>
      <c r="C287" s="296">
        <v>1415</v>
      </c>
      <c r="D287" s="296">
        <v>931</v>
      </c>
      <c r="E287" s="294">
        <v>858</v>
      </c>
      <c r="F287" s="294">
        <v>704</v>
      </c>
      <c r="G287" s="294">
        <v>91</v>
      </c>
      <c r="H287" s="294">
        <v>57</v>
      </c>
      <c r="I287" s="294">
        <v>86</v>
      </c>
      <c r="J287" s="294">
        <v>6</v>
      </c>
      <c r="K287" s="294">
        <v>0</v>
      </c>
      <c r="L287" s="295">
        <v>73</v>
      </c>
      <c r="M287" s="294">
        <v>106</v>
      </c>
      <c r="N287" s="293">
        <v>3</v>
      </c>
      <c r="O287" s="295">
        <v>15</v>
      </c>
      <c r="P287" s="294">
        <v>38</v>
      </c>
      <c r="Q287" s="294">
        <v>162</v>
      </c>
      <c r="R287" s="294">
        <v>14</v>
      </c>
      <c r="S287" s="294">
        <v>9</v>
      </c>
      <c r="T287" s="294">
        <v>16</v>
      </c>
      <c r="U287" s="294">
        <v>32</v>
      </c>
      <c r="V287" s="294">
        <v>29</v>
      </c>
      <c r="W287" s="294">
        <v>37</v>
      </c>
      <c r="X287" s="294">
        <v>117</v>
      </c>
      <c r="Y287" s="294">
        <v>13</v>
      </c>
      <c r="Z287" s="294">
        <v>49</v>
      </c>
      <c r="AA287" s="294">
        <v>32</v>
      </c>
      <c r="AB287" s="293">
        <v>21</v>
      </c>
      <c r="AC287" s="293">
        <v>73</v>
      </c>
    </row>
    <row r="288" spans="1:29" s="286" customFormat="1" ht="15.75" customHeight="1">
      <c r="A288" s="298" t="s">
        <v>181</v>
      </c>
      <c r="B288" s="297"/>
      <c r="C288" s="296">
        <v>1872</v>
      </c>
      <c r="D288" s="296">
        <v>1206</v>
      </c>
      <c r="E288" s="294">
        <v>1113</v>
      </c>
      <c r="F288" s="294">
        <v>657</v>
      </c>
      <c r="G288" s="294">
        <v>226</v>
      </c>
      <c r="H288" s="294">
        <v>221</v>
      </c>
      <c r="I288" s="294">
        <v>193</v>
      </c>
      <c r="J288" s="294">
        <v>189</v>
      </c>
      <c r="K288" s="294">
        <v>0</v>
      </c>
      <c r="L288" s="295">
        <v>83</v>
      </c>
      <c r="M288" s="294">
        <v>128</v>
      </c>
      <c r="N288" s="293">
        <v>2</v>
      </c>
      <c r="O288" s="295">
        <v>6</v>
      </c>
      <c r="P288" s="294">
        <v>42</v>
      </c>
      <c r="Q288" s="294">
        <v>131</v>
      </c>
      <c r="R288" s="294">
        <v>21</v>
      </c>
      <c r="S288" s="294">
        <v>5</v>
      </c>
      <c r="T288" s="294">
        <v>16</v>
      </c>
      <c r="U288" s="294">
        <v>33</v>
      </c>
      <c r="V288" s="294">
        <v>22</v>
      </c>
      <c r="W288" s="294">
        <v>22</v>
      </c>
      <c r="X288" s="294">
        <v>99</v>
      </c>
      <c r="Y288" s="294">
        <v>13</v>
      </c>
      <c r="Z288" s="294">
        <v>46</v>
      </c>
      <c r="AA288" s="294">
        <v>24</v>
      </c>
      <c r="AB288" s="293">
        <v>38</v>
      </c>
      <c r="AC288" s="293">
        <v>93</v>
      </c>
    </row>
    <row r="289" spans="1:29" s="286" customFormat="1" ht="15.75" customHeight="1">
      <c r="A289" s="298" t="s">
        <v>180</v>
      </c>
      <c r="B289" s="297"/>
      <c r="C289" s="296">
        <v>1515</v>
      </c>
      <c r="D289" s="296">
        <v>717</v>
      </c>
      <c r="E289" s="294">
        <v>673</v>
      </c>
      <c r="F289" s="294">
        <v>509</v>
      </c>
      <c r="G289" s="294">
        <v>91</v>
      </c>
      <c r="H289" s="294">
        <v>64</v>
      </c>
      <c r="I289" s="294">
        <v>97</v>
      </c>
      <c r="J289" s="294">
        <v>1</v>
      </c>
      <c r="K289" s="294">
        <v>0</v>
      </c>
      <c r="L289" s="295">
        <v>59</v>
      </c>
      <c r="M289" s="294">
        <v>90</v>
      </c>
      <c r="N289" s="293">
        <v>2</v>
      </c>
      <c r="O289" s="295">
        <v>4</v>
      </c>
      <c r="P289" s="294">
        <v>31</v>
      </c>
      <c r="Q289" s="294">
        <v>114</v>
      </c>
      <c r="R289" s="294">
        <v>19</v>
      </c>
      <c r="S289" s="294">
        <v>6</v>
      </c>
      <c r="T289" s="294">
        <v>8</v>
      </c>
      <c r="U289" s="294">
        <v>19</v>
      </c>
      <c r="V289" s="294">
        <v>20</v>
      </c>
      <c r="W289" s="294">
        <v>27</v>
      </c>
      <c r="X289" s="294">
        <v>72</v>
      </c>
      <c r="Y289" s="294">
        <v>10</v>
      </c>
      <c r="Z289" s="294">
        <v>47</v>
      </c>
      <c r="AA289" s="294">
        <v>26</v>
      </c>
      <c r="AB289" s="293">
        <v>21</v>
      </c>
      <c r="AC289" s="293">
        <v>44</v>
      </c>
    </row>
    <row r="290" spans="1:29" s="286" customFormat="1" ht="15.75" customHeight="1">
      <c r="A290" s="298" t="s">
        <v>179</v>
      </c>
      <c r="B290" s="297"/>
      <c r="C290" s="296">
        <v>899</v>
      </c>
      <c r="D290" s="296">
        <v>588</v>
      </c>
      <c r="E290" s="294">
        <v>550</v>
      </c>
      <c r="F290" s="294">
        <v>372</v>
      </c>
      <c r="G290" s="294">
        <v>92</v>
      </c>
      <c r="H290" s="294">
        <v>81</v>
      </c>
      <c r="I290" s="294">
        <v>123</v>
      </c>
      <c r="J290" s="294">
        <v>14</v>
      </c>
      <c r="K290" s="294">
        <v>0</v>
      </c>
      <c r="L290" s="295">
        <v>52</v>
      </c>
      <c r="M290" s="294">
        <v>73</v>
      </c>
      <c r="N290" s="293">
        <v>1</v>
      </c>
      <c r="O290" s="295">
        <v>1</v>
      </c>
      <c r="P290" s="294">
        <v>17</v>
      </c>
      <c r="Q290" s="294">
        <v>83</v>
      </c>
      <c r="R290" s="294">
        <v>11</v>
      </c>
      <c r="S290" s="294">
        <v>8</v>
      </c>
      <c r="T290" s="294">
        <v>2</v>
      </c>
      <c r="U290" s="294">
        <v>20</v>
      </c>
      <c r="V290" s="294">
        <v>11</v>
      </c>
      <c r="W290" s="294">
        <v>13</v>
      </c>
      <c r="X290" s="294">
        <v>50</v>
      </c>
      <c r="Y290" s="294">
        <v>10</v>
      </c>
      <c r="Z290" s="294">
        <v>23</v>
      </c>
      <c r="AA290" s="294">
        <v>20</v>
      </c>
      <c r="AB290" s="293">
        <v>18</v>
      </c>
      <c r="AC290" s="293">
        <v>38</v>
      </c>
    </row>
    <row r="291" spans="1:29" s="286" customFormat="1" ht="15.75" customHeight="1">
      <c r="A291" s="298" t="s">
        <v>178</v>
      </c>
      <c r="B291" s="297"/>
      <c r="C291" s="296">
        <v>842</v>
      </c>
      <c r="D291" s="296">
        <v>443</v>
      </c>
      <c r="E291" s="294">
        <v>417</v>
      </c>
      <c r="F291" s="294">
        <v>260</v>
      </c>
      <c r="G291" s="294">
        <v>65</v>
      </c>
      <c r="H291" s="294">
        <v>87</v>
      </c>
      <c r="I291" s="294">
        <v>11</v>
      </c>
      <c r="J291" s="294">
        <v>101</v>
      </c>
      <c r="K291" s="294">
        <v>0</v>
      </c>
      <c r="L291" s="295">
        <v>34</v>
      </c>
      <c r="M291" s="294">
        <v>45</v>
      </c>
      <c r="N291" s="293">
        <v>0</v>
      </c>
      <c r="O291" s="295">
        <v>3</v>
      </c>
      <c r="P291" s="294">
        <v>11</v>
      </c>
      <c r="Q291" s="294">
        <v>76</v>
      </c>
      <c r="R291" s="294">
        <v>6</v>
      </c>
      <c r="S291" s="294">
        <v>1</v>
      </c>
      <c r="T291" s="294">
        <v>8</v>
      </c>
      <c r="U291" s="294">
        <v>10</v>
      </c>
      <c r="V291" s="294">
        <v>14</v>
      </c>
      <c r="W291" s="294">
        <v>17</v>
      </c>
      <c r="X291" s="294">
        <v>31</v>
      </c>
      <c r="Y291" s="294">
        <v>1</v>
      </c>
      <c r="Z291" s="294">
        <v>27</v>
      </c>
      <c r="AA291" s="294">
        <v>11</v>
      </c>
      <c r="AB291" s="293">
        <v>10</v>
      </c>
      <c r="AC291" s="293">
        <v>26</v>
      </c>
    </row>
    <row r="292" spans="1:29" s="286" customFormat="1" ht="15.75" customHeight="1">
      <c r="A292" s="298" t="s">
        <v>177</v>
      </c>
      <c r="B292" s="297"/>
      <c r="C292" s="296">
        <v>1578</v>
      </c>
      <c r="D292" s="296">
        <v>1061</v>
      </c>
      <c r="E292" s="294">
        <v>1013</v>
      </c>
      <c r="F292" s="294">
        <v>499</v>
      </c>
      <c r="G292" s="294">
        <v>244</v>
      </c>
      <c r="H292" s="294">
        <v>265</v>
      </c>
      <c r="I292" s="294">
        <v>203</v>
      </c>
      <c r="J292" s="294">
        <v>237</v>
      </c>
      <c r="K292" s="294">
        <v>0</v>
      </c>
      <c r="L292" s="295">
        <v>58</v>
      </c>
      <c r="M292" s="294">
        <v>82</v>
      </c>
      <c r="N292" s="293">
        <v>3</v>
      </c>
      <c r="O292" s="295">
        <v>7</v>
      </c>
      <c r="P292" s="294">
        <v>34</v>
      </c>
      <c r="Q292" s="294">
        <v>116</v>
      </c>
      <c r="R292" s="294">
        <v>21</v>
      </c>
      <c r="S292" s="294">
        <v>4</v>
      </c>
      <c r="T292" s="294">
        <v>13</v>
      </c>
      <c r="U292" s="294">
        <v>29</v>
      </c>
      <c r="V292" s="294">
        <v>28</v>
      </c>
      <c r="W292" s="294">
        <v>21</v>
      </c>
      <c r="X292" s="294">
        <v>67</v>
      </c>
      <c r="Y292" s="294">
        <v>18</v>
      </c>
      <c r="Z292" s="294">
        <v>36</v>
      </c>
      <c r="AA292" s="294">
        <v>10</v>
      </c>
      <c r="AB292" s="293">
        <v>26</v>
      </c>
      <c r="AC292" s="293">
        <v>48</v>
      </c>
    </row>
    <row r="293" spans="1:29" s="286" customFormat="1" ht="15.75" customHeight="1">
      <c r="A293" s="298" t="s">
        <v>176</v>
      </c>
      <c r="B293" s="297"/>
      <c r="C293" s="296">
        <v>2959</v>
      </c>
      <c r="D293" s="296">
        <v>1893</v>
      </c>
      <c r="E293" s="294">
        <v>1781</v>
      </c>
      <c r="F293" s="294">
        <v>1357</v>
      </c>
      <c r="G293" s="294">
        <v>229</v>
      </c>
      <c r="H293" s="294">
        <v>184</v>
      </c>
      <c r="I293" s="294">
        <v>109</v>
      </c>
      <c r="J293" s="294">
        <v>192</v>
      </c>
      <c r="K293" s="294">
        <v>0</v>
      </c>
      <c r="L293" s="295">
        <v>172</v>
      </c>
      <c r="M293" s="294">
        <v>217</v>
      </c>
      <c r="N293" s="293">
        <v>8</v>
      </c>
      <c r="O293" s="295">
        <v>15</v>
      </c>
      <c r="P293" s="294">
        <v>77</v>
      </c>
      <c r="Q293" s="294">
        <v>292</v>
      </c>
      <c r="R293" s="294">
        <v>40</v>
      </c>
      <c r="S293" s="294">
        <v>11</v>
      </c>
      <c r="T293" s="294">
        <v>25</v>
      </c>
      <c r="U293" s="294">
        <v>74</v>
      </c>
      <c r="V293" s="294">
        <v>69</v>
      </c>
      <c r="W293" s="294">
        <v>84</v>
      </c>
      <c r="X293" s="294">
        <v>210</v>
      </c>
      <c r="Y293" s="294">
        <v>30</v>
      </c>
      <c r="Z293" s="294">
        <v>87</v>
      </c>
      <c r="AA293" s="294">
        <v>53</v>
      </c>
      <c r="AB293" s="293">
        <v>16</v>
      </c>
      <c r="AC293" s="293">
        <v>112</v>
      </c>
    </row>
    <row r="294" spans="1:29" s="286" customFormat="1" ht="15.75" customHeight="1">
      <c r="A294" s="298" t="s">
        <v>175</v>
      </c>
      <c r="B294" s="297"/>
      <c r="C294" s="296">
        <v>2260</v>
      </c>
      <c r="D294" s="296">
        <v>1507</v>
      </c>
      <c r="E294" s="294">
        <v>1428</v>
      </c>
      <c r="F294" s="294">
        <v>1071</v>
      </c>
      <c r="G294" s="294">
        <v>196</v>
      </c>
      <c r="H294" s="294">
        <v>160</v>
      </c>
      <c r="I294" s="294">
        <v>209</v>
      </c>
      <c r="J294" s="294">
        <v>19</v>
      </c>
      <c r="K294" s="294">
        <v>0</v>
      </c>
      <c r="L294" s="295">
        <v>136</v>
      </c>
      <c r="M294" s="294">
        <v>180</v>
      </c>
      <c r="N294" s="293">
        <v>3</v>
      </c>
      <c r="O294" s="295">
        <v>15</v>
      </c>
      <c r="P294" s="294">
        <v>58</v>
      </c>
      <c r="Q294" s="294">
        <v>260</v>
      </c>
      <c r="R294" s="294">
        <v>38</v>
      </c>
      <c r="S294" s="294">
        <v>11</v>
      </c>
      <c r="T294" s="294">
        <v>30</v>
      </c>
      <c r="U294" s="294">
        <v>52</v>
      </c>
      <c r="V294" s="294">
        <v>51</v>
      </c>
      <c r="W294" s="294">
        <v>78</v>
      </c>
      <c r="X294" s="294">
        <v>145</v>
      </c>
      <c r="Y294" s="294">
        <v>18</v>
      </c>
      <c r="Z294" s="294">
        <v>78</v>
      </c>
      <c r="AA294" s="294">
        <v>40</v>
      </c>
      <c r="AB294" s="293">
        <v>7</v>
      </c>
      <c r="AC294" s="293">
        <v>79</v>
      </c>
    </row>
    <row r="295" spans="1:29" s="286" customFormat="1" ht="15.75" customHeight="1">
      <c r="A295" s="298" t="s">
        <v>174</v>
      </c>
      <c r="B295" s="297"/>
      <c r="C295" s="296">
        <v>1655</v>
      </c>
      <c r="D295" s="296">
        <v>998</v>
      </c>
      <c r="E295" s="294">
        <v>937</v>
      </c>
      <c r="F295" s="294">
        <v>720</v>
      </c>
      <c r="G295" s="294">
        <v>130</v>
      </c>
      <c r="H295" s="294">
        <v>86</v>
      </c>
      <c r="I295" s="294">
        <v>145</v>
      </c>
      <c r="J295" s="294">
        <v>6</v>
      </c>
      <c r="K295" s="294">
        <v>0</v>
      </c>
      <c r="L295" s="295">
        <v>94</v>
      </c>
      <c r="M295" s="294">
        <v>93</v>
      </c>
      <c r="N295" s="293">
        <v>4</v>
      </c>
      <c r="O295" s="295">
        <v>19</v>
      </c>
      <c r="P295" s="294">
        <v>34</v>
      </c>
      <c r="Q295" s="294">
        <v>143</v>
      </c>
      <c r="R295" s="294">
        <v>19</v>
      </c>
      <c r="S295" s="294">
        <v>5</v>
      </c>
      <c r="T295" s="294">
        <v>19</v>
      </c>
      <c r="U295" s="294">
        <v>39</v>
      </c>
      <c r="V295" s="294">
        <v>33</v>
      </c>
      <c r="W295" s="294">
        <v>34</v>
      </c>
      <c r="X295" s="294">
        <v>120</v>
      </c>
      <c r="Y295" s="294">
        <v>23</v>
      </c>
      <c r="Z295" s="294">
        <v>51</v>
      </c>
      <c r="AA295" s="294">
        <v>50</v>
      </c>
      <c r="AB295" s="293">
        <v>6</v>
      </c>
      <c r="AC295" s="293">
        <v>61</v>
      </c>
    </row>
    <row r="296" spans="1:29" s="286" customFormat="1" ht="15.75" customHeight="1">
      <c r="A296" s="298" t="s">
        <v>173</v>
      </c>
      <c r="B296" s="297"/>
      <c r="C296" s="296">
        <v>1023</v>
      </c>
      <c r="D296" s="296">
        <v>636</v>
      </c>
      <c r="E296" s="294">
        <v>593</v>
      </c>
      <c r="F296" s="294">
        <v>414</v>
      </c>
      <c r="G296" s="294">
        <v>88</v>
      </c>
      <c r="H296" s="294">
        <v>81</v>
      </c>
      <c r="I296" s="294">
        <v>101</v>
      </c>
      <c r="J296" s="294">
        <v>20</v>
      </c>
      <c r="K296" s="294">
        <v>0</v>
      </c>
      <c r="L296" s="295">
        <v>45</v>
      </c>
      <c r="M296" s="294">
        <v>78</v>
      </c>
      <c r="N296" s="293">
        <v>2</v>
      </c>
      <c r="O296" s="295">
        <v>4</v>
      </c>
      <c r="P296" s="294">
        <v>32</v>
      </c>
      <c r="Q296" s="294">
        <v>83</v>
      </c>
      <c r="R296" s="294">
        <v>22</v>
      </c>
      <c r="S296" s="294">
        <v>5</v>
      </c>
      <c r="T296" s="294">
        <v>11</v>
      </c>
      <c r="U296" s="294">
        <v>21</v>
      </c>
      <c r="V296" s="294">
        <v>21</v>
      </c>
      <c r="W296" s="294">
        <v>16</v>
      </c>
      <c r="X296" s="294">
        <v>60</v>
      </c>
      <c r="Y296" s="294">
        <v>10</v>
      </c>
      <c r="Z296" s="294">
        <v>34</v>
      </c>
      <c r="AA296" s="294">
        <v>15</v>
      </c>
      <c r="AB296" s="293">
        <v>13</v>
      </c>
      <c r="AC296" s="293">
        <v>43</v>
      </c>
    </row>
    <row r="297" spans="1:29" s="286" customFormat="1" ht="15.75" customHeight="1">
      <c r="A297" s="298" t="s">
        <v>172</v>
      </c>
      <c r="B297" s="297"/>
      <c r="C297" s="296">
        <v>1615</v>
      </c>
      <c r="D297" s="296">
        <v>1015</v>
      </c>
      <c r="E297" s="294">
        <v>946</v>
      </c>
      <c r="F297" s="294">
        <v>701</v>
      </c>
      <c r="G297" s="294">
        <v>142</v>
      </c>
      <c r="H297" s="294">
        <v>101</v>
      </c>
      <c r="I297" s="294">
        <v>124</v>
      </c>
      <c r="J297" s="294">
        <v>48</v>
      </c>
      <c r="K297" s="294">
        <v>0</v>
      </c>
      <c r="L297" s="295">
        <v>88</v>
      </c>
      <c r="M297" s="294">
        <v>121</v>
      </c>
      <c r="N297" s="293">
        <v>5</v>
      </c>
      <c r="O297" s="295">
        <v>12</v>
      </c>
      <c r="P297" s="294">
        <v>40</v>
      </c>
      <c r="Q297" s="294">
        <v>153</v>
      </c>
      <c r="R297" s="294">
        <v>17</v>
      </c>
      <c r="S297" s="294">
        <v>10</v>
      </c>
      <c r="T297" s="294">
        <v>21</v>
      </c>
      <c r="U297" s="294">
        <v>28</v>
      </c>
      <c r="V297" s="294">
        <v>29</v>
      </c>
      <c r="W297" s="294">
        <v>31</v>
      </c>
      <c r="X297" s="294">
        <v>107</v>
      </c>
      <c r="Y297" s="294">
        <v>16</v>
      </c>
      <c r="Z297" s="294">
        <v>61</v>
      </c>
      <c r="AA297" s="294">
        <v>33</v>
      </c>
      <c r="AB297" s="293">
        <v>2</v>
      </c>
      <c r="AC297" s="293">
        <v>69</v>
      </c>
    </row>
    <row r="298" spans="1:29" s="286" customFormat="1" ht="15.75" customHeight="1">
      <c r="A298" s="298" t="s">
        <v>171</v>
      </c>
      <c r="B298" s="297"/>
      <c r="C298" s="296">
        <v>2153</v>
      </c>
      <c r="D298" s="296">
        <v>1365</v>
      </c>
      <c r="E298" s="294">
        <v>1299</v>
      </c>
      <c r="F298" s="294">
        <v>1087</v>
      </c>
      <c r="G298" s="294">
        <v>134</v>
      </c>
      <c r="H298" s="294">
        <v>68</v>
      </c>
      <c r="I298" s="294">
        <v>58</v>
      </c>
      <c r="J298" s="294">
        <v>2</v>
      </c>
      <c r="K298" s="294">
        <v>0</v>
      </c>
      <c r="L298" s="295">
        <v>126</v>
      </c>
      <c r="M298" s="294">
        <v>210</v>
      </c>
      <c r="N298" s="293">
        <v>10</v>
      </c>
      <c r="O298" s="295">
        <v>17</v>
      </c>
      <c r="P298" s="294">
        <v>55</v>
      </c>
      <c r="Q298" s="294">
        <v>241</v>
      </c>
      <c r="R298" s="294">
        <v>30</v>
      </c>
      <c r="S298" s="294">
        <v>14</v>
      </c>
      <c r="T298" s="294">
        <v>36</v>
      </c>
      <c r="U298" s="294">
        <v>68</v>
      </c>
      <c r="V298" s="294">
        <v>63</v>
      </c>
      <c r="W298" s="294">
        <v>52</v>
      </c>
      <c r="X298" s="294">
        <v>147</v>
      </c>
      <c r="Y298" s="294">
        <v>13</v>
      </c>
      <c r="Z298" s="294">
        <v>98</v>
      </c>
      <c r="AA298" s="294">
        <v>46</v>
      </c>
      <c r="AB298" s="293">
        <v>13</v>
      </c>
      <c r="AC298" s="293">
        <v>66</v>
      </c>
    </row>
    <row r="299" spans="1:29" s="286" customFormat="1" ht="15.75" customHeight="1">
      <c r="A299" s="298" t="s">
        <v>170</v>
      </c>
      <c r="B299" s="297"/>
      <c r="C299" s="296">
        <v>1894</v>
      </c>
      <c r="D299" s="296">
        <v>1213</v>
      </c>
      <c r="E299" s="294">
        <v>1132</v>
      </c>
      <c r="F299" s="294">
        <v>940</v>
      </c>
      <c r="G299" s="294">
        <v>121</v>
      </c>
      <c r="H299" s="294">
        <v>71</v>
      </c>
      <c r="I299" s="294">
        <v>90</v>
      </c>
      <c r="J299" s="294">
        <v>6</v>
      </c>
      <c r="K299" s="294">
        <v>0</v>
      </c>
      <c r="L299" s="295">
        <v>100</v>
      </c>
      <c r="M299" s="294">
        <v>130</v>
      </c>
      <c r="N299" s="293">
        <v>8</v>
      </c>
      <c r="O299" s="295">
        <v>19</v>
      </c>
      <c r="P299" s="294">
        <v>51</v>
      </c>
      <c r="Q299" s="294">
        <v>237</v>
      </c>
      <c r="R299" s="294">
        <v>28</v>
      </c>
      <c r="S299" s="294">
        <v>11</v>
      </c>
      <c r="T299" s="294">
        <v>29</v>
      </c>
      <c r="U299" s="294">
        <v>31</v>
      </c>
      <c r="V299" s="294">
        <v>32</v>
      </c>
      <c r="W299" s="294">
        <v>53</v>
      </c>
      <c r="X299" s="294">
        <v>172</v>
      </c>
      <c r="Y299" s="294">
        <v>23</v>
      </c>
      <c r="Z299" s="294">
        <v>63</v>
      </c>
      <c r="AA299" s="294">
        <v>48</v>
      </c>
      <c r="AB299" s="293">
        <v>1</v>
      </c>
      <c r="AC299" s="293">
        <v>81</v>
      </c>
    </row>
    <row r="300" spans="1:29" s="286" customFormat="1" ht="15.75" customHeight="1" thickBot="1">
      <c r="A300" s="292" t="s">
        <v>169</v>
      </c>
      <c r="B300" s="291"/>
      <c r="C300" s="290">
        <v>226</v>
      </c>
      <c r="D300" s="290">
        <v>151</v>
      </c>
      <c r="E300" s="288">
        <v>142</v>
      </c>
      <c r="F300" s="288">
        <v>93</v>
      </c>
      <c r="G300" s="288">
        <v>31</v>
      </c>
      <c r="H300" s="288">
        <v>17</v>
      </c>
      <c r="I300" s="288">
        <v>37</v>
      </c>
      <c r="J300" s="288">
        <v>4</v>
      </c>
      <c r="K300" s="288">
        <v>0</v>
      </c>
      <c r="L300" s="289">
        <v>8</v>
      </c>
      <c r="M300" s="288">
        <v>17</v>
      </c>
      <c r="N300" s="287">
        <v>0</v>
      </c>
      <c r="O300" s="289">
        <v>1</v>
      </c>
      <c r="P300" s="288">
        <v>9</v>
      </c>
      <c r="Q300" s="288">
        <v>21</v>
      </c>
      <c r="R300" s="288">
        <v>1</v>
      </c>
      <c r="S300" s="288">
        <v>1</v>
      </c>
      <c r="T300" s="288">
        <v>2</v>
      </c>
      <c r="U300" s="288">
        <v>9</v>
      </c>
      <c r="V300" s="288">
        <v>2</v>
      </c>
      <c r="W300" s="288">
        <v>4</v>
      </c>
      <c r="X300" s="288">
        <v>14</v>
      </c>
      <c r="Y300" s="288">
        <v>0</v>
      </c>
      <c r="Z300" s="288">
        <v>8</v>
      </c>
      <c r="AA300" s="288">
        <v>3</v>
      </c>
      <c r="AB300" s="287">
        <v>1</v>
      </c>
      <c r="AC300" s="287">
        <v>9</v>
      </c>
    </row>
    <row r="301" spans="1:29" s="286" customFormat="1" ht="13.5" customHeight="1">
      <c r="A301" s="286" t="s">
        <v>168</v>
      </c>
    </row>
    <row r="302" spans="1:29" s="286" customFormat="1" ht="13.5" customHeight="1">
      <c r="A302" s="286" t="s">
        <v>167</v>
      </c>
      <c r="C302" s="285"/>
      <c r="D302" s="285"/>
    </row>
    <row r="303" spans="1:29" s="285" customFormat="1" ht="13.5" customHeight="1">
      <c r="A303" s="286" t="s">
        <v>166</v>
      </c>
      <c r="B303" s="286"/>
    </row>
    <row r="304" spans="1:29" s="285" customFormat="1" ht="13.5" customHeight="1">
      <c r="A304" s="286" t="s">
        <v>165</v>
      </c>
      <c r="B304" s="286"/>
    </row>
    <row r="305" s="285" customFormat="1" ht="13.5" customHeight="1"/>
    <row r="306" s="285" customFormat="1" ht="13.5" customHeight="1"/>
    <row r="307" s="285" customFormat="1" ht="13.5" customHeight="1"/>
    <row r="308" s="285" customFormat="1" ht="13.5" customHeight="1"/>
    <row r="309" s="285" customFormat="1" ht="13.5" customHeight="1"/>
    <row r="310" s="285" customFormat="1" ht="13.5" customHeight="1"/>
    <row r="311" s="285" customFormat="1" ht="13.5" customHeight="1"/>
    <row r="312" s="285" customFormat="1" ht="13.5" customHeight="1"/>
    <row r="313" s="285" customFormat="1" ht="13.5" customHeight="1"/>
    <row r="314" s="285" customFormat="1" ht="13.5" customHeight="1"/>
    <row r="315" s="285" customFormat="1" ht="13.5" customHeight="1"/>
    <row r="316" s="285" customFormat="1" ht="13.5" customHeight="1"/>
    <row r="317" s="285" customFormat="1" ht="13.5" customHeight="1"/>
    <row r="318" s="285" customFormat="1" ht="13.5" customHeight="1"/>
    <row r="319" s="285" customFormat="1" ht="13.5" customHeight="1"/>
    <row r="320" s="285" customFormat="1" ht="13.5" customHeight="1"/>
    <row r="321" s="285" customFormat="1" ht="13.5" customHeight="1"/>
    <row r="322" s="285" customFormat="1" ht="17.25" customHeight="1"/>
    <row r="323" s="285" customFormat="1" ht="17.25" customHeight="1"/>
    <row r="324" s="285" customFormat="1" ht="17.25" customHeight="1"/>
    <row r="325" s="285" customFormat="1" ht="17.25" customHeight="1"/>
    <row r="326" s="285" customFormat="1" ht="17.25" customHeight="1"/>
    <row r="327" s="285" customFormat="1" ht="17.25" customHeight="1"/>
    <row r="328" s="159" customFormat="1" ht="17.25" customHeight="1"/>
    <row r="329" s="159" customFormat="1" ht="17.25" customHeight="1"/>
    <row r="330" s="159" customFormat="1" ht="12"/>
    <row r="331" s="159" customFormat="1" ht="12"/>
    <row r="332" s="159" customFormat="1" ht="12"/>
    <row r="333" s="159" customFormat="1" ht="12"/>
    <row r="334" s="159" customFormat="1" ht="12"/>
    <row r="335" s="159" customFormat="1" ht="12"/>
    <row r="336" s="159" customFormat="1" ht="12"/>
    <row r="337" s="159" customFormat="1" ht="12"/>
    <row r="338" s="159" customFormat="1" ht="12"/>
    <row r="339" s="159" customFormat="1" ht="12"/>
    <row r="340" s="159" customFormat="1" ht="12"/>
    <row r="341" s="159" customFormat="1" ht="12"/>
    <row r="342" s="159" customFormat="1" ht="12"/>
    <row r="343" s="159" customFormat="1" ht="12"/>
    <row r="344" s="159" customFormat="1" ht="12"/>
    <row r="345" s="159" customFormat="1" ht="12"/>
    <row r="346" s="159" customFormat="1" ht="12"/>
    <row r="347" s="159" customFormat="1" ht="12"/>
    <row r="348" s="159" customFormat="1" ht="12"/>
    <row r="349" s="159" customFormat="1" ht="12"/>
    <row r="350" s="159" customFormat="1" ht="12"/>
    <row r="351" s="159" customFormat="1" ht="12"/>
    <row r="352" s="159" customFormat="1" ht="12"/>
    <row r="353" s="159" customFormat="1" ht="12"/>
    <row r="354" s="159" customFormat="1" ht="12"/>
    <row r="355" s="159" customFormat="1" ht="12"/>
    <row r="356" s="159" customFormat="1" ht="12"/>
    <row r="357" s="159" customFormat="1" ht="12"/>
    <row r="358" s="159" customFormat="1" ht="12"/>
    <row r="359" s="159" customFormat="1" ht="12"/>
    <row r="360" s="159" customFormat="1" ht="12"/>
    <row r="361" s="159" customFormat="1" ht="12"/>
    <row r="362" s="159" customFormat="1" ht="12"/>
    <row r="363" s="159" customFormat="1" ht="12"/>
    <row r="364" s="159" customFormat="1" ht="12"/>
    <row r="365" s="159" customFormat="1" ht="12"/>
    <row r="366" s="159" customFormat="1" ht="12"/>
    <row r="367" s="159" customFormat="1" ht="12"/>
    <row r="368" s="159" customFormat="1" ht="12"/>
    <row r="369" s="159" customFormat="1" ht="12"/>
    <row r="370" s="159" customFormat="1" ht="12"/>
    <row r="371" s="159" customFormat="1" ht="12"/>
    <row r="372" s="159" customFormat="1" ht="12"/>
    <row r="373" s="159" customFormat="1" ht="12"/>
    <row r="374" s="159" customFormat="1" ht="12"/>
    <row r="375" s="159" customFormat="1" ht="12"/>
    <row r="376" s="159" customFormat="1" ht="12"/>
    <row r="377" s="159" customFormat="1" ht="12"/>
    <row r="378" s="159" customFormat="1" ht="12"/>
    <row r="379" s="159" customFormat="1" ht="12"/>
    <row r="380" s="159" customFormat="1" ht="12"/>
    <row r="381" s="159" customFormat="1" ht="12"/>
    <row r="382" s="159" customFormat="1" ht="12"/>
    <row r="383" s="159" customFormat="1" ht="12"/>
    <row r="384" s="159" customFormat="1" ht="12"/>
    <row r="385" s="159" customFormat="1" ht="12"/>
    <row r="386" s="159" customFormat="1" ht="12"/>
    <row r="387" s="159" customFormat="1" ht="12"/>
    <row r="388" s="159" customFormat="1" ht="12"/>
    <row r="389" s="159" customFormat="1" ht="12"/>
    <row r="390" s="159" customFormat="1" ht="12"/>
    <row r="391" s="159" customFormat="1" ht="12"/>
    <row r="392" s="159" customFormat="1" ht="12"/>
    <row r="393" s="159" customFormat="1" ht="12"/>
    <row r="394" s="159" customFormat="1" ht="12"/>
    <row r="395" s="159" customFormat="1" ht="12"/>
    <row r="396" s="159" customFormat="1" ht="12"/>
    <row r="397" s="159" customFormat="1" ht="12"/>
    <row r="398" s="159" customFormat="1" ht="12"/>
    <row r="399" s="159" customFormat="1" ht="12"/>
    <row r="400" s="159" customFormat="1" ht="12"/>
    <row r="401" s="159" customFormat="1" ht="12"/>
    <row r="402" s="159" customFormat="1" ht="12"/>
    <row r="403" s="159" customFormat="1" ht="12"/>
    <row r="404" s="159" customFormat="1" ht="12"/>
    <row r="405" s="159" customFormat="1" ht="12"/>
    <row r="406" s="159" customFormat="1" ht="12"/>
    <row r="407" s="159" customFormat="1" ht="12"/>
    <row r="408" s="159" customFormat="1" ht="12"/>
    <row r="409" s="159" customFormat="1" ht="12"/>
    <row r="410" s="159" customFormat="1" ht="12"/>
    <row r="411" s="159" customFormat="1" ht="12"/>
    <row r="412" s="159" customFormat="1" ht="12"/>
    <row r="413" s="159" customFormat="1" ht="12"/>
    <row r="414" s="159" customFormat="1" ht="12"/>
    <row r="415" s="159" customFormat="1" ht="12"/>
    <row r="416" s="159" customFormat="1" ht="12"/>
    <row r="417" s="159" customFormat="1" ht="12"/>
    <row r="418" s="159" customFormat="1" ht="12"/>
    <row r="419" s="159" customFormat="1" ht="12"/>
    <row r="420" s="159" customFormat="1" ht="12"/>
    <row r="421" s="159" customFormat="1" ht="12"/>
    <row r="422" s="159" customFormat="1" ht="12"/>
    <row r="423" s="159" customFormat="1" ht="12"/>
    <row r="424" s="159" customFormat="1" ht="12"/>
    <row r="425" s="159" customFormat="1" ht="12"/>
    <row r="426" s="159" customFormat="1" ht="12"/>
    <row r="427" s="159" customFormat="1" ht="12"/>
    <row r="428" s="159" customFormat="1" ht="12"/>
    <row r="429" s="159" customFormat="1" ht="12"/>
    <row r="430" s="159" customFormat="1" ht="12"/>
    <row r="431" s="159" customFormat="1" ht="12"/>
    <row r="432" s="159" customFormat="1" ht="12"/>
    <row r="433" s="159" customFormat="1" ht="12"/>
    <row r="434" s="159" customFormat="1" ht="12"/>
    <row r="435" s="159" customFormat="1" ht="12"/>
    <row r="436" s="159" customFormat="1" ht="12"/>
    <row r="437" s="159" customFormat="1" ht="12"/>
    <row r="438" s="159" customFormat="1" ht="12"/>
    <row r="439" s="159" customFormat="1" ht="12"/>
    <row r="440" s="159" customFormat="1" ht="12"/>
    <row r="441" s="159" customFormat="1" ht="12"/>
    <row r="442" s="159" customFormat="1" ht="12"/>
    <row r="443" s="159" customFormat="1" ht="12"/>
    <row r="444" s="159" customFormat="1" ht="12"/>
    <row r="445" s="159" customFormat="1" ht="12"/>
    <row r="446" s="159" customFormat="1" ht="12"/>
    <row r="447" s="159" customFormat="1" ht="12"/>
    <row r="448" s="159" customFormat="1" ht="12"/>
    <row r="449" s="159" customFormat="1" ht="12"/>
    <row r="450" s="159" customFormat="1" ht="12"/>
    <row r="451" s="159" customFormat="1" ht="12"/>
    <row r="452" s="159" customFormat="1" ht="12"/>
    <row r="453" s="159" customFormat="1" ht="12"/>
    <row r="454" s="159" customFormat="1" ht="12"/>
    <row r="455" s="159" customFormat="1" ht="12"/>
    <row r="456" s="159" customFormat="1" ht="12"/>
    <row r="457" s="159" customFormat="1" ht="12"/>
    <row r="458" s="159" customFormat="1" ht="12"/>
    <row r="459" s="159" customFormat="1" ht="12"/>
    <row r="460" s="159" customFormat="1" ht="12"/>
    <row r="461" s="159" customFormat="1" ht="12"/>
    <row r="462" s="159" customFormat="1" ht="12"/>
    <row r="463" s="159" customFormat="1" ht="12"/>
    <row r="464" s="159" customFormat="1" ht="12"/>
    <row r="465" s="159" customFormat="1" ht="12"/>
    <row r="466" s="159" customFormat="1" ht="12"/>
    <row r="467" s="159" customFormat="1" ht="12"/>
    <row r="468" s="159" customFormat="1" ht="12"/>
    <row r="469" s="159" customFormat="1" ht="12"/>
    <row r="470" s="159" customFormat="1" ht="12"/>
    <row r="471" s="159" customFormat="1" ht="12"/>
    <row r="472" s="159" customFormat="1" ht="12"/>
    <row r="473" s="159" customFormat="1" ht="12"/>
    <row r="474" s="159" customFormat="1" ht="12"/>
    <row r="475" s="159" customFormat="1" ht="12"/>
    <row r="476" s="159" customFormat="1" ht="12"/>
    <row r="477" s="159" customFormat="1" ht="12"/>
    <row r="478" s="159" customFormat="1" ht="12"/>
    <row r="479" s="159" customFormat="1" ht="12"/>
    <row r="480" s="159" customFormat="1" ht="12"/>
    <row r="481" s="159" customFormat="1" ht="12"/>
    <row r="482" s="159" customFormat="1" ht="12"/>
    <row r="483" s="159" customFormat="1" ht="12"/>
    <row r="484" s="159" customFormat="1" ht="12"/>
    <row r="485" s="159" customFormat="1" ht="12"/>
    <row r="486" s="159" customFormat="1" ht="12"/>
    <row r="487" s="159" customFormat="1" ht="12"/>
    <row r="488" s="159" customFormat="1" ht="12"/>
    <row r="489" s="159" customFormat="1" ht="12"/>
    <row r="490" s="159" customFormat="1" ht="12"/>
    <row r="491" s="159" customFormat="1" ht="12"/>
    <row r="492" s="159" customFormat="1" ht="12"/>
    <row r="493" s="159" customFormat="1" ht="12"/>
    <row r="494" s="159" customFormat="1" ht="12"/>
    <row r="495" s="159" customFormat="1" ht="12"/>
    <row r="496" s="159" customFormat="1" ht="12"/>
    <row r="497" s="159" customFormat="1" ht="12"/>
    <row r="498" s="159" customFormat="1" ht="12"/>
    <row r="499" s="159" customFormat="1" ht="12"/>
    <row r="500" s="159" customFormat="1" ht="12"/>
    <row r="501" s="159" customFormat="1" ht="12"/>
    <row r="502" s="159" customFormat="1" ht="12"/>
    <row r="503" s="159" customFormat="1" ht="12"/>
    <row r="504" s="159" customFormat="1" ht="12"/>
    <row r="505" s="159" customFormat="1" ht="12"/>
    <row r="506" s="159" customFormat="1" ht="12"/>
    <row r="507" s="159" customFormat="1" ht="12"/>
    <row r="508" s="159" customFormat="1" ht="12"/>
    <row r="509" s="159" customFormat="1" ht="12"/>
    <row r="510" s="159" customFormat="1" ht="12"/>
    <row r="511" s="159" customFormat="1" ht="12"/>
    <row r="512" s="159" customFormat="1" ht="12"/>
    <row r="513" s="159" customFormat="1" ht="12"/>
    <row r="514" s="159" customFormat="1" ht="12"/>
    <row r="515" s="159" customFormat="1" ht="12"/>
    <row r="516" s="159" customFormat="1" ht="12"/>
    <row r="517" s="159" customFormat="1" ht="12"/>
    <row r="518" s="159" customFormat="1" ht="12"/>
    <row r="519" s="159" customFormat="1" ht="12"/>
    <row r="520" s="159" customFormat="1" ht="12"/>
    <row r="521" s="159" customFormat="1" ht="12"/>
    <row r="522" s="159" customFormat="1" ht="12"/>
    <row r="523" s="159" customFormat="1" ht="12"/>
    <row r="524" s="159" customFormat="1" ht="12"/>
    <row r="525" s="159" customFormat="1" ht="12"/>
    <row r="526" s="159" customFormat="1" ht="12"/>
    <row r="527" s="159" customFormat="1" ht="12"/>
    <row r="528" s="159" customFormat="1" ht="12"/>
    <row r="529" s="159" customFormat="1" ht="12"/>
    <row r="530" s="159" customFormat="1" ht="12"/>
    <row r="531" s="159" customFormat="1" ht="12"/>
    <row r="532" s="159" customFormat="1" ht="12"/>
    <row r="533" s="159" customFormat="1" ht="12"/>
    <row r="534" s="159" customFormat="1" ht="12"/>
    <row r="535" s="159" customFormat="1" ht="12"/>
    <row r="536" s="159" customFormat="1" ht="12"/>
    <row r="537" s="159" customFormat="1" ht="12"/>
    <row r="538" s="159" customFormat="1" ht="12"/>
    <row r="539" s="159" customFormat="1" ht="12"/>
    <row r="540" s="159" customFormat="1" ht="12"/>
    <row r="541" s="159" customFormat="1" ht="12"/>
    <row r="542" s="159" customFormat="1" ht="12"/>
    <row r="543" s="159" customFormat="1" ht="12"/>
    <row r="544" s="159" customFormat="1" ht="12"/>
    <row r="545" s="159" customFormat="1" ht="12"/>
    <row r="546" s="159" customFormat="1" ht="12"/>
    <row r="547" s="159" customFormat="1" ht="12"/>
    <row r="548" s="159" customFormat="1" ht="12"/>
    <row r="549" s="159" customFormat="1" ht="12"/>
    <row r="550" s="159" customFormat="1" ht="12"/>
    <row r="551" s="159" customFormat="1" ht="12"/>
    <row r="552" s="159" customFormat="1" ht="12"/>
    <row r="553" s="159" customFormat="1" ht="12"/>
    <row r="554" s="159" customFormat="1" ht="12"/>
    <row r="555" s="159" customFormat="1" ht="12"/>
    <row r="556" s="159" customFormat="1" ht="12"/>
    <row r="557" s="159" customFormat="1" ht="12"/>
    <row r="558" s="159" customFormat="1" ht="12"/>
    <row r="559" s="159" customFormat="1" ht="12"/>
    <row r="560" s="159" customFormat="1" ht="12"/>
    <row r="561" s="159" customFormat="1" ht="12"/>
    <row r="562" s="159" customFormat="1" ht="12"/>
    <row r="563" s="159" customFormat="1" ht="12"/>
    <row r="564" s="159" customFormat="1" ht="12"/>
    <row r="565" s="159" customFormat="1" ht="12"/>
    <row r="566" s="159" customFormat="1" ht="12"/>
    <row r="567" s="159" customFormat="1" ht="12"/>
    <row r="568" s="159" customFormat="1" ht="12"/>
    <row r="569" s="159" customFormat="1" ht="12"/>
    <row r="570" s="159" customFormat="1" ht="12"/>
    <row r="571" s="159" customFormat="1" ht="12"/>
    <row r="572" s="159" customFormat="1" ht="12"/>
    <row r="573" s="159" customFormat="1" ht="12"/>
    <row r="574" s="159" customFormat="1" ht="12"/>
    <row r="575" s="159" customFormat="1" ht="12"/>
    <row r="576" s="159" customFormat="1" ht="12"/>
    <row r="577" s="159" customFormat="1" ht="12"/>
    <row r="578" s="159" customFormat="1" ht="12"/>
    <row r="579" s="159" customFormat="1" ht="12"/>
    <row r="580" s="159" customFormat="1" ht="12"/>
    <row r="581" s="159" customFormat="1" ht="12"/>
    <row r="582" s="159" customFormat="1" ht="12"/>
    <row r="583" s="159" customFormat="1" ht="12"/>
    <row r="584" s="159" customFormat="1" ht="12"/>
    <row r="585" s="159" customFormat="1" ht="12"/>
    <row r="586" s="159" customFormat="1" ht="12"/>
    <row r="587" s="159" customFormat="1" ht="12"/>
    <row r="588" s="159" customFormat="1" ht="12"/>
    <row r="589" s="159" customFormat="1" ht="12"/>
    <row r="590" s="159" customFormat="1" ht="12"/>
    <row r="591" s="159" customFormat="1" ht="12"/>
    <row r="592" s="159" customFormat="1" ht="12"/>
    <row r="593" s="159" customFormat="1" ht="12"/>
    <row r="594" s="159" customFormat="1" ht="12"/>
    <row r="595" s="159" customFormat="1" ht="12"/>
    <row r="596" s="159" customFormat="1" ht="12"/>
    <row r="597" s="159" customFormat="1" ht="12"/>
    <row r="598" s="159" customFormat="1" ht="12"/>
    <row r="599" s="159" customFormat="1" ht="12"/>
    <row r="600" s="159" customFormat="1" ht="12"/>
    <row r="601" s="159" customFormat="1" ht="12"/>
    <row r="602" s="159" customFormat="1" ht="12"/>
    <row r="603" s="159" customFormat="1" ht="12"/>
    <row r="604" s="159" customFormat="1" ht="12"/>
    <row r="605" s="159" customFormat="1" ht="12"/>
    <row r="606" s="159" customFormat="1" ht="12"/>
    <row r="607" s="159" customFormat="1" ht="12"/>
    <row r="608" s="159" customFormat="1" ht="12"/>
    <row r="609" s="159" customFormat="1" ht="12"/>
    <row r="610" s="159" customFormat="1" ht="12"/>
    <row r="611" s="159" customFormat="1" ht="12"/>
    <row r="612" s="159" customFormat="1" ht="12"/>
    <row r="613" s="159" customFormat="1" ht="12"/>
    <row r="614" s="159" customFormat="1" ht="12"/>
    <row r="615" s="159" customFormat="1" ht="12"/>
    <row r="616" s="159" customFormat="1" ht="12"/>
    <row r="617" s="159" customFormat="1" ht="12"/>
    <row r="618" s="159" customFormat="1" ht="12"/>
    <row r="619" s="159" customFormat="1" ht="12"/>
    <row r="620" s="159" customFormat="1" ht="12"/>
    <row r="621" s="159" customFormat="1" ht="12"/>
    <row r="622" s="159" customFormat="1" ht="12"/>
    <row r="623" s="159" customFormat="1" ht="12"/>
    <row r="624" s="159" customFormat="1" ht="12"/>
    <row r="625" s="159" customFormat="1" ht="12"/>
    <row r="626" s="159" customFormat="1" ht="12"/>
    <row r="627" s="159" customFormat="1" ht="12"/>
    <row r="628" s="159" customFormat="1" ht="12"/>
    <row r="629" s="159" customFormat="1" ht="12"/>
    <row r="630" s="159" customFormat="1" ht="12"/>
    <row r="631" s="159" customFormat="1" ht="12"/>
    <row r="632" s="159" customFormat="1" ht="12"/>
    <row r="633" s="159" customFormat="1" ht="12"/>
    <row r="634" s="159" customFormat="1" ht="12"/>
    <row r="635" s="159" customFormat="1" ht="12"/>
    <row r="636" s="159" customFormat="1" ht="12"/>
    <row r="637" s="159" customFormat="1" ht="12"/>
    <row r="638" s="159" customFormat="1" ht="12"/>
    <row r="639" s="159" customFormat="1" ht="12"/>
    <row r="640" s="159" customFormat="1" ht="12"/>
    <row r="641" s="159" customFormat="1" ht="12"/>
    <row r="642" s="159" customFormat="1" ht="12"/>
    <row r="643" s="159" customFormat="1" ht="12"/>
    <row r="644" s="159" customFormat="1" ht="12"/>
    <row r="645" s="159" customFormat="1" ht="12"/>
    <row r="646" s="159" customFormat="1" ht="12"/>
    <row r="647" s="159" customFormat="1" ht="12"/>
    <row r="648" s="159" customFormat="1" ht="12"/>
    <row r="649" s="159" customFormat="1" ht="12"/>
    <row r="650" s="159" customFormat="1" ht="12"/>
    <row r="651" s="159" customFormat="1" ht="12"/>
    <row r="652" s="159" customFormat="1" ht="12"/>
    <row r="653" s="159" customFormat="1" ht="12"/>
    <row r="654" s="159" customFormat="1" ht="12"/>
    <row r="655" s="159" customFormat="1" ht="12"/>
    <row r="656" s="159" customFormat="1" ht="12"/>
    <row r="657" s="159" customFormat="1" ht="12"/>
    <row r="658" s="159" customFormat="1" ht="12"/>
    <row r="659" s="159" customFormat="1" ht="12"/>
    <row r="660" s="159" customFormat="1" ht="12"/>
    <row r="661" s="159" customFormat="1" ht="12"/>
    <row r="662" s="159" customFormat="1" ht="12"/>
    <row r="663" s="159" customFormat="1" ht="12"/>
    <row r="664" s="159" customFormat="1" ht="12"/>
    <row r="665" s="159" customFormat="1" ht="12"/>
    <row r="666" s="159" customFormat="1" ht="12"/>
    <row r="667" s="159" customFormat="1" ht="12"/>
    <row r="668" s="159" customFormat="1" ht="12"/>
    <row r="669" s="159" customFormat="1" ht="12"/>
    <row r="670" s="159" customFormat="1" ht="12"/>
    <row r="671" s="159" customFormat="1" ht="12"/>
    <row r="672" s="159" customFormat="1" ht="12"/>
    <row r="673" s="159" customFormat="1" ht="12"/>
    <row r="674" s="159" customFormat="1" ht="12"/>
    <row r="675" s="159" customFormat="1" ht="12"/>
    <row r="676" s="159" customFormat="1" ht="12"/>
    <row r="677" s="159" customFormat="1" ht="12"/>
    <row r="678" s="159" customFormat="1" ht="12"/>
    <row r="679" s="159" customFormat="1" ht="12"/>
    <row r="680" s="159" customFormat="1" ht="12"/>
    <row r="681" s="159" customFormat="1" ht="12"/>
    <row r="682" s="159" customFormat="1" ht="12"/>
    <row r="683" s="159" customFormat="1" ht="12"/>
    <row r="684" s="159" customFormat="1" ht="12"/>
    <row r="685" s="159" customFormat="1" ht="12"/>
    <row r="686" s="159" customFormat="1" ht="12"/>
    <row r="687" s="159" customFormat="1" ht="12"/>
    <row r="688" s="159" customFormat="1" ht="12"/>
    <row r="689" s="159" customFormat="1" ht="12"/>
    <row r="690" s="159" customFormat="1" ht="12"/>
    <row r="691" s="159" customFormat="1" ht="12"/>
    <row r="692" s="159" customFormat="1" ht="12"/>
    <row r="693" s="159" customFormat="1" ht="12"/>
    <row r="694" s="159" customFormat="1" ht="12"/>
    <row r="695" s="159" customFormat="1" ht="12"/>
    <row r="696" s="159" customFormat="1" ht="12"/>
    <row r="697" s="159" customFormat="1" ht="12"/>
    <row r="698" s="159" customFormat="1" ht="12"/>
    <row r="699" s="159" customFormat="1" ht="12"/>
    <row r="700" s="159" customFormat="1" ht="12"/>
    <row r="701" s="159" customFormat="1" ht="12"/>
    <row r="702" s="159" customFormat="1" ht="12"/>
    <row r="703" s="159" customFormat="1" ht="12"/>
    <row r="704" s="159" customFormat="1" ht="12"/>
    <row r="705" s="159" customFormat="1" ht="12"/>
    <row r="706" s="159" customFormat="1" ht="12"/>
    <row r="707" s="159" customFormat="1" ht="12"/>
    <row r="708" s="159" customFormat="1" ht="12"/>
    <row r="709" s="159" customFormat="1" ht="12"/>
    <row r="710" s="159" customFormat="1" ht="12"/>
    <row r="711" s="159" customFormat="1" ht="12"/>
    <row r="712" s="159" customFormat="1" ht="12"/>
    <row r="713" s="159" customFormat="1" ht="12"/>
    <row r="714" s="159" customFormat="1" ht="12"/>
    <row r="715" s="159" customFormat="1" ht="12"/>
    <row r="716" s="159" customFormat="1" ht="12"/>
    <row r="717" s="159" customFormat="1" ht="12"/>
    <row r="718" s="159" customFormat="1" ht="12"/>
    <row r="719" s="159" customFormat="1" ht="12"/>
    <row r="720" s="159" customFormat="1" ht="12"/>
    <row r="721" s="159" customFormat="1" ht="12"/>
    <row r="722" s="159" customFormat="1" ht="12"/>
    <row r="723" s="159" customFormat="1" ht="12"/>
    <row r="724" s="159" customFormat="1" ht="12"/>
    <row r="725" s="159" customFormat="1" ht="12"/>
    <row r="726" s="159" customFormat="1" ht="12"/>
    <row r="727" s="159" customFormat="1" ht="12"/>
    <row r="728" s="159" customFormat="1" ht="12"/>
    <row r="729" s="159" customFormat="1" ht="12"/>
    <row r="730" s="159" customFormat="1" ht="12"/>
    <row r="731" s="159" customFormat="1" ht="12"/>
    <row r="732" s="159" customFormat="1" ht="12"/>
    <row r="733" s="159" customFormat="1" ht="12"/>
    <row r="734" s="159" customFormat="1" ht="12"/>
    <row r="735" s="159" customFormat="1" ht="12"/>
    <row r="736" s="159" customFormat="1" ht="12"/>
    <row r="737" s="159" customFormat="1" ht="12"/>
    <row r="738" s="159" customFormat="1" ht="12"/>
    <row r="739" s="159" customFormat="1" ht="12"/>
    <row r="740" s="159" customFormat="1" ht="12"/>
    <row r="741" s="159" customFormat="1" ht="12"/>
    <row r="742" s="159" customFormat="1" ht="12"/>
    <row r="743" s="159" customFormat="1" ht="12"/>
    <row r="744" s="159" customFormat="1" ht="12"/>
    <row r="745" s="159" customFormat="1" ht="12"/>
    <row r="746" s="159" customFormat="1" ht="12"/>
    <row r="747" s="159" customFormat="1" ht="12"/>
    <row r="748" s="159" customFormat="1" ht="12"/>
    <row r="749" s="159" customFormat="1" ht="12"/>
    <row r="750" s="159" customFormat="1" ht="12"/>
    <row r="751" s="159" customFormat="1" ht="12"/>
    <row r="752" s="159" customFormat="1" ht="12"/>
    <row r="753" s="159" customFormat="1" ht="12"/>
    <row r="754" s="159" customFormat="1" ht="12"/>
    <row r="755" s="159" customFormat="1" ht="12"/>
    <row r="756" s="159" customFormat="1" ht="12"/>
    <row r="757" s="159" customFormat="1" ht="12"/>
    <row r="758" s="159" customFormat="1" ht="12"/>
    <row r="759" s="159" customFormat="1" ht="12"/>
    <row r="760" s="159" customFormat="1" ht="12"/>
    <row r="761" s="159" customFormat="1" ht="12"/>
    <row r="762" s="159" customFormat="1" ht="12"/>
    <row r="763" s="159" customFormat="1" ht="12"/>
    <row r="764" s="159" customFormat="1" ht="12"/>
    <row r="765" s="159" customFormat="1" ht="12"/>
    <row r="766" s="159" customFormat="1" ht="12"/>
    <row r="767" s="159" customFormat="1" ht="12"/>
    <row r="768" s="159" customFormat="1" ht="12"/>
    <row r="769" s="159" customFormat="1" ht="12"/>
    <row r="770" s="159" customFormat="1" ht="12"/>
    <row r="771" s="159" customFormat="1" ht="12"/>
    <row r="772" s="159" customFormat="1" ht="12"/>
    <row r="773" s="159" customFormat="1" ht="12"/>
    <row r="774" s="159" customFormat="1" ht="12"/>
    <row r="775" s="159" customFormat="1" ht="12"/>
    <row r="776" s="159" customFormat="1" ht="12"/>
    <row r="777" s="159" customFormat="1" ht="12"/>
    <row r="778" s="159" customFormat="1" ht="12"/>
    <row r="779" s="159" customFormat="1" ht="12"/>
    <row r="780" s="159" customFormat="1" ht="12"/>
    <row r="781" s="159" customFormat="1" ht="12"/>
    <row r="782" s="159" customFormat="1" ht="12"/>
    <row r="783" s="159" customFormat="1" ht="12"/>
    <row r="784" s="159" customFormat="1" ht="12"/>
    <row r="785" s="159" customFormat="1" ht="12"/>
    <row r="786" s="159" customFormat="1" ht="12"/>
    <row r="787" s="159" customFormat="1" ht="12"/>
    <row r="788" s="159" customFormat="1" ht="12"/>
    <row r="789" s="159" customFormat="1" ht="12"/>
    <row r="790" s="159" customFormat="1" ht="12"/>
    <row r="791" s="159" customFormat="1" ht="12"/>
    <row r="792" s="159" customFormat="1" ht="12"/>
    <row r="793" s="159" customFormat="1" ht="12"/>
    <row r="794" s="159" customFormat="1" ht="12"/>
    <row r="795" s="159" customFormat="1" ht="12"/>
    <row r="796" s="159" customFormat="1" ht="12"/>
    <row r="797" s="159" customFormat="1" ht="12"/>
    <row r="798" s="159" customFormat="1" ht="12"/>
    <row r="799" s="159" customFormat="1" ht="12"/>
    <row r="800" s="159" customFormat="1" ht="12"/>
    <row r="801" s="159" customFormat="1" ht="12"/>
    <row r="802" s="159" customFormat="1" ht="12"/>
    <row r="803" s="159" customFormat="1" ht="12"/>
    <row r="804" s="159" customFormat="1" ht="12"/>
    <row r="805" s="159" customFormat="1" ht="12"/>
    <row r="806" s="159" customFormat="1" ht="12"/>
    <row r="807" s="159" customFormat="1" ht="12"/>
    <row r="808" s="159" customFormat="1" ht="12"/>
    <row r="809" s="159" customFormat="1" ht="12"/>
    <row r="810" s="159" customFormat="1" ht="12"/>
    <row r="811" s="159" customFormat="1" ht="12"/>
    <row r="812" s="159" customFormat="1" ht="12"/>
    <row r="813" s="159" customFormat="1" ht="12"/>
    <row r="814" s="159" customFormat="1" ht="12"/>
    <row r="815" s="159" customFormat="1" ht="12"/>
    <row r="816" s="159" customFormat="1" ht="12"/>
    <row r="817" s="159" customFormat="1" ht="12"/>
    <row r="818" s="159" customFormat="1" ht="12"/>
    <row r="819" s="159" customFormat="1" ht="12"/>
    <row r="820" s="159" customFormat="1" ht="12"/>
    <row r="821" s="159" customFormat="1" ht="12"/>
    <row r="822" s="159" customFormat="1" ht="12"/>
    <row r="823" s="159" customFormat="1" ht="12"/>
    <row r="824" s="159" customFormat="1" ht="12"/>
    <row r="825" s="159" customFormat="1" ht="12"/>
    <row r="826" s="159" customFormat="1" ht="12"/>
    <row r="827" s="159" customFormat="1" ht="12"/>
    <row r="828" s="159" customFormat="1" ht="12"/>
    <row r="829" s="159" customFormat="1" ht="12"/>
    <row r="830" s="159" customFormat="1" ht="12"/>
    <row r="831" s="159" customFormat="1" ht="12"/>
    <row r="832" s="159" customFormat="1" ht="12"/>
    <row r="833" s="159" customFormat="1" ht="12"/>
    <row r="834" s="159" customFormat="1" ht="12"/>
    <row r="835" s="159" customFormat="1" ht="12"/>
    <row r="836" s="159" customFormat="1" ht="12"/>
    <row r="837" s="159" customFormat="1" ht="12"/>
    <row r="838" s="159" customFormat="1" ht="12"/>
    <row r="839" s="159" customFormat="1" ht="12"/>
    <row r="840" s="159" customFormat="1" ht="12"/>
    <row r="841" s="159" customFormat="1" ht="12"/>
    <row r="842" s="159" customFormat="1" ht="12"/>
    <row r="843" s="159" customFormat="1" ht="12"/>
    <row r="844" s="159" customFormat="1" ht="12"/>
    <row r="845" s="159" customFormat="1" ht="12"/>
    <row r="846" s="159" customFormat="1" ht="12"/>
    <row r="847" s="159" customFormat="1" ht="12"/>
    <row r="848" s="159" customFormat="1" ht="12"/>
    <row r="849" s="159" customFormat="1" ht="12"/>
    <row r="850" s="159" customFormat="1" ht="12"/>
    <row r="851" s="159" customFormat="1" ht="12"/>
    <row r="852" s="159" customFormat="1" ht="12"/>
    <row r="853" s="159" customFormat="1" ht="12"/>
    <row r="854" s="159" customFormat="1" ht="12"/>
    <row r="855" s="159" customFormat="1" ht="12"/>
    <row r="856" s="159" customFormat="1" ht="12"/>
    <row r="857" s="159" customFormat="1" ht="12"/>
    <row r="858" s="159" customFormat="1" ht="12"/>
    <row r="859" s="159" customFormat="1" ht="12"/>
    <row r="860" s="159" customFormat="1" ht="12"/>
    <row r="861" s="159" customFormat="1" ht="12"/>
    <row r="862" s="159" customFormat="1" ht="12"/>
    <row r="863" s="159" customFormat="1" ht="12"/>
    <row r="864" s="159" customFormat="1" ht="12"/>
    <row r="865" s="159" customFormat="1" ht="12"/>
    <row r="866" s="159" customFormat="1" ht="12"/>
    <row r="867" s="159" customFormat="1" ht="12"/>
    <row r="868" s="159" customFormat="1" ht="12"/>
    <row r="869" s="159" customFormat="1" ht="12"/>
    <row r="870" s="159" customFormat="1" ht="12"/>
    <row r="871" s="159" customFormat="1" ht="12"/>
    <row r="872" s="159" customFormat="1" ht="12"/>
    <row r="873" s="159" customFormat="1" ht="12"/>
    <row r="874" s="159" customFormat="1" ht="12"/>
    <row r="875" s="159" customFormat="1" ht="12"/>
    <row r="876" s="159" customFormat="1" ht="12"/>
    <row r="877" s="159" customFormat="1" ht="12"/>
    <row r="878" s="159" customFormat="1" ht="12"/>
    <row r="879" s="159" customFormat="1" ht="12"/>
    <row r="880" s="159" customFormat="1" ht="12"/>
    <row r="881" s="159" customFormat="1" ht="12"/>
    <row r="882" s="159" customFormat="1" ht="12"/>
    <row r="883" s="159" customFormat="1" ht="12"/>
    <row r="884" s="159" customFormat="1" ht="12"/>
    <row r="885" s="159" customFormat="1" ht="12"/>
    <row r="886" s="159" customFormat="1" ht="12"/>
    <row r="887" s="159" customFormat="1" ht="12"/>
    <row r="888" s="159" customFormat="1" ht="12"/>
    <row r="889" s="159" customFormat="1" ht="12"/>
    <row r="890" s="159" customFormat="1" ht="12"/>
    <row r="891" s="159" customFormat="1" ht="12"/>
    <row r="892" s="159" customFormat="1" ht="12"/>
    <row r="893" s="159" customFormat="1" ht="12"/>
    <row r="894" s="159" customFormat="1" ht="12"/>
    <row r="895" s="159" customFormat="1" ht="12"/>
    <row r="896" s="159" customFormat="1" ht="12"/>
    <row r="897" s="159" customFormat="1" ht="12"/>
    <row r="898" s="159" customFormat="1" ht="12"/>
    <row r="899" s="159" customFormat="1" ht="12"/>
    <row r="900" s="159" customFormat="1" ht="12"/>
    <row r="901" s="159" customFormat="1" ht="12"/>
    <row r="902" s="159" customFormat="1" ht="12"/>
    <row r="903" s="159" customFormat="1" ht="12"/>
    <row r="904" s="159" customFormat="1" ht="12"/>
    <row r="905" s="159" customFormat="1" ht="12"/>
    <row r="906" s="159" customFormat="1" ht="12"/>
    <row r="907" s="159" customFormat="1" ht="12"/>
    <row r="908" s="159" customFormat="1" ht="12"/>
    <row r="909" s="159" customFormat="1" ht="12"/>
    <row r="910" s="159" customFormat="1" ht="12"/>
    <row r="911" s="159" customFormat="1" ht="12"/>
    <row r="912" s="159" customFormat="1" ht="12"/>
    <row r="913" s="159" customFormat="1" ht="12"/>
    <row r="914" s="159" customFormat="1" ht="12"/>
    <row r="915" s="159" customFormat="1" ht="12"/>
    <row r="916" s="159" customFormat="1" ht="12"/>
    <row r="917" s="159" customFormat="1" ht="12"/>
    <row r="918" s="159" customFormat="1" ht="12"/>
    <row r="919" s="159" customFormat="1" ht="12"/>
    <row r="920" s="159" customFormat="1" ht="12"/>
    <row r="921" s="159" customFormat="1" ht="12"/>
    <row r="922" s="159" customFormat="1" ht="12"/>
    <row r="923" s="159" customFormat="1" ht="12"/>
    <row r="924" s="159" customFormat="1" ht="12"/>
    <row r="925" s="159" customFormat="1" ht="12"/>
    <row r="926" s="159" customFormat="1" ht="12"/>
    <row r="927" s="159" customFormat="1" ht="12"/>
    <row r="928" s="159" customFormat="1" ht="12"/>
    <row r="929" s="159" customFormat="1" ht="12"/>
    <row r="930" s="159" customFormat="1" ht="12"/>
    <row r="931" s="159" customFormat="1" ht="12"/>
    <row r="932" s="159" customFormat="1" ht="12"/>
    <row r="933" s="159" customFormat="1" ht="12"/>
    <row r="934" s="159" customFormat="1" ht="12"/>
    <row r="935" s="159" customFormat="1" ht="12"/>
    <row r="936" s="159" customFormat="1" ht="12"/>
    <row r="937" s="159" customFormat="1" ht="12"/>
    <row r="938" s="159" customFormat="1" ht="12"/>
    <row r="939" s="159" customFormat="1" ht="12"/>
    <row r="940" s="159" customFormat="1" ht="12"/>
    <row r="941" s="159" customFormat="1" ht="12"/>
    <row r="942" s="159" customFormat="1" ht="12"/>
    <row r="943" s="159" customFormat="1" ht="12"/>
    <row r="944" s="159" customFormat="1" ht="12"/>
    <row r="945" s="159" customFormat="1" ht="12"/>
    <row r="946" s="159" customFormat="1" ht="12"/>
    <row r="947" s="159" customFormat="1" ht="12"/>
    <row r="948" s="159" customFormat="1" ht="12"/>
    <row r="949" s="159" customFormat="1" ht="12"/>
    <row r="950" s="159" customFormat="1" ht="12"/>
    <row r="951" s="159" customFormat="1" ht="12"/>
    <row r="952" s="159" customFormat="1" ht="12"/>
    <row r="953" s="159" customFormat="1" ht="12"/>
    <row r="954" s="159" customFormat="1" ht="12"/>
    <row r="955" s="159" customFormat="1" ht="12"/>
    <row r="956" s="159" customFormat="1" ht="12"/>
    <row r="957" s="159" customFormat="1" ht="12"/>
    <row r="958" s="159" customFormat="1" ht="12"/>
    <row r="959" s="159" customFormat="1" ht="12"/>
    <row r="960" s="159" customFormat="1" ht="12"/>
    <row r="961" s="159" customFormat="1" ht="12"/>
    <row r="962" s="159" customFormat="1" ht="12"/>
    <row r="963" s="159" customFormat="1" ht="12"/>
    <row r="964" s="159" customFormat="1" ht="12"/>
    <row r="965" s="159" customFormat="1" ht="12"/>
    <row r="966" s="159" customFormat="1" ht="12"/>
    <row r="967" s="159" customFormat="1" ht="12"/>
    <row r="968" s="159" customFormat="1" ht="12"/>
    <row r="969" s="159" customFormat="1" ht="12"/>
    <row r="970" s="159" customFormat="1" ht="12"/>
    <row r="971" s="159" customFormat="1" ht="12"/>
    <row r="972" s="159" customFormat="1" ht="12"/>
    <row r="973" s="159" customFormat="1" ht="12"/>
    <row r="974" s="159" customFormat="1" ht="12"/>
    <row r="975" s="159" customFormat="1" ht="12"/>
    <row r="976" s="159" customFormat="1" ht="12"/>
    <row r="977" s="159" customFormat="1" ht="12"/>
    <row r="978" s="159" customFormat="1" ht="12"/>
    <row r="979" s="159" customFormat="1" ht="12"/>
    <row r="980" s="159" customFormat="1" ht="12"/>
    <row r="981" s="159" customFormat="1" ht="12"/>
    <row r="982" s="159" customFormat="1" ht="12"/>
    <row r="983" s="159" customFormat="1" ht="12"/>
    <row r="984" s="159" customFormat="1" ht="12"/>
    <row r="985" s="159" customFormat="1" ht="12"/>
    <row r="986" s="159" customFormat="1" ht="12"/>
    <row r="987" s="159" customFormat="1" ht="12"/>
    <row r="988" s="159" customFormat="1" ht="12"/>
    <row r="989" s="159" customFormat="1" ht="12"/>
    <row r="990" s="159" customFormat="1" ht="12"/>
    <row r="991" s="159" customFormat="1" ht="12"/>
    <row r="992" s="159" customFormat="1" ht="12"/>
    <row r="993" s="159" customFormat="1" ht="12"/>
    <row r="994" s="159" customFormat="1" ht="12"/>
    <row r="995" s="159" customFormat="1" ht="12"/>
    <row r="996" s="159" customFormat="1" ht="12"/>
    <row r="997" s="159" customFormat="1" ht="12"/>
    <row r="998" s="159" customFormat="1" ht="12"/>
    <row r="999" s="159" customFormat="1" ht="12"/>
    <row r="1000" s="159" customFormat="1" ht="12"/>
    <row r="1001" s="159" customFormat="1" ht="12"/>
    <row r="1002" s="159" customFormat="1" ht="12"/>
    <row r="1003" s="159" customFormat="1" ht="12"/>
    <row r="1004" s="159" customFormat="1" ht="12"/>
    <row r="1005" s="159" customFormat="1" ht="12"/>
    <row r="1006" s="159" customFormat="1" ht="12"/>
    <row r="1007" s="159" customFormat="1" ht="12"/>
    <row r="1008" s="159" customFormat="1" ht="12"/>
    <row r="1009" s="159" customFormat="1" ht="12"/>
    <row r="1010" s="159" customFormat="1" ht="12"/>
    <row r="1011" s="159" customFormat="1" ht="12"/>
    <row r="1012" s="159" customFormat="1" ht="12"/>
    <row r="1013" s="159" customFormat="1" ht="12"/>
    <row r="1014" s="159" customFormat="1" ht="12"/>
    <row r="1015" s="159" customFormat="1" ht="12"/>
    <row r="1016" s="159" customFormat="1" ht="12"/>
    <row r="1017" s="159" customFormat="1" ht="12"/>
    <row r="1018" s="159" customFormat="1" ht="12"/>
    <row r="1019" s="159" customFormat="1" ht="12"/>
    <row r="1020" s="159" customFormat="1" ht="12"/>
    <row r="1021" s="159" customFormat="1" ht="12"/>
    <row r="1022" s="159" customFormat="1" ht="12"/>
    <row r="1023" s="159" customFormat="1" ht="12"/>
    <row r="1024" s="159" customFormat="1" ht="12"/>
    <row r="1025" s="159" customFormat="1" ht="12"/>
    <row r="1026" s="159" customFormat="1" ht="12"/>
    <row r="1027" s="159" customFormat="1" ht="12"/>
    <row r="1028" s="159" customFormat="1" ht="12"/>
    <row r="1029" s="159" customFormat="1" ht="12"/>
    <row r="1030" s="159" customFormat="1" ht="12"/>
    <row r="1031" s="159" customFormat="1" ht="12"/>
    <row r="1032" s="159" customFormat="1" ht="12"/>
    <row r="1033" s="159" customFormat="1" ht="12"/>
    <row r="1034" s="159" customFormat="1" ht="12"/>
    <row r="1035" s="159" customFormat="1" ht="12"/>
    <row r="1036" s="159" customFormat="1" ht="12"/>
    <row r="1037" s="159" customFormat="1" ht="12"/>
    <row r="1038" s="159" customFormat="1" ht="12"/>
    <row r="1039" s="159" customFormat="1" ht="12"/>
    <row r="1040" s="159" customFormat="1" ht="12"/>
    <row r="1041" s="159" customFormat="1" ht="12"/>
    <row r="1042" s="159" customFormat="1" ht="12"/>
    <row r="1043" s="159" customFormat="1" ht="12"/>
    <row r="1044" s="159" customFormat="1" ht="12"/>
    <row r="1045" s="159" customFormat="1" ht="12"/>
    <row r="1046" s="159" customFormat="1" ht="12"/>
    <row r="1047" s="159" customFormat="1" ht="12"/>
    <row r="1048" s="159" customFormat="1" ht="12"/>
    <row r="1049" s="159" customFormat="1" ht="12"/>
    <row r="1050" s="159" customFormat="1" ht="12"/>
    <row r="1051" s="159" customFormat="1" ht="12"/>
    <row r="1052" s="159" customFormat="1" ht="12"/>
    <row r="1053" s="159" customFormat="1" ht="12"/>
    <row r="1054" s="159" customFormat="1" ht="12"/>
    <row r="1055" s="159" customFormat="1" ht="12"/>
    <row r="1056" s="159" customFormat="1" ht="12"/>
    <row r="1057" s="159" customFormat="1" ht="12"/>
    <row r="1058" s="159" customFormat="1" ht="12"/>
    <row r="1059" s="159" customFormat="1" ht="12"/>
    <row r="1060" s="159" customFormat="1" ht="12"/>
    <row r="1061" s="159" customFormat="1" ht="12"/>
    <row r="1062" s="159" customFormat="1" ht="12"/>
    <row r="1063" s="159" customFormat="1" ht="12"/>
    <row r="1064" s="159" customFormat="1" ht="12"/>
    <row r="1065" s="159" customFormat="1" ht="12"/>
    <row r="1066" s="159" customFormat="1" ht="12"/>
    <row r="1067" s="159" customFormat="1" ht="12"/>
    <row r="1068" s="159" customFormat="1" ht="12"/>
    <row r="1069" s="159" customFormat="1" ht="12"/>
    <row r="1070" s="159" customFormat="1" ht="12"/>
    <row r="1071" s="159" customFormat="1" ht="12"/>
    <row r="1072" s="159" customFormat="1" ht="12"/>
    <row r="1073" s="159" customFormat="1" ht="12"/>
    <row r="1074" s="159" customFormat="1" ht="12"/>
    <row r="1075" s="159" customFormat="1" ht="12"/>
    <row r="1076" s="159" customFormat="1" ht="12"/>
    <row r="1077" s="159" customFormat="1" ht="12"/>
    <row r="1078" s="159" customFormat="1" ht="12"/>
    <row r="1079" s="159" customFormat="1" ht="12"/>
    <row r="1080" s="159" customFormat="1" ht="12"/>
    <row r="1081" s="159" customFormat="1" ht="12"/>
    <row r="1082" s="159" customFormat="1" ht="12"/>
    <row r="1083" s="159" customFormat="1" ht="12"/>
    <row r="1084" s="159" customFormat="1" ht="12"/>
    <row r="1085" s="159" customFormat="1" ht="12"/>
    <row r="1086" s="159" customFormat="1" ht="12"/>
    <row r="1087" s="159" customFormat="1" ht="12"/>
    <row r="1088" s="159" customFormat="1" ht="12"/>
    <row r="1089" s="159" customFormat="1" ht="12"/>
    <row r="1090" s="159" customFormat="1" ht="12"/>
    <row r="1091" s="159" customFormat="1" ht="12"/>
    <row r="1092" s="159" customFormat="1" ht="12"/>
    <row r="1093" s="159" customFormat="1" ht="12"/>
    <row r="1094" s="159" customFormat="1" ht="12"/>
    <row r="1095" s="159" customFormat="1" ht="12"/>
    <row r="1096" s="159" customFormat="1" ht="12"/>
    <row r="1097" s="159" customFormat="1" ht="12"/>
    <row r="1098" s="159" customFormat="1" ht="12"/>
    <row r="1099" s="159" customFormat="1" ht="12"/>
    <row r="1100" s="159" customFormat="1" ht="12"/>
    <row r="1101" s="159" customFormat="1" ht="12"/>
    <row r="1102" s="159" customFormat="1" ht="12"/>
    <row r="1103" s="159" customFormat="1" ht="12"/>
    <row r="1104" s="159" customFormat="1" ht="12"/>
    <row r="1105" s="159" customFormat="1" ht="12"/>
    <row r="1106" s="159" customFormat="1" ht="12"/>
    <row r="1107" s="159" customFormat="1" ht="12"/>
    <row r="1108" s="159" customFormat="1" ht="12"/>
    <row r="1109" s="159" customFormat="1" ht="12"/>
    <row r="1110" s="159" customFormat="1" ht="12"/>
    <row r="1111" s="159" customFormat="1" ht="12"/>
    <row r="1112" s="159" customFormat="1" ht="12"/>
    <row r="1113" s="159" customFormat="1" ht="12"/>
    <row r="1114" s="159" customFormat="1" ht="12"/>
    <row r="1115" s="159" customFormat="1" ht="12"/>
    <row r="1116" s="159" customFormat="1" ht="12"/>
    <row r="1117" s="159" customFormat="1" ht="12"/>
    <row r="1118" s="159" customFormat="1" ht="12"/>
    <row r="1119" s="159" customFormat="1" ht="12"/>
    <row r="1120" s="159" customFormat="1" ht="12"/>
    <row r="1121" s="159" customFormat="1" ht="12"/>
    <row r="1122" s="159" customFormat="1" ht="12"/>
    <row r="1123" s="159" customFormat="1" ht="12"/>
    <row r="1124" s="159" customFormat="1" ht="12"/>
    <row r="1125" s="159" customFormat="1" ht="12"/>
    <row r="1126" s="159" customFormat="1" ht="12"/>
    <row r="1127" s="159" customFormat="1" ht="12"/>
    <row r="1128" s="159" customFormat="1" ht="12"/>
    <row r="1129" s="159" customFormat="1" ht="12"/>
    <row r="1130" s="159" customFormat="1" ht="12"/>
    <row r="1131" s="159" customFormat="1" ht="12"/>
    <row r="1132" s="159" customFormat="1" ht="12"/>
    <row r="1133" s="159" customFormat="1" ht="12"/>
    <row r="1134" s="159" customFormat="1" ht="12"/>
    <row r="1135" s="159" customFormat="1" ht="12"/>
    <row r="1136" s="159" customFormat="1" ht="12"/>
    <row r="1137" s="159" customFormat="1" ht="12"/>
    <row r="1138" s="159" customFormat="1" ht="12"/>
    <row r="1139" s="159" customFormat="1" ht="12"/>
    <row r="1140" s="159" customFormat="1" ht="12"/>
    <row r="1141" s="159" customFormat="1" ht="12"/>
    <row r="1142" s="159" customFormat="1" ht="12"/>
    <row r="1143" s="159" customFormat="1" ht="12"/>
    <row r="1144" s="159" customFormat="1" ht="12"/>
    <row r="1145" s="159" customFormat="1" ht="12"/>
    <row r="1146" s="159" customFormat="1" ht="12"/>
    <row r="1147" s="159" customFormat="1" ht="12"/>
    <row r="1148" s="159" customFormat="1" ht="12"/>
    <row r="1149" s="159" customFormat="1" ht="12"/>
    <row r="1150" s="159" customFormat="1" ht="12"/>
    <row r="1151" s="159" customFormat="1" ht="12"/>
    <row r="1152" s="159" customFormat="1" ht="12"/>
    <row r="1153" s="159" customFormat="1" ht="12"/>
    <row r="1154" s="159" customFormat="1" ht="12"/>
    <row r="1155" s="159" customFormat="1" ht="12"/>
    <row r="1156" s="159" customFormat="1" ht="12"/>
    <row r="1157" s="159" customFormat="1" ht="12"/>
    <row r="1158" s="159" customFormat="1" ht="12"/>
    <row r="1159" s="159" customFormat="1" ht="12"/>
    <row r="1160" s="159" customFormat="1" ht="12"/>
    <row r="1161" s="159" customFormat="1" ht="12"/>
    <row r="1162" s="159" customFormat="1" ht="12"/>
    <row r="1163" s="159" customFormat="1" ht="12"/>
    <row r="1164" s="159" customFormat="1" ht="12"/>
    <row r="1165" s="159" customFormat="1" ht="12"/>
    <row r="1166" s="159" customFormat="1" ht="12"/>
    <row r="1167" s="159" customFormat="1" ht="12"/>
    <row r="1168" s="159" customFormat="1" ht="12"/>
    <row r="1169" s="159" customFormat="1" ht="12"/>
    <row r="1170" s="159" customFormat="1" ht="12"/>
    <row r="1171" s="159" customFormat="1" ht="12"/>
    <row r="1172" s="159" customFormat="1" ht="12"/>
    <row r="1173" s="159" customFormat="1" ht="12"/>
    <row r="1174" s="159" customFormat="1" ht="12"/>
    <row r="1175" s="159" customFormat="1" ht="12"/>
    <row r="1176" s="159" customFormat="1" ht="12"/>
    <row r="1177" s="159" customFormat="1" ht="12"/>
    <row r="1178" s="159" customFormat="1" ht="12"/>
    <row r="1179" s="159" customFormat="1" ht="12"/>
    <row r="1180" s="159" customFormat="1" ht="12"/>
    <row r="1181" s="159" customFormat="1" ht="12"/>
    <row r="1182" s="159" customFormat="1" ht="12"/>
    <row r="1183" s="159" customFormat="1" ht="12"/>
    <row r="1184" s="159" customFormat="1" ht="12"/>
    <row r="1185" s="159" customFormat="1" ht="12"/>
    <row r="1186" s="159" customFormat="1" ht="12"/>
    <row r="1187" s="159" customFormat="1" ht="12"/>
    <row r="1188" s="159" customFormat="1" ht="12"/>
    <row r="1189" s="159" customFormat="1" ht="12"/>
    <row r="1190" s="159" customFormat="1" ht="12"/>
    <row r="1191" s="159" customFormat="1" ht="12"/>
    <row r="1192" s="159" customFormat="1" ht="12"/>
    <row r="1193" s="159" customFormat="1" ht="12"/>
    <row r="1194" s="159" customFormat="1" ht="12"/>
    <row r="1195" s="159" customFormat="1" ht="12"/>
    <row r="1196" s="159" customFormat="1" ht="12"/>
    <row r="1197" s="159" customFormat="1" ht="12"/>
    <row r="1198" s="159" customFormat="1" ht="12"/>
    <row r="1199" s="159" customFormat="1" ht="12"/>
    <row r="1200" s="159" customFormat="1" ht="12"/>
    <row r="1201" s="159" customFormat="1" ht="12"/>
    <row r="1202" s="159" customFormat="1" ht="12"/>
    <row r="1203" s="159" customFormat="1" ht="12"/>
    <row r="1204" s="159" customFormat="1" ht="12"/>
    <row r="1205" s="159" customFormat="1" ht="12"/>
    <row r="1206" s="159" customFormat="1" ht="12"/>
    <row r="1207" s="159" customFormat="1" ht="12"/>
    <row r="1208" s="159" customFormat="1" ht="12"/>
    <row r="1209" s="159" customFormat="1" ht="12"/>
    <row r="1210" s="159" customFormat="1" ht="12"/>
    <row r="1211" s="159" customFormat="1" ht="12"/>
    <row r="1212" s="159" customFormat="1" ht="12"/>
    <row r="1213" s="159" customFormat="1" ht="12"/>
    <row r="1214" s="159" customFormat="1" ht="12"/>
    <row r="1215" s="159" customFormat="1" ht="12"/>
    <row r="1216" s="159" customFormat="1" ht="12"/>
    <row r="1217" s="159" customFormat="1" ht="12"/>
    <row r="1218" s="159" customFormat="1" ht="12"/>
    <row r="1219" s="159" customFormat="1" ht="12"/>
    <row r="1220" s="159" customFormat="1" ht="12"/>
    <row r="1221" s="159" customFormat="1" ht="12"/>
    <row r="1222" s="159" customFormat="1" ht="12"/>
    <row r="1223" s="159" customFormat="1" ht="12"/>
    <row r="1224" s="159" customFormat="1" ht="12"/>
    <row r="1225" s="159" customFormat="1" ht="12"/>
    <row r="1226" s="159" customFormat="1" ht="12"/>
    <row r="1227" s="159" customFormat="1" ht="12"/>
    <row r="1228" s="159" customFormat="1" ht="12"/>
    <row r="1229" s="159" customFormat="1" ht="12"/>
    <row r="1230" s="159" customFormat="1" ht="12"/>
    <row r="1231" s="159" customFormat="1" ht="12"/>
    <row r="1232" s="159" customFormat="1" ht="12"/>
    <row r="1233" s="159" customFormat="1" ht="12"/>
    <row r="1234" s="159" customFormat="1" ht="12"/>
    <row r="1235" s="159" customFormat="1" ht="12"/>
    <row r="1236" s="159" customFormat="1" ht="12"/>
    <row r="1237" s="159" customFormat="1" ht="12"/>
    <row r="1238" s="159" customFormat="1" ht="12"/>
    <row r="1239" s="159" customFormat="1" ht="12"/>
    <row r="1240" s="159" customFormat="1" ht="12"/>
    <row r="1241" s="159" customFormat="1" ht="12"/>
    <row r="1242" s="159" customFormat="1" ht="12"/>
    <row r="1243" s="159" customFormat="1" ht="12"/>
    <row r="1244" s="159" customFormat="1" ht="12"/>
    <row r="1245" s="159" customFormat="1" ht="12"/>
    <row r="1246" s="159" customFormat="1" ht="12"/>
    <row r="1247" s="159" customFormat="1" ht="12"/>
    <row r="1248" s="159" customFormat="1" ht="12"/>
    <row r="1249" s="159" customFormat="1" ht="12"/>
    <row r="1250" s="159" customFormat="1" ht="12"/>
    <row r="1251" s="159" customFormat="1" ht="12"/>
    <row r="1252" s="159" customFormat="1" ht="12"/>
    <row r="1253" s="159" customFormat="1" ht="12"/>
    <row r="1254" s="159" customFormat="1" ht="12"/>
    <row r="1255" s="159" customFormat="1" ht="12"/>
    <row r="1256" s="159" customFormat="1" ht="12"/>
    <row r="1257" s="159" customFormat="1" ht="12"/>
    <row r="1258" s="159" customFormat="1" ht="12"/>
    <row r="1259" s="159" customFormat="1" ht="12"/>
    <row r="1260" s="159" customFormat="1" ht="12"/>
    <row r="1261" s="159" customFormat="1" ht="12"/>
    <row r="1262" s="159" customFormat="1" ht="12"/>
    <row r="1263" s="159" customFormat="1" ht="12"/>
    <row r="1264" s="159" customFormat="1" ht="12"/>
    <row r="1265" s="159" customFormat="1" ht="12"/>
    <row r="1266" s="159" customFormat="1" ht="12"/>
    <row r="1267" s="159" customFormat="1" ht="12"/>
    <row r="1268" s="159" customFormat="1" ht="12"/>
    <row r="1269" s="159" customFormat="1" ht="12"/>
    <row r="1270" s="159" customFormat="1" ht="12"/>
    <row r="1271" s="159" customFormat="1" ht="12"/>
    <row r="1272" s="159" customFormat="1" ht="12"/>
    <row r="1273" s="159" customFormat="1" ht="12"/>
    <row r="1274" s="159" customFormat="1" ht="12"/>
    <row r="1275" s="159" customFormat="1" ht="12"/>
    <row r="1276" s="159" customFormat="1" ht="12"/>
    <row r="1277" s="159" customFormat="1" ht="12"/>
    <row r="1278" s="159" customFormat="1" ht="12"/>
    <row r="1279" s="159" customFormat="1" ht="12"/>
    <row r="1280" s="159" customFormat="1" ht="12"/>
    <row r="1281" s="159" customFormat="1" ht="12"/>
    <row r="1282" s="159" customFormat="1" ht="12"/>
    <row r="1283" s="159" customFormat="1" ht="12"/>
    <row r="1284" s="159" customFormat="1" ht="12"/>
    <row r="1285" s="159" customFormat="1" ht="12"/>
    <row r="1286" s="159" customFormat="1" ht="12"/>
    <row r="1287" s="159" customFormat="1" ht="12"/>
    <row r="1288" s="159" customFormat="1" ht="12"/>
    <row r="1289" s="159" customFormat="1" ht="12"/>
    <row r="1290" s="159" customFormat="1" ht="12"/>
    <row r="1291" s="159" customFormat="1" ht="12"/>
    <row r="1292" s="159" customFormat="1" ht="12"/>
    <row r="1293" s="159" customFormat="1" ht="12"/>
    <row r="1294" s="159" customFormat="1" ht="12"/>
    <row r="1295" s="159" customFormat="1" ht="12"/>
    <row r="1296" s="159" customFormat="1" ht="12"/>
    <row r="1297" s="159" customFormat="1" ht="12"/>
    <row r="1298" s="159" customFormat="1" ht="12"/>
    <row r="1299" s="159" customFormat="1" ht="12"/>
    <row r="1300" s="159" customFormat="1" ht="12"/>
    <row r="1301" s="159" customFormat="1" ht="12"/>
    <row r="1302" s="159" customFormat="1" ht="12"/>
    <row r="1303" s="159" customFormat="1" ht="12"/>
    <row r="1304" s="159" customFormat="1" ht="12"/>
    <row r="1305" s="159" customFormat="1" ht="12"/>
    <row r="1306" s="159" customFormat="1" ht="12"/>
    <row r="1307" s="159" customFormat="1" ht="12"/>
    <row r="1308" s="159" customFormat="1" ht="12"/>
    <row r="1309" s="159" customFormat="1" ht="12"/>
    <row r="1310" s="159" customFormat="1" ht="12"/>
    <row r="1311" s="159" customFormat="1" ht="12"/>
    <row r="1312" s="159" customFormat="1" ht="12"/>
    <row r="1313" s="159" customFormat="1" ht="12"/>
    <row r="1314" s="159" customFormat="1" ht="12"/>
    <row r="1315" s="159" customFormat="1" ht="12"/>
    <row r="1316" s="159" customFormat="1" ht="12"/>
    <row r="1317" s="159" customFormat="1" ht="12"/>
    <row r="1318" s="159" customFormat="1" ht="12"/>
    <row r="1319" s="159" customFormat="1" ht="12"/>
    <row r="1320" s="159" customFormat="1" ht="12"/>
    <row r="1321" s="159" customFormat="1" ht="12"/>
    <row r="1322" s="159" customFormat="1" ht="12"/>
    <row r="1323" s="159" customFormat="1" ht="12"/>
    <row r="1324" s="159" customFormat="1" ht="12"/>
    <row r="1325" s="159" customFormat="1" ht="12"/>
    <row r="1326" s="159" customFormat="1" ht="12"/>
    <row r="1327" s="159" customFormat="1" ht="12"/>
    <row r="1328" s="159" customFormat="1" ht="12"/>
    <row r="1329" s="159" customFormat="1" ht="12"/>
    <row r="1330" s="159" customFormat="1" ht="12"/>
    <row r="1331" s="159" customFormat="1" ht="12"/>
    <row r="1332" s="159" customFormat="1" ht="12"/>
    <row r="1333" s="159" customFormat="1" ht="12"/>
    <row r="1334" s="159" customFormat="1" ht="12"/>
    <row r="1335" s="159" customFormat="1" ht="12"/>
    <row r="1336" s="159" customFormat="1" ht="12"/>
    <row r="1337" s="159" customFormat="1" ht="12"/>
    <row r="1338" s="159" customFormat="1" ht="12"/>
    <row r="1339" s="159" customFormat="1" ht="12"/>
    <row r="1340" s="159" customFormat="1" ht="12"/>
    <row r="1341" s="159" customFormat="1" ht="12"/>
    <row r="1342" s="159" customFormat="1" ht="12"/>
    <row r="1343" s="159" customFormat="1" ht="12"/>
    <row r="1344" s="159" customFormat="1" ht="12"/>
    <row r="1345" s="159" customFormat="1" ht="12"/>
    <row r="1346" s="159" customFormat="1" ht="12"/>
    <row r="1347" s="159" customFormat="1" ht="12"/>
    <row r="1348" s="159" customFormat="1" ht="12"/>
    <row r="1349" s="159" customFormat="1" ht="12"/>
    <row r="1350" s="159" customFormat="1" ht="12"/>
    <row r="1351" s="159" customFormat="1" ht="12"/>
    <row r="1352" s="159" customFormat="1" ht="12"/>
    <row r="1353" s="159" customFormat="1" ht="12"/>
    <row r="1354" s="159" customFormat="1" ht="12"/>
    <row r="1355" s="159" customFormat="1" ht="12"/>
    <row r="1356" s="159" customFormat="1" ht="12"/>
    <row r="1357" s="159" customFormat="1" ht="12"/>
    <row r="1358" s="159" customFormat="1" ht="12"/>
    <row r="1359" s="159" customFormat="1" ht="12"/>
    <row r="1360" s="159" customFormat="1" ht="12"/>
    <row r="1361" s="159" customFormat="1" ht="12"/>
    <row r="1362" s="159" customFormat="1" ht="12"/>
    <row r="1363" s="159" customFormat="1" ht="12"/>
    <row r="1364" s="159" customFormat="1" ht="12"/>
    <row r="1365" s="159" customFormat="1" ht="12"/>
    <row r="1366" s="159" customFormat="1" ht="12"/>
    <row r="1367" s="159" customFormat="1" ht="12"/>
    <row r="1368" s="159" customFormat="1" ht="12"/>
    <row r="1369" s="159" customFormat="1" ht="12"/>
    <row r="1370" s="159" customFormat="1" ht="12"/>
    <row r="1371" s="159" customFormat="1" ht="12"/>
    <row r="1372" s="159" customFormat="1" ht="12"/>
    <row r="1373" s="159" customFormat="1" ht="12"/>
    <row r="1374" s="159" customFormat="1" ht="12"/>
    <row r="1375" s="159" customFormat="1" ht="12"/>
    <row r="1376" s="159" customFormat="1" ht="12"/>
    <row r="1377" s="159" customFormat="1" ht="12"/>
    <row r="1378" s="159" customFormat="1" ht="12"/>
    <row r="1379" s="159" customFormat="1" ht="12"/>
    <row r="1380" s="159" customFormat="1" ht="12"/>
    <row r="1381" s="159" customFormat="1" ht="12"/>
    <row r="1382" s="159" customFormat="1" ht="12"/>
    <row r="1383" s="159" customFormat="1" ht="12"/>
    <row r="1384" s="159" customFormat="1" ht="12"/>
    <row r="1385" s="159" customFormat="1" ht="12"/>
    <row r="1386" s="159" customFormat="1" ht="12"/>
    <row r="1387" s="159" customFormat="1" ht="12"/>
    <row r="1388" s="159" customFormat="1" ht="12"/>
    <row r="1389" s="159" customFormat="1" ht="12"/>
    <row r="1390" s="159" customFormat="1" ht="12"/>
    <row r="1391" s="159" customFormat="1" ht="12"/>
    <row r="1392" s="159" customFormat="1" ht="12"/>
    <row r="1393" s="159" customFormat="1" ht="12"/>
    <row r="1394" s="159" customFormat="1" ht="12"/>
    <row r="1395" s="159" customFormat="1" ht="12"/>
    <row r="1396" s="159" customFormat="1" ht="12"/>
    <row r="1397" s="159" customFormat="1" ht="12"/>
    <row r="1398" s="159" customFormat="1" ht="12"/>
    <row r="1399" s="159" customFormat="1" ht="12"/>
    <row r="1400" s="159" customFormat="1" ht="12"/>
    <row r="1401" s="159" customFormat="1" ht="12"/>
    <row r="1402" s="159" customFormat="1" ht="12"/>
    <row r="1403" s="159" customFormat="1" ht="12"/>
    <row r="1404" s="159" customFormat="1" ht="12"/>
    <row r="1405" s="159" customFormat="1" ht="12"/>
    <row r="1406" s="159" customFormat="1" ht="12"/>
    <row r="1407" s="159" customFormat="1" ht="12"/>
    <row r="1408" s="159" customFormat="1" ht="12"/>
    <row r="1409" s="159" customFormat="1" ht="12"/>
    <row r="1410" s="159" customFormat="1" ht="12"/>
    <row r="1411" s="159" customFormat="1" ht="12"/>
    <row r="1412" s="159" customFormat="1" ht="12"/>
    <row r="1413" s="159" customFormat="1" ht="12"/>
    <row r="1414" s="159" customFormat="1" ht="12"/>
    <row r="1415" s="159" customFormat="1" ht="12"/>
    <row r="1416" s="159" customFormat="1" ht="12"/>
    <row r="1417" s="159" customFormat="1" ht="12"/>
    <row r="1418" s="159" customFormat="1" ht="12"/>
    <row r="1419" s="159" customFormat="1" ht="12"/>
    <row r="1420" s="159" customFormat="1" ht="12"/>
    <row r="1421" s="159" customFormat="1" ht="12"/>
    <row r="1422" s="159" customFormat="1" ht="12"/>
    <row r="1423" s="159" customFormat="1" ht="12"/>
    <row r="1424" s="159" customFormat="1" ht="12"/>
    <row r="1425" s="159" customFormat="1" ht="12"/>
    <row r="1426" s="159" customFormat="1" ht="12"/>
    <row r="1427" s="159" customFormat="1" ht="12"/>
    <row r="1428" s="159" customFormat="1" ht="12"/>
    <row r="1429" s="159" customFormat="1" ht="12"/>
    <row r="1430" s="159" customFormat="1" ht="12"/>
    <row r="1431" s="159" customFormat="1" ht="12"/>
    <row r="1432" s="159" customFormat="1" ht="12"/>
    <row r="1433" s="159" customFormat="1" ht="12"/>
    <row r="1434" s="159" customFormat="1" ht="12"/>
    <row r="1435" s="159" customFormat="1" ht="12"/>
    <row r="1436" s="159" customFormat="1" ht="12"/>
    <row r="1437" s="159" customFormat="1" ht="12"/>
    <row r="1438" s="159" customFormat="1" ht="12"/>
    <row r="1439" s="159" customFormat="1" ht="12"/>
    <row r="1440" s="159" customFormat="1" ht="12"/>
    <row r="1441" s="159" customFormat="1" ht="12"/>
    <row r="1442" s="159" customFormat="1" ht="12"/>
    <row r="1443" s="159" customFormat="1" ht="12"/>
    <row r="1444" s="159" customFormat="1" ht="12"/>
    <row r="1445" s="159" customFormat="1" ht="12"/>
    <row r="1446" s="159" customFormat="1" ht="12"/>
    <row r="1447" s="159" customFormat="1" ht="12"/>
    <row r="1448" s="159" customFormat="1" ht="12"/>
    <row r="1449" s="159" customFormat="1" ht="12"/>
    <row r="1450" s="159" customFormat="1" ht="12"/>
    <row r="1451" s="159" customFormat="1" ht="12"/>
    <row r="1452" s="159" customFormat="1" ht="12"/>
    <row r="1453" s="159" customFormat="1" ht="12"/>
    <row r="1454" s="159" customFormat="1" ht="12"/>
    <row r="1455" s="159" customFormat="1" ht="12"/>
    <row r="1456" s="159" customFormat="1" ht="12"/>
    <row r="1457" s="159" customFormat="1" ht="12"/>
    <row r="1458" s="159" customFormat="1" ht="12"/>
    <row r="1459" s="159" customFormat="1" ht="12"/>
    <row r="1460" s="159" customFormat="1" ht="12"/>
    <row r="1461" s="159" customFormat="1" ht="12"/>
    <row r="1462" s="159" customFormat="1" ht="12"/>
    <row r="1463" s="159" customFormat="1" ht="12"/>
    <row r="1464" s="159" customFormat="1" ht="12"/>
    <row r="1465" s="159" customFormat="1" ht="12"/>
    <row r="1466" s="159" customFormat="1" ht="12"/>
    <row r="1467" s="159" customFormat="1" ht="12"/>
    <row r="1468" s="159" customFormat="1" ht="12"/>
    <row r="1469" s="159" customFormat="1" ht="12"/>
    <row r="1470" s="159" customFormat="1" ht="12"/>
    <row r="1471" s="159" customFormat="1" ht="12"/>
    <row r="1472" s="159" customFormat="1" ht="12"/>
    <row r="1473" s="159" customFormat="1" ht="12"/>
    <row r="1474" s="159" customFormat="1" ht="12"/>
    <row r="1475" s="159" customFormat="1" ht="12"/>
    <row r="1476" s="159" customFormat="1" ht="12"/>
    <row r="1477" s="159" customFormat="1" ht="12"/>
    <row r="1478" s="159" customFormat="1" ht="12"/>
    <row r="1479" s="159" customFormat="1" ht="12"/>
    <row r="1480" s="159" customFormat="1" ht="12"/>
    <row r="1481" s="159" customFormat="1" ht="12"/>
    <row r="1482" s="159" customFormat="1" ht="12"/>
    <row r="1483" s="159" customFormat="1" ht="12"/>
    <row r="1484" s="159" customFormat="1" ht="12"/>
    <row r="1485" s="159" customFormat="1" ht="12"/>
    <row r="1486" s="159" customFormat="1" ht="12"/>
    <row r="1487" s="159" customFormat="1" ht="12"/>
    <row r="1488" s="159" customFormat="1" ht="12"/>
    <row r="1489" s="159" customFormat="1" ht="12"/>
    <row r="1490" s="159" customFormat="1" ht="12"/>
    <row r="1491" s="159" customFormat="1" ht="12"/>
    <row r="1492" s="159" customFormat="1" ht="12"/>
    <row r="1493" s="159" customFormat="1" ht="12"/>
    <row r="1494" s="159" customFormat="1" ht="12"/>
    <row r="1495" s="159" customFormat="1" ht="12"/>
    <row r="1496" s="159" customFormat="1" ht="12"/>
    <row r="1497" s="159" customFormat="1" ht="12"/>
    <row r="1498" s="159" customFormat="1" ht="12"/>
    <row r="1499" s="159" customFormat="1" ht="12"/>
    <row r="1500" s="159" customFormat="1" ht="12"/>
    <row r="1501" s="159" customFormat="1" ht="12"/>
    <row r="1502" s="159" customFormat="1" ht="12"/>
    <row r="1503" s="159" customFormat="1" ht="12"/>
    <row r="1504" s="159" customFormat="1" ht="12"/>
    <row r="1505" s="159" customFormat="1" ht="12"/>
    <row r="1506" s="159" customFormat="1" ht="12"/>
    <row r="1507" s="159" customFormat="1" ht="12"/>
    <row r="1508" s="159" customFormat="1" ht="12"/>
    <row r="1509" s="159" customFormat="1" ht="12"/>
    <row r="1510" s="159" customFormat="1" ht="12"/>
    <row r="1511" s="159" customFormat="1" ht="12"/>
    <row r="1512" s="159" customFormat="1" ht="12"/>
    <row r="1513" s="159" customFormat="1" ht="12"/>
    <row r="1514" s="159" customFormat="1" ht="12"/>
    <row r="1515" s="159" customFormat="1" ht="12"/>
    <row r="1516" s="159" customFormat="1" ht="12"/>
    <row r="1517" s="159" customFormat="1" ht="12"/>
    <row r="1518" s="159" customFormat="1" ht="12"/>
    <row r="1519" s="159" customFormat="1" ht="12"/>
    <row r="1520" s="159" customFormat="1" ht="12"/>
    <row r="1521" s="159" customFormat="1" ht="12"/>
    <row r="1522" s="159" customFormat="1" ht="12"/>
    <row r="1523" s="159" customFormat="1" ht="12"/>
    <row r="1524" s="159" customFormat="1" ht="12"/>
    <row r="1525" s="159" customFormat="1" ht="12"/>
    <row r="1526" s="159" customFormat="1" ht="12"/>
    <row r="1527" s="159" customFormat="1" ht="12"/>
    <row r="1528" s="159" customFormat="1" ht="12"/>
    <row r="1529" s="159" customFormat="1" ht="12"/>
    <row r="1530" s="159" customFormat="1" ht="12"/>
    <row r="1531" s="159" customFormat="1" ht="12"/>
    <row r="1532" s="159" customFormat="1" ht="12"/>
    <row r="1533" s="159" customFormat="1" ht="12"/>
    <row r="1534" s="159" customFormat="1" ht="12"/>
    <row r="1535" s="159" customFormat="1" ht="12"/>
    <row r="1536" s="159" customFormat="1" ht="12"/>
    <row r="1537" s="159" customFormat="1" ht="12"/>
    <row r="1538" s="159" customFormat="1" ht="12"/>
    <row r="1539" s="159" customFormat="1" ht="12"/>
    <row r="1540" s="159" customFormat="1" ht="12"/>
    <row r="1541" s="159" customFormat="1" ht="12"/>
    <row r="1542" s="159" customFormat="1" ht="12"/>
    <row r="1543" s="159" customFormat="1" ht="12"/>
    <row r="1544" s="159" customFormat="1" ht="12"/>
    <row r="1545" s="159" customFormat="1" ht="12"/>
    <row r="1546" s="159" customFormat="1" ht="12"/>
    <row r="1547" s="159" customFormat="1" ht="12"/>
    <row r="1548" s="159" customFormat="1" ht="12"/>
    <row r="1549" s="159" customFormat="1" ht="12"/>
    <row r="1550" s="159" customFormat="1" ht="12"/>
    <row r="1551" s="159" customFormat="1" ht="12"/>
    <row r="1552" s="159" customFormat="1" ht="12"/>
    <row r="1553" s="159" customFormat="1" ht="12"/>
    <row r="1554" s="159" customFormat="1" ht="12"/>
    <row r="1555" s="159" customFormat="1" ht="12"/>
    <row r="1556" s="159" customFormat="1" ht="12"/>
    <row r="1557" s="159" customFormat="1" ht="12"/>
    <row r="1558" s="159" customFormat="1" ht="12"/>
    <row r="1559" s="159" customFormat="1" ht="12"/>
    <row r="1560" s="159" customFormat="1" ht="12"/>
    <row r="1561" s="159" customFormat="1" ht="12"/>
    <row r="1562" s="159" customFormat="1" ht="12"/>
    <row r="1563" s="159" customFormat="1" ht="12"/>
    <row r="1564" s="159" customFormat="1" ht="12"/>
    <row r="1565" s="159" customFormat="1" ht="12"/>
    <row r="1566" s="159" customFormat="1" ht="12"/>
    <row r="1567" s="159" customFormat="1" ht="12"/>
    <row r="1568" s="159" customFormat="1" ht="12"/>
    <row r="1569" s="159" customFormat="1" ht="12"/>
    <row r="1570" s="159" customFormat="1" ht="12"/>
    <row r="1571" s="159" customFormat="1" ht="12"/>
    <row r="1572" s="159" customFormat="1" ht="12"/>
    <row r="1573" s="159" customFormat="1" ht="12"/>
    <row r="1574" s="159" customFormat="1" ht="12"/>
    <row r="1575" s="159" customFormat="1" ht="12"/>
    <row r="1576" s="159" customFormat="1" ht="12"/>
    <row r="1577" s="159" customFormat="1" ht="12"/>
    <row r="1578" s="159" customFormat="1" ht="12"/>
    <row r="1579" s="159" customFormat="1" ht="12"/>
    <row r="1580" s="159" customFormat="1" ht="12"/>
    <row r="1581" s="159" customFormat="1" ht="12"/>
    <row r="1582" s="159" customFormat="1" ht="12"/>
    <row r="1583" s="159" customFormat="1" ht="12"/>
    <row r="1584" s="159" customFormat="1" ht="12"/>
    <row r="1585" s="159" customFormat="1" ht="12"/>
    <row r="1586" s="159" customFormat="1" ht="12"/>
    <row r="1587" s="159" customFormat="1" ht="12"/>
    <row r="1588" s="159" customFormat="1" ht="12"/>
    <row r="1589" s="159" customFormat="1" ht="12"/>
    <row r="1590" s="159" customFormat="1" ht="12"/>
    <row r="1591" s="159" customFormat="1" ht="12"/>
    <row r="1592" s="159" customFormat="1" ht="12"/>
    <row r="1593" s="159" customFormat="1" ht="12"/>
    <row r="1594" s="159" customFormat="1" ht="12"/>
    <row r="1595" s="159" customFormat="1" ht="12"/>
    <row r="1596" s="159" customFormat="1" ht="12"/>
    <row r="1597" s="159" customFormat="1" ht="12"/>
    <row r="1598" s="159" customFormat="1" ht="12"/>
    <row r="1599" s="159" customFormat="1" ht="12"/>
    <row r="1600" s="159" customFormat="1" ht="12"/>
    <row r="1601" s="159" customFormat="1" ht="12"/>
    <row r="1602" s="159" customFormat="1" ht="12"/>
    <row r="1603" s="159" customFormat="1" ht="12"/>
    <row r="1604" s="159" customFormat="1" ht="12"/>
    <row r="1605" s="159" customFormat="1" ht="12"/>
    <row r="1606" s="159" customFormat="1" ht="12"/>
    <row r="1607" s="159" customFormat="1" ht="12"/>
    <row r="1608" s="159" customFormat="1" ht="12"/>
    <row r="1609" s="159" customFormat="1" ht="12"/>
    <row r="1610" s="159" customFormat="1" ht="12"/>
    <row r="1611" s="159" customFormat="1" ht="12"/>
    <row r="1612" s="159" customFormat="1" ht="12"/>
    <row r="1613" s="159" customFormat="1" ht="12"/>
    <row r="1614" s="159" customFormat="1" ht="12"/>
    <row r="1615" s="159" customFormat="1" ht="12"/>
    <row r="1616" s="159" customFormat="1" ht="12"/>
    <row r="1617" s="159" customFormat="1" ht="12"/>
    <row r="1618" s="159" customFormat="1" ht="12"/>
    <row r="1619" s="159" customFormat="1" ht="12"/>
    <row r="1620" s="159" customFormat="1" ht="12"/>
    <row r="1621" s="159" customFormat="1" ht="12"/>
    <row r="1622" s="159" customFormat="1" ht="12"/>
    <row r="1623" s="159" customFormat="1" ht="12"/>
    <row r="1624" s="159" customFormat="1" ht="12"/>
    <row r="1625" s="159" customFormat="1" ht="12"/>
    <row r="1626" s="159" customFormat="1" ht="12"/>
    <row r="1627" s="159" customFormat="1" ht="12"/>
    <row r="1628" s="159" customFormat="1" ht="12"/>
    <row r="1629" s="159" customFormat="1" ht="12"/>
    <row r="1630" s="159" customFormat="1" ht="12"/>
    <row r="1631" s="159" customFormat="1" ht="12"/>
    <row r="1632" s="159" customFormat="1" ht="12"/>
    <row r="1633" s="159" customFormat="1" ht="12"/>
    <row r="1634" s="159" customFormat="1" ht="12"/>
    <row r="1635" s="159" customFormat="1" ht="12"/>
    <row r="1636" s="159" customFormat="1" ht="12"/>
    <row r="1637" s="159" customFormat="1" ht="12"/>
    <row r="1638" s="159" customFormat="1" ht="12"/>
    <row r="1639" s="159" customFormat="1" ht="12"/>
    <row r="1640" s="159" customFormat="1" ht="12"/>
    <row r="1641" s="159" customFormat="1" ht="12"/>
    <row r="1642" s="159" customFormat="1" ht="12"/>
    <row r="1643" s="159" customFormat="1" ht="12"/>
    <row r="1644" s="159" customFormat="1" ht="12"/>
    <row r="1645" s="159" customFormat="1" ht="12"/>
    <row r="1646" s="159" customFormat="1" ht="12"/>
    <row r="1647" s="159" customFormat="1" ht="12"/>
    <row r="1648" s="159" customFormat="1" ht="12"/>
    <row r="1649" s="159" customFormat="1" ht="12"/>
    <row r="1650" s="159" customFormat="1" ht="12"/>
    <row r="1651" s="159" customFormat="1" ht="12"/>
    <row r="1652" s="159" customFormat="1" ht="12"/>
    <row r="1653" s="159" customFormat="1" ht="12"/>
    <row r="1654" s="159" customFormat="1" ht="12"/>
    <row r="1655" s="159" customFormat="1" ht="12"/>
    <row r="1656" s="159" customFormat="1" ht="12"/>
    <row r="1657" s="159" customFormat="1" ht="12"/>
    <row r="1658" s="159" customFormat="1" ht="12"/>
    <row r="1659" s="159" customFormat="1" ht="12"/>
    <row r="1660" s="159" customFormat="1" ht="12"/>
    <row r="1661" s="159" customFormat="1" ht="12"/>
    <row r="1662" s="159" customFormat="1" ht="12"/>
    <row r="1663" s="159" customFormat="1" ht="12"/>
    <row r="1664" s="159" customFormat="1" ht="12"/>
    <row r="1665" s="159" customFormat="1" ht="12"/>
    <row r="1666" s="159" customFormat="1" ht="12"/>
    <row r="1667" s="159" customFormat="1" ht="12"/>
    <row r="1668" s="159" customFormat="1" ht="12"/>
    <row r="1669" s="159" customFormat="1" ht="12"/>
    <row r="1670" s="159" customFormat="1" ht="12"/>
    <row r="1671" s="159" customFormat="1" ht="12"/>
    <row r="1672" s="159" customFormat="1" ht="12"/>
    <row r="1673" s="159" customFormat="1" ht="12"/>
    <row r="1674" s="159" customFormat="1" ht="12"/>
    <row r="1675" s="159" customFormat="1" ht="12"/>
    <row r="1676" s="159" customFormat="1" ht="12"/>
    <row r="1677" s="159" customFormat="1" ht="12"/>
    <row r="1678" s="159" customFormat="1" ht="12"/>
    <row r="1679" s="159" customFormat="1" ht="12"/>
    <row r="1680" s="159" customFormat="1" ht="12"/>
    <row r="1681" s="159" customFormat="1" ht="12"/>
    <row r="1682" s="159" customFormat="1" ht="12"/>
    <row r="1683" s="159" customFormat="1" ht="12"/>
    <row r="1684" s="159" customFormat="1" ht="12"/>
    <row r="1685" s="159" customFormat="1" ht="12"/>
    <row r="1686" s="159" customFormat="1" ht="12"/>
    <row r="1687" s="159" customFormat="1" ht="12"/>
    <row r="1688" s="159" customFormat="1" ht="12"/>
    <row r="1689" s="159" customFormat="1" ht="12"/>
    <row r="1690" s="159" customFormat="1" ht="12"/>
    <row r="1691" s="159" customFormat="1" ht="12"/>
    <row r="1692" s="159" customFormat="1" ht="12"/>
    <row r="1693" s="159" customFormat="1" ht="12"/>
    <row r="1694" s="159" customFormat="1" ht="12"/>
    <row r="1695" s="159" customFormat="1" ht="12"/>
    <row r="1696" s="159" customFormat="1" ht="12"/>
    <row r="1697" s="159" customFormat="1" ht="12"/>
    <row r="1698" s="159" customFormat="1" ht="12"/>
    <row r="1699" s="159" customFormat="1" ht="12"/>
    <row r="1700" s="159" customFormat="1" ht="12"/>
    <row r="1701" s="159" customFormat="1" ht="12"/>
    <row r="1702" s="159" customFormat="1" ht="12"/>
    <row r="1703" s="159" customFormat="1" ht="12"/>
    <row r="1704" s="159" customFormat="1" ht="12"/>
    <row r="1705" s="159" customFormat="1" ht="12"/>
    <row r="1706" s="159" customFormat="1" ht="12"/>
    <row r="1707" s="159" customFormat="1" ht="12"/>
    <row r="1708" s="159" customFormat="1" ht="12"/>
    <row r="1709" s="159" customFormat="1" ht="12"/>
    <row r="1710" s="159" customFormat="1" ht="12"/>
    <row r="1711" s="159" customFormat="1" ht="12"/>
    <row r="1712" s="159" customFormat="1" ht="12"/>
    <row r="1713" s="159" customFormat="1" ht="12"/>
    <row r="1714" s="159" customFormat="1" ht="12"/>
    <row r="1715" s="159" customFormat="1" ht="12"/>
    <row r="1716" s="159" customFormat="1" ht="12"/>
    <row r="1717" s="159" customFormat="1" ht="12"/>
    <row r="1718" s="159" customFormat="1" ht="12"/>
    <row r="1719" s="159" customFormat="1" ht="12"/>
    <row r="1720" s="159" customFormat="1" ht="12"/>
    <row r="1721" s="159" customFormat="1" ht="12"/>
    <row r="1722" s="159" customFormat="1" ht="12"/>
    <row r="1723" s="159" customFormat="1" ht="12"/>
    <row r="1724" s="159" customFormat="1" ht="12"/>
    <row r="1725" s="159" customFormat="1" ht="12"/>
    <row r="1726" s="159" customFormat="1" ht="12"/>
    <row r="1727" s="159" customFormat="1" ht="12"/>
    <row r="1728" s="159" customFormat="1" ht="12"/>
    <row r="1729" s="159" customFormat="1" ht="12"/>
    <row r="1730" s="159" customFormat="1" ht="12"/>
    <row r="1731" s="159" customFormat="1" ht="12"/>
    <row r="1732" s="159" customFormat="1" ht="12"/>
    <row r="1733" s="159" customFormat="1" ht="12"/>
    <row r="1734" s="159" customFormat="1" ht="12"/>
    <row r="1735" s="159" customFormat="1" ht="12"/>
    <row r="1736" s="159" customFormat="1" ht="12"/>
    <row r="1737" s="159" customFormat="1" ht="12"/>
    <row r="1738" s="159" customFormat="1" ht="12"/>
    <row r="1739" s="159" customFormat="1" ht="12"/>
    <row r="1740" s="159" customFormat="1" ht="12"/>
    <row r="1741" s="159" customFormat="1" ht="12"/>
    <row r="1742" s="159" customFormat="1" ht="12"/>
    <row r="1743" s="159" customFormat="1" ht="12"/>
    <row r="1744" s="159" customFormat="1" ht="12"/>
    <row r="1745" s="159" customFormat="1" ht="12"/>
    <row r="1746" s="159" customFormat="1" ht="12"/>
    <row r="1747" s="159" customFormat="1" ht="12"/>
    <row r="1748" s="159" customFormat="1" ht="12"/>
    <row r="1749" s="159" customFormat="1" ht="12"/>
    <row r="1750" s="159" customFormat="1" ht="12"/>
    <row r="1751" s="159" customFormat="1" ht="12"/>
    <row r="1752" s="159" customFormat="1" ht="12"/>
    <row r="1753" s="159" customFormat="1" ht="12"/>
    <row r="1754" s="159" customFormat="1" ht="12"/>
    <row r="1755" s="159" customFormat="1" ht="12"/>
    <row r="1756" s="159" customFormat="1" ht="12"/>
    <row r="1757" s="159" customFormat="1" ht="12"/>
    <row r="1758" s="159" customFormat="1" ht="12"/>
    <row r="1759" s="159" customFormat="1" ht="12"/>
    <row r="1760" s="159" customFormat="1" ht="12"/>
    <row r="1761" s="159" customFormat="1" ht="12"/>
    <row r="1762" s="159" customFormat="1" ht="12"/>
    <row r="1763" s="159" customFormat="1" ht="12"/>
    <row r="1764" s="159" customFormat="1" ht="12"/>
    <row r="1765" s="159" customFormat="1" ht="12"/>
    <row r="1766" s="159" customFormat="1" ht="12"/>
    <row r="1767" s="159" customFormat="1" ht="12"/>
    <row r="1768" s="159" customFormat="1" ht="12"/>
    <row r="1769" s="159" customFormat="1" ht="12"/>
    <row r="1770" s="159" customFormat="1" ht="12"/>
    <row r="1771" s="159" customFormat="1" ht="12"/>
    <row r="1772" s="159" customFormat="1" ht="12"/>
    <row r="1773" s="159" customFormat="1" ht="12"/>
    <row r="1774" s="159" customFormat="1" ht="12"/>
    <row r="1775" s="159" customFormat="1" ht="12"/>
    <row r="1776" s="159" customFormat="1" ht="12"/>
    <row r="1777" s="159" customFormat="1" ht="12"/>
    <row r="1778" s="159" customFormat="1" ht="12"/>
    <row r="1779" s="159" customFormat="1" ht="12"/>
    <row r="1780" s="159" customFormat="1" ht="12"/>
    <row r="1781" s="159" customFormat="1" ht="12"/>
    <row r="1782" s="159" customFormat="1" ht="12"/>
    <row r="1783" s="159" customFormat="1" ht="12"/>
    <row r="1784" s="159" customFormat="1" ht="12"/>
    <row r="1785" s="159" customFormat="1" ht="12"/>
    <row r="1786" s="159" customFormat="1" ht="12"/>
    <row r="1787" s="159" customFormat="1" ht="12"/>
    <row r="1788" s="159" customFormat="1" ht="12"/>
    <row r="1789" s="159" customFormat="1" ht="12"/>
    <row r="1790" s="159" customFormat="1" ht="12"/>
    <row r="1791" s="159" customFormat="1" ht="12"/>
    <row r="1792" s="159" customFormat="1" ht="12"/>
    <row r="1793" s="159" customFormat="1" ht="12"/>
    <row r="1794" s="159" customFormat="1" ht="12"/>
    <row r="1795" s="159" customFormat="1" ht="12"/>
    <row r="1796" s="159" customFormat="1" ht="12"/>
    <row r="1797" s="159" customFormat="1" ht="12"/>
    <row r="1798" s="159" customFormat="1" ht="12"/>
    <row r="1799" s="159" customFormat="1" ht="12"/>
    <row r="1800" s="159" customFormat="1" ht="12"/>
    <row r="1801" s="159" customFormat="1" ht="12"/>
    <row r="1802" s="159" customFormat="1" ht="12"/>
    <row r="1803" s="159" customFormat="1" ht="12"/>
    <row r="1804" s="159" customFormat="1" ht="12"/>
    <row r="1805" s="159" customFormat="1" ht="12"/>
    <row r="1806" s="159" customFormat="1" ht="12"/>
    <row r="1807" s="159" customFormat="1" ht="12"/>
    <row r="1808" s="159" customFormat="1" ht="12"/>
    <row r="1809" s="159" customFormat="1" ht="12"/>
    <row r="1810" s="159" customFormat="1" ht="12"/>
    <row r="1811" s="159" customFormat="1" ht="12"/>
    <row r="1812" s="159" customFormat="1" ht="12"/>
    <row r="1813" s="159" customFormat="1" ht="12"/>
    <row r="1814" s="159" customFormat="1" ht="12"/>
    <row r="1815" s="159" customFormat="1" ht="12"/>
    <row r="1816" s="159" customFormat="1" ht="12"/>
    <row r="1817" s="159" customFormat="1" ht="12"/>
    <row r="1818" s="159" customFormat="1" ht="12"/>
    <row r="1819" s="159" customFormat="1" ht="12"/>
    <row r="1820" s="159" customFormat="1" ht="12"/>
    <row r="1821" s="159" customFormat="1" ht="12"/>
    <row r="1822" s="159" customFormat="1" ht="12"/>
    <row r="1823" s="159" customFormat="1" ht="12"/>
    <row r="1824" s="159" customFormat="1" ht="12"/>
    <row r="1825" s="159" customFormat="1" ht="12"/>
    <row r="1826" s="159" customFormat="1" ht="12"/>
    <row r="1827" s="159" customFormat="1" ht="12"/>
    <row r="1828" s="159" customFormat="1" ht="12"/>
    <row r="1829" s="159" customFormat="1" ht="12"/>
    <row r="1830" s="159" customFormat="1" ht="12"/>
    <row r="1831" s="159" customFormat="1" ht="12"/>
    <row r="1832" s="159" customFormat="1" ht="12"/>
    <row r="1833" s="159" customFormat="1" ht="12"/>
    <row r="1834" s="159" customFormat="1" ht="12"/>
    <row r="1835" s="159" customFormat="1" ht="12"/>
    <row r="1836" s="159" customFormat="1" ht="12"/>
    <row r="1837" s="159" customFormat="1" ht="12"/>
    <row r="1838" s="159" customFormat="1" ht="12"/>
    <row r="1839" s="159" customFormat="1" ht="12"/>
    <row r="1840" s="159" customFormat="1" ht="12"/>
    <row r="1841" s="159" customFormat="1" ht="12"/>
    <row r="1842" s="159" customFormat="1" ht="12"/>
    <row r="1843" s="159" customFormat="1" ht="12"/>
    <row r="1844" s="159" customFormat="1" ht="12"/>
    <row r="1845" s="159" customFormat="1" ht="12"/>
    <row r="1846" s="159" customFormat="1" ht="12"/>
    <row r="1847" s="159" customFormat="1" ht="12"/>
    <row r="1848" s="159" customFormat="1" ht="12"/>
    <row r="1849" s="159" customFormat="1" ht="12"/>
    <row r="1850" s="159" customFormat="1" ht="12"/>
    <row r="1851" s="159" customFormat="1" ht="12"/>
    <row r="1852" s="159" customFormat="1" ht="12"/>
    <row r="1853" s="159" customFormat="1" ht="12"/>
    <row r="1854" s="159" customFormat="1" ht="12"/>
    <row r="1855" s="159" customFormat="1" ht="12"/>
    <row r="1856" s="159" customFormat="1" ht="12"/>
    <row r="1857" s="159" customFormat="1" ht="12"/>
    <row r="1858" s="159" customFormat="1" ht="12"/>
    <row r="1859" s="159" customFormat="1" ht="12"/>
    <row r="1860" s="159" customFormat="1" ht="12"/>
    <row r="1861" s="159" customFormat="1" ht="12"/>
    <row r="1862" s="159" customFormat="1" ht="12"/>
    <row r="1863" s="159" customFormat="1" ht="12"/>
    <row r="1864" s="159" customFormat="1" ht="12"/>
    <row r="1865" s="159" customFormat="1" ht="12"/>
    <row r="1866" s="159" customFormat="1" ht="12"/>
    <row r="1867" s="159" customFormat="1" ht="12"/>
    <row r="1868" s="159" customFormat="1" ht="12"/>
    <row r="1869" s="159" customFormat="1" ht="12"/>
    <row r="1870" s="159" customFormat="1" ht="12"/>
    <row r="1871" s="159" customFormat="1" ht="12"/>
    <row r="1872" s="159" customFormat="1" ht="12"/>
    <row r="1873" s="159" customFormat="1" ht="12"/>
    <row r="1874" s="159" customFormat="1" ht="12"/>
    <row r="1875" s="159" customFormat="1" ht="12"/>
    <row r="1876" s="159" customFormat="1" ht="12"/>
    <row r="1877" s="159" customFormat="1" ht="12"/>
    <row r="1878" s="159" customFormat="1" ht="12"/>
    <row r="1879" s="159" customFormat="1" ht="12"/>
    <row r="1880" s="159" customFormat="1" ht="12"/>
    <row r="1881" s="159" customFormat="1" ht="12"/>
    <row r="1882" s="159" customFormat="1" ht="12"/>
    <row r="1883" s="159" customFormat="1" ht="12"/>
    <row r="1884" s="159" customFormat="1" ht="12"/>
    <row r="1885" s="159" customFormat="1" ht="12"/>
    <row r="1886" s="159" customFormat="1" ht="12"/>
    <row r="1887" s="159" customFormat="1" ht="12"/>
    <row r="1888" s="159" customFormat="1" ht="12"/>
    <row r="1889" s="159" customFormat="1" ht="12"/>
    <row r="1890" s="159" customFormat="1" ht="12"/>
    <row r="1891" s="159" customFormat="1" ht="12"/>
    <row r="1892" s="159" customFormat="1" ht="12"/>
    <row r="1893" s="159" customFormat="1" ht="12"/>
    <row r="1894" s="159" customFormat="1" ht="12"/>
    <row r="1895" s="159" customFormat="1" ht="12"/>
    <row r="1896" s="159" customFormat="1" ht="12"/>
    <row r="1897" s="159" customFormat="1" ht="12"/>
    <row r="1898" s="159" customFormat="1" ht="12"/>
    <row r="1899" s="159" customFormat="1" ht="12"/>
    <row r="1900" s="159" customFormat="1" ht="12"/>
    <row r="1901" s="159" customFormat="1" ht="12"/>
    <row r="1902" s="159" customFormat="1" ht="12"/>
    <row r="1903" s="159" customFormat="1" ht="12"/>
    <row r="1904" s="159" customFormat="1" ht="12"/>
    <row r="1905" s="159" customFormat="1" ht="12"/>
    <row r="1906" s="159" customFormat="1" ht="12"/>
    <row r="1907" s="159" customFormat="1" ht="12"/>
    <row r="1908" s="159" customFormat="1" ht="12"/>
    <row r="1909" s="159" customFormat="1" ht="12"/>
    <row r="1910" s="159" customFormat="1" ht="12"/>
    <row r="1911" s="159" customFormat="1" ht="12"/>
    <row r="1912" s="159" customFormat="1" ht="12"/>
    <row r="1913" s="159" customFormat="1" ht="12"/>
    <row r="1914" s="159" customFormat="1" ht="12"/>
    <row r="1915" s="159" customFormat="1" ht="12"/>
    <row r="1916" s="159" customFormat="1" ht="12"/>
    <row r="1917" s="159" customFormat="1" ht="12"/>
    <row r="1918" s="159" customFormat="1" ht="12"/>
    <row r="1919" s="159" customFormat="1" ht="12"/>
    <row r="1920" s="159" customFormat="1" ht="12"/>
    <row r="1921" s="159" customFormat="1" ht="12"/>
    <row r="1922" s="159" customFormat="1" ht="12"/>
    <row r="1923" s="159" customFormat="1" ht="12"/>
    <row r="1924" s="159" customFormat="1" ht="12"/>
    <row r="1925" s="159" customFormat="1" ht="12"/>
    <row r="1926" s="159" customFormat="1" ht="12"/>
    <row r="1927" s="159" customFormat="1" ht="12"/>
    <row r="1928" s="159" customFormat="1" ht="12"/>
    <row r="1929" s="159" customFormat="1" ht="12"/>
    <row r="1930" s="159" customFormat="1" ht="12"/>
    <row r="1931" s="159" customFormat="1" ht="12"/>
    <row r="1932" s="159" customFormat="1" ht="12"/>
    <row r="1933" s="159" customFormat="1" ht="12"/>
    <row r="1934" s="159" customFormat="1" ht="12"/>
    <row r="1935" s="159" customFormat="1" ht="12"/>
    <row r="1936" s="159" customFormat="1" ht="12"/>
    <row r="1937" s="159" customFormat="1" ht="12"/>
    <row r="1938" s="159" customFormat="1" ht="12"/>
    <row r="1939" s="159" customFormat="1" ht="12"/>
    <row r="1940" s="159" customFormat="1" ht="12"/>
    <row r="1941" s="159" customFormat="1" ht="12"/>
    <row r="1942" s="159" customFormat="1" ht="12"/>
    <row r="1943" s="159" customFormat="1" ht="12"/>
    <row r="1944" s="159" customFormat="1" ht="12"/>
    <row r="1945" s="159" customFormat="1" ht="12"/>
    <row r="1946" s="159" customFormat="1" ht="12"/>
    <row r="1947" s="159" customFormat="1" ht="12"/>
    <row r="1948" s="159" customFormat="1" ht="12"/>
    <row r="1949" s="159" customFormat="1" ht="12"/>
    <row r="1950" s="159" customFormat="1" ht="12"/>
    <row r="1951" s="159" customFormat="1" ht="12"/>
    <row r="1952" s="159" customFormat="1" ht="12"/>
    <row r="1953" s="159" customFormat="1" ht="12"/>
    <row r="1954" s="159" customFormat="1" ht="12"/>
    <row r="1955" s="159" customFormat="1" ht="12"/>
    <row r="1956" s="159" customFormat="1" ht="12"/>
    <row r="1957" s="159" customFormat="1" ht="12"/>
    <row r="1958" s="159" customFormat="1" ht="12"/>
    <row r="1959" s="159" customFormat="1" ht="12"/>
    <row r="1960" s="159" customFormat="1" ht="12"/>
    <row r="1961" s="159" customFormat="1" ht="12"/>
    <row r="1962" s="159" customFormat="1" ht="12"/>
    <row r="1963" s="159" customFormat="1" ht="12"/>
    <row r="1964" s="159" customFormat="1" ht="12"/>
    <row r="1965" s="159" customFormat="1" ht="12"/>
    <row r="1966" s="159" customFormat="1" ht="12"/>
    <row r="1967" s="159" customFormat="1" ht="12"/>
    <row r="1968" s="159" customFormat="1" ht="12"/>
    <row r="1969" s="159" customFormat="1" ht="12"/>
    <row r="1970" s="159" customFormat="1" ht="12"/>
    <row r="1971" s="159" customFormat="1" ht="12"/>
    <row r="1972" s="159" customFormat="1" ht="12"/>
    <row r="1973" s="159" customFormat="1" ht="12"/>
    <row r="1974" s="159" customFormat="1" ht="12"/>
    <row r="1975" s="159" customFormat="1" ht="12"/>
    <row r="1976" s="159" customFormat="1" ht="12"/>
    <row r="1977" s="159" customFormat="1" ht="12"/>
    <row r="1978" s="159" customFormat="1" ht="12"/>
    <row r="1979" s="159" customFormat="1" ht="12"/>
    <row r="1980" s="159" customFormat="1" ht="12"/>
    <row r="1981" s="159" customFormat="1" ht="12"/>
    <row r="1982" s="159" customFormat="1" ht="12"/>
    <row r="1983" s="159" customFormat="1" ht="12"/>
    <row r="1984" s="159" customFormat="1" ht="12"/>
    <row r="1985" s="159" customFormat="1" ht="12"/>
    <row r="1986" s="159" customFormat="1" ht="12"/>
    <row r="1987" s="159" customFormat="1" ht="12"/>
    <row r="1988" s="159" customFormat="1" ht="12"/>
    <row r="1989" s="159" customFormat="1" ht="12"/>
    <row r="1990" s="159" customFormat="1" ht="12"/>
    <row r="1991" s="159" customFormat="1" ht="12"/>
    <row r="1992" s="159" customFormat="1" ht="12"/>
    <row r="1993" s="159" customFormat="1" ht="12"/>
    <row r="1994" s="159" customFormat="1" ht="12"/>
    <row r="1995" s="159" customFormat="1" ht="12"/>
    <row r="1996" s="159" customFormat="1" ht="12"/>
    <row r="1997" s="159" customFormat="1" ht="12"/>
    <row r="1998" s="159" customFormat="1" ht="12"/>
    <row r="1999" s="159" customFormat="1" ht="12"/>
    <row r="2000" s="159" customFormat="1" ht="12"/>
    <row r="2001" s="159" customFormat="1" ht="12"/>
    <row r="2002" s="159" customFormat="1" ht="12"/>
    <row r="2003" s="159" customFormat="1" ht="12"/>
    <row r="2004" s="159" customFormat="1" ht="12"/>
    <row r="2005" s="159" customFormat="1" ht="12"/>
    <row r="2006" s="159" customFormat="1" ht="12"/>
    <row r="2007" s="159" customFormat="1" ht="12"/>
    <row r="2008" s="159" customFormat="1" ht="12"/>
    <row r="2009" s="159" customFormat="1" ht="12"/>
    <row r="2010" s="159" customFormat="1" ht="12"/>
    <row r="2011" s="159" customFormat="1" ht="12"/>
    <row r="2012" s="159" customFormat="1" ht="12"/>
    <row r="2013" s="159" customFormat="1" ht="12"/>
    <row r="2014" s="159" customFormat="1" ht="12"/>
    <row r="2015" s="159" customFormat="1" ht="12"/>
    <row r="2016" s="159" customFormat="1" ht="12"/>
    <row r="2017" s="159" customFormat="1" ht="12"/>
    <row r="2018" s="159" customFormat="1" ht="12"/>
    <row r="2019" s="159" customFormat="1" ht="12"/>
    <row r="2020" s="159" customFormat="1" ht="12"/>
    <row r="2021" s="159" customFormat="1" ht="12"/>
    <row r="2022" s="159" customFormat="1" ht="12"/>
    <row r="2023" s="159" customFormat="1" ht="12"/>
    <row r="2024" s="159" customFormat="1" ht="12"/>
    <row r="2025" s="159" customFormat="1" ht="12"/>
    <row r="2026" s="159" customFormat="1" ht="12"/>
    <row r="2027" s="159" customFormat="1" ht="12"/>
    <row r="2028" s="159" customFormat="1" ht="12"/>
    <row r="2029" s="159" customFormat="1" ht="12"/>
    <row r="2030" s="159" customFormat="1" ht="12"/>
    <row r="2031" s="159" customFormat="1" ht="12"/>
    <row r="2032" s="159" customFormat="1" ht="12"/>
    <row r="2033" s="159" customFormat="1" ht="12"/>
    <row r="2034" s="159" customFormat="1" ht="12"/>
    <row r="2035" s="159" customFormat="1" ht="12"/>
    <row r="2036" s="159" customFormat="1" ht="12"/>
    <row r="2037" s="159" customFormat="1" ht="12"/>
    <row r="2038" s="159" customFormat="1" ht="12"/>
    <row r="2039" s="159" customFormat="1" ht="12"/>
    <row r="2040" s="159" customFormat="1" ht="12"/>
    <row r="2041" s="159" customFormat="1" ht="12"/>
    <row r="2042" s="159" customFormat="1" ht="12"/>
    <row r="2043" s="159" customFormat="1" ht="12"/>
    <row r="2044" s="159" customFormat="1" ht="12"/>
    <row r="2045" s="159" customFormat="1" ht="12"/>
    <row r="2046" s="159" customFormat="1" ht="12"/>
    <row r="2047" s="159" customFormat="1" ht="12"/>
    <row r="2048" s="159" customFormat="1" ht="12"/>
    <row r="2049" s="159" customFormat="1" ht="12"/>
    <row r="2050" s="159" customFormat="1" ht="12"/>
    <row r="2051" s="159" customFormat="1" ht="12"/>
    <row r="2052" s="159" customFormat="1" ht="12"/>
    <row r="2053" s="159" customFormat="1" ht="12"/>
    <row r="2054" s="159" customFormat="1" ht="12"/>
    <row r="2055" s="159" customFormat="1" ht="12"/>
    <row r="2056" s="159" customFormat="1" ht="12"/>
    <row r="2057" s="159" customFormat="1" ht="12"/>
    <row r="2058" s="159" customFormat="1" ht="12"/>
    <row r="2059" s="159" customFormat="1" ht="12"/>
    <row r="2060" s="159" customFormat="1" ht="12"/>
    <row r="2061" s="159" customFormat="1" ht="12"/>
    <row r="2062" s="159" customFormat="1" ht="12"/>
    <row r="2063" s="159" customFormat="1" ht="12"/>
    <row r="2064" s="159" customFormat="1" ht="12"/>
    <row r="2065" s="159" customFormat="1" ht="12"/>
    <row r="2066" s="159" customFormat="1" ht="12"/>
    <row r="2067" s="159" customFormat="1" ht="12"/>
    <row r="2068" s="159" customFormat="1" ht="12"/>
    <row r="2069" s="159" customFormat="1" ht="12"/>
    <row r="2070" s="159" customFormat="1" ht="12"/>
    <row r="2071" s="159" customFormat="1" ht="12"/>
    <row r="2072" s="159" customFormat="1" ht="12"/>
    <row r="2073" s="159" customFormat="1" ht="12"/>
    <row r="2074" s="159" customFormat="1" ht="12"/>
    <row r="2075" s="159" customFormat="1" ht="12"/>
    <row r="2076" s="159" customFormat="1" ht="12"/>
    <row r="2077" s="159" customFormat="1" ht="12"/>
    <row r="2078" s="159" customFormat="1" ht="12"/>
    <row r="2079" s="159" customFormat="1" ht="12"/>
    <row r="2080" s="159" customFormat="1" ht="12"/>
    <row r="2081" s="159" customFormat="1" ht="12"/>
    <row r="2082" s="159" customFormat="1" ht="12"/>
    <row r="2083" s="159" customFormat="1" ht="12"/>
    <row r="2084" s="159" customFormat="1" ht="12"/>
    <row r="2085" s="159" customFormat="1" ht="12"/>
    <row r="2086" s="159" customFormat="1" ht="12"/>
    <row r="2087" s="159" customFormat="1" ht="12"/>
    <row r="2088" s="159" customFormat="1" ht="12"/>
    <row r="2089" s="159" customFormat="1" ht="12"/>
    <row r="2090" s="159" customFormat="1" ht="12"/>
    <row r="2091" s="159" customFormat="1" ht="12"/>
    <row r="2092" s="159" customFormat="1" ht="12"/>
    <row r="2093" s="159" customFormat="1" ht="12"/>
    <row r="2094" s="159" customFormat="1" ht="12"/>
    <row r="2095" s="159" customFormat="1" ht="12"/>
    <row r="2096" s="159" customFormat="1" ht="12"/>
    <row r="2097" s="159" customFormat="1" ht="12"/>
    <row r="2098" s="159" customFormat="1" ht="12"/>
    <row r="2099" s="159" customFormat="1" ht="12"/>
    <row r="2100" s="159" customFormat="1" ht="12"/>
    <row r="2101" s="159" customFormat="1" ht="12"/>
    <row r="2102" s="159" customFormat="1" ht="12"/>
    <row r="2103" s="159" customFormat="1" ht="12"/>
    <row r="2104" s="159" customFormat="1" ht="12"/>
    <row r="2105" s="159" customFormat="1" ht="12"/>
    <row r="2106" s="159" customFormat="1" ht="12"/>
    <row r="2107" s="159" customFormat="1" ht="12"/>
    <row r="2108" s="159" customFormat="1" ht="12"/>
    <row r="2109" s="159" customFormat="1" ht="12"/>
    <row r="2110" s="159" customFormat="1" ht="12"/>
    <row r="2111" s="159" customFormat="1" ht="12"/>
    <row r="2112" s="159" customFormat="1" ht="12"/>
    <row r="2113" s="159" customFormat="1" ht="12"/>
    <row r="2114" s="159" customFormat="1" ht="12"/>
    <row r="2115" s="159" customFormat="1" ht="12"/>
    <row r="2116" s="159" customFormat="1" ht="12"/>
    <row r="2117" s="159" customFormat="1" ht="12"/>
    <row r="2118" s="159" customFormat="1" ht="12"/>
    <row r="2119" s="159" customFormat="1" ht="12"/>
    <row r="2120" s="159" customFormat="1" ht="12"/>
    <row r="2121" s="159" customFormat="1" ht="12"/>
    <row r="2122" s="159" customFormat="1" ht="12"/>
    <row r="2123" s="159" customFormat="1" ht="12"/>
    <row r="2124" s="159" customFormat="1" ht="12"/>
    <row r="2125" s="159" customFormat="1" ht="12"/>
    <row r="2126" s="159" customFormat="1" ht="12"/>
    <row r="2127" s="159" customFormat="1" ht="12"/>
    <row r="2128" s="159" customFormat="1" ht="12"/>
    <row r="2129" s="159" customFormat="1" ht="12"/>
    <row r="2130" s="159" customFormat="1" ht="12"/>
    <row r="2131" s="159" customFormat="1" ht="12"/>
    <row r="2132" s="159" customFormat="1" ht="12"/>
    <row r="2133" s="159" customFormat="1" ht="12"/>
    <row r="2134" s="159" customFormat="1" ht="12"/>
    <row r="2135" s="159" customFormat="1" ht="12"/>
    <row r="2136" s="159" customFormat="1" ht="12"/>
    <row r="2137" s="159" customFormat="1" ht="12"/>
    <row r="2138" s="159" customFormat="1" ht="12"/>
    <row r="2139" s="159" customFormat="1" ht="12"/>
    <row r="2140" s="159" customFormat="1" ht="12"/>
    <row r="2141" s="159" customFormat="1" ht="12"/>
    <row r="2142" s="159" customFormat="1" ht="12"/>
    <row r="2143" s="159" customFormat="1" ht="12"/>
    <row r="2144" s="159" customFormat="1" ht="12"/>
    <row r="2145" s="159" customFormat="1" ht="12"/>
    <row r="2146" s="159" customFormat="1" ht="12"/>
    <row r="2147" s="159" customFormat="1" ht="12"/>
    <row r="2148" s="159" customFormat="1" ht="12"/>
    <row r="2149" s="159" customFormat="1" ht="12"/>
    <row r="2150" s="159" customFormat="1" ht="12"/>
    <row r="2151" s="159" customFormat="1" ht="12"/>
    <row r="2152" s="159" customFormat="1" ht="12"/>
    <row r="2153" s="159" customFormat="1" ht="12"/>
    <row r="2154" s="159" customFormat="1" ht="12"/>
    <row r="2155" s="159" customFormat="1" ht="12"/>
    <row r="2156" s="159" customFormat="1" ht="12"/>
    <row r="2157" s="159" customFormat="1" ht="12"/>
    <row r="2158" s="159" customFormat="1" ht="12"/>
    <row r="2159" s="159" customFormat="1" ht="12"/>
    <row r="2160" s="159" customFormat="1" ht="12"/>
    <row r="2161" s="159" customFormat="1" ht="12"/>
    <row r="2162" s="159" customFormat="1" ht="12"/>
    <row r="2163" s="159" customFormat="1" ht="12"/>
    <row r="2164" s="159" customFormat="1" ht="12"/>
    <row r="2165" s="159" customFormat="1" ht="12"/>
    <row r="2166" s="159" customFormat="1" ht="12"/>
    <row r="2167" s="159" customFormat="1" ht="12"/>
    <row r="2168" s="159" customFormat="1" ht="12"/>
    <row r="2169" s="159" customFormat="1" ht="12"/>
    <row r="2170" s="159" customFormat="1" ht="12"/>
    <row r="2171" s="159" customFormat="1" ht="12"/>
    <row r="2172" s="159" customFormat="1" ht="12"/>
    <row r="2173" s="159" customFormat="1" ht="12"/>
    <row r="2174" s="159" customFormat="1" ht="12"/>
    <row r="2175" s="159" customFormat="1" ht="12"/>
    <row r="2176" s="159" customFormat="1" ht="12"/>
    <row r="2177" s="159" customFormat="1" ht="12"/>
    <row r="2178" s="159" customFormat="1" ht="12"/>
    <row r="2179" s="159" customFormat="1" ht="12"/>
    <row r="2180" s="159" customFormat="1" ht="12"/>
    <row r="2181" s="159" customFormat="1" ht="12"/>
    <row r="2182" s="159" customFormat="1" ht="12"/>
    <row r="2183" s="159" customFormat="1" ht="12"/>
    <row r="2184" s="159" customFormat="1" ht="12"/>
    <row r="2185" s="159" customFormat="1" ht="12"/>
    <row r="2186" s="159" customFormat="1" ht="12"/>
    <row r="2187" s="159" customFormat="1" ht="12"/>
    <row r="2188" s="159" customFormat="1" ht="12"/>
    <row r="2189" s="159" customFormat="1" ht="12"/>
    <row r="2190" s="159" customFormat="1" ht="12"/>
    <row r="2191" s="159" customFormat="1" ht="12"/>
    <row r="2192" s="159" customFormat="1" ht="12"/>
    <row r="2193" s="159" customFormat="1" ht="12"/>
    <row r="2194" s="159" customFormat="1" ht="12"/>
    <row r="2195" s="159" customFormat="1" ht="12"/>
    <row r="2196" s="159" customFormat="1" ht="12"/>
    <row r="2197" s="159" customFormat="1" ht="12"/>
    <row r="2198" s="159" customFormat="1" ht="12"/>
    <row r="2199" s="159" customFormat="1" ht="12"/>
    <row r="2200" s="159" customFormat="1" ht="12"/>
    <row r="2201" s="159" customFormat="1" ht="12"/>
    <row r="2202" s="159" customFormat="1" ht="12"/>
    <row r="2203" s="159" customFormat="1" ht="12"/>
    <row r="2204" s="159" customFormat="1" ht="12"/>
    <row r="2205" s="159" customFormat="1" ht="12"/>
    <row r="2206" s="159" customFormat="1" ht="12"/>
    <row r="2207" s="159" customFormat="1" ht="12"/>
    <row r="2208" s="159" customFormat="1" ht="12"/>
    <row r="2209" s="159" customFormat="1" ht="12"/>
    <row r="2210" s="159" customFormat="1" ht="12"/>
    <row r="2211" s="159" customFormat="1" ht="12"/>
    <row r="2212" s="159" customFormat="1" ht="12"/>
    <row r="2213" s="159" customFormat="1" ht="12"/>
    <row r="2214" s="159" customFormat="1" ht="12"/>
    <row r="2215" s="159" customFormat="1" ht="12"/>
    <row r="2216" s="159" customFormat="1" ht="12"/>
    <row r="2217" s="159" customFormat="1" ht="12"/>
    <row r="2218" s="159" customFormat="1" ht="12"/>
    <row r="2219" s="159" customFormat="1" ht="12"/>
    <row r="2220" s="159" customFormat="1" ht="12"/>
    <row r="2221" s="159" customFormat="1" ht="12"/>
    <row r="2222" s="159" customFormat="1" ht="12"/>
    <row r="2223" s="159" customFormat="1" ht="12"/>
    <row r="2224" s="159" customFormat="1" ht="12"/>
    <row r="2225" s="159" customFormat="1" ht="12"/>
    <row r="2226" s="159" customFormat="1" ht="12"/>
    <row r="2227" s="159" customFormat="1" ht="12"/>
    <row r="2228" s="159" customFormat="1" ht="12"/>
    <row r="2229" s="159" customFormat="1" ht="12"/>
    <row r="2230" s="159" customFormat="1" ht="12"/>
    <row r="2231" s="159" customFormat="1" ht="12"/>
    <row r="2232" s="159" customFormat="1" ht="12"/>
    <row r="2233" s="159" customFormat="1" ht="12"/>
    <row r="2234" s="159" customFormat="1" ht="12"/>
    <row r="2235" s="159" customFormat="1" ht="12"/>
    <row r="2236" s="159" customFormat="1" ht="12"/>
    <row r="2237" s="159" customFormat="1" ht="12"/>
    <row r="2238" s="159" customFormat="1" ht="12"/>
    <row r="2239" s="159" customFormat="1" ht="12"/>
    <row r="2240" s="159" customFormat="1" ht="12"/>
    <row r="2241" s="159" customFormat="1" ht="12"/>
    <row r="2242" s="159" customFormat="1" ht="12"/>
    <row r="2243" s="159" customFormat="1" ht="12"/>
    <row r="2244" s="159" customFormat="1" ht="12"/>
    <row r="2245" s="159" customFormat="1" ht="12"/>
    <row r="2246" s="159" customFormat="1" ht="12"/>
    <row r="2247" s="159" customFormat="1" ht="12"/>
    <row r="2248" s="159" customFormat="1" ht="12"/>
    <row r="2249" s="159" customFormat="1" ht="12"/>
    <row r="2250" s="159" customFormat="1" ht="12"/>
    <row r="2251" s="159" customFormat="1" ht="12"/>
    <row r="2252" s="159" customFormat="1" ht="12"/>
    <row r="2253" s="159" customFormat="1" ht="12"/>
    <row r="2254" s="159" customFormat="1" ht="12"/>
    <row r="2255" s="159" customFormat="1" ht="12"/>
    <row r="2256" s="159" customFormat="1" ht="12"/>
    <row r="2257" s="159" customFormat="1" ht="12"/>
    <row r="2258" s="159" customFormat="1" ht="12"/>
    <row r="2259" s="159" customFormat="1" ht="12"/>
    <row r="2260" s="159" customFormat="1" ht="12"/>
    <row r="2261" s="159" customFormat="1" ht="12"/>
    <row r="2262" s="159" customFormat="1" ht="12"/>
    <row r="2263" s="159" customFormat="1" ht="12"/>
    <row r="2264" s="159" customFormat="1" ht="12"/>
    <row r="2265" s="159" customFormat="1" ht="12"/>
    <row r="2266" s="159" customFormat="1" ht="12"/>
    <row r="2267" s="159" customFormat="1" ht="12"/>
    <row r="2268" s="159" customFormat="1" ht="12"/>
    <row r="2269" s="159" customFormat="1" ht="12"/>
    <row r="2270" s="159" customFormat="1" ht="12"/>
    <row r="2271" s="159" customFormat="1" ht="12"/>
    <row r="2272" s="159" customFormat="1" ht="12"/>
    <row r="2273" s="159" customFormat="1" ht="12"/>
    <row r="2274" s="159" customFormat="1" ht="12"/>
    <row r="2275" s="159" customFormat="1" ht="12"/>
    <row r="2276" s="159" customFormat="1" ht="12"/>
    <row r="2277" s="159" customFormat="1" ht="12"/>
    <row r="2278" s="159" customFormat="1" ht="12"/>
    <row r="2279" s="159" customFormat="1" ht="12"/>
    <row r="2280" s="159" customFormat="1" ht="12"/>
    <row r="2281" s="159" customFormat="1" ht="12"/>
    <row r="2282" s="159" customFormat="1" ht="12"/>
    <row r="2283" s="159" customFormat="1" ht="12"/>
    <row r="2284" s="159" customFormat="1" ht="12"/>
    <row r="2285" s="159" customFormat="1" ht="12"/>
    <row r="2286" s="159" customFormat="1" ht="12"/>
    <row r="2287" s="159" customFormat="1" ht="12"/>
    <row r="2288" s="159" customFormat="1" ht="12"/>
    <row r="2289" s="159" customFormat="1" ht="12"/>
    <row r="2290" s="159" customFormat="1" ht="12"/>
    <row r="2291" s="159" customFormat="1" ht="12"/>
    <row r="2292" s="159" customFormat="1" ht="12"/>
    <row r="2293" s="159" customFormat="1" ht="12"/>
    <row r="2294" s="159" customFormat="1" ht="12"/>
    <row r="2295" s="159" customFormat="1" ht="12"/>
    <row r="2296" s="159" customFormat="1" ht="12"/>
    <row r="2297" s="159" customFormat="1" ht="12"/>
    <row r="2298" s="159" customFormat="1" ht="12"/>
    <row r="2299" s="159" customFormat="1" ht="12"/>
    <row r="2300" s="159" customFormat="1" ht="12"/>
    <row r="2301" s="159" customFormat="1" ht="12"/>
    <row r="2302" s="159" customFormat="1" ht="12"/>
    <row r="2303" s="159" customFormat="1" ht="12"/>
    <row r="2304" s="159" customFormat="1" ht="12"/>
    <row r="2305" s="159" customFormat="1" ht="12"/>
    <row r="2306" s="159" customFormat="1" ht="12"/>
    <row r="2307" s="159" customFormat="1" ht="12"/>
    <row r="2308" s="159" customFormat="1" ht="12"/>
    <row r="2309" s="159" customFormat="1" ht="12"/>
    <row r="2310" s="159" customFormat="1" ht="12"/>
    <row r="2311" s="159" customFormat="1" ht="12"/>
    <row r="2312" s="159" customFormat="1" ht="12"/>
    <row r="2313" s="159" customFormat="1" ht="12"/>
    <row r="2314" s="159" customFormat="1" ht="12"/>
    <row r="2315" s="159" customFormat="1" ht="12"/>
    <row r="2316" s="159" customFormat="1" ht="12"/>
    <row r="2317" s="159" customFormat="1" ht="12"/>
    <row r="2318" s="159" customFormat="1" ht="12"/>
    <row r="2319" s="159" customFormat="1" ht="12"/>
    <row r="2320" s="159" customFormat="1" ht="12"/>
    <row r="2321" s="159" customFormat="1" ht="12"/>
    <row r="2322" s="159" customFormat="1" ht="12"/>
    <row r="2323" s="159" customFormat="1" ht="12"/>
    <row r="2324" s="159" customFormat="1" ht="12"/>
    <row r="2325" s="159" customFormat="1" ht="12"/>
    <row r="2326" s="159" customFormat="1" ht="12"/>
    <row r="2327" s="159" customFormat="1" ht="12"/>
    <row r="2328" s="159" customFormat="1" ht="12"/>
    <row r="2329" s="159" customFormat="1" ht="12"/>
    <row r="2330" s="159" customFormat="1" ht="12"/>
    <row r="2331" s="159" customFormat="1" ht="12"/>
    <row r="2332" s="159" customFormat="1" ht="12"/>
    <row r="2333" s="159" customFormat="1" ht="12"/>
    <row r="2334" s="159" customFormat="1" ht="12"/>
    <row r="2335" s="159" customFormat="1" ht="12"/>
    <row r="2336" s="159" customFormat="1" ht="12"/>
    <row r="2337" s="159" customFormat="1" ht="12"/>
    <row r="2338" s="159" customFormat="1" ht="12"/>
    <row r="2339" s="159" customFormat="1" ht="12"/>
    <row r="2340" s="159" customFormat="1" ht="12"/>
    <row r="2341" s="159" customFormat="1" ht="12"/>
    <row r="2342" s="159" customFormat="1" ht="12"/>
    <row r="2343" s="159" customFormat="1" ht="12"/>
    <row r="2344" s="159" customFormat="1" ht="12"/>
    <row r="2345" s="159" customFormat="1" ht="12"/>
    <row r="2346" s="159" customFormat="1" ht="12"/>
    <row r="2347" s="159" customFormat="1" ht="12"/>
    <row r="2348" s="159" customFormat="1" ht="12"/>
    <row r="2349" s="159" customFormat="1" ht="12"/>
    <row r="2350" s="159" customFormat="1" ht="12"/>
    <row r="2351" s="159" customFormat="1" ht="12"/>
    <row r="2352" s="159" customFormat="1" ht="12"/>
    <row r="2353" s="159" customFormat="1" ht="12"/>
    <row r="2354" s="159" customFormat="1" ht="12"/>
    <row r="2355" s="159" customFormat="1" ht="12"/>
    <row r="2356" s="159" customFormat="1" ht="12"/>
    <row r="2357" s="159" customFormat="1" ht="12"/>
    <row r="2358" s="159" customFormat="1" ht="12"/>
    <row r="2359" s="159" customFormat="1" ht="12"/>
    <row r="2360" s="159" customFormat="1" ht="12"/>
    <row r="2361" s="159" customFormat="1" ht="12"/>
    <row r="2362" s="159" customFormat="1" ht="12"/>
    <row r="2363" s="159" customFormat="1" ht="12"/>
    <row r="2364" s="159" customFormat="1" ht="12"/>
    <row r="2365" s="159" customFormat="1" ht="12"/>
    <row r="2366" s="159" customFormat="1" ht="12"/>
    <row r="2367" s="159" customFormat="1" ht="12"/>
    <row r="2368" s="159" customFormat="1" ht="12"/>
    <row r="2369" s="159" customFormat="1" ht="12"/>
    <row r="2370" s="159" customFormat="1" ht="12"/>
    <row r="2371" s="159" customFormat="1" ht="12"/>
    <row r="2372" s="159" customFormat="1" ht="12"/>
    <row r="2373" s="159" customFormat="1" ht="12"/>
    <row r="2374" s="159" customFormat="1" ht="12"/>
    <row r="2375" s="159" customFormat="1" ht="12"/>
    <row r="2376" s="159" customFormat="1" ht="12"/>
    <row r="2377" s="159" customFormat="1" ht="12"/>
    <row r="2378" s="159" customFormat="1" ht="12"/>
    <row r="2379" s="159" customFormat="1" ht="12"/>
    <row r="2380" s="159" customFormat="1" ht="12"/>
    <row r="2381" s="159" customFormat="1" ht="12"/>
    <row r="2382" s="159" customFormat="1" ht="12"/>
    <row r="2383" s="159" customFormat="1" ht="12"/>
    <row r="2384" s="159" customFormat="1" ht="12"/>
    <row r="2385" s="159" customFormat="1" ht="12"/>
    <row r="2386" s="159" customFormat="1" ht="12"/>
    <row r="2387" s="159" customFormat="1" ht="12"/>
    <row r="2388" s="159" customFormat="1" ht="12"/>
    <row r="2389" s="159" customFormat="1" ht="12"/>
    <row r="2390" s="159" customFormat="1" ht="12"/>
    <row r="2391" s="159" customFormat="1" ht="12"/>
    <row r="2392" s="159" customFormat="1" ht="12"/>
    <row r="2393" s="159" customFormat="1" ht="12"/>
    <row r="2394" s="159" customFormat="1" ht="12"/>
    <row r="2395" s="159" customFormat="1" ht="12"/>
    <row r="2396" s="159" customFormat="1" ht="12"/>
    <row r="2397" s="159" customFormat="1" ht="12"/>
    <row r="2398" s="159" customFormat="1" ht="12"/>
    <row r="2399" s="159" customFormat="1" ht="12"/>
    <row r="2400" s="159" customFormat="1" ht="12"/>
    <row r="2401" s="159" customFormat="1" ht="12"/>
    <row r="2402" s="159" customFormat="1" ht="12"/>
    <row r="2403" s="159" customFormat="1" ht="12"/>
    <row r="2404" s="159" customFormat="1" ht="12"/>
    <row r="2405" s="159" customFormat="1" ht="12"/>
    <row r="2406" s="159" customFormat="1" ht="12"/>
    <row r="2407" s="159" customFormat="1" ht="12"/>
    <row r="2408" s="159" customFormat="1" ht="12"/>
    <row r="2409" s="159" customFormat="1" ht="12"/>
    <row r="2410" s="159" customFormat="1" ht="12"/>
    <row r="2411" s="159" customFormat="1" ht="12"/>
    <row r="2412" s="159" customFormat="1" ht="12"/>
    <row r="2413" s="159" customFormat="1" ht="12"/>
    <row r="2414" s="159" customFormat="1" ht="12"/>
    <row r="2415" s="159" customFormat="1" ht="12"/>
    <row r="2416" s="159" customFormat="1" ht="12"/>
    <row r="2417" s="159" customFormat="1" ht="12"/>
    <row r="2418" s="159" customFormat="1" ht="12"/>
    <row r="2419" s="159" customFormat="1" ht="12"/>
    <row r="2420" s="159" customFormat="1" ht="12"/>
    <row r="2421" s="159" customFormat="1" ht="12"/>
    <row r="2422" s="159" customFormat="1" ht="12"/>
    <row r="2423" s="159" customFormat="1" ht="12"/>
    <row r="2424" s="159" customFormat="1" ht="12"/>
    <row r="2425" s="159" customFormat="1" ht="12"/>
    <row r="2426" s="159" customFormat="1" ht="12"/>
    <row r="2427" s="159" customFormat="1" ht="12"/>
    <row r="2428" s="159" customFormat="1" ht="12"/>
    <row r="2429" s="159" customFormat="1" ht="12"/>
    <row r="2430" s="159" customFormat="1" ht="12"/>
    <row r="2431" s="159" customFormat="1" ht="12"/>
    <row r="2432" s="159" customFormat="1" ht="12"/>
    <row r="2433" s="159" customFormat="1" ht="12"/>
    <row r="2434" s="159" customFormat="1" ht="12"/>
    <row r="2435" s="159" customFormat="1" ht="12"/>
    <row r="2436" s="159" customFormat="1" ht="12"/>
    <row r="2437" s="159" customFormat="1" ht="12"/>
    <row r="2438" s="159" customFormat="1" ht="12"/>
    <row r="2439" s="159" customFormat="1" ht="12"/>
    <row r="2440" s="159" customFormat="1" ht="12"/>
    <row r="2441" s="159" customFormat="1" ht="12"/>
    <row r="2442" s="159" customFormat="1" ht="12"/>
    <row r="2443" s="159" customFormat="1" ht="12"/>
    <row r="2444" s="159" customFormat="1" ht="12"/>
    <row r="2445" s="159" customFormat="1" ht="12"/>
    <row r="2446" s="159" customFormat="1" ht="12"/>
    <row r="2447" s="159" customFormat="1" ht="12"/>
    <row r="2448" s="159" customFormat="1" ht="12"/>
    <row r="2449" s="159" customFormat="1" ht="12"/>
    <row r="2450" s="159" customFormat="1" ht="12"/>
    <row r="2451" s="159" customFormat="1" ht="12"/>
    <row r="2452" s="159" customFormat="1" ht="12"/>
    <row r="2453" s="159" customFormat="1" ht="12"/>
    <row r="2454" s="159" customFormat="1" ht="12"/>
    <row r="2455" s="159" customFormat="1" ht="12"/>
    <row r="2456" s="159" customFormat="1" ht="12"/>
    <row r="2457" s="159" customFormat="1" ht="12"/>
    <row r="2458" s="159" customFormat="1" ht="12"/>
    <row r="2459" s="159" customFormat="1" ht="12"/>
    <row r="2460" s="159" customFormat="1" ht="12"/>
    <row r="2461" s="159" customFormat="1" ht="12"/>
    <row r="2462" s="159" customFormat="1" ht="12"/>
    <row r="2463" s="159" customFormat="1" ht="12"/>
    <row r="2464" s="159" customFormat="1" ht="12"/>
    <row r="2465" s="159" customFormat="1" ht="12"/>
    <row r="2466" s="159" customFormat="1" ht="12"/>
    <row r="2467" s="159" customFormat="1" ht="12"/>
    <row r="2468" s="159" customFormat="1" ht="12"/>
    <row r="2469" s="159" customFormat="1" ht="12"/>
    <row r="2470" s="159" customFormat="1" ht="12"/>
    <row r="2471" s="159" customFormat="1" ht="12"/>
    <row r="2472" s="159" customFormat="1" ht="12"/>
    <row r="2473" s="159" customFormat="1" ht="12"/>
    <row r="2474" s="159" customFormat="1" ht="12"/>
    <row r="2475" s="159" customFormat="1" ht="12"/>
    <row r="2476" s="159" customFormat="1" ht="12"/>
    <row r="2477" s="159" customFormat="1" ht="12"/>
    <row r="2478" s="159" customFormat="1" ht="12"/>
    <row r="2479" s="159" customFormat="1" ht="12"/>
    <row r="2480" s="159" customFormat="1" ht="12"/>
    <row r="2481" s="159" customFormat="1" ht="12"/>
    <row r="2482" s="159" customFormat="1" ht="12"/>
    <row r="2483" s="159" customFormat="1" ht="12"/>
    <row r="2484" s="159" customFormat="1" ht="12"/>
    <row r="2485" s="159" customFormat="1" ht="12"/>
    <row r="2486" s="159" customFormat="1" ht="12"/>
    <row r="2487" s="159" customFormat="1" ht="12"/>
    <row r="2488" s="159" customFormat="1" ht="12"/>
    <row r="2489" s="159" customFormat="1" ht="12"/>
    <row r="2490" s="159" customFormat="1" ht="12"/>
    <row r="2491" s="159" customFormat="1" ht="12"/>
    <row r="2492" s="159" customFormat="1" ht="12"/>
    <row r="2493" s="159" customFormat="1" ht="12"/>
    <row r="2494" s="159" customFormat="1" ht="12"/>
    <row r="2495" s="159" customFormat="1" ht="12"/>
    <row r="2496" s="159" customFormat="1" ht="12"/>
    <row r="2497" s="159" customFormat="1" ht="12"/>
    <row r="2498" s="159" customFormat="1" ht="12"/>
    <row r="2499" s="159" customFormat="1" ht="12"/>
    <row r="2500" s="159" customFormat="1" ht="12"/>
    <row r="2501" s="159" customFormat="1" ht="12"/>
    <row r="2502" s="159" customFormat="1" ht="12"/>
    <row r="2503" s="159" customFormat="1" ht="12"/>
    <row r="2504" s="159" customFormat="1" ht="12"/>
    <row r="2505" s="159" customFormat="1" ht="12"/>
    <row r="2506" s="159" customFormat="1" ht="12"/>
    <row r="2507" s="159" customFormat="1" ht="12"/>
    <row r="2508" s="159" customFormat="1" ht="12"/>
    <row r="2509" s="159" customFormat="1" ht="12"/>
    <row r="2510" s="159" customFormat="1" ht="12"/>
    <row r="2511" s="159" customFormat="1" ht="12"/>
    <row r="2512" s="159" customFormat="1" ht="12"/>
    <row r="2513" s="159" customFormat="1" ht="12"/>
    <row r="2514" s="159" customFormat="1" ht="12"/>
    <row r="2515" s="159" customFormat="1" ht="12"/>
    <row r="2516" s="159" customFormat="1" ht="12"/>
    <row r="2517" s="159" customFormat="1" ht="12"/>
    <row r="2518" s="159" customFormat="1" ht="12"/>
    <row r="2519" s="159" customFormat="1" ht="12"/>
    <row r="2520" s="159" customFormat="1" ht="12"/>
    <row r="2521" s="159" customFormat="1" ht="12"/>
    <row r="2522" s="159" customFormat="1" ht="12"/>
    <row r="2523" s="159" customFormat="1" ht="12"/>
    <row r="2524" s="159" customFormat="1" ht="12"/>
    <row r="2525" s="159" customFormat="1" ht="12"/>
    <row r="2526" s="159" customFormat="1" ht="12"/>
    <row r="2527" s="159" customFormat="1" ht="12"/>
    <row r="2528" s="159" customFormat="1" ht="12"/>
    <row r="2529" s="159" customFormat="1" ht="12"/>
    <row r="2530" s="159" customFormat="1" ht="12"/>
    <row r="2531" s="159" customFormat="1" ht="12"/>
    <row r="2532" s="159" customFormat="1" ht="12"/>
    <row r="2533" s="159" customFormat="1" ht="12"/>
    <row r="2534" s="159" customFormat="1" ht="12"/>
    <row r="2535" s="159" customFormat="1" ht="12"/>
    <row r="2536" s="159" customFormat="1" ht="12"/>
    <row r="2537" s="159" customFormat="1" ht="12"/>
    <row r="2538" s="159" customFormat="1" ht="12"/>
    <row r="2539" s="159" customFormat="1" ht="12"/>
    <row r="2540" s="159" customFormat="1" ht="12"/>
    <row r="2541" s="159" customFormat="1" ht="12"/>
    <row r="2542" s="159" customFormat="1" ht="12"/>
    <row r="2543" s="159" customFormat="1" ht="12"/>
    <row r="2544" s="159" customFormat="1" ht="12"/>
    <row r="2545" s="159" customFormat="1" ht="12"/>
    <row r="2546" s="159" customFormat="1" ht="12"/>
    <row r="2547" s="159" customFormat="1" ht="12"/>
    <row r="2548" s="159" customFormat="1" ht="12"/>
    <row r="2549" s="159" customFormat="1" ht="12"/>
    <row r="2550" s="159" customFormat="1" ht="12"/>
    <row r="2551" s="159" customFormat="1" ht="12"/>
    <row r="2552" s="159" customFormat="1" ht="12"/>
    <row r="2553" s="159" customFormat="1" ht="12"/>
    <row r="2554" s="159" customFormat="1" ht="12"/>
    <row r="2555" s="159" customFormat="1" ht="12"/>
    <row r="2556" s="159" customFormat="1" ht="12"/>
    <row r="2557" s="159" customFormat="1" ht="12"/>
    <row r="2558" s="159" customFormat="1" ht="12"/>
    <row r="2559" s="159" customFormat="1" ht="12"/>
    <row r="2560" s="159" customFormat="1" ht="12"/>
    <row r="2561" s="159" customFormat="1" ht="12"/>
    <row r="2562" s="159" customFormat="1" ht="12"/>
    <row r="2563" s="159" customFormat="1" ht="12"/>
    <row r="2564" s="159" customFormat="1" ht="12"/>
    <row r="2565" s="159" customFormat="1" ht="12"/>
    <row r="2566" s="159" customFormat="1" ht="12"/>
    <row r="2567" s="159" customFormat="1" ht="12"/>
    <row r="2568" s="159" customFormat="1" ht="12"/>
    <row r="2569" s="159" customFormat="1" ht="12"/>
    <row r="2570" s="159" customFormat="1" ht="12"/>
    <row r="2571" s="159" customFormat="1" ht="12"/>
    <row r="2572" s="159" customFormat="1" ht="12"/>
    <row r="2573" s="159" customFormat="1" ht="12"/>
    <row r="2574" s="159" customFormat="1" ht="12"/>
    <row r="2575" s="159" customFormat="1" ht="12"/>
    <row r="2576" s="159" customFormat="1" ht="12"/>
    <row r="2577" s="159" customFormat="1" ht="12"/>
    <row r="2578" s="159" customFormat="1" ht="12"/>
    <row r="2579" s="159" customFormat="1" ht="12"/>
    <row r="2580" s="159" customFormat="1" ht="12"/>
    <row r="2581" s="159" customFormat="1" ht="12"/>
    <row r="2582" s="159" customFormat="1" ht="12"/>
    <row r="2583" s="159" customFormat="1" ht="12"/>
    <row r="2584" s="159" customFormat="1" ht="12"/>
    <row r="2585" s="159" customFormat="1" ht="12"/>
    <row r="2586" s="159" customFormat="1" ht="12"/>
    <row r="2587" s="159" customFormat="1" ht="12"/>
    <row r="2588" s="159" customFormat="1" ht="12"/>
    <row r="2589" s="159" customFormat="1" ht="12"/>
    <row r="2590" s="159" customFormat="1" ht="12"/>
    <row r="2591" s="159" customFormat="1" ht="12"/>
    <row r="2592" s="159" customFormat="1" ht="12"/>
    <row r="2593" s="159" customFormat="1" ht="12"/>
    <row r="2594" s="159" customFormat="1" ht="12"/>
    <row r="2595" s="159" customFormat="1" ht="12"/>
    <row r="2596" s="159" customFormat="1" ht="12"/>
    <row r="2597" s="159" customFormat="1" ht="12"/>
    <row r="2598" s="159" customFormat="1" ht="12"/>
    <row r="2599" s="159" customFormat="1" ht="12"/>
    <row r="2600" s="159" customFormat="1" ht="12"/>
    <row r="2601" s="159" customFormat="1" ht="12"/>
    <row r="2602" s="159" customFormat="1" ht="12"/>
    <row r="2603" s="159" customFormat="1" ht="12"/>
    <row r="2604" s="159" customFormat="1" ht="12"/>
    <row r="2605" s="159" customFormat="1" ht="12"/>
    <row r="2606" s="159" customFormat="1" ht="12"/>
    <row r="2607" s="159" customFormat="1" ht="12"/>
    <row r="2608" s="159" customFormat="1" ht="12"/>
    <row r="2609" s="159" customFormat="1" ht="12"/>
    <row r="2610" s="159" customFormat="1" ht="12"/>
    <row r="2611" s="159" customFormat="1" ht="12"/>
    <row r="2612" s="159" customFormat="1" ht="12"/>
    <row r="2613" s="159" customFormat="1" ht="12"/>
    <row r="2614" s="159" customFormat="1" ht="12"/>
    <row r="2615" s="159" customFormat="1" ht="12"/>
    <row r="2616" s="159" customFormat="1" ht="12"/>
    <row r="2617" s="159" customFormat="1" ht="12"/>
    <row r="2618" s="159" customFormat="1" ht="12"/>
    <row r="2619" s="159" customFormat="1" ht="12"/>
    <row r="2620" s="159" customFormat="1" ht="12"/>
    <row r="2621" s="159" customFormat="1" ht="12"/>
    <row r="2622" s="159" customFormat="1" ht="12"/>
    <row r="2623" s="159" customFormat="1" ht="12"/>
    <row r="2624" s="159" customFormat="1" ht="12"/>
    <row r="2625" s="159" customFormat="1" ht="12"/>
    <row r="2626" s="159" customFormat="1" ht="12"/>
    <row r="2627" s="159" customFormat="1" ht="12"/>
    <row r="2628" s="159" customFormat="1" ht="12"/>
    <row r="2629" s="159" customFormat="1" ht="12"/>
    <row r="2630" s="159" customFormat="1" ht="12"/>
    <row r="2631" s="159" customFormat="1" ht="12"/>
    <row r="2632" s="159" customFormat="1" ht="12"/>
    <row r="2633" s="159" customFormat="1" ht="12"/>
    <row r="2634" s="159" customFormat="1" ht="12"/>
    <row r="2635" s="159" customFormat="1" ht="12"/>
    <row r="2636" s="159" customFormat="1" ht="12"/>
    <row r="2637" s="159" customFormat="1" ht="12"/>
    <row r="2638" s="159" customFormat="1" ht="12"/>
    <row r="2639" s="159" customFormat="1" ht="12"/>
    <row r="2640" s="159" customFormat="1" ht="12"/>
    <row r="2641" s="159" customFormat="1" ht="12"/>
    <row r="2642" s="159" customFormat="1" ht="12"/>
    <row r="2643" s="159" customFormat="1" ht="12"/>
    <row r="2644" s="159" customFormat="1" ht="12"/>
    <row r="2645" s="159" customFormat="1" ht="12"/>
    <row r="2646" s="159" customFormat="1" ht="12"/>
    <row r="2647" s="159" customFormat="1" ht="12"/>
    <row r="2648" s="159" customFormat="1" ht="12"/>
    <row r="2649" s="159" customFormat="1" ht="12"/>
    <row r="2650" s="159" customFormat="1" ht="12"/>
    <row r="2651" s="159" customFormat="1" ht="12"/>
    <row r="2652" s="159" customFormat="1" ht="12"/>
    <row r="2653" s="159" customFormat="1" ht="12"/>
    <row r="2654" s="159" customFormat="1" ht="12"/>
    <row r="2655" s="159" customFormat="1" ht="12"/>
    <row r="2656" s="159" customFormat="1" ht="12"/>
    <row r="2657" s="159" customFormat="1" ht="12"/>
    <row r="2658" s="159" customFormat="1" ht="12"/>
    <row r="2659" s="159" customFormat="1" ht="12"/>
    <row r="2660" s="159" customFormat="1" ht="12"/>
    <row r="2661" s="159" customFormat="1" ht="12"/>
    <row r="2662" s="159" customFormat="1" ht="12"/>
    <row r="2663" s="159" customFormat="1" ht="12"/>
    <row r="2664" s="159" customFormat="1" ht="12"/>
    <row r="2665" s="159" customFormat="1" ht="12"/>
    <row r="2666" s="159" customFormat="1" ht="12"/>
    <row r="2667" s="159" customFormat="1" ht="12"/>
    <row r="2668" s="159" customFormat="1" ht="12"/>
    <row r="2669" s="159" customFormat="1" ht="12"/>
    <row r="2670" s="159" customFormat="1" ht="12"/>
    <row r="2671" s="159" customFormat="1" ht="12"/>
    <row r="2672" s="159" customFormat="1" ht="12"/>
    <row r="2673" s="159" customFormat="1" ht="12"/>
    <row r="2674" s="159" customFormat="1" ht="12"/>
    <row r="2675" s="159" customFormat="1" ht="12"/>
    <row r="2676" s="159" customFormat="1" ht="12"/>
    <row r="2677" s="159" customFormat="1" ht="12"/>
    <row r="2678" s="159" customFormat="1" ht="12"/>
    <row r="2679" s="159" customFormat="1" ht="12"/>
    <row r="2680" s="159" customFormat="1" ht="12"/>
    <row r="2681" s="159" customFormat="1" ht="12"/>
    <row r="2682" s="159" customFormat="1" ht="12"/>
    <row r="2683" s="159" customFormat="1" ht="12"/>
    <row r="2684" s="159" customFormat="1" ht="12"/>
    <row r="2685" s="159" customFormat="1" ht="12"/>
    <row r="2686" s="159" customFormat="1" ht="12"/>
    <row r="2687" s="159" customFormat="1" ht="12"/>
    <row r="2688" s="159" customFormat="1" ht="12"/>
    <row r="2689" s="159" customFormat="1" ht="12"/>
    <row r="2690" s="159" customFormat="1" ht="12"/>
    <row r="2691" s="159" customFormat="1" ht="12"/>
    <row r="2692" s="159" customFormat="1" ht="12"/>
    <row r="2693" s="159" customFormat="1" ht="12"/>
    <row r="2694" s="159" customFormat="1" ht="12"/>
    <row r="2695" s="159" customFormat="1" ht="12"/>
    <row r="2696" s="159" customFormat="1" ht="12"/>
    <row r="2697" s="159" customFormat="1" ht="12"/>
    <row r="2698" s="159" customFormat="1" ht="12"/>
    <row r="2699" s="159" customFormat="1" ht="12"/>
    <row r="2700" s="159" customFormat="1" ht="12"/>
    <row r="2701" s="159" customFormat="1" ht="12"/>
    <row r="2702" s="159" customFormat="1" ht="12"/>
    <row r="2703" s="159" customFormat="1" ht="12"/>
    <row r="2704" s="159" customFormat="1" ht="12"/>
    <row r="2705" s="159" customFormat="1" ht="12"/>
    <row r="2706" s="159" customFormat="1" ht="12"/>
    <row r="2707" s="159" customFormat="1" ht="12"/>
    <row r="2708" s="159" customFormat="1" ht="12"/>
    <row r="2709" s="159" customFormat="1" ht="12"/>
    <row r="2710" s="159" customFormat="1" ht="12"/>
    <row r="2711" s="159" customFormat="1" ht="12"/>
    <row r="2712" s="159" customFormat="1" ht="12"/>
    <row r="2713" s="159" customFormat="1" ht="12"/>
    <row r="2714" s="159" customFormat="1" ht="12"/>
    <row r="2715" s="159" customFormat="1" ht="12"/>
    <row r="2716" s="159" customFormat="1" ht="12"/>
    <row r="2717" s="159" customFormat="1" ht="12"/>
    <row r="2718" s="159" customFormat="1" ht="12"/>
    <row r="2719" s="159" customFormat="1" ht="12"/>
    <row r="2720" s="159" customFormat="1" ht="12"/>
    <row r="2721" s="159" customFormat="1" ht="12"/>
    <row r="2722" s="159" customFormat="1" ht="12"/>
    <row r="2723" s="159" customFormat="1" ht="12"/>
    <row r="2724" s="159" customFormat="1" ht="12"/>
    <row r="2725" s="159" customFormat="1" ht="12"/>
    <row r="2726" s="159" customFormat="1" ht="12"/>
    <row r="2727" s="159" customFormat="1" ht="12"/>
    <row r="2728" s="159" customFormat="1" ht="12"/>
    <row r="2729" s="159" customFormat="1" ht="12"/>
    <row r="2730" s="159" customFormat="1" ht="12"/>
    <row r="2731" s="159" customFormat="1" ht="12"/>
    <row r="2732" s="159" customFormat="1" ht="12"/>
    <row r="2733" s="159" customFormat="1" ht="12"/>
    <row r="2734" s="159" customFormat="1" ht="12"/>
    <row r="2735" s="159" customFormat="1" ht="12"/>
    <row r="2736" s="159" customFormat="1" ht="12"/>
    <row r="2737" s="159" customFormat="1" ht="12"/>
    <row r="2738" s="159" customFormat="1" ht="12"/>
    <row r="2739" s="159" customFormat="1" ht="12"/>
    <row r="2740" s="159" customFormat="1" ht="12"/>
    <row r="2741" s="159" customFormat="1" ht="12"/>
    <row r="2742" s="159" customFormat="1" ht="12"/>
    <row r="2743" s="159" customFormat="1" ht="12"/>
    <row r="2744" s="159" customFormat="1" ht="12"/>
    <row r="2745" s="159" customFormat="1" ht="12"/>
    <row r="2746" s="159" customFormat="1" ht="12"/>
    <row r="2747" s="159" customFormat="1" ht="12"/>
    <row r="2748" s="159" customFormat="1" ht="12"/>
    <row r="2749" s="159" customFormat="1" ht="12"/>
    <row r="2750" s="159" customFormat="1" ht="12"/>
    <row r="2751" s="159" customFormat="1" ht="12"/>
    <row r="2752" s="159" customFormat="1" ht="12"/>
    <row r="2753" s="159" customFormat="1" ht="12"/>
    <row r="2754" s="159" customFormat="1" ht="12"/>
    <row r="2755" s="159" customFormat="1" ht="12"/>
    <row r="2756" s="159" customFormat="1" ht="12"/>
    <row r="2757" s="159" customFormat="1" ht="12"/>
    <row r="2758" s="159" customFormat="1" ht="12"/>
    <row r="2759" s="159" customFormat="1" ht="12"/>
    <row r="2760" s="159" customFormat="1" ht="12"/>
    <row r="2761" s="159" customFormat="1" ht="12"/>
    <row r="2762" s="159" customFormat="1" ht="12"/>
    <row r="2763" s="159" customFormat="1" ht="12"/>
    <row r="2764" s="159" customFormat="1" ht="12"/>
    <row r="2765" s="159" customFormat="1" ht="12"/>
    <row r="2766" s="159" customFormat="1" ht="12"/>
    <row r="2767" s="159" customFormat="1" ht="12"/>
    <row r="2768" s="159" customFormat="1" ht="12"/>
    <row r="2769" s="159" customFormat="1" ht="12"/>
    <row r="2770" s="159" customFormat="1" ht="12"/>
    <row r="2771" s="159" customFormat="1" ht="12"/>
    <row r="2772" s="159" customFormat="1" ht="12"/>
    <row r="2773" s="159" customFormat="1" ht="12"/>
    <row r="2774" s="159" customFormat="1" ht="12"/>
    <row r="2775" s="159" customFormat="1" ht="12"/>
    <row r="2776" s="159" customFormat="1" ht="12"/>
    <row r="2777" s="159" customFormat="1" ht="12"/>
    <row r="2778" s="159" customFormat="1" ht="12"/>
    <row r="2779" s="159" customFormat="1" ht="12"/>
    <row r="2780" s="159" customFormat="1" ht="12"/>
    <row r="2781" s="159" customFormat="1" ht="12"/>
    <row r="2782" s="159" customFormat="1" ht="12"/>
    <row r="2783" s="159" customFormat="1" ht="12"/>
    <row r="2784" s="159" customFormat="1" ht="12"/>
    <row r="2785" s="159" customFormat="1" ht="12"/>
    <row r="2786" s="159" customFormat="1" ht="12"/>
    <row r="2787" s="159" customFormat="1" ht="12"/>
    <row r="2788" s="159" customFormat="1" ht="12"/>
    <row r="2789" s="159" customFormat="1" ht="12"/>
    <row r="2790" s="159" customFormat="1" ht="12"/>
    <row r="2791" s="159" customFormat="1" ht="12"/>
    <row r="2792" s="159" customFormat="1" ht="12"/>
    <row r="2793" s="159" customFormat="1" ht="12"/>
    <row r="2794" s="159" customFormat="1" ht="12"/>
    <row r="2795" s="159" customFormat="1" ht="12"/>
    <row r="2796" s="159" customFormat="1" ht="12"/>
    <row r="2797" s="159" customFormat="1" ht="12"/>
    <row r="2798" s="159" customFormat="1" ht="12"/>
    <row r="2799" s="159" customFormat="1" ht="12"/>
    <row r="2800" s="159" customFormat="1" ht="12"/>
    <row r="2801" spans="3:4" s="159" customFormat="1" ht="12"/>
    <row r="2802" spans="3:4" s="159" customFormat="1" ht="12"/>
    <row r="2803" spans="3:4" s="159" customFormat="1" ht="12"/>
    <row r="2804" spans="3:4" s="159" customFormat="1" ht="12"/>
    <row r="2805" spans="3:4" s="159" customFormat="1" ht="12"/>
    <row r="2806" spans="3:4" s="159" customFormat="1" ht="12"/>
    <row r="2807" spans="3:4" s="159" customFormat="1" ht="12"/>
    <row r="2808" spans="3:4" s="159" customFormat="1" ht="12"/>
    <row r="2809" spans="3:4" s="159" customFormat="1" ht="12"/>
    <row r="2810" spans="3:4" s="159" customFormat="1" ht="12"/>
    <row r="2811" spans="3:4" s="159" customFormat="1" ht="12"/>
    <row r="2812" spans="3:4" s="159" customFormat="1" ht="12"/>
    <row r="2813" spans="3:4" s="159" customFormat="1" ht="12"/>
    <row r="2814" spans="3:4" s="159" customFormat="1" ht="12"/>
    <row r="2815" spans="3:4" s="159" customFormat="1" ht="12"/>
    <row r="2816" spans="3:4" s="159" customFormat="1">
      <c r="C2816" s="284"/>
      <c r="D2816" s="284"/>
    </row>
  </sheetData>
  <mergeCells count="186">
    <mergeCell ref="Z156:AC156"/>
    <mergeCell ref="AC157:AC161"/>
    <mergeCell ref="AC55:AC59"/>
    <mergeCell ref="AB108:AB110"/>
    <mergeCell ref="AA159:AA161"/>
    <mergeCell ref="A106:A110"/>
    <mergeCell ref="C106:C110"/>
    <mergeCell ref="L108:L110"/>
    <mergeCell ref="M108:M110"/>
    <mergeCell ref="R108:R110"/>
    <mergeCell ref="S108:S110"/>
    <mergeCell ref="T108:T110"/>
    <mergeCell ref="N108:N110"/>
    <mergeCell ref="O108:O110"/>
    <mergeCell ref="P108:P110"/>
    <mergeCell ref="Q108:Q110"/>
    <mergeCell ref="Y108:Y110"/>
    <mergeCell ref="Z108:Z110"/>
    <mergeCell ref="AA108:AA110"/>
    <mergeCell ref="V108:V110"/>
    <mergeCell ref="W108:W110"/>
    <mergeCell ref="Z105:AC105"/>
    <mergeCell ref="N159:N161"/>
    <mergeCell ref="O159:O161"/>
    <mergeCell ref="A2:N2"/>
    <mergeCell ref="Z54:AC54"/>
    <mergeCell ref="Z3:AC3"/>
    <mergeCell ref="S57:S59"/>
    <mergeCell ref="T57:T59"/>
    <mergeCell ref="U57:U59"/>
    <mergeCell ref="V57:V59"/>
    <mergeCell ref="A4:A8"/>
    <mergeCell ref="A53:N53"/>
    <mergeCell ref="Q57:Q59"/>
    <mergeCell ref="D55:D59"/>
    <mergeCell ref="R57:R59"/>
    <mergeCell ref="G56:G59"/>
    <mergeCell ref="C4:C8"/>
    <mergeCell ref="D4:D8"/>
    <mergeCell ref="W57:W59"/>
    <mergeCell ref="X57:X59"/>
    <mergeCell ref="K57:K59"/>
    <mergeCell ref="L57:L59"/>
    <mergeCell ref="X6:X8"/>
    <mergeCell ref="J57:J59"/>
    <mergeCell ref="N6:N8"/>
    <mergeCell ref="M6:M8"/>
    <mergeCell ref="AB6:AB8"/>
    <mergeCell ref="D259:D263"/>
    <mergeCell ref="K261:K263"/>
    <mergeCell ref="A104:N104"/>
    <mergeCell ref="D106:D110"/>
    <mergeCell ref="F107:F110"/>
    <mergeCell ref="G107:G110"/>
    <mergeCell ref="H107:H110"/>
    <mergeCell ref="E157:E161"/>
    <mergeCell ref="AC259:AC263"/>
    <mergeCell ref="C208:C212"/>
    <mergeCell ref="D208:D212"/>
    <mergeCell ref="A157:A161"/>
    <mergeCell ref="C157:C161"/>
    <mergeCell ref="D157:D161"/>
    <mergeCell ref="Z207:AC207"/>
    <mergeCell ref="AC208:AC212"/>
    <mergeCell ref="A259:A263"/>
    <mergeCell ref="C259:C263"/>
    <mergeCell ref="A208:A212"/>
    <mergeCell ref="A257:N257"/>
    <mergeCell ref="E106:E110"/>
    <mergeCell ref="F106:H106"/>
    <mergeCell ref="A155:N155"/>
    <mergeCell ref="A206:N206"/>
    <mergeCell ref="AA6:AA8"/>
    <mergeCell ref="Z6:Z8"/>
    <mergeCell ref="Y6:Y8"/>
    <mergeCell ref="W6:W8"/>
    <mergeCell ref="V6:V8"/>
    <mergeCell ref="U6:U8"/>
    <mergeCell ref="T6:T8"/>
    <mergeCell ref="A55:A59"/>
    <mergeCell ref="C55:C59"/>
    <mergeCell ref="J6:J8"/>
    <mergeCell ref="I6:I8"/>
    <mergeCell ref="E55:E59"/>
    <mergeCell ref="F55:H55"/>
    <mergeCell ref="F56:F59"/>
    <mergeCell ref="H56:H59"/>
    <mergeCell ref="I57:I59"/>
    <mergeCell ref="Y57:Y59"/>
    <mergeCell ref="Z57:Z59"/>
    <mergeCell ref="AA57:AA59"/>
    <mergeCell ref="M57:M59"/>
    <mergeCell ref="N57:N59"/>
    <mergeCell ref="O57:O59"/>
    <mergeCell ref="P57:P59"/>
    <mergeCell ref="E4:E8"/>
    <mergeCell ref="F4:H4"/>
    <mergeCell ref="F5:F8"/>
    <mergeCell ref="G5:G8"/>
    <mergeCell ref="H5:H8"/>
    <mergeCell ref="O6:O8"/>
    <mergeCell ref="S6:S8"/>
    <mergeCell ref="R6:R8"/>
    <mergeCell ref="Q6:Q8"/>
    <mergeCell ref="P6:P8"/>
    <mergeCell ref="L6:L8"/>
    <mergeCell ref="K6:K8"/>
    <mergeCell ref="AC4:AC8"/>
    <mergeCell ref="AB57:AB59"/>
    <mergeCell ref="AC106:AC110"/>
    <mergeCell ref="F157:H157"/>
    <mergeCell ref="F158:F161"/>
    <mergeCell ref="G158:G161"/>
    <mergeCell ref="H158:H161"/>
    <mergeCell ref="X108:X110"/>
    <mergeCell ref="I108:I110"/>
    <mergeCell ref="J108:J110"/>
    <mergeCell ref="K108:K110"/>
    <mergeCell ref="U108:U110"/>
    <mergeCell ref="M159:M161"/>
    <mergeCell ref="Q159:Q161"/>
    <mergeCell ref="R159:R161"/>
    <mergeCell ref="W159:W161"/>
    <mergeCell ref="AB159:AB161"/>
    <mergeCell ref="X159:X161"/>
    <mergeCell ref="Y159:Y161"/>
    <mergeCell ref="Z159:Z161"/>
    <mergeCell ref="S159:S161"/>
    <mergeCell ref="T159:T161"/>
    <mergeCell ref="U159:U161"/>
    <mergeCell ref="V159:V161"/>
    <mergeCell ref="E208:E212"/>
    <mergeCell ref="F208:H208"/>
    <mergeCell ref="F209:F212"/>
    <mergeCell ref="G209:G212"/>
    <mergeCell ref="H209:H212"/>
    <mergeCell ref="I210:I212"/>
    <mergeCell ref="J210:J212"/>
    <mergeCell ref="K210:K212"/>
    <mergeCell ref="L210:L212"/>
    <mergeCell ref="P159:P161"/>
    <mergeCell ref="I159:I161"/>
    <mergeCell ref="J159:J161"/>
    <mergeCell ref="K159:K161"/>
    <mergeCell ref="L159:L161"/>
    <mergeCell ref="AA210:AA212"/>
    <mergeCell ref="AB210:AB212"/>
    <mergeCell ref="E259:E263"/>
    <mergeCell ref="F259:H259"/>
    <mergeCell ref="F260:F263"/>
    <mergeCell ref="G260:G263"/>
    <mergeCell ref="H260:H263"/>
    <mergeCell ref="I261:I263"/>
    <mergeCell ref="J261:J263"/>
    <mergeCell ref="V210:V212"/>
    <mergeCell ref="W210:W212"/>
    <mergeCell ref="X210:X212"/>
    <mergeCell ref="Y210:Y212"/>
    <mergeCell ref="M210:M212"/>
    <mergeCell ref="N210:N212"/>
    <mergeCell ref="O210:O212"/>
    <mergeCell ref="P210:P212"/>
    <mergeCell ref="Q210:Q212"/>
    <mergeCell ref="R210:R212"/>
    <mergeCell ref="S210:S212"/>
    <mergeCell ref="T210:T212"/>
    <mergeCell ref="U210:U212"/>
    <mergeCell ref="Z258:AC258"/>
    <mergeCell ref="P261:P263"/>
    <mergeCell ref="Q261:Q263"/>
    <mergeCell ref="R261:R263"/>
    <mergeCell ref="S261:S263"/>
    <mergeCell ref="L261:L263"/>
    <mergeCell ref="M261:M263"/>
    <mergeCell ref="N261:N263"/>
    <mergeCell ref="O261:O263"/>
    <mergeCell ref="Z210:Z212"/>
    <mergeCell ref="AB261:AB263"/>
    <mergeCell ref="X261:X263"/>
    <mergeCell ref="Y261:Y263"/>
    <mergeCell ref="Z261:Z263"/>
    <mergeCell ref="AA261:AA263"/>
    <mergeCell ref="T261:T263"/>
    <mergeCell ref="U261:U263"/>
    <mergeCell ref="V261:V263"/>
    <mergeCell ref="W261:W263"/>
  </mergeCells>
  <phoneticPr fontId="8"/>
  <printOptions horizontalCentered="1"/>
  <pageMargins left="0.31496062992125984" right="0.31496062992125984" top="0.78740157480314965" bottom="0.78740157480314965" header="0.59055118110236227" footer="0.59055118110236227"/>
  <pageSetup paperSize="9" pageOrder="overThenDown"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8"/>
  <sheetViews>
    <sheetView showGridLines="0" workbookViewId="0">
      <selection activeCell="B1" sqref="B1"/>
    </sheetView>
  </sheetViews>
  <sheetFormatPr defaultRowHeight="13.5" customHeight="1"/>
  <cols>
    <col min="1" max="1" width="8.625" style="74" customWidth="1"/>
    <col min="2" max="2" width="6.375" style="74" customWidth="1"/>
    <col min="3" max="3" width="6.125" style="74" customWidth="1"/>
    <col min="4" max="4" width="9.375" style="74" bestFit="1" customWidth="1"/>
    <col min="5" max="9" width="8.625" style="74" customWidth="1"/>
    <col min="10" max="11" width="8.5" style="74" bestFit="1" customWidth="1"/>
    <col min="12" max="12" width="8.625" style="74" customWidth="1"/>
    <col min="13" max="16384" width="9" style="74"/>
  </cols>
  <sheetData>
    <row r="2" spans="1:13" ht="22.5" customHeight="1">
      <c r="A2" s="739" t="s">
        <v>569</v>
      </c>
      <c r="B2" s="739"/>
      <c r="C2" s="739"/>
      <c r="D2" s="739"/>
      <c r="E2" s="739"/>
      <c r="F2" s="739"/>
      <c r="G2" s="740"/>
      <c r="H2" s="740"/>
      <c r="I2" s="740"/>
      <c r="J2" s="740"/>
      <c r="K2" s="740"/>
      <c r="L2" s="740"/>
    </row>
    <row r="4" spans="1:13" ht="13.5" customHeight="1" thickBot="1">
      <c r="A4" s="74" t="s">
        <v>495</v>
      </c>
      <c r="L4" s="472" t="s">
        <v>494</v>
      </c>
    </row>
    <row r="5" spans="1:13" ht="15" customHeight="1">
      <c r="A5" s="737" t="s">
        <v>493</v>
      </c>
      <c r="B5" s="737"/>
      <c r="C5" s="737"/>
      <c r="D5" s="744" t="s">
        <v>65</v>
      </c>
      <c r="E5" s="741" t="s">
        <v>492</v>
      </c>
      <c r="F5" s="742"/>
      <c r="G5" s="742"/>
      <c r="H5" s="743"/>
      <c r="I5" s="741" t="s">
        <v>491</v>
      </c>
      <c r="J5" s="742"/>
      <c r="K5" s="742"/>
      <c r="L5" s="742"/>
    </row>
    <row r="6" spans="1:13" ht="30" customHeight="1">
      <c r="A6" s="738"/>
      <c r="B6" s="738"/>
      <c r="C6" s="738"/>
      <c r="D6" s="745"/>
      <c r="E6" s="470" t="s">
        <v>65</v>
      </c>
      <c r="F6" s="469" t="s">
        <v>490</v>
      </c>
      <c r="G6" s="471" t="s">
        <v>489</v>
      </c>
      <c r="H6" s="471" t="s">
        <v>488</v>
      </c>
      <c r="I6" s="470" t="s">
        <v>65</v>
      </c>
      <c r="J6" s="469" t="s">
        <v>487</v>
      </c>
      <c r="K6" s="469" t="s">
        <v>486</v>
      </c>
      <c r="L6" s="468" t="s">
        <v>485</v>
      </c>
    </row>
    <row r="7" spans="1:13" ht="15" customHeight="1">
      <c r="A7" s="753" t="s">
        <v>484</v>
      </c>
      <c r="B7" s="748" t="s">
        <v>481</v>
      </c>
      <c r="C7" s="421" t="s">
        <v>65</v>
      </c>
      <c r="D7" s="450">
        <v>119800</v>
      </c>
      <c r="E7" s="467">
        <v>22100</v>
      </c>
      <c r="F7" s="466">
        <v>13000</v>
      </c>
      <c r="G7" s="465">
        <v>6600</v>
      </c>
      <c r="H7" s="424">
        <v>2400</v>
      </c>
      <c r="I7" s="447">
        <v>96400</v>
      </c>
      <c r="J7" s="446">
        <v>37800</v>
      </c>
      <c r="K7" s="446">
        <v>44900</v>
      </c>
      <c r="L7" s="464">
        <v>13700</v>
      </c>
      <c r="M7" s="394"/>
    </row>
    <row r="8" spans="1:13" ht="15" customHeight="1">
      <c r="A8" s="754"/>
      <c r="B8" s="749"/>
      <c r="C8" s="421" t="s">
        <v>479</v>
      </c>
      <c r="D8" s="444">
        <v>65100</v>
      </c>
      <c r="E8" s="443">
        <v>8300</v>
      </c>
      <c r="F8" s="442">
        <v>4300</v>
      </c>
      <c r="G8" s="418">
        <v>3000</v>
      </c>
      <c r="H8" s="419">
        <v>1000</v>
      </c>
      <c r="I8" s="417">
        <v>56100</v>
      </c>
      <c r="J8" s="417">
        <v>18800</v>
      </c>
      <c r="K8" s="418">
        <v>28000</v>
      </c>
      <c r="L8" s="441">
        <v>9300</v>
      </c>
      <c r="M8" s="394"/>
    </row>
    <row r="9" spans="1:13" ht="15" customHeight="1">
      <c r="A9" s="754"/>
      <c r="B9" s="750"/>
      <c r="C9" s="440" t="s">
        <v>478</v>
      </c>
      <c r="D9" s="439">
        <v>54700</v>
      </c>
      <c r="E9" s="438">
        <v>13700</v>
      </c>
      <c r="F9" s="437">
        <v>8700</v>
      </c>
      <c r="G9" s="411">
        <v>3600</v>
      </c>
      <c r="H9" s="413">
        <v>1400</v>
      </c>
      <c r="I9" s="412">
        <v>40300</v>
      </c>
      <c r="J9" s="412">
        <v>19000</v>
      </c>
      <c r="K9" s="411">
        <v>16900</v>
      </c>
      <c r="L9" s="409">
        <v>4400</v>
      </c>
      <c r="M9" s="394"/>
    </row>
    <row r="10" spans="1:13" ht="15" customHeight="1">
      <c r="A10" s="754"/>
      <c r="B10" s="746" t="s">
        <v>480</v>
      </c>
      <c r="C10" s="436" t="s">
        <v>65</v>
      </c>
      <c r="D10" s="400">
        <v>100</v>
      </c>
      <c r="E10" s="406">
        <v>18.447412353923205</v>
      </c>
      <c r="F10" s="463">
        <v>10.851419031719532</v>
      </c>
      <c r="G10" s="460">
        <v>5.5091819699499167</v>
      </c>
      <c r="H10" s="462">
        <v>2.003338898163606</v>
      </c>
      <c r="I10" s="461">
        <v>80.467445742904843</v>
      </c>
      <c r="J10" s="460">
        <v>31.552587646076795</v>
      </c>
      <c r="K10" s="460">
        <v>37.479131886477461</v>
      </c>
      <c r="L10" s="406">
        <v>11.435726210350584</v>
      </c>
    </row>
    <row r="11" spans="1:13" ht="15" customHeight="1">
      <c r="A11" s="754"/>
      <c r="B11" s="746"/>
      <c r="C11" s="435" t="s">
        <v>479</v>
      </c>
      <c r="D11" s="459">
        <v>100</v>
      </c>
      <c r="E11" s="399">
        <v>12.749615975422426</v>
      </c>
      <c r="F11" s="458">
        <v>6.6052227342549923</v>
      </c>
      <c r="G11" s="455">
        <v>4.6082949308755765</v>
      </c>
      <c r="H11" s="457">
        <v>1.5360983102918586</v>
      </c>
      <c r="I11" s="456">
        <v>86.175115207373281</v>
      </c>
      <c r="J11" s="456">
        <v>28.878648233486942</v>
      </c>
      <c r="K11" s="455">
        <v>43.01075268817204</v>
      </c>
      <c r="L11" s="399">
        <v>14.285714285714285</v>
      </c>
    </row>
    <row r="12" spans="1:13" ht="15" customHeight="1">
      <c r="A12" s="755"/>
      <c r="B12" s="747"/>
      <c r="C12" s="434" t="s">
        <v>478</v>
      </c>
      <c r="D12" s="433">
        <v>100</v>
      </c>
      <c r="E12" s="432">
        <v>25.045703839122485</v>
      </c>
      <c r="F12" s="454">
        <v>15.904936014625228</v>
      </c>
      <c r="G12" s="451">
        <v>6.5813528336380251</v>
      </c>
      <c r="H12" s="453">
        <v>2.5594149908592323</v>
      </c>
      <c r="I12" s="452">
        <v>73.674588665447899</v>
      </c>
      <c r="J12" s="452">
        <v>34.734917733089581</v>
      </c>
      <c r="K12" s="451">
        <v>30.895795246800734</v>
      </c>
      <c r="L12" s="432">
        <v>8.0438756855575875</v>
      </c>
    </row>
    <row r="13" spans="1:13" ht="15" customHeight="1">
      <c r="A13" s="756" t="s">
        <v>483</v>
      </c>
      <c r="B13" s="748" t="s">
        <v>481</v>
      </c>
      <c r="C13" s="421" t="s">
        <v>65</v>
      </c>
      <c r="D13" s="450">
        <v>64300</v>
      </c>
      <c r="E13" s="449">
        <v>4100</v>
      </c>
      <c r="F13" s="448">
        <v>2600</v>
      </c>
      <c r="G13" s="446">
        <v>700</v>
      </c>
      <c r="H13" s="424">
        <v>700</v>
      </c>
      <c r="I13" s="447">
        <v>59900</v>
      </c>
      <c r="J13" s="447">
        <v>22100</v>
      </c>
      <c r="K13" s="446">
        <v>31000</v>
      </c>
      <c r="L13" s="445">
        <v>6800</v>
      </c>
      <c r="M13" s="394"/>
    </row>
    <row r="14" spans="1:13" ht="15" customHeight="1">
      <c r="A14" s="757"/>
      <c r="B14" s="749"/>
      <c r="C14" s="421" t="s">
        <v>479</v>
      </c>
      <c r="D14" s="444">
        <v>40600</v>
      </c>
      <c r="E14" s="443">
        <v>1900</v>
      </c>
      <c r="F14" s="442">
        <v>1400</v>
      </c>
      <c r="G14" s="418">
        <v>300</v>
      </c>
      <c r="H14" s="419">
        <v>200</v>
      </c>
      <c r="I14" s="417">
        <v>38400</v>
      </c>
      <c r="J14" s="417">
        <v>13600</v>
      </c>
      <c r="K14" s="418">
        <v>20500</v>
      </c>
      <c r="L14" s="441">
        <v>4300</v>
      </c>
    </row>
    <row r="15" spans="1:13" ht="15" customHeight="1">
      <c r="A15" s="757"/>
      <c r="B15" s="750"/>
      <c r="C15" s="440" t="s">
        <v>478</v>
      </c>
      <c r="D15" s="439">
        <v>23700</v>
      </c>
      <c r="E15" s="438">
        <v>2200</v>
      </c>
      <c r="F15" s="437">
        <v>1200</v>
      </c>
      <c r="G15" s="411">
        <v>400</v>
      </c>
      <c r="H15" s="413">
        <v>500</v>
      </c>
      <c r="I15" s="412">
        <v>21200</v>
      </c>
      <c r="J15" s="412">
        <v>8400</v>
      </c>
      <c r="K15" s="411">
        <v>10400</v>
      </c>
      <c r="L15" s="409">
        <v>2400</v>
      </c>
      <c r="M15" s="394"/>
    </row>
    <row r="16" spans="1:13" ht="15" customHeight="1">
      <c r="A16" s="758"/>
      <c r="B16" s="746" t="s">
        <v>480</v>
      </c>
      <c r="C16" s="436" t="s">
        <v>65</v>
      </c>
      <c r="D16" s="400">
        <v>100</v>
      </c>
      <c r="E16" s="406">
        <v>6.3763608087091761</v>
      </c>
      <c r="F16" s="406">
        <v>4.0435458786936236</v>
      </c>
      <c r="G16" s="404">
        <v>1.088646967340591</v>
      </c>
      <c r="H16" s="405">
        <v>1.088646967340591</v>
      </c>
      <c r="I16" s="403">
        <v>93.157076205287709</v>
      </c>
      <c r="J16" s="403">
        <v>34.370139968895799</v>
      </c>
      <c r="K16" s="404">
        <v>48.211508553654738</v>
      </c>
      <c r="L16" s="402">
        <v>10.575427682737169</v>
      </c>
    </row>
    <row r="17" spans="1:13" ht="15" customHeight="1">
      <c r="A17" s="758"/>
      <c r="B17" s="746"/>
      <c r="C17" s="435" t="s">
        <v>479</v>
      </c>
      <c r="D17" s="400">
        <v>100</v>
      </c>
      <c r="E17" s="399">
        <v>4.6798029556650249</v>
      </c>
      <c r="F17" s="399">
        <v>3.4482758620689653</v>
      </c>
      <c r="G17" s="396">
        <v>0.73891625615763545</v>
      </c>
      <c r="H17" s="398">
        <v>0.49261083743842365</v>
      </c>
      <c r="I17" s="397">
        <v>94.581280788177338</v>
      </c>
      <c r="J17" s="397">
        <v>33.497536945812804</v>
      </c>
      <c r="K17" s="396">
        <v>50.49261083743842</v>
      </c>
      <c r="L17" s="395">
        <v>10.591133004926109</v>
      </c>
      <c r="M17" s="394"/>
    </row>
    <row r="18" spans="1:13" ht="15" customHeight="1">
      <c r="A18" s="759"/>
      <c r="B18" s="747"/>
      <c r="C18" s="434" t="s">
        <v>478</v>
      </c>
      <c r="D18" s="433">
        <v>100</v>
      </c>
      <c r="E18" s="432">
        <v>9.2827004219409286</v>
      </c>
      <c r="F18" s="432">
        <v>5.0632911392405067</v>
      </c>
      <c r="G18" s="429">
        <v>1.6877637130801686</v>
      </c>
      <c r="H18" s="431">
        <v>2.109704641350211</v>
      </c>
      <c r="I18" s="430">
        <v>89.451476793248943</v>
      </c>
      <c r="J18" s="430">
        <v>35.443037974683541</v>
      </c>
      <c r="K18" s="429">
        <v>43.881856540084392</v>
      </c>
      <c r="L18" s="428">
        <v>10.126582278481013</v>
      </c>
    </row>
    <row r="19" spans="1:13" ht="15" customHeight="1">
      <c r="A19" s="757" t="s">
        <v>482</v>
      </c>
      <c r="B19" s="748" t="s">
        <v>481</v>
      </c>
      <c r="C19" s="427" t="s">
        <v>65</v>
      </c>
      <c r="D19" s="426">
        <v>34700</v>
      </c>
      <c r="E19" s="425">
        <v>13200</v>
      </c>
      <c r="F19" s="423">
        <v>8900</v>
      </c>
      <c r="G19" s="423">
        <v>3600</v>
      </c>
      <c r="H19" s="424">
        <v>700</v>
      </c>
      <c r="I19" s="422">
        <v>21300</v>
      </c>
      <c r="J19" s="423">
        <v>12600</v>
      </c>
      <c r="K19" s="423">
        <v>7200</v>
      </c>
      <c r="L19" s="422">
        <v>1500</v>
      </c>
      <c r="M19" s="394"/>
    </row>
    <row r="20" spans="1:13" ht="15" customHeight="1">
      <c r="A20" s="757"/>
      <c r="B20" s="749"/>
      <c r="C20" s="421" t="s">
        <v>479</v>
      </c>
      <c r="D20" s="420">
        <v>10100</v>
      </c>
      <c r="E20" s="417">
        <v>3800</v>
      </c>
      <c r="F20" s="418">
        <v>2200</v>
      </c>
      <c r="G20" s="418">
        <v>1300</v>
      </c>
      <c r="H20" s="419">
        <v>300</v>
      </c>
      <c r="I20" s="416">
        <v>6100</v>
      </c>
      <c r="J20" s="418">
        <v>3000</v>
      </c>
      <c r="K20" s="417">
        <v>2600</v>
      </c>
      <c r="L20" s="416">
        <v>500</v>
      </c>
    </row>
    <row r="21" spans="1:13" ht="15" customHeight="1">
      <c r="A21" s="757"/>
      <c r="B21" s="750"/>
      <c r="C21" s="415" t="s">
        <v>478</v>
      </c>
      <c r="D21" s="414">
        <v>24600</v>
      </c>
      <c r="E21" s="412">
        <v>9400</v>
      </c>
      <c r="F21" s="411">
        <v>6700</v>
      </c>
      <c r="G21" s="411">
        <v>2300</v>
      </c>
      <c r="H21" s="413">
        <v>400</v>
      </c>
      <c r="I21" s="412">
        <v>15000</v>
      </c>
      <c r="J21" s="411">
        <v>9500</v>
      </c>
      <c r="K21" s="410">
        <v>4600</v>
      </c>
      <c r="L21" s="409">
        <v>900</v>
      </c>
      <c r="M21" s="394"/>
    </row>
    <row r="22" spans="1:13" ht="15" customHeight="1">
      <c r="A22" s="758"/>
      <c r="B22" s="751" t="s">
        <v>480</v>
      </c>
      <c r="C22" s="408" t="s">
        <v>65</v>
      </c>
      <c r="D22" s="407">
        <v>100</v>
      </c>
      <c r="E22" s="406">
        <v>38.040345821325651</v>
      </c>
      <c r="F22" s="406">
        <v>25.648414985590779</v>
      </c>
      <c r="G22" s="404">
        <v>10.37463976945245</v>
      </c>
      <c r="H22" s="405">
        <v>2.0172910662824206</v>
      </c>
      <c r="I22" s="403">
        <v>61.383285302593663</v>
      </c>
      <c r="J22" s="404">
        <v>36.311239193083573</v>
      </c>
      <c r="K22" s="403">
        <v>20.749279538904901</v>
      </c>
      <c r="L22" s="402">
        <v>4.3227665706051877</v>
      </c>
    </row>
    <row r="23" spans="1:13" ht="15" customHeight="1">
      <c r="A23" s="758"/>
      <c r="B23" s="746"/>
      <c r="C23" s="401" t="s">
        <v>479</v>
      </c>
      <c r="D23" s="400">
        <v>100</v>
      </c>
      <c r="E23" s="399">
        <v>37.623762376237622</v>
      </c>
      <c r="F23" s="399">
        <v>21.782178217821784</v>
      </c>
      <c r="G23" s="396">
        <v>12.871287128712872</v>
      </c>
      <c r="H23" s="398">
        <v>2.9702970297029703</v>
      </c>
      <c r="I23" s="397">
        <v>60.396039603960396</v>
      </c>
      <c r="J23" s="397">
        <v>29.702970297029701</v>
      </c>
      <c r="K23" s="396">
        <v>25.742574257425744</v>
      </c>
      <c r="L23" s="395">
        <v>4.9504950495049505</v>
      </c>
      <c r="M23" s="394"/>
    </row>
    <row r="24" spans="1:13" ht="15" customHeight="1" thickBot="1">
      <c r="A24" s="760"/>
      <c r="B24" s="752"/>
      <c r="C24" s="393" t="s">
        <v>478</v>
      </c>
      <c r="D24" s="392">
        <v>100</v>
      </c>
      <c r="E24" s="391">
        <v>38.211382113821138</v>
      </c>
      <c r="F24" s="390">
        <v>27.235772357723576</v>
      </c>
      <c r="G24" s="387">
        <v>9.3495934959349594</v>
      </c>
      <c r="H24" s="389">
        <v>1.6260162601626018</v>
      </c>
      <c r="I24" s="388">
        <v>60.975609756097562</v>
      </c>
      <c r="J24" s="387">
        <v>38.617886178861788</v>
      </c>
      <c r="K24" s="386">
        <v>18.699186991869919</v>
      </c>
      <c r="L24" s="386">
        <v>3.6585365853658534</v>
      </c>
    </row>
    <row r="25" spans="1:13" ht="13.5" customHeight="1">
      <c r="A25" s="74" t="s">
        <v>477</v>
      </c>
    </row>
    <row r="26" spans="1:13" ht="13.5" customHeight="1">
      <c r="A26" s="74" t="s">
        <v>476</v>
      </c>
    </row>
    <row r="27" spans="1:13" ht="13.5" customHeight="1">
      <c r="A27" s="74" t="s">
        <v>475</v>
      </c>
    </row>
    <row r="28" spans="1:13" ht="13.5" customHeight="1">
      <c r="A28" s="74" t="s">
        <v>474</v>
      </c>
    </row>
  </sheetData>
  <mergeCells count="14">
    <mergeCell ref="B16:B18"/>
    <mergeCell ref="B19:B21"/>
    <mergeCell ref="B22:B24"/>
    <mergeCell ref="A7:A12"/>
    <mergeCell ref="A13:A18"/>
    <mergeCell ref="A19:A24"/>
    <mergeCell ref="B7:B9"/>
    <mergeCell ref="B10:B12"/>
    <mergeCell ref="B13:B15"/>
    <mergeCell ref="A5:C6"/>
    <mergeCell ref="A2:L2"/>
    <mergeCell ref="E5:H5"/>
    <mergeCell ref="D5:D6"/>
    <mergeCell ref="I5:L5"/>
  </mergeCells>
  <phoneticPr fontId="8"/>
  <printOptions horizontalCentered="1"/>
  <pageMargins left="0.78740157480314965" right="0.78740157480314965" top="0.78740157480314965" bottom="0.78740157480314965"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目次</vt:lpstr>
      <vt:lpstr>189</vt:lpstr>
      <vt:lpstr>190</vt:lpstr>
      <vt:lpstr>191</vt:lpstr>
      <vt:lpstr>192</vt:lpstr>
      <vt:lpstr>193</vt:lpstr>
      <vt:lpstr>194</vt:lpstr>
      <vt:lpstr>195</vt:lpstr>
      <vt:lpstr>196</vt:lpstr>
      <vt:lpstr>197</vt:lpstr>
      <vt:lpstr>198</vt:lpstr>
      <vt:lpstr>'194'!Print_Area</vt:lpstr>
    </vt:vector>
  </TitlesOfParts>
  <Company>佐賀市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佐賀市</cp:lastModifiedBy>
  <cp:lastPrinted>2014-02-18T01:45:32Z</cp:lastPrinted>
  <dcterms:created xsi:type="dcterms:W3CDTF">1997-12-01T02:35:35Z</dcterms:created>
  <dcterms:modified xsi:type="dcterms:W3CDTF">2016-10-19T07:01:50Z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149632</vt:lpwstr>
  </property>
  <property fmtid="{D5CDD505-2E9C-101B-9397-08002B2CF9AE}" pid="3" name="NXPowerLiteSettings">
    <vt:lpwstr>C74006B004C800</vt:lpwstr>
  </property>
  <property fmtid="{D5CDD505-2E9C-101B-9397-08002B2CF9AE}" pid="4" name="NXPowerLiteVersion">
    <vt:lpwstr>S5.2.4</vt:lpwstr>
  </property>
</Properties>
</file>