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9495" windowHeight="4890"/>
  </bookViews>
  <sheets>
    <sheet name="目次" sheetId="8" r:id="rId1"/>
    <sheet name="161" sheetId="1" r:id="rId2"/>
    <sheet name="162" sheetId="2" r:id="rId3"/>
    <sheet name="163" sheetId="3" r:id="rId4"/>
    <sheet name="164" sheetId="4" r:id="rId5"/>
    <sheet name="165" sheetId="5" r:id="rId6"/>
    <sheet name="166" sheetId="6" r:id="rId7"/>
    <sheet name="167" sheetId="7" r:id="rId8"/>
  </sheets>
  <externalReferences>
    <externalReference r:id="rId9"/>
    <externalReference r:id="rId10"/>
    <externalReference r:id="rId11"/>
    <externalReference r:id="rId12"/>
    <externalReference r:id="rId13"/>
    <externalReference r:id="rId14"/>
  </externalReferences>
  <definedNames>
    <definedName name="CurrentCell">[3]Sheet1!A1</definedName>
    <definedName name="dbData">[3]Sheet1!$B$7:$IV$69</definedName>
    <definedName name="db地域名a">[3]Sheet1!$A1</definedName>
    <definedName name="db地域名b">[3]Sheet1!$A$7:$A$69</definedName>
    <definedName name="db同Cell">[3]Sheet1!A1</definedName>
    <definedName name="db内訳数">3</definedName>
    <definedName name="db年a">[3]Sheet1!A$3</definedName>
    <definedName name="db年b">[3]Sheet1!$B$3:$IV$3</definedName>
    <definedName name="db列Offset">MOD(COLUMN()-開始列,db内訳数)*(-1)</definedName>
    <definedName name="hb印刷">#REF!</definedName>
    <definedName name="hb沖縄県">#REF!</definedName>
    <definedName name="hb脚注">#REF!</definedName>
    <definedName name="hb全国範囲">hb北海道:hb沖縄県</definedName>
    <definedName name="hb地域名">#REF!</definedName>
    <definedName name="hb内訳数">2</definedName>
    <definedName name="hb年a">#REF!</definedName>
    <definedName name="hb年b">#REF!</definedName>
    <definedName name="hb表題">#REF!</definedName>
    <definedName name="hb北海道">#REF!</definedName>
    <definedName name="hb列Offset">MOD(COLUMN()-開始列,hb内訳数)*(-1)</definedName>
    <definedName name="hyouhon">[1]変化方向表!$A$6:$E$40</definedName>
    <definedName name="list">#REF!</definedName>
    <definedName name="_xlnm.Print_Area">#REF!</definedName>
    <definedName name="stData">#REF!</definedName>
    <definedName name="st検索値">INDEX(stData,MATCH(db地域名a,st地域名b,0),MATCH(OFFSET(db年a,0,db列Offset),st年b,0)+db列Offset*(-1))</definedName>
    <definedName name="st地域名b">#REF!</definedName>
    <definedName name="st同Cell">#REF!</definedName>
    <definedName name="st年b">#REF!</definedName>
    <definedName name="wrn.toukei." hidden="1">{#N/A,#N/A,FALSE,"312"}</definedName>
    <definedName name="とりあえず">INDEX(stData,MATCH(db地域名a,st地域名b,0),MATCH(OFFSET(db年a,0,db列Offset),st年b,0)+db列Offset*(-1))</definedName>
    <definedName name="ブロック･圏値">CHOOSE(MATCH(db地域名a,ブロック･圏名,0),北海道,東北,関東甲信,北陸,東海,関西,中国,四国,九州,沖縄,三大都市圏,東京圏,名古屋圏,大阪圏,地方圏)</definedName>
    <definedName name="ブロック･圏表示">IF(ISNUMBER(ブロック･圏値),ブロック･圏値,"-")</definedName>
    <definedName name="ブロック･圏名">[3]Sheet1!$A$55:$A$69</definedName>
    <definedName name="愛知県">[3]Sheet1!A$29</definedName>
    <definedName name="愛媛県">[3]Sheet1!A$44</definedName>
    <definedName name="一人当たり県民所得">OFFSET(CurrentCell,0,-2)/OFFSET(CurrentCell,0,-1)*1000</definedName>
    <definedName name="一人当たり県民所得表示">IF(ISNUMBER(一人当たり県民所得),一人当たり県民所得,"-")</definedName>
    <definedName name="茨城県">[3]Sheet1!A$14</definedName>
    <definedName name="岡山県">[3]Sheet1!A$39</definedName>
    <definedName name="沖縄">沖縄県</definedName>
    <definedName name="沖縄県">[3]Sheet1!A$53</definedName>
    <definedName name="開始列">4</definedName>
    <definedName name="関西">滋賀県+京都府+大阪府+兵庫県+奈良県+和歌山県</definedName>
    <definedName name="関東甲信">茨城県+栃木県+群馬県+埼玉県+千葉県+東京都+神奈川県+山梨県+長野県</definedName>
    <definedName name="岩手県">[3]Sheet1!A$9</definedName>
    <definedName name="岐阜県">[3]Sheet1!A$27</definedName>
    <definedName name="宮崎県">[3]Sheet1!A$51</definedName>
    <definedName name="宮城県">[3]Sheet1!A$10</definedName>
    <definedName name="京都府">[3]Sheet1!A$32</definedName>
    <definedName name="九州">福岡県+佐賀県+長崎県+大分県+熊本県+宮崎県+鹿児島県</definedName>
    <definedName name="熊本県">[3]Sheet1!A$49</definedName>
    <definedName name="群馬県">[3]Sheet1!A$16</definedName>
    <definedName name="検索値a">INDEX(dbData,MATCH(hb地域名,db地域名b,0),MATCH(hb年a,db年b,0)+2)</definedName>
    <definedName name="検索値a表示">IF(ISNUMBER(検索値a),ROUND(検索値a/単位,小数桁数a),検索値a)</definedName>
    <definedName name="検索値b">INDEX(dbData,MATCH(hb地域名,db地域名b,0),MATCH(hb年b,db年b,0)+2)</definedName>
    <definedName name="広島県">[3]Sheet1!A$40</definedName>
    <definedName name="香川県">[3]Sheet1!A$43</definedName>
    <definedName name="高知県">[3]Sheet1!A$45</definedName>
    <definedName name="佐賀県">[3]Sheet1!A$47</definedName>
    <definedName name="埼玉県">[3]Sheet1!A$17</definedName>
    <definedName name="三重県">[3]Sheet1!A$30</definedName>
    <definedName name="三大都市圏">東京圏+名古屋圏+大阪圏</definedName>
    <definedName name="山形県">[3]Sheet1!A$12</definedName>
    <definedName name="山口県">[3]Sheet1!A$41</definedName>
    <definedName name="山梨県">[3]Sheet1!A$25</definedName>
    <definedName name="四国">徳島県+香川県+愛媛県+高知県</definedName>
    <definedName name="指数表示">IF(ISNUMBER(検索値b/全国値),検索値b/全国値*100,"-")</definedName>
    <definedName name="滋賀県">[3]Sheet1!A$31</definedName>
    <definedName name="鹿児島県">[3]Sheet1!A$52</definedName>
    <definedName name="秋田県">[3]Sheet1!A$11</definedName>
    <definedName name="小数桁数">1</definedName>
    <definedName name="小数桁数a">0</definedName>
    <definedName name="小数桁数b">1</definedName>
    <definedName name="新潟県">[3]Sheet1!A$21</definedName>
    <definedName name="神奈川県">[3]Sheet1!A$20</definedName>
    <definedName name="青森県">[3]Sheet1!A$8</definedName>
    <definedName name="静岡県">[3]Sheet1!A$28</definedName>
    <definedName name="石川県">[3]Sheet1!A$23</definedName>
    <definedName name="千葉県">[3]Sheet1!A$18</definedName>
    <definedName name="前期値">INDEX(dbData,MATCH(hb地域名,db地域名b,0),MATCH(OFFSET(hb年a,0,hb列Offset),db年b,0)-1)</definedName>
    <definedName name="全国値">INDEX(dbData,MATCH("全国",db地域名b,0),MATCH(hb年b,db年b,0)+2)</definedName>
    <definedName name="全国範囲">INDIRECT(範囲開始):INDIRECT(範囲終了)</definedName>
    <definedName name="大阪圏">京都府+大阪府+兵庫県</definedName>
    <definedName name="大阪府">[3]Sheet1!A$33</definedName>
    <definedName name="大分県">[3]Sheet1!A$50</definedName>
    <definedName name="単位">1</definedName>
    <definedName name="単位表示">#REF!</definedName>
    <definedName name="地方圏">(北海道+東北+北陸+中国+四国+九州+沖縄)+(茨城県+栃木県+群馬県+山梨県+長野県)+(岐阜県+静岡県)+(滋賀県+奈良県+和歌山県)</definedName>
    <definedName name="中国">鳥取県+島根県+岡山県+広島県+山口県</definedName>
    <definedName name="長崎県">[3]Sheet1!A$48</definedName>
    <definedName name="長野県">[3]Sheet1!A$26</definedName>
    <definedName name="鳥取県">[3]Sheet1!A$37</definedName>
    <definedName name="通信目次">[5]Sheet1!$B$7:$IV$69</definedName>
    <definedName name="島根県">[3]Sheet1!A$38</definedName>
    <definedName name="東海">岐阜県+静岡県+愛知県+三重県</definedName>
    <definedName name="東京圏">埼玉県+千葉県+東京都+神奈川県</definedName>
    <definedName name="東京都">[3]Sheet1!A$19</definedName>
    <definedName name="東北">青森県+岩手県+宮城県+秋田県+山形県+福島県+新潟県</definedName>
    <definedName name="徳島県">[3]Sheet1!A$42</definedName>
    <definedName name="栃木県">[3]Sheet1!A$15</definedName>
    <definedName name="奈良県">[3]Sheet1!A$35</definedName>
    <definedName name="範囲開始">CELL("address",INDEX(dbData,MATCH("北海道",db地域名b,0),MATCH(hb年a,db年b,0)+2))</definedName>
    <definedName name="範囲終了">CELL("address",INDEX(dbData,MATCH("沖縄県",db地域名b,0),MATCH(hb年a,db年b,0)+2))</definedName>
    <definedName name="表題">#REF!</definedName>
    <definedName name="富山県">[3]Sheet1!A$22</definedName>
    <definedName name="福井県">[3]Sheet1!A$24</definedName>
    <definedName name="福岡県">[3]Sheet1!A$46</definedName>
    <definedName name="福島県">[3]Sheet1!A$13</definedName>
    <definedName name="兵庫県">[3]Sheet1!A$34</definedName>
    <definedName name="変動係数">IF(COUNTIF(全国範囲,"-")=0,ROUND(STDEV(全国範囲)/AVERAGE(全国範囲),2),"-")</definedName>
    <definedName name="変動係数2">IF(COUNTIF(hb全国範囲,"-")=0,ROUND(STDEV(hb全国範囲)/AVERAGE(hb全国範囲),2),"-")</definedName>
    <definedName name="北海道">[3]Sheet1!A$7</definedName>
    <definedName name="北陸">富山県+石川県+福井県</definedName>
    <definedName name="名古屋圏">愛知県+三重県</definedName>
    <definedName name="和歌山県">[3]Sheet1!A$36</definedName>
  </definedNames>
  <calcPr calcId="125725"/>
</workbook>
</file>

<file path=xl/calcChain.xml><?xml version="1.0" encoding="utf-8"?>
<calcChain xmlns="http://schemas.openxmlformats.org/spreadsheetml/2006/main">
  <c r="C11" i="8"/>
  <c r="B11"/>
  <c r="C10"/>
  <c r="B10"/>
  <c r="C9"/>
  <c r="B9"/>
  <c r="C8"/>
  <c r="B8"/>
  <c r="C7"/>
  <c r="B7"/>
  <c r="C6"/>
  <c r="B6"/>
  <c r="C5"/>
  <c r="B5"/>
</calcChain>
</file>

<file path=xl/sharedStrings.xml><?xml version="1.0" encoding="utf-8"?>
<sst xmlns="http://schemas.openxmlformats.org/spreadsheetml/2006/main" count="292" uniqueCount="194">
  <si>
    <t>年度・月</t>
  </si>
  <si>
    <t>総　数</t>
  </si>
  <si>
    <t>資料：市民生活課・市民活動推進課</t>
    <rPh sb="3" eb="5">
      <t>シミン</t>
    </rPh>
    <rPh sb="5" eb="7">
      <t>セイカツ</t>
    </rPh>
    <rPh sb="7" eb="8">
      <t>カ</t>
    </rPh>
    <rPh sb="9" eb="11">
      <t>シミン</t>
    </rPh>
    <rPh sb="11" eb="13">
      <t>カツドウ</t>
    </rPh>
    <rPh sb="13" eb="15">
      <t>スイシン</t>
    </rPh>
    <rPh sb="15" eb="16">
      <t>カ</t>
    </rPh>
    <phoneticPr fontId="2"/>
  </si>
  <si>
    <t>不動産　　関係</t>
    <phoneticPr fontId="2"/>
  </si>
  <si>
    <t>4 302</t>
  </si>
  <si>
    <t>5　</t>
    <phoneticPr fontId="2"/>
  </si>
  <si>
    <t xml:space="preserve">6  </t>
    <phoneticPr fontId="2"/>
  </si>
  <si>
    <t>7　</t>
    <phoneticPr fontId="2"/>
  </si>
  <si>
    <t>8　</t>
    <phoneticPr fontId="2"/>
  </si>
  <si>
    <t>9　</t>
    <phoneticPr fontId="2"/>
  </si>
  <si>
    <t>10　</t>
    <phoneticPr fontId="2"/>
  </si>
  <si>
    <t>11　</t>
    <phoneticPr fontId="2"/>
  </si>
  <si>
    <t>12　</t>
    <phoneticPr fontId="2"/>
  </si>
  <si>
    <t>2　</t>
    <phoneticPr fontId="2"/>
  </si>
  <si>
    <t>3　</t>
    <phoneticPr fontId="2"/>
  </si>
  <si>
    <t>〔16〕 労　　　　働</t>
    <rPh sb="5" eb="6">
      <t>ロウ</t>
    </rPh>
    <rPh sb="10" eb="11">
      <t>ドウ</t>
    </rPh>
    <phoneticPr fontId="2"/>
  </si>
  <si>
    <t>総合案内</t>
    <phoneticPr fontId="2"/>
  </si>
  <si>
    <t>税関係</t>
    <phoneticPr fontId="2"/>
  </si>
  <si>
    <t>行政関係</t>
    <phoneticPr fontId="2"/>
  </si>
  <si>
    <t>市政関係</t>
    <phoneticPr fontId="2"/>
  </si>
  <si>
    <t>消費生活
相談</t>
    <rPh sb="0" eb="2">
      <t>ショウヒ</t>
    </rPh>
    <rPh sb="2" eb="4">
      <t>セイカツ</t>
    </rPh>
    <rPh sb="5" eb="6">
      <t>ソウ</t>
    </rPh>
    <rPh sb="6" eb="7">
      <t>ダン</t>
    </rPh>
    <phoneticPr fontId="2"/>
  </si>
  <si>
    <t>法律関係</t>
    <phoneticPr fontId="2"/>
  </si>
  <si>
    <t>人権関係</t>
    <phoneticPr fontId="2"/>
  </si>
  <si>
    <t>行政手続
関係</t>
    <phoneticPr fontId="2"/>
  </si>
  <si>
    <t>平成18年度</t>
    <rPh sb="0" eb="2">
      <t>ヘイセイ</t>
    </rPh>
    <rPh sb="4" eb="6">
      <t>ネンド</t>
    </rPh>
    <phoneticPr fontId="2"/>
  </si>
  <si>
    <t>平成22年 4月</t>
    <phoneticPr fontId="2"/>
  </si>
  <si>
    <t>平成23年 1月</t>
    <phoneticPr fontId="2"/>
  </si>
  <si>
    <t>161.　市 民 相 談 利 用 状 況</t>
    <phoneticPr fontId="2"/>
  </si>
  <si>
    <t xml:space="preserve"> 　　　　　　　　　　「生活関連サービス業、娯楽業」及び「サービス業（他に分類されないもの）」</t>
    <rPh sb="12" eb="14">
      <t>セイカツ</t>
    </rPh>
    <rPh sb="14" eb="16">
      <t>カンレン</t>
    </rPh>
    <rPh sb="20" eb="21">
      <t>ギョウ</t>
    </rPh>
    <rPh sb="22" eb="25">
      <t>ゴラクギョウ</t>
    </rPh>
    <rPh sb="26" eb="27">
      <t>オヨ</t>
    </rPh>
    <rPh sb="33" eb="34">
      <t>ギョウ</t>
    </rPh>
    <rPh sb="35" eb="36">
      <t>ホカ</t>
    </rPh>
    <rPh sb="37" eb="39">
      <t>ブンルイ</t>
    </rPh>
    <phoneticPr fontId="13"/>
  </si>
  <si>
    <t>　　 「サービス業」→「学術研究、専門・技術サービス業」、「宿泊業、飲食サービス業」</t>
    <rPh sb="8" eb="9">
      <t>ギョウ</t>
    </rPh>
    <rPh sb="12" eb="14">
      <t>ガクジュツ</t>
    </rPh>
    <rPh sb="14" eb="16">
      <t>ケンキュウ</t>
    </rPh>
    <rPh sb="17" eb="19">
      <t>センモン</t>
    </rPh>
    <rPh sb="20" eb="22">
      <t>ギジュツ</t>
    </rPh>
    <rPh sb="26" eb="27">
      <t>ギョウ</t>
    </rPh>
    <rPh sb="30" eb="32">
      <t>シュクハク</t>
    </rPh>
    <rPh sb="32" eb="33">
      <t>ギョウ</t>
    </rPh>
    <rPh sb="34" eb="36">
      <t>インショク</t>
    </rPh>
    <rPh sb="40" eb="41">
      <t>ギョウ</t>
    </rPh>
    <phoneticPr fontId="13"/>
  </si>
  <si>
    <t>　　 &lt;主な変更点&gt;</t>
    <rPh sb="4" eb="5">
      <t>オモ</t>
    </rPh>
    <rPh sb="6" eb="8">
      <t>ヘンコウ</t>
    </rPh>
    <rPh sb="8" eb="9">
      <t>テン</t>
    </rPh>
    <phoneticPr fontId="13"/>
  </si>
  <si>
    <t>注2）産業分類については、平成19年11月に改訂されたため、平成20年分から改訂後の分類で表示</t>
    <rPh sb="0" eb="1">
      <t>チュウ</t>
    </rPh>
    <rPh sb="3" eb="5">
      <t>サンギョウ</t>
    </rPh>
    <rPh sb="5" eb="7">
      <t>ブンルイ</t>
    </rPh>
    <rPh sb="13" eb="15">
      <t>ヘイセイ</t>
    </rPh>
    <rPh sb="17" eb="18">
      <t>ネン</t>
    </rPh>
    <rPh sb="20" eb="21">
      <t>ガツ</t>
    </rPh>
    <rPh sb="22" eb="24">
      <t>カイテイ</t>
    </rPh>
    <rPh sb="30" eb="32">
      <t>ヘイセイ</t>
    </rPh>
    <rPh sb="34" eb="36">
      <t>ネンブン</t>
    </rPh>
    <rPh sb="38" eb="41">
      <t>カイテイゴ</t>
    </rPh>
    <rPh sb="42" eb="44">
      <t>ブンルイ</t>
    </rPh>
    <rPh sb="45" eb="47">
      <t>ヒョウジ</t>
    </rPh>
    <phoneticPr fontId="13"/>
  </si>
  <si>
    <t>注1）平成19年10月1日合併町分を含む。</t>
    <rPh sb="0" eb="1">
      <t>チュウ</t>
    </rPh>
    <rPh sb="3" eb="5">
      <t>ヘイセイ</t>
    </rPh>
    <rPh sb="7" eb="8">
      <t>ネン</t>
    </rPh>
    <rPh sb="10" eb="11">
      <t>ガツ</t>
    </rPh>
    <rPh sb="12" eb="13">
      <t>ニチ</t>
    </rPh>
    <rPh sb="13" eb="15">
      <t>ガッペイ</t>
    </rPh>
    <rPh sb="15" eb="16">
      <t>チョウ</t>
    </rPh>
    <rPh sb="16" eb="17">
      <t>ブン</t>
    </rPh>
    <rPh sb="18" eb="19">
      <t>フク</t>
    </rPh>
    <phoneticPr fontId="13"/>
  </si>
  <si>
    <t>資料：県雇用労働課「労働組合基礎調査」</t>
    <rPh sb="4" eb="6">
      <t>コヨウ</t>
    </rPh>
    <rPh sb="6" eb="8">
      <t>ロウドウ</t>
    </rPh>
    <rPh sb="10" eb="14">
      <t>ロウドウクミアイ</t>
    </rPh>
    <rPh sb="14" eb="16">
      <t>キソ</t>
    </rPh>
    <rPh sb="16" eb="18">
      <t>チョウサ</t>
    </rPh>
    <phoneticPr fontId="13"/>
  </si>
  <si>
    <t>分類不能の産業</t>
    <rPh sb="0" eb="2">
      <t>ブンルイ</t>
    </rPh>
    <rPh sb="2" eb="4">
      <t>フノウ</t>
    </rPh>
    <rPh sb="5" eb="7">
      <t>サンギョウ</t>
    </rPh>
    <phoneticPr fontId="13"/>
  </si>
  <si>
    <t>公　　　　　務</t>
    <rPh sb="0" eb="7">
      <t>コウム</t>
    </rPh>
    <phoneticPr fontId="13"/>
  </si>
  <si>
    <t>複合サービス事業</t>
    <rPh sb="0" eb="2">
      <t>フクゴウ</t>
    </rPh>
    <rPh sb="6" eb="8">
      <t>ジギョウ</t>
    </rPh>
    <phoneticPr fontId="13"/>
  </si>
  <si>
    <t>医療､福祉</t>
    <rPh sb="0" eb="2">
      <t>イリョウ</t>
    </rPh>
    <rPh sb="3" eb="5">
      <t>フクシ</t>
    </rPh>
    <phoneticPr fontId="13"/>
  </si>
  <si>
    <t>教育､学習支援業</t>
    <rPh sb="0" eb="2">
      <t>キョウイク</t>
    </rPh>
    <rPh sb="3" eb="5">
      <t>ガクシュウ</t>
    </rPh>
    <rPh sb="5" eb="7">
      <t>シエン</t>
    </rPh>
    <rPh sb="7" eb="8">
      <t>ギョウ</t>
    </rPh>
    <phoneticPr fontId="13"/>
  </si>
  <si>
    <t>サービス業
（他に分類され
ないもの）</t>
    <phoneticPr fontId="13"/>
  </si>
  <si>
    <t>生活関連サービス業、娯楽業</t>
    <phoneticPr fontId="13"/>
  </si>
  <si>
    <t>宿泊業、飲食サービス業</t>
    <phoneticPr fontId="13"/>
  </si>
  <si>
    <t>学術研究、
専門・技術
サービス業</t>
    <phoneticPr fontId="13"/>
  </si>
  <si>
    <t>サービス業</t>
    <rPh sb="4" eb="5">
      <t>ギョウ</t>
    </rPh>
    <phoneticPr fontId="13"/>
  </si>
  <si>
    <t>不動産業、
物品賃貸業</t>
    <rPh sb="0" eb="3">
      <t>フドウサン</t>
    </rPh>
    <rPh sb="3" eb="4">
      <t>ギョウ</t>
    </rPh>
    <rPh sb="6" eb="8">
      <t>ブッピン</t>
    </rPh>
    <rPh sb="8" eb="11">
      <t>チンタイギョウ</t>
    </rPh>
    <phoneticPr fontId="13"/>
  </si>
  <si>
    <t>金融業・保険業</t>
    <rPh sb="0" eb="2">
      <t>キンユウ</t>
    </rPh>
    <rPh sb="2" eb="3">
      <t>ギョウ</t>
    </rPh>
    <rPh sb="4" eb="6">
      <t>ホケン</t>
    </rPh>
    <rPh sb="6" eb="7">
      <t>ギョウ</t>
    </rPh>
    <phoneticPr fontId="13"/>
  </si>
  <si>
    <t>卸売業・小売業</t>
    <rPh sb="0" eb="1">
      <t>オロシ</t>
    </rPh>
    <rPh sb="1" eb="2">
      <t>ウ</t>
    </rPh>
    <rPh sb="2" eb="3">
      <t>ギョウ</t>
    </rPh>
    <rPh sb="4" eb="6">
      <t>コウ</t>
    </rPh>
    <rPh sb="6" eb="7">
      <t>ギョウ</t>
    </rPh>
    <phoneticPr fontId="13"/>
  </si>
  <si>
    <t>運輸業・郵便業</t>
    <rPh sb="0" eb="2">
      <t>ウンユ</t>
    </rPh>
    <rPh sb="2" eb="3">
      <t>ギョウ</t>
    </rPh>
    <rPh sb="4" eb="6">
      <t>ユウビン</t>
    </rPh>
    <rPh sb="6" eb="7">
      <t>ギョウ</t>
    </rPh>
    <phoneticPr fontId="13"/>
  </si>
  <si>
    <t>情報通信業</t>
    <rPh sb="0" eb="2">
      <t>ジョウホウ</t>
    </rPh>
    <rPh sb="2" eb="5">
      <t>ツウシンギョウ</t>
    </rPh>
    <phoneticPr fontId="13"/>
  </si>
  <si>
    <t>電気･ガス・
熱供給・水道業</t>
    <rPh sb="0" eb="2">
      <t>デンキ</t>
    </rPh>
    <rPh sb="7" eb="8">
      <t>ネツ</t>
    </rPh>
    <rPh sb="8" eb="10">
      <t>キョウキュウ</t>
    </rPh>
    <rPh sb="11" eb="13">
      <t>スイドウ</t>
    </rPh>
    <rPh sb="13" eb="14">
      <t>ギョウ</t>
    </rPh>
    <phoneticPr fontId="13"/>
  </si>
  <si>
    <t>製    造    業</t>
    <rPh sb="0" eb="11">
      <t>セイゾウギョウ</t>
    </rPh>
    <phoneticPr fontId="13"/>
  </si>
  <si>
    <t>建    設    業</t>
    <rPh sb="0" eb="11">
      <t>ケンセツギョウ</t>
    </rPh>
    <phoneticPr fontId="13"/>
  </si>
  <si>
    <t>鉱業、採石業、
砂利採取業</t>
    <rPh sb="0" eb="2">
      <t>コウギョウ</t>
    </rPh>
    <rPh sb="3" eb="6">
      <t>サイセキギョウ</t>
    </rPh>
    <rPh sb="8" eb="13">
      <t>ジャリサイシュギョウ</t>
    </rPh>
    <phoneticPr fontId="13"/>
  </si>
  <si>
    <t>農業、林業、漁業</t>
    <rPh sb="0" eb="2">
      <t>ノウギョウ</t>
    </rPh>
    <rPh sb="3" eb="5">
      <t>リンギョウ</t>
    </rPh>
    <rPh sb="6" eb="8">
      <t>ギョギョウ</t>
    </rPh>
    <phoneticPr fontId="13"/>
  </si>
  <si>
    <t>総数</t>
    <rPh sb="0" eb="1">
      <t>フサ</t>
    </rPh>
    <rPh sb="1" eb="2">
      <t>カズ</t>
    </rPh>
    <phoneticPr fontId="13"/>
  </si>
  <si>
    <t>組合員数</t>
    <rPh sb="0" eb="3">
      <t>クミアイイン</t>
    </rPh>
    <rPh sb="3" eb="4">
      <t>スウ</t>
    </rPh>
    <phoneticPr fontId="13"/>
  </si>
  <si>
    <t>組合数</t>
    <rPh sb="0" eb="3">
      <t>クミアイスウ</t>
    </rPh>
    <phoneticPr fontId="13"/>
  </si>
  <si>
    <t>平成23年</t>
    <rPh sb="0" eb="2">
      <t>ヘイセイ</t>
    </rPh>
    <rPh sb="4" eb="5">
      <t>ネン</t>
    </rPh>
    <phoneticPr fontId="13"/>
  </si>
  <si>
    <t>平成22年</t>
    <rPh sb="0" eb="2">
      <t>ヘイセイ</t>
    </rPh>
    <rPh sb="4" eb="5">
      <t>ネン</t>
    </rPh>
    <phoneticPr fontId="13"/>
  </si>
  <si>
    <t>平成21年</t>
    <rPh sb="0" eb="2">
      <t>ヘイセイ</t>
    </rPh>
    <rPh sb="4" eb="5">
      <t>ネン</t>
    </rPh>
    <phoneticPr fontId="13"/>
  </si>
  <si>
    <t>平成20年</t>
    <rPh sb="0" eb="2">
      <t>ヘイセイ</t>
    </rPh>
    <rPh sb="4" eb="5">
      <t>ネン</t>
    </rPh>
    <phoneticPr fontId="13"/>
  </si>
  <si>
    <t>平成19年</t>
    <rPh sb="0" eb="2">
      <t>ヘイセイ</t>
    </rPh>
    <rPh sb="4" eb="5">
      <t>ネン</t>
    </rPh>
    <phoneticPr fontId="13"/>
  </si>
  <si>
    <t>平成18年</t>
    <rPh sb="0" eb="2">
      <t>ヘイセイ</t>
    </rPh>
    <rPh sb="4" eb="5">
      <t>ネン</t>
    </rPh>
    <phoneticPr fontId="13"/>
  </si>
  <si>
    <t>産 業 別</t>
    <rPh sb="0" eb="5">
      <t>サンギョウベツ</t>
    </rPh>
    <phoneticPr fontId="13"/>
  </si>
  <si>
    <t>162.  産業別組合数及び組合員数</t>
    <phoneticPr fontId="13"/>
  </si>
  <si>
    <t xml:space="preserve">   　就職率＝就職件数／新規求職者数×100</t>
    <rPh sb="13" eb="15">
      <t>シンキ</t>
    </rPh>
    <phoneticPr fontId="13"/>
  </si>
  <si>
    <t xml:space="preserve">   　月間有効求人倍率＝月間有効求人数／月間有効求職者数(倍)</t>
    <rPh sb="4" eb="6">
      <t>ゲッカン</t>
    </rPh>
    <phoneticPr fontId="13"/>
  </si>
  <si>
    <t xml:space="preserve">     新規求人倍率＝新規求人数／新規求職者数（倍）</t>
    <phoneticPr fontId="13"/>
  </si>
  <si>
    <t>注2）各倍率、率の算出方法は以下のとおり。</t>
    <rPh sb="3" eb="4">
      <t>カク</t>
    </rPh>
    <rPh sb="4" eb="6">
      <t>バイリツ</t>
    </rPh>
    <rPh sb="7" eb="8">
      <t>リツ</t>
    </rPh>
    <rPh sb="9" eb="11">
      <t>サンシュツ</t>
    </rPh>
    <rPh sb="11" eb="13">
      <t>ホウホウ</t>
    </rPh>
    <rPh sb="14" eb="16">
      <t>イカ</t>
    </rPh>
    <phoneticPr fontId="13"/>
  </si>
  <si>
    <t>注1）数値は佐賀市、多久市、小城市、神埼市（佐賀公共職業安定所取扱分。※ハローワークプラザ、
     ヤングハローワーク等附属施設取扱分を含む）。新規学卒を除き、パートを含む。</t>
    <rPh sb="10" eb="13">
      <t>タクシ</t>
    </rPh>
    <rPh sb="14" eb="16">
      <t>オギ</t>
    </rPh>
    <rPh sb="16" eb="17">
      <t>シ</t>
    </rPh>
    <rPh sb="18" eb="20">
      <t>カンザキ</t>
    </rPh>
    <rPh sb="20" eb="21">
      <t>シ</t>
    </rPh>
    <rPh sb="61" eb="62">
      <t>トウ</t>
    </rPh>
    <rPh sb="62" eb="64">
      <t>フゾク</t>
    </rPh>
    <rPh sb="64" eb="66">
      <t>シセツ</t>
    </rPh>
    <rPh sb="66" eb="68">
      <t>トリアツカ</t>
    </rPh>
    <rPh sb="68" eb="69">
      <t>ブン</t>
    </rPh>
    <rPh sb="70" eb="71">
      <t>）</t>
    </rPh>
    <phoneticPr fontId="13"/>
  </si>
  <si>
    <t>資料:佐賀公共職業安定所</t>
  </si>
  <si>
    <t xml:space="preserve">       3</t>
    <phoneticPr fontId="13"/>
  </si>
  <si>
    <t xml:space="preserve">       2</t>
    <phoneticPr fontId="13"/>
  </si>
  <si>
    <t>平成23年 1月</t>
    <rPh sb="0" eb="2">
      <t>ヘイセイ</t>
    </rPh>
    <rPh sb="4" eb="5">
      <t>ネン</t>
    </rPh>
    <rPh sb="7" eb="8">
      <t>ガツ</t>
    </rPh>
    <phoneticPr fontId="15"/>
  </si>
  <si>
    <t xml:space="preserve">      12</t>
    <phoneticPr fontId="13"/>
  </si>
  <si>
    <t xml:space="preserve">      11</t>
    <phoneticPr fontId="13"/>
  </si>
  <si>
    <t xml:space="preserve">      10</t>
    <phoneticPr fontId="13"/>
  </si>
  <si>
    <t xml:space="preserve">       9</t>
    <phoneticPr fontId="13"/>
  </si>
  <si>
    <t xml:space="preserve">       8</t>
    <phoneticPr fontId="13"/>
  </si>
  <si>
    <t xml:space="preserve">       7</t>
    <phoneticPr fontId="13"/>
  </si>
  <si>
    <t xml:space="preserve">       6</t>
    <phoneticPr fontId="13"/>
  </si>
  <si>
    <t xml:space="preserve">       5</t>
    <phoneticPr fontId="13"/>
  </si>
  <si>
    <t>平成22年 4月</t>
    <rPh sb="0" eb="2">
      <t>ヘイセイ</t>
    </rPh>
    <rPh sb="4" eb="5">
      <t>ネン</t>
    </rPh>
    <rPh sb="7" eb="8">
      <t>ガツ</t>
    </rPh>
    <phoneticPr fontId="15"/>
  </si>
  <si>
    <t>平成18年度</t>
    <rPh sb="0" eb="2">
      <t>ヘイセイ</t>
    </rPh>
    <rPh sb="4" eb="6">
      <t>ネンド</t>
    </rPh>
    <phoneticPr fontId="13"/>
  </si>
  <si>
    <t>うち女</t>
  </si>
  <si>
    <t>就職率
（％）</t>
    <phoneticPr fontId="13"/>
  </si>
  <si>
    <t>月間
有効
求人
倍率</t>
    <phoneticPr fontId="13"/>
  </si>
  <si>
    <t>新規
求人
倍率</t>
    <phoneticPr fontId="13"/>
  </si>
  <si>
    <t>就 職 件 数</t>
    <phoneticPr fontId="13"/>
  </si>
  <si>
    <t>月間有効
求人数</t>
    <phoneticPr fontId="13"/>
  </si>
  <si>
    <t>新　規
求人数</t>
    <phoneticPr fontId="13"/>
  </si>
  <si>
    <t>月間有効求職者数</t>
    <phoneticPr fontId="13"/>
  </si>
  <si>
    <t>新規求職者数</t>
    <rPh sb="4" eb="5">
      <t>シャ</t>
    </rPh>
    <rPh sb="5" eb="6">
      <t>スウ</t>
    </rPh>
    <phoneticPr fontId="13"/>
  </si>
  <si>
    <t>年度・月</t>
    <phoneticPr fontId="13"/>
  </si>
  <si>
    <t>163. 　一    般    職    業 　 紹    介    状    況</t>
    <phoneticPr fontId="13"/>
  </si>
  <si>
    <t>資料：佐賀公共職業安定所</t>
  </si>
  <si>
    <t>平成23年 1月</t>
    <rPh sb="0" eb="2">
      <t>ヘイセイ</t>
    </rPh>
    <rPh sb="4" eb="5">
      <t>ネン</t>
    </rPh>
    <rPh sb="7" eb="8">
      <t>ガツ</t>
    </rPh>
    <phoneticPr fontId="13"/>
  </si>
  <si>
    <t>平成22年 4月</t>
    <rPh sb="0" eb="2">
      <t>ヘイセイ</t>
    </rPh>
    <rPh sb="4" eb="5">
      <t>ネン</t>
    </rPh>
    <rPh sb="7" eb="8">
      <t>ガツ</t>
    </rPh>
    <phoneticPr fontId="13"/>
  </si>
  <si>
    <t>不就労延数</t>
    <phoneticPr fontId="13"/>
  </si>
  <si>
    <t>就労延数</t>
    <phoneticPr fontId="13"/>
  </si>
  <si>
    <t>就労実員数</t>
    <phoneticPr fontId="13"/>
  </si>
  <si>
    <t>新規 
求人
延数</t>
    <phoneticPr fontId="13"/>
  </si>
  <si>
    <t>新規求職
申込件数</t>
    <phoneticPr fontId="13"/>
  </si>
  <si>
    <t>前月繰越
有効求職者数</t>
    <phoneticPr fontId="13"/>
  </si>
  <si>
    <t>年度・月</t>
    <rPh sb="0" eb="2">
      <t>ネンド</t>
    </rPh>
    <rPh sb="3" eb="4">
      <t>ツキ</t>
    </rPh>
    <phoneticPr fontId="13"/>
  </si>
  <si>
    <t>164.　 日    雇    就    労    状    況</t>
    <phoneticPr fontId="13"/>
  </si>
  <si>
    <t>注3）佐賀県の各月の数値は、季節調整済値。</t>
    <rPh sb="0" eb="1">
      <t>チュウ</t>
    </rPh>
    <rPh sb="3" eb="5">
      <t>サガ</t>
    </rPh>
    <rPh sb="5" eb="6">
      <t>ケン</t>
    </rPh>
    <rPh sb="7" eb="9">
      <t>カクツキ</t>
    </rPh>
    <rPh sb="10" eb="12">
      <t>スウチ</t>
    </rPh>
    <rPh sb="14" eb="16">
      <t>キセツ</t>
    </rPh>
    <rPh sb="16" eb="18">
      <t>チョウセイ</t>
    </rPh>
    <rPh sb="18" eb="19">
      <t>ス</t>
    </rPh>
    <rPh sb="19" eb="20">
      <t>アタイ</t>
    </rPh>
    <phoneticPr fontId="12"/>
  </si>
  <si>
    <t>　　 (佐賀公共職業安定所管内は、佐賀市、小城市、神埼市及び多久市）</t>
    <rPh sb="4" eb="6">
      <t>サガ</t>
    </rPh>
    <rPh sb="6" eb="8">
      <t>コウキョウ</t>
    </rPh>
    <rPh sb="8" eb="10">
      <t>ショクギョウ</t>
    </rPh>
    <rPh sb="10" eb="12">
      <t>アンテイ</t>
    </rPh>
    <rPh sb="12" eb="13">
      <t>ショ</t>
    </rPh>
    <rPh sb="13" eb="15">
      <t>カンナイ</t>
    </rPh>
    <rPh sb="17" eb="20">
      <t>サガシ</t>
    </rPh>
    <rPh sb="21" eb="24">
      <t>オギシ</t>
    </rPh>
    <rPh sb="25" eb="28">
      <t>カンザキシ</t>
    </rPh>
    <rPh sb="28" eb="29">
      <t>オヨ</t>
    </rPh>
    <rPh sb="30" eb="33">
      <t>タクシ</t>
    </rPh>
    <phoneticPr fontId="12"/>
  </si>
  <si>
    <t xml:space="preserve">注2）佐賀公共職業安定所管内の数値及び佐賀県の各年度の数値は原数値。
</t>
    <rPh sb="0" eb="1">
      <t>チュウ</t>
    </rPh>
    <rPh sb="3" eb="5">
      <t>サガ</t>
    </rPh>
    <rPh sb="5" eb="7">
      <t>コウキョウ</t>
    </rPh>
    <rPh sb="7" eb="9">
      <t>ショクギョウ</t>
    </rPh>
    <rPh sb="9" eb="11">
      <t>アンテイ</t>
    </rPh>
    <rPh sb="11" eb="12">
      <t>ショ</t>
    </rPh>
    <rPh sb="12" eb="14">
      <t>カンナイ</t>
    </rPh>
    <rPh sb="15" eb="17">
      <t>スウチ</t>
    </rPh>
    <rPh sb="17" eb="18">
      <t>オヨ</t>
    </rPh>
    <rPh sb="19" eb="22">
      <t>サガケン</t>
    </rPh>
    <rPh sb="23" eb="26">
      <t>カクネンド</t>
    </rPh>
    <phoneticPr fontId="12"/>
  </si>
  <si>
    <t>注1）パートタイムを含む。九州には沖縄を含む。</t>
    <rPh sb="0" eb="1">
      <t>チュウ</t>
    </rPh>
    <rPh sb="13" eb="15">
      <t>キュウシュウ</t>
    </rPh>
    <rPh sb="17" eb="19">
      <t>オキナワ</t>
    </rPh>
    <rPh sb="20" eb="21">
      <t>フク</t>
    </rPh>
    <phoneticPr fontId="12"/>
  </si>
  <si>
    <t>資料：佐賀労働局「一般職業紹介状況」、厚生労働省「一般職業紹介状況」</t>
    <rPh sb="0" eb="2">
      <t>シリョウ</t>
    </rPh>
    <rPh sb="3" eb="5">
      <t>サガ</t>
    </rPh>
    <rPh sb="5" eb="7">
      <t>ロウドウ</t>
    </rPh>
    <rPh sb="7" eb="8">
      <t>キョク</t>
    </rPh>
    <phoneticPr fontId="12"/>
  </si>
  <si>
    <t>平成13年度</t>
    <rPh sb="0" eb="2">
      <t>ヘイセイ</t>
    </rPh>
    <rPh sb="4" eb="6">
      <t>ネンド</t>
    </rPh>
    <phoneticPr fontId="13"/>
  </si>
  <si>
    <t>全 国</t>
    <phoneticPr fontId="12"/>
  </si>
  <si>
    <t>九 州</t>
    <phoneticPr fontId="12"/>
  </si>
  <si>
    <t>佐賀県</t>
    <rPh sb="2" eb="3">
      <t>ケン</t>
    </rPh>
    <phoneticPr fontId="12"/>
  </si>
  <si>
    <t>佐賀公共職業
安定所管内</t>
    <rPh sb="0" eb="2">
      <t>サガ</t>
    </rPh>
    <rPh sb="2" eb="4">
      <t>コウキョウ</t>
    </rPh>
    <rPh sb="4" eb="6">
      <t>ショクギョウ</t>
    </rPh>
    <rPh sb="7" eb="9">
      <t>アンテイ</t>
    </rPh>
    <rPh sb="9" eb="10">
      <t>ショ</t>
    </rPh>
    <rPh sb="10" eb="12">
      <t>カンナイ</t>
    </rPh>
    <phoneticPr fontId="13"/>
  </si>
  <si>
    <t>有 効 求 人 倍 率</t>
    <phoneticPr fontId="13"/>
  </si>
  <si>
    <t>年度・月</t>
    <rPh sb="0" eb="2">
      <t>ネンド</t>
    </rPh>
    <rPh sb="3" eb="4">
      <t>ツキ</t>
    </rPh>
    <phoneticPr fontId="12"/>
  </si>
  <si>
    <t>（単位：倍）</t>
    <rPh sb="1" eb="3">
      <t>タンイ</t>
    </rPh>
    <phoneticPr fontId="13"/>
  </si>
  <si>
    <t>165.  有 効 求 人 倍 率</t>
    <phoneticPr fontId="12"/>
  </si>
  <si>
    <t>注）増減率は指数をベ－スとする。</t>
    <rPh sb="0" eb="1">
      <t>チュウ</t>
    </rPh>
    <phoneticPr fontId="13"/>
  </si>
  <si>
    <t>　　　全国：厚生労働省『毎月勤労統計調査』（事業所規模30人以上）</t>
    <rPh sb="6" eb="8">
      <t>コウセイ</t>
    </rPh>
    <phoneticPr fontId="12"/>
  </si>
  <si>
    <t>資料：佐賀県：佐賀県統計調査課『毎月勤労統計調査』（事業所規模30人以上）</t>
    <rPh sb="0" eb="2">
      <t>シリョウ</t>
    </rPh>
    <rPh sb="5" eb="6">
      <t>ケン</t>
    </rPh>
    <rPh sb="7" eb="10">
      <t>サガケン</t>
    </rPh>
    <rPh sb="12" eb="14">
      <t>チョウサ</t>
    </rPh>
    <rPh sb="22" eb="24">
      <t>チョウサ</t>
    </rPh>
    <phoneticPr fontId="12"/>
  </si>
  <si>
    <t xml:space="preserve">      12</t>
  </si>
  <si>
    <t xml:space="preserve">      11</t>
  </si>
  <si>
    <t xml:space="preserve">      10</t>
  </si>
  <si>
    <t xml:space="preserve">       9</t>
  </si>
  <si>
    <t xml:space="preserve">       8</t>
  </si>
  <si>
    <t xml:space="preserve">       7</t>
  </si>
  <si>
    <t xml:space="preserve">       6</t>
  </si>
  <si>
    <t xml:space="preserve">       5</t>
  </si>
  <si>
    <t xml:space="preserve">       4</t>
  </si>
  <si>
    <t xml:space="preserve">       3</t>
  </si>
  <si>
    <t xml:space="preserve">       2</t>
  </si>
  <si>
    <t>平成22年 1月</t>
    <rPh sb="0" eb="2">
      <t>ヘイセイ</t>
    </rPh>
    <rPh sb="4" eb="5">
      <t>ネン</t>
    </rPh>
    <rPh sb="7" eb="8">
      <t>ガツ</t>
    </rPh>
    <phoneticPr fontId="13"/>
  </si>
  <si>
    <t xml:space="preserve">      22</t>
    <phoneticPr fontId="13"/>
  </si>
  <si>
    <t xml:space="preserve">      21</t>
    <phoneticPr fontId="13"/>
  </si>
  <si>
    <t xml:space="preserve">      20</t>
    <phoneticPr fontId="13"/>
  </si>
  <si>
    <t xml:space="preserve">      19</t>
    <phoneticPr fontId="13"/>
  </si>
  <si>
    <t xml:space="preserve">      18</t>
    <phoneticPr fontId="13"/>
  </si>
  <si>
    <t xml:space="preserve">      17</t>
    <phoneticPr fontId="13"/>
  </si>
  <si>
    <t xml:space="preserve">      16</t>
    <phoneticPr fontId="13"/>
  </si>
  <si>
    <t xml:space="preserve">  平成15年平均</t>
    <rPh sb="2" eb="4">
      <t>ヘイセイ</t>
    </rPh>
    <rPh sb="6" eb="7">
      <t>ネン</t>
    </rPh>
    <rPh sb="7" eb="9">
      <t>ヘイキン</t>
    </rPh>
    <phoneticPr fontId="13"/>
  </si>
  <si>
    <t>全　 国</t>
    <phoneticPr fontId="12"/>
  </si>
  <si>
    <t>全 　国</t>
    <phoneticPr fontId="12"/>
  </si>
  <si>
    <t>対前年同月増減率</t>
  </si>
  <si>
    <t>同　指　数</t>
    <phoneticPr fontId="13"/>
  </si>
  <si>
    <t>所定外労働時間数</t>
  </si>
  <si>
    <t>年次・月</t>
    <rPh sb="0" eb="1">
      <t>ネン</t>
    </rPh>
    <rPh sb="1" eb="2">
      <t>ジ</t>
    </rPh>
    <rPh sb="3" eb="4">
      <t>ツキ</t>
    </rPh>
    <phoneticPr fontId="12"/>
  </si>
  <si>
    <t>平成17年平均=100</t>
    <rPh sb="0" eb="2">
      <t>ヘイセイ</t>
    </rPh>
    <rPh sb="4" eb="5">
      <t>ネン</t>
    </rPh>
    <rPh sb="5" eb="7">
      <t>ヘイキン</t>
    </rPh>
    <phoneticPr fontId="12"/>
  </si>
  <si>
    <t>（単位：時間、％）</t>
    <rPh sb="1" eb="3">
      <t>タンイ</t>
    </rPh>
    <phoneticPr fontId="13"/>
  </si>
  <si>
    <t xml:space="preserve">166.  所定外労働時間数（佐賀県内）     </t>
    <rPh sb="15" eb="17">
      <t>サガ</t>
    </rPh>
    <rPh sb="17" eb="19">
      <t>ケンナイ</t>
    </rPh>
    <phoneticPr fontId="12"/>
  </si>
  <si>
    <t>注3）「Ｘ」は調査事業所が少ないため公表しないもの</t>
    <rPh sb="0" eb="1">
      <t>チュウ</t>
    </rPh>
    <rPh sb="7" eb="9">
      <t>チョウサ</t>
    </rPh>
    <rPh sb="9" eb="12">
      <t>ジギョウショ</t>
    </rPh>
    <rPh sb="13" eb="14">
      <t>スク</t>
    </rPh>
    <rPh sb="18" eb="20">
      <t>コウヒョウ</t>
    </rPh>
    <phoneticPr fontId="15"/>
  </si>
  <si>
    <t>注2）公表以外の産業の指数は、旧産業分類と接続しないため作成できない。</t>
    <rPh sb="0" eb="1">
      <t>チュウ</t>
    </rPh>
    <rPh sb="3" eb="5">
      <t>コウヒョウ</t>
    </rPh>
    <rPh sb="5" eb="7">
      <t>イガイ</t>
    </rPh>
    <rPh sb="8" eb="10">
      <t>サンギョウ</t>
    </rPh>
    <rPh sb="11" eb="13">
      <t>シスウ</t>
    </rPh>
    <rPh sb="15" eb="16">
      <t>キュウ</t>
    </rPh>
    <rPh sb="16" eb="18">
      <t>サンギョウ</t>
    </rPh>
    <rPh sb="18" eb="20">
      <t>ブンルイ</t>
    </rPh>
    <rPh sb="21" eb="23">
      <t>セツゾク</t>
    </rPh>
    <rPh sb="28" eb="30">
      <t>サクセイ</t>
    </rPh>
    <phoneticPr fontId="15"/>
  </si>
  <si>
    <t>注1）平成22年1月から平成19年11月に改訂された日本標準産業分類に基づき公表。</t>
    <rPh sb="0" eb="1">
      <t>チュウ</t>
    </rPh>
    <rPh sb="3" eb="5">
      <t>ヘイセイ</t>
    </rPh>
    <rPh sb="7" eb="8">
      <t>ネン</t>
    </rPh>
    <rPh sb="9" eb="10">
      <t>ガツ</t>
    </rPh>
    <rPh sb="12" eb="14">
      <t>ヘイセイ</t>
    </rPh>
    <rPh sb="16" eb="17">
      <t>ネン</t>
    </rPh>
    <rPh sb="19" eb="20">
      <t>ガツ</t>
    </rPh>
    <rPh sb="21" eb="23">
      <t>カイテイ</t>
    </rPh>
    <rPh sb="26" eb="28">
      <t>ニホン</t>
    </rPh>
    <rPh sb="28" eb="30">
      <t>ヒョウジュン</t>
    </rPh>
    <rPh sb="30" eb="32">
      <t>サンギョウ</t>
    </rPh>
    <rPh sb="32" eb="34">
      <t>ブンルイ</t>
    </rPh>
    <rPh sb="35" eb="36">
      <t>モト</t>
    </rPh>
    <rPh sb="38" eb="40">
      <t>コウヒョウ</t>
    </rPh>
    <phoneticPr fontId="19"/>
  </si>
  <si>
    <t>資料：佐賀県統計調査課「毎月勤労統計調査」</t>
    <rPh sb="0" eb="2">
      <t>シリョウ</t>
    </rPh>
    <rPh sb="3" eb="6">
      <t>サガケン</t>
    </rPh>
    <rPh sb="6" eb="8">
      <t>トウケイ</t>
    </rPh>
    <rPh sb="8" eb="10">
      <t>チョウサ</t>
    </rPh>
    <rPh sb="10" eb="11">
      <t>カ</t>
    </rPh>
    <rPh sb="12" eb="14">
      <t>マイツキ</t>
    </rPh>
    <rPh sb="14" eb="16">
      <t>キンロウ</t>
    </rPh>
    <rPh sb="16" eb="18">
      <t>トウケイ</t>
    </rPh>
    <rPh sb="18" eb="20">
      <t>チョウサ</t>
    </rPh>
    <phoneticPr fontId="13"/>
  </si>
  <si>
    <t>-</t>
  </si>
  <si>
    <t>平成22年 1月</t>
    <rPh sb="0" eb="2">
      <t>ヘイセイ</t>
    </rPh>
    <rPh sb="4" eb="5">
      <t>ネン</t>
    </rPh>
    <rPh sb="7" eb="8">
      <t>ガツ</t>
    </rPh>
    <phoneticPr fontId="15"/>
  </si>
  <si>
    <t>-</t>
    <phoneticPr fontId="13"/>
  </si>
  <si>
    <t xml:space="preserve">  22</t>
  </si>
  <si>
    <t xml:space="preserve">  21</t>
    <phoneticPr fontId="13"/>
  </si>
  <si>
    <t xml:space="preserve">  20</t>
    <phoneticPr fontId="13"/>
  </si>
  <si>
    <t>Ⅹ</t>
  </si>
  <si>
    <t xml:space="preserve">  19</t>
    <phoneticPr fontId="13"/>
  </si>
  <si>
    <t>平成18年</t>
    <rPh sb="0" eb="2">
      <t>ヘイセイ</t>
    </rPh>
    <phoneticPr fontId="13"/>
  </si>
  <si>
    <t>サービス業</t>
    <rPh sb="4" eb="5">
      <t>ギョウ</t>
    </rPh>
    <phoneticPr fontId="15"/>
  </si>
  <si>
    <t>複合サー
ビス事業</t>
    <rPh sb="0" eb="2">
      <t>フクゴウ</t>
    </rPh>
    <rPh sb="7" eb="9">
      <t>ジギョウ</t>
    </rPh>
    <phoneticPr fontId="15"/>
  </si>
  <si>
    <t>医療･福祉</t>
    <rPh sb="0" eb="2">
      <t>イリョウ</t>
    </rPh>
    <rPh sb="3" eb="5">
      <t>フクシ</t>
    </rPh>
    <phoneticPr fontId="15"/>
  </si>
  <si>
    <t>教育･学習
支援業</t>
    <rPh sb="0" eb="2">
      <t>キョウイク</t>
    </rPh>
    <rPh sb="3" eb="5">
      <t>ガクシュウ</t>
    </rPh>
    <rPh sb="6" eb="8">
      <t>シエン</t>
    </rPh>
    <rPh sb="8" eb="9">
      <t>ギョウ</t>
    </rPh>
    <phoneticPr fontId="15"/>
  </si>
  <si>
    <t>飲食店･
宿泊業</t>
    <rPh sb="0" eb="2">
      <t>インショク</t>
    </rPh>
    <rPh sb="2" eb="3">
      <t>テン</t>
    </rPh>
    <rPh sb="5" eb="7">
      <t>シュクハク</t>
    </rPh>
    <rPh sb="7" eb="8">
      <t>ギョウ</t>
    </rPh>
    <phoneticPr fontId="15"/>
  </si>
  <si>
    <t>不動産業</t>
    <rPh sb="0" eb="3">
      <t>フドウサン</t>
    </rPh>
    <rPh sb="3" eb="4">
      <t>ギョウ</t>
    </rPh>
    <phoneticPr fontId="15"/>
  </si>
  <si>
    <t>金融・
保険業</t>
    <rPh sb="0" eb="2">
      <t>キンユウ</t>
    </rPh>
    <rPh sb="4" eb="6">
      <t>ホケン</t>
    </rPh>
    <rPh sb="6" eb="7">
      <t>ギョウ</t>
    </rPh>
    <phoneticPr fontId="15"/>
  </si>
  <si>
    <t>卸売・
小売業</t>
    <rPh sb="0" eb="1">
      <t>オロシ</t>
    </rPh>
    <rPh sb="1" eb="2">
      <t>ウ</t>
    </rPh>
    <rPh sb="4" eb="6">
      <t>コウリ</t>
    </rPh>
    <rPh sb="6" eb="7">
      <t>ギョウ</t>
    </rPh>
    <phoneticPr fontId="15"/>
  </si>
  <si>
    <t>運輸・　　郵便業</t>
    <rPh sb="0" eb="2">
      <t>ウンユ</t>
    </rPh>
    <rPh sb="5" eb="7">
      <t>ユウビン</t>
    </rPh>
    <rPh sb="7" eb="8">
      <t>ギョウ</t>
    </rPh>
    <phoneticPr fontId="15"/>
  </si>
  <si>
    <t>情報通信業</t>
    <rPh sb="0" eb="2">
      <t>ジョウホウ</t>
    </rPh>
    <rPh sb="2" eb="4">
      <t>ツウシン</t>
    </rPh>
    <rPh sb="4" eb="5">
      <t>ギョウ</t>
    </rPh>
    <phoneticPr fontId="15"/>
  </si>
  <si>
    <t>電気・
ガス業</t>
    <rPh sb="0" eb="2">
      <t>デンキ</t>
    </rPh>
    <rPh sb="6" eb="7">
      <t>ギョウ</t>
    </rPh>
    <phoneticPr fontId="15"/>
  </si>
  <si>
    <t>製造業</t>
    <rPh sb="0" eb="2">
      <t>セイゾウ</t>
    </rPh>
    <rPh sb="2" eb="3">
      <t>ギョウ</t>
    </rPh>
    <phoneticPr fontId="15"/>
  </si>
  <si>
    <t>建設業</t>
  </si>
  <si>
    <t>調査産業計</t>
    <rPh sb="0" eb="2">
      <t>チョウサ</t>
    </rPh>
    <rPh sb="2" eb="4">
      <t>サンギョウ</t>
    </rPh>
    <rPh sb="4" eb="5">
      <t>ケイ</t>
    </rPh>
    <phoneticPr fontId="15"/>
  </si>
  <si>
    <t>年次・月</t>
    <rPh sb="0" eb="1">
      <t>ネン</t>
    </rPh>
    <rPh sb="1" eb="2">
      <t>ジ</t>
    </rPh>
    <rPh sb="3" eb="4">
      <t>ツキ</t>
    </rPh>
    <phoneticPr fontId="15"/>
  </si>
  <si>
    <t>　平成17年平均＝100</t>
    <phoneticPr fontId="15"/>
  </si>
  <si>
    <t>（事業所規模30人以上）</t>
    <phoneticPr fontId="15"/>
  </si>
  <si>
    <t xml:space="preserve"> 指 数 （佐賀県内）</t>
    <phoneticPr fontId="13"/>
  </si>
  <si>
    <t>167.　  産 業 別 名 目 賃 金</t>
    <rPh sb="7" eb="8">
      <t>サン</t>
    </rPh>
    <rPh sb="9" eb="10">
      <t>ギョウ</t>
    </rPh>
    <rPh sb="11" eb="12">
      <t>ベツ</t>
    </rPh>
    <rPh sb="13" eb="14">
      <t>メイ</t>
    </rPh>
    <rPh sb="15" eb="16">
      <t>メ</t>
    </rPh>
    <rPh sb="17" eb="18">
      <t>チン</t>
    </rPh>
    <rPh sb="19" eb="20">
      <t>キン</t>
    </rPh>
    <phoneticPr fontId="15"/>
  </si>
  <si>
    <t>〔16〕　 労　働</t>
    <rPh sb="6" eb="7">
      <t>ロウ</t>
    </rPh>
    <rPh sb="8" eb="9">
      <t>ハタラキ</t>
    </rPh>
    <phoneticPr fontId="13"/>
  </si>
  <si>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13"/>
  </si>
  <si>
    <t>タイトル</t>
  </si>
  <si>
    <t>掲載年次・年度</t>
    <rPh sb="0" eb="2">
      <t>ケイサイ</t>
    </rPh>
    <rPh sb="2" eb="4">
      <t>ネンジ</t>
    </rPh>
    <rPh sb="5" eb="7">
      <t>ネンド</t>
    </rPh>
    <phoneticPr fontId="1"/>
  </si>
  <si>
    <t>平 成 23 年 佐 賀 市 統 計 デ ー タ</t>
    <rPh sb="0" eb="1">
      <t>ヒラ</t>
    </rPh>
    <rPh sb="2" eb="3">
      <t>シゲル</t>
    </rPh>
    <rPh sb="7" eb="8">
      <t>ネン</t>
    </rPh>
    <rPh sb="9" eb="10">
      <t>タスク</t>
    </rPh>
    <rPh sb="11" eb="12">
      <t>ガ</t>
    </rPh>
    <rPh sb="13" eb="14">
      <t>シ</t>
    </rPh>
    <rPh sb="15" eb="16">
      <t>オサム</t>
    </rPh>
    <rPh sb="17" eb="18">
      <t>ケイ</t>
    </rPh>
    <phoneticPr fontId="13"/>
  </si>
  <si>
    <t>平成18年度～22年度</t>
    <rPh sb="0" eb="2">
      <t>ヘイセイ</t>
    </rPh>
    <rPh sb="4" eb="6">
      <t>ネンド</t>
    </rPh>
    <rPh sb="9" eb="11">
      <t>ネンド</t>
    </rPh>
    <phoneticPr fontId="30"/>
  </si>
  <si>
    <t>平成18年～22年</t>
    <rPh sb="0" eb="2">
      <t>ヘイセイ</t>
    </rPh>
    <rPh sb="4" eb="5">
      <t>ネン</t>
    </rPh>
    <rPh sb="8" eb="9">
      <t>ネン</t>
    </rPh>
    <phoneticPr fontId="30"/>
  </si>
  <si>
    <t>平成18年～23年</t>
    <rPh sb="0" eb="2">
      <t>ヘイセイ</t>
    </rPh>
    <rPh sb="4" eb="5">
      <t>ネン</t>
    </rPh>
    <rPh sb="8" eb="9">
      <t>ネン</t>
    </rPh>
    <phoneticPr fontId="30"/>
  </si>
  <si>
    <t>平成13年度～22年度</t>
    <rPh sb="0" eb="2">
      <t>ヘイセイ</t>
    </rPh>
    <rPh sb="4" eb="6">
      <t>ネンド</t>
    </rPh>
    <rPh sb="9" eb="11">
      <t>ネンド</t>
    </rPh>
    <phoneticPr fontId="30"/>
  </si>
  <si>
    <t>平成15年～22年</t>
    <rPh sb="0" eb="2">
      <t>ヘイセイ</t>
    </rPh>
    <rPh sb="4" eb="5">
      <t>ネン</t>
    </rPh>
    <rPh sb="8" eb="9">
      <t>ネン</t>
    </rPh>
    <phoneticPr fontId="30"/>
  </si>
</sst>
</file>

<file path=xl/styles.xml><?xml version="1.0" encoding="utf-8"?>
<styleSheet xmlns="http://schemas.openxmlformats.org/spreadsheetml/2006/main">
  <numFmts count="21">
    <numFmt numFmtId="41" formatCode="_ * #,##0_ ;_ * \-#,##0_ ;_ * &quot;-&quot;_ ;_ @_ "/>
    <numFmt numFmtId="43" formatCode="_ * #,##0.00_ ;_ * \-#,##0.00_ ;_ * &quot;-&quot;??_ ;_ @_ "/>
    <numFmt numFmtId="180" formatCode="###\ ##0;&quot;△&quot;\-###\ ##0;\-"/>
    <numFmt numFmtId="181" formatCode="_ * #\ ##0_ ;_ * \-#,##0_ ;_ * &quot;-&quot;_ ;_ @_ "/>
    <numFmt numFmtId="182" formatCode="#\ ##0\ ;&quot;△&quot;\-#,##0\ ;\-\ "/>
    <numFmt numFmtId="183" formatCode="&quot;r&quot;#\ ###\ ##0\ "/>
    <numFmt numFmtId="184" formatCode="0.0_);[Red]\(0.0\)"/>
    <numFmt numFmtId="185" formatCode="0.00&quot; &quot;"/>
    <numFmt numFmtId="186" formatCode="##\ ##0&quot; &quot;"/>
    <numFmt numFmtId="187" formatCode="#\ ##0\ ;\-#\ ##0\ ;\-\ "/>
    <numFmt numFmtId="188" formatCode="_ * #\ ##0.0_ ;_ * \-#\ ##0.0_ ;_ * &quot;-&quot;??_ ;_ @_ "/>
    <numFmt numFmtId="189" formatCode="_ * #\ ##0.0_ ;_ * &quot;△&quot;#\ ##0.0_ ;_ * &quot;－&quot;_ ;_ @_ "/>
    <numFmt numFmtId="190" formatCode="0.0"/>
    <numFmt numFmtId="191" formatCode="_ * #,##0.0_ ;_ * \-#,##0.0_ ;_ * &quot;-&quot;??_ ;_ @_ "/>
    <numFmt numFmtId="192" formatCode="#,##0;\-#,##0;&quot;-&quot;"/>
    <numFmt numFmtId="193" formatCode="_(* #,##0_);_(* \(#,##0\);_(* &quot;-&quot;_);_(@_)"/>
    <numFmt numFmtId="194" formatCode="_(&quot;$&quot;* #,##0.00_);_(&quot;$&quot;* \(#,##0.00\);_(&quot;$&quot;* &quot;-&quot;??_);_(@_)"/>
    <numFmt numFmtId="195"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96" formatCode="[$-411]g/&quot;標&quot;&quot;準&quot;"/>
    <numFmt numFmtId="197" formatCode="&quot;｣&quot;#,##0;[Red]\-&quot;｣&quot;#,##0"/>
    <numFmt numFmtId="198" formatCode="_ &quot;SFr.&quot;* #,##0.00_ ;_ &quot;SFr.&quot;* \-#,##0.00_ ;_ &quot;SFr.&quot;* &quot;-&quot;??_ ;_ @_ "/>
  </numFmts>
  <fonts count="42">
    <font>
      <sz val="11"/>
      <name val="明朝"/>
      <family val="1"/>
      <charset val="128"/>
    </font>
    <font>
      <sz val="11"/>
      <name val="明朝"/>
      <family val="1"/>
      <charset val="128"/>
    </font>
    <font>
      <sz val="6"/>
      <name val="明朝"/>
      <family val="3"/>
      <charset val="128"/>
    </font>
    <font>
      <u/>
      <sz val="8.25"/>
      <color indexed="12"/>
      <name val="明朝"/>
      <family val="3"/>
      <charset val="128"/>
    </font>
    <font>
      <sz val="11"/>
      <name val="ＭＳ Ｐゴシック"/>
      <family val="3"/>
      <charset val="128"/>
    </font>
    <font>
      <sz val="11"/>
      <name val="ＭＳ 明朝"/>
      <family val="1"/>
      <charset val="128"/>
    </font>
    <font>
      <sz val="9"/>
      <name val="ＭＳ 明朝"/>
      <family val="1"/>
      <charset val="128"/>
    </font>
    <font>
      <sz val="9"/>
      <name val="ＭＳ Ｐゴシック"/>
      <family val="3"/>
      <charset val="128"/>
    </font>
    <font>
      <b/>
      <sz val="14"/>
      <name val="ＭＳ Ｐゴシック"/>
      <family val="3"/>
      <charset val="128"/>
    </font>
    <font>
      <sz val="10"/>
      <name val="ＭＳ 明朝"/>
      <family val="1"/>
      <charset val="128"/>
    </font>
    <font>
      <sz val="10"/>
      <name val="ＭＳ Ｐゴシック"/>
      <family val="3"/>
      <charset val="128"/>
    </font>
    <font>
      <b/>
      <sz val="20"/>
      <name val="ＭＳ 明朝"/>
      <family val="1"/>
      <charset val="128"/>
    </font>
    <font>
      <sz val="6"/>
      <name val="明朝"/>
      <family val="3"/>
      <charset val="128"/>
    </font>
    <font>
      <sz val="6"/>
      <name val="ＭＳ Ｐゴシック"/>
      <family val="3"/>
      <charset val="128"/>
    </font>
    <font>
      <sz val="10"/>
      <name val="明朝"/>
      <family val="1"/>
      <charset val="128"/>
    </font>
    <font>
      <sz val="6"/>
      <name val="ＭＳ Ｐ明朝"/>
      <family val="1"/>
      <charset val="128"/>
    </font>
    <font>
      <b/>
      <sz val="11"/>
      <color indexed="10"/>
      <name val="ＭＳ 明朝"/>
      <family val="1"/>
      <charset val="128"/>
    </font>
    <font>
      <sz val="12"/>
      <name val="ＭＳ 明朝"/>
      <family val="1"/>
      <charset val="128"/>
    </font>
    <font>
      <sz val="10"/>
      <color indexed="10"/>
      <name val="ＭＳ 明朝"/>
      <family val="1"/>
      <charset val="128"/>
    </font>
    <font>
      <sz val="6"/>
      <name val="ＭＳ ・団"/>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Geneva"/>
      <family val="2"/>
    </font>
    <font>
      <sz val="11"/>
      <name val="ＭＳ ・団"/>
      <family val="1"/>
      <charset val="128"/>
    </font>
    <font>
      <sz val="14"/>
      <name val="ＭＳ ・団"/>
      <family val="1"/>
      <charset val="128"/>
    </font>
    <font>
      <sz val="6"/>
      <name val="明朝"/>
      <family val="3"/>
      <charset val="128"/>
    </font>
    <font>
      <b/>
      <sz val="12"/>
      <name val="ＭＳ Ｐゴシック"/>
      <family val="3"/>
      <charset val="128"/>
    </font>
    <font>
      <sz val="12"/>
      <name val="ＭＳ Ｐゴシック"/>
      <family val="3"/>
      <charset val="128"/>
    </font>
    <font>
      <sz val="8"/>
      <name val="Arial"/>
      <family val="2"/>
    </font>
    <font>
      <b/>
      <sz val="11"/>
      <name val="Helv"/>
      <family val="2"/>
    </font>
    <font>
      <sz val="22"/>
      <name val="ＭＳ 明朝"/>
      <family val="1"/>
      <charset val="128"/>
    </font>
    <font>
      <u/>
      <sz val="11"/>
      <color indexed="12"/>
      <name val="明朝"/>
      <family val="1"/>
      <charset val="128"/>
    </font>
    <font>
      <b/>
      <sz val="20"/>
      <color theme="3" tint="-0.499984740745262"/>
      <name val="ＭＳ Ｐゴシック"/>
      <family val="3"/>
      <charset val="128"/>
    </font>
    <font>
      <b/>
      <sz val="24"/>
      <color theme="2" tint="-0.89999084444715716"/>
      <name val="ＭＳ Ｐゴシック"/>
      <family val="3"/>
      <charset val="128"/>
    </font>
    <font>
      <b/>
      <sz val="12"/>
      <color rgb="FFFFFF00"/>
      <name val="ＭＳ Ｐゴシック"/>
      <family val="3"/>
      <charset val="128"/>
    </font>
    <font>
      <b/>
      <sz val="12"/>
      <color indexed="12"/>
      <name val="ＭＳ Ｐゴシック"/>
      <family val="3"/>
      <charset val="128"/>
      <scheme val="minor"/>
    </font>
    <font>
      <sz val="12"/>
      <color indexed="12"/>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5" tint="-0.499984740745262"/>
        <bgColor indexed="64"/>
      </patternFill>
    </fill>
    <fill>
      <patternFill patternType="solid">
        <fgColor rgb="FFF8D8E6"/>
        <bgColor indexed="64"/>
      </patternFill>
    </fill>
  </fills>
  <borders count="7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medium">
        <color indexed="64"/>
      </top>
      <bottom/>
      <diagonal/>
    </border>
    <border>
      <left/>
      <right/>
      <top/>
      <bottom style="hair">
        <color indexed="64"/>
      </bottom>
      <diagonal/>
    </border>
    <border>
      <left/>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s>
  <cellStyleXfs count="38">
    <xf numFmtId="0" fontId="0" fillId="0" borderId="0"/>
    <xf numFmtId="192" fontId="20" fillId="0" borderId="0" applyFill="0" applyBorder="0" applyAlignment="0"/>
    <xf numFmtId="41" fontId="23" fillId="0" borderId="0" applyFont="0" applyFill="0" applyBorder="0" applyAlignment="0" applyProtection="0"/>
    <xf numFmtId="43" fontId="23" fillId="0" borderId="0" applyFont="0" applyFill="0" applyBorder="0" applyAlignment="0" applyProtection="0"/>
    <xf numFmtId="196" fontId="4" fillId="0" borderId="0" applyFont="0" applyFill="0" applyBorder="0" applyAlignment="0" applyProtection="0"/>
    <xf numFmtId="197" fontId="4" fillId="0" borderId="0" applyFont="0" applyFill="0" applyBorder="0" applyAlignment="0" applyProtection="0"/>
    <xf numFmtId="0" fontId="21" fillId="0" borderId="0">
      <alignment horizontal="left"/>
    </xf>
    <xf numFmtId="38" fontId="33" fillId="2" borderId="0" applyNumberFormat="0" applyBorder="0" applyAlignment="0" applyProtection="0"/>
    <xf numFmtId="0" fontId="22" fillId="0" borderId="1" applyNumberFormat="0" applyAlignment="0" applyProtection="0">
      <alignment horizontal="left" vertical="center"/>
    </xf>
    <xf numFmtId="0" fontId="22" fillId="0" borderId="2">
      <alignment horizontal="left" vertical="center"/>
    </xf>
    <xf numFmtId="10" fontId="33" fillId="3" borderId="3" applyNumberFormat="0" applyBorder="0" applyAlignment="0" applyProtection="0"/>
    <xf numFmtId="198" fontId="9" fillId="0" borderId="0"/>
    <xf numFmtId="0" fontId="23" fillId="0" borderId="0"/>
    <xf numFmtId="10" fontId="23" fillId="0" borderId="0" applyFont="0" applyFill="0" applyBorder="0" applyAlignment="0" applyProtection="0"/>
    <xf numFmtId="4" fontId="21" fillId="0" borderId="0">
      <alignment horizontal="right"/>
    </xf>
    <xf numFmtId="4" fontId="24" fillId="0" borderId="0">
      <alignment horizontal="right"/>
    </xf>
    <xf numFmtId="0" fontId="25" fillId="0" borderId="0">
      <alignment horizontal="left"/>
    </xf>
    <xf numFmtId="0" fontId="34" fillId="0" borderId="0"/>
    <xf numFmtId="0" fontId="26" fillId="0" borderId="0">
      <alignment horizontal="center"/>
    </xf>
    <xf numFmtId="0" fontId="35" fillId="0" borderId="0">
      <alignment vertical="center"/>
    </xf>
    <xf numFmtId="0" fontId="3"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4" fontId="27" fillId="0" borderId="0" applyFont="0" applyFill="0" applyBorder="0" applyAlignment="0" applyProtection="0"/>
    <xf numFmtId="193" fontId="23" fillId="0" borderId="0" applyFont="0" applyFill="0" applyBorder="0" applyAlignment="0" applyProtection="0"/>
    <xf numFmtId="38" fontId="1" fillId="0" borderId="0" applyFont="0" applyFill="0" applyBorder="0" applyAlignment="0" applyProtection="0"/>
    <xf numFmtId="38" fontId="28" fillId="0" borderId="0" applyFont="0" applyFill="0" applyBorder="0" applyAlignment="0" applyProtection="0"/>
    <xf numFmtId="38" fontId="4" fillId="0" borderId="0" applyFont="0" applyFill="0" applyBorder="0" applyAlignment="0" applyProtection="0"/>
    <xf numFmtId="38" fontId="9" fillId="0" borderId="0" applyFont="0" applyFill="0" applyBorder="0" applyAlignment="0" applyProtection="0"/>
    <xf numFmtId="194" fontId="23" fillId="0" borderId="0" applyFont="0" applyFill="0" applyBorder="0" applyAlignment="0" applyProtection="0"/>
    <xf numFmtId="195" fontId="27" fillId="0" borderId="0" applyFont="0" applyFill="0" applyBorder="0" applyAlignment="0" applyProtection="0"/>
    <xf numFmtId="0" fontId="4" fillId="0" borderId="0">
      <alignment vertical="center"/>
    </xf>
    <xf numFmtId="0" fontId="4" fillId="0" borderId="0">
      <alignment vertical="center"/>
    </xf>
    <xf numFmtId="0" fontId="1" fillId="0" borderId="0"/>
    <xf numFmtId="0" fontId="9" fillId="0" borderId="0"/>
    <xf numFmtId="0" fontId="4" fillId="0" borderId="0">
      <alignment vertical="center"/>
    </xf>
    <xf numFmtId="0" fontId="4" fillId="0" borderId="0"/>
    <xf numFmtId="0" fontId="17" fillId="0" borderId="0"/>
    <xf numFmtId="0" fontId="29" fillId="0" borderId="0"/>
  </cellStyleXfs>
  <cellXfs count="272">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180" fontId="7" fillId="0" borderId="0" xfId="0" applyNumberFormat="1" applyFont="1" applyAlignment="1">
      <alignment vertical="center"/>
    </xf>
    <xf numFmtId="0" fontId="9" fillId="0" borderId="0" xfId="0" applyFont="1" applyAlignment="1">
      <alignment vertical="center"/>
    </xf>
    <xf numFmtId="0" fontId="9" fillId="0" borderId="4" xfId="0" applyFont="1" applyBorder="1" applyAlignment="1">
      <alignment vertical="center"/>
    </xf>
    <xf numFmtId="0" fontId="10" fillId="0" borderId="0" xfId="0" applyFont="1" applyAlignment="1">
      <alignment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quotePrefix="1" applyFont="1" applyBorder="1" applyAlignment="1">
      <alignment horizontal="center" vertical="center" wrapText="1"/>
    </xf>
    <xf numFmtId="0" fontId="9" fillId="0" borderId="7" xfId="0" quotePrefix="1" applyFont="1" applyBorder="1" applyAlignment="1">
      <alignment horizontal="center" vertical="center" wrapText="1"/>
    </xf>
    <xf numFmtId="0" fontId="9" fillId="0" borderId="8" xfId="0" applyFont="1" applyBorder="1" applyAlignment="1">
      <alignment horizontal="center" vertical="center"/>
    </xf>
    <xf numFmtId="181" fontId="9" fillId="0" borderId="9" xfId="0" applyNumberFormat="1" applyFont="1" applyBorder="1" applyAlignment="1">
      <alignment vertical="center"/>
    </xf>
    <xf numFmtId="181" fontId="9" fillId="0" borderId="10" xfId="0" applyNumberFormat="1" applyFont="1" applyBorder="1" applyAlignment="1">
      <alignment horizontal="right" vertical="center"/>
    </xf>
    <xf numFmtId="49" fontId="9" fillId="0" borderId="8" xfId="0" applyNumberFormat="1" applyFont="1" applyBorder="1" applyAlignment="1">
      <alignment horizontal="right" vertical="center"/>
    </xf>
    <xf numFmtId="49" fontId="9" fillId="0" borderId="11" xfId="0" applyNumberFormat="1" applyFont="1" applyBorder="1" applyAlignment="1">
      <alignment horizontal="right" vertical="center"/>
    </xf>
    <xf numFmtId="181" fontId="9" fillId="0" borderId="12" xfId="0" applyNumberFormat="1" applyFont="1" applyBorder="1" applyAlignment="1">
      <alignment vertical="center"/>
    </xf>
    <xf numFmtId="0" fontId="9" fillId="0" borderId="0" xfId="0" applyFont="1" applyBorder="1" applyAlignment="1">
      <alignment horizontal="left" vertical="center"/>
    </xf>
    <xf numFmtId="0" fontId="11" fillId="0" borderId="0" xfId="0" applyFont="1" applyAlignment="1">
      <alignment vertical="center"/>
    </xf>
    <xf numFmtId="181" fontId="9" fillId="0" borderId="13" xfId="0" applyNumberFormat="1" applyFont="1" applyBorder="1" applyAlignment="1">
      <alignment vertical="center"/>
    </xf>
    <xf numFmtId="181" fontId="9" fillId="0" borderId="14" xfId="0" applyNumberFormat="1" applyFont="1" applyBorder="1" applyAlignment="1">
      <alignment vertical="center"/>
    </xf>
    <xf numFmtId="181" fontId="9" fillId="0" borderId="9" xfId="0" applyNumberFormat="1" applyFont="1" applyBorder="1" applyAlignment="1">
      <alignment horizontal="right" vertical="center"/>
    </xf>
    <xf numFmtId="181" fontId="9" fillId="0" borderId="12" xfId="0" applyNumberFormat="1" applyFont="1" applyBorder="1" applyAlignment="1">
      <alignment horizontal="right" vertical="center"/>
    </xf>
    <xf numFmtId="181" fontId="10" fillId="0" borderId="0" xfId="0" applyNumberFormat="1" applyFont="1" applyAlignment="1">
      <alignment vertical="center"/>
    </xf>
    <xf numFmtId="0" fontId="9" fillId="0" borderId="0" xfId="0" applyFont="1" applyFill="1" applyAlignment="1">
      <alignment vertical="center"/>
    </xf>
    <xf numFmtId="38" fontId="9" fillId="0" borderId="0" xfId="24" applyFont="1" applyFill="1" applyAlignment="1">
      <alignment vertical="center"/>
    </xf>
    <xf numFmtId="182" fontId="9" fillId="0" borderId="15" xfId="24" applyNumberFormat="1" applyFont="1" applyFill="1" applyBorder="1" applyAlignment="1">
      <alignment horizontal="right" vertical="center"/>
    </xf>
    <xf numFmtId="182" fontId="9" fillId="0" borderId="16" xfId="24" applyNumberFormat="1" applyFont="1" applyFill="1" applyBorder="1" applyAlignment="1">
      <alignment horizontal="right" vertical="center"/>
    </xf>
    <xf numFmtId="182" fontId="9" fillId="0" borderId="17" xfId="24" applyNumberFormat="1" applyFont="1" applyFill="1" applyBorder="1" applyAlignment="1">
      <alignment vertical="center"/>
    </xf>
    <xf numFmtId="182" fontId="9" fillId="0" borderId="16" xfId="24" applyNumberFormat="1" applyFont="1" applyFill="1" applyBorder="1" applyAlignment="1">
      <alignment vertical="center"/>
    </xf>
    <xf numFmtId="38" fontId="9" fillId="0" borderId="11" xfId="24" applyFont="1" applyFill="1" applyBorder="1" applyAlignment="1">
      <alignment horizontal="center" vertical="center" justifyLastLine="1"/>
    </xf>
    <xf numFmtId="182" fontId="9" fillId="0" borderId="18" xfId="24" applyNumberFormat="1" applyFont="1" applyFill="1" applyBorder="1" applyAlignment="1">
      <alignment horizontal="right" vertical="center"/>
    </xf>
    <xf numFmtId="182" fontId="9" fillId="0" borderId="19" xfId="24" applyNumberFormat="1" applyFont="1" applyFill="1" applyBorder="1" applyAlignment="1">
      <alignment horizontal="right" vertical="center"/>
    </xf>
    <xf numFmtId="182" fontId="9" fillId="0" borderId="20" xfId="24" applyNumberFormat="1" applyFont="1" applyFill="1" applyBorder="1" applyAlignment="1">
      <alignment vertical="center"/>
    </xf>
    <xf numFmtId="182" fontId="9" fillId="0" borderId="19" xfId="24" applyNumberFormat="1" applyFont="1" applyFill="1" applyBorder="1" applyAlignment="1">
      <alignment vertical="center"/>
    </xf>
    <xf numFmtId="38" fontId="9" fillId="0" borderId="8" xfId="24" applyFont="1" applyFill="1" applyBorder="1" applyAlignment="1">
      <alignment horizontal="center" vertical="center" justifyLastLine="1"/>
    </xf>
    <xf numFmtId="38" fontId="9" fillId="0" borderId="8" xfId="24" quotePrefix="1" applyFont="1" applyFill="1" applyBorder="1" applyAlignment="1">
      <alignment horizontal="distributed" vertical="center"/>
    </xf>
    <xf numFmtId="38" fontId="9" fillId="0" borderId="8" xfId="24" applyFont="1" applyFill="1" applyBorder="1" applyAlignment="1">
      <alignment vertical="center" shrinkToFit="1"/>
    </xf>
    <xf numFmtId="38" fontId="9" fillId="0" borderId="10" xfId="24" applyFont="1" applyFill="1" applyBorder="1" applyAlignment="1">
      <alignment horizontal="distributed" vertical="center"/>
    </xf>
    <xf numFmtId="38" fontId="9" fillId="0" borderId="8" xfId="24" applyFont="1" applyFill="1" applyBorder="1" applyAlignment="1">
      <alignment horizontal="left" vertical="center" shrinkToFit="1"/>
    </xf>
    <xf numFmtId="38" fontId="9" fillId="0" borderId="10" xfId="24" applyFont="1" applyFill="1" applyBorder="1" applyAlignment="1">
      <alignment horizontal="distributed" vertical="center" wrapText="1"/>
    </xf>
    <xf numFmtId="38" fontId="9" fillId="0" borderId="8" xfId="24" applyFont="1" applyFill="1" applyBorder="1" applyAlignment="1">
      <alignment horizontal="distributed" vertical="center" justifyLastLine="1"/>
    </xf>
    <xf numFmtId="183" fontId="9" fillId="0" borderId="18" xfId="24" applyNumberFormat="1" applyFont="1" applyFill="1" applyBorder="1" applyAlignment="1">
      <alignment horizontal="right" vertical="center"/>
    </xf>
    <xf numFmtId="182" fontId="9" fillId="0" borderId="20" xfId="24" applyNumberFormat="1" applyFont="1" applyFill="1" applyBorder="1" applyAlignment="1">
      <alignment horizontal="right" vertical="center"/>
    </xf>
    <xf numFmtId="182" fontId="9" fillId="0" borderId="21" xfId="24" applyNumberFormat="1" applyFont="1" applyFill="1" applyBorder="1" applyAlignment="1">
      <alignment horizontal="right" vertical="center"/>
    </xf>
    <xf numFmtId="182" fontId="9" fillId="0" borderId="22" xfId="24" applyNumberFormat="1" applyFont="1" applyFill="1" applyBorder="1" applyAlignment="1">
      <alignment horizontal="right" vertical="center"/>
    </xf>
    <xf numFmtId="182" fontId="9" fillId="0" borderId="23" xfId="24" applyNumberFormat="1" applyFont="1" applyFill="1" applyBorder="1" applyAlignment="1">
      <alignment vertical="center"/>
    </xf>
    <xf numFmtId="182" fontId="9" fillId="0" borderId="22" xfId="24" applyNumberFormat="1" applyFont="1" applyFill="1" applyBorder="1" applyAlignment="1">
      <alignment vertical="center"/>
    </xf>
    <xf numFmtId="38" fontId="9" fillId="0" borderId="24" xfId="24" applyFont="1" applyFill="1" applyBorder="1" applyAlignment="1">
      <alignment horizontal="center" vertical="center" justifyLastLine="1"/>
    </xf>
    <xf numFmtId="38" fontId="9" fillId="0" borderId="25" xfId="24" applyFont="1" applyFill="1" applyBorder="1" applyAlignment="1">
      <alignment horizontal="center" vertical="center"/>
    </xf>
    <xf numFmtId="38" fontId="9" fillId="0" borderId="26" xfId="24" applyFont="1" applyFill="1" applyBorder="1" applyAlignment="1">
      <alignment horizontal="center" vertical="center"/>
    </xf>
    <xf numFmtId="38" fontId="9" fillId="0" borderId="27" xfId="24" applyFont="1" applyFill="1" applyBorder="1" applyAlignment="1">
      <alignment horizontal="center" vertical="center"/>
    </xf>
    <xf numFmtId="38" fontId="9" fillId="0" borderId="28" xfId="24" applyFont="1" applyFill="1" applyBorder="1" applyAlignment="1">
      <alignment horizontal="center" vertical="center"/>
    </xf>
    <xf numFmtId="38" fontId="9" fillId="0" borderId="29" xfId="24" applyFont="1" applyFill="1" applyBorder="1" applyAlignment="1">
      <alignment horizontal="center" vertical="center"/>
    </xf>
    <xf numFmtId="0" fontId="9" fillId="0" borderId="4" xfId="0" applyFont="1" applyFill="1" applyBorder="1" applyAlignment="1">
      <alignment horizontal="center" vertical="center"/>
    </xf>
    <xf numFmtId="0" fontId="5" fillId="0" borderId="0" xfId="0" applyFont="1"/>
    <xf numFmtId="0" fontId="9" fillId="0" borderId="0" xfId="0" applyFont="1"/>
    <xf numFmtId="0" fontId="14" fillId="0" borderId="0" xfId="0" applyFont="1" applyAlignment="1"/>
    <xf numFmtId="0" fontId="14" fillId="0" borderId="0" xfId="0" applyFont="1" applyAlignment="1">
      <alignment horizontal="justify" vertical="top" wrapText="1"/>
    </xf>
    <xf numFmtId="0" fontId="9" fillId="0" borderId="0" xfId="0" applyFont="1" applyBorder="1" applyAlignment="1">
      <alignment vertical="center"/>
    </xf>
    <xf numFmtId="184" fontId="9" fillId="0" borderId="14" xfId="0" applyNumberFormat="1" applyFont="1" applyBorder="1" applyAlignment="1">
      <alignment vertical="center"/>
    </xf>
    <xf numFmtId="185" fontId="9" fillId="0" borderId="12" xfId="0" applyNumberFormat="1" applyFont="1" applyBorder="1" applyAlignment="1">
      <alignment vertical="center"/>
    </xf>
    <xf numFmtId="186" fontId="9" fillId="0" borderId="17" xfId="0" applyNumberFormat="1" applyFont="1" applyBorder="1" applyAlignment="1">
      <alignment vertical="center"/>
    </xf>
    <xf numFmtId="186" fontId="9" fillId="0" borderId="14" xfId="0" applyNumberFormat="1" applyFont="1" applyBorder="1" applyAlignment="1">
      <alignment vertical="center"/>
    </xf>
    <xf numFmtId="186" fontId="9" fillId="0" borderId="11" xfId="0" applyNumberFormat="1" applyFont="1" applyBorder="1" applyAlignment="1">
      <alignment vertical="center"/>
    </xf>
    <xf numFmtId="186" fontId="9" fillId="0" borderId="12" xfId="0" applyNumberFormat="1" applyFont="1" applyBorder="1" applyAlignment="1">
      <alignment vertical="center"/>
    </xf>
    <xf numFmtId="49" fontId="9" fillId="0" borderId="11" xfId="0" applyNumberFormat="1" applyFont="1" applyBorder="1" applyAlignment="1">
      <alignment horizontal="center" vertical="center"/>
    </xf>
    <xf numFmtId="184" fontId="9" fillId="0" borderId="30" xfId="0" applyNumberFormat="1" applyFont="1" applyBorder="1" applyAlignment="1">
      <alignment vertical="center"/>
    </xf>
    <xf numFmtId="185" fontId="9" fillId="0" borderId="9" xfId="0" applyNumberFormat="1" applyFont="1" applyBorder="1" applyAlignment="1">
      <alignment vertical="center"/>
    </xf>
    <xf numFmtId="185" fontId="9" fillId="0" borderId="31" xfId="0" applyNumberFormat="1" applyFont="1" applyBorder="1" applyAlignment="1">
      <alignment vertical="center"/>
    </xf>
    <xf numFmtId="186" fontId="9" fillId="0" borderId="32" xfId="0" applyNumberFormat="1" applyFont="1" applyBorder="1" applyAlignment="1">
      <alignment vertical="center"/>
    </xf>
    <xf numFmtId="186" fontId="9" fillId="0" borderId="30" xfId="0" applyNumberFormat="1" applyFont="1" applyFill="1" applyBorder="1" applyAlignment="1">
      <alignment vertical="center"/>
    </xf>
    <xf numFmtId="186" fontId="9" fillId="0" borderId="33" xfId="0" applyNumberFormat="1" applyFont="1" applyBorder="1" applyAlignment="1">
      <alignment vertical="center"/>
    </xf>
    <xf numFmtId="186" fontId="9" fillId="0" borderId="31" xfId="0" applyNumberFormat="1" applyFont="1" applyBorder="1" applyAlignment="1">
      <alignment vertical="center"/>
    </xf>
    <xf numFmtId="186" fontId="9" fillId="0" borderId="30" xfId="0" applyNumberFormat="1" applyFont="1" applyBorder="1" applyAlignment="1">
      <alignment vertical="center"/>
    </xf>
    <xf numFmtId="49" fontId="9" fillId="0" borderId="8" xfId="0" applyNumberFormat="1" applyFont="1" applyBorder="1" applyAlignment="1">
      <alignment horizontal="center" vertical="center"/>
    </xf>
    <xf numFmtId="184" fontId="9" fillId="0" borderId="13" xfId="0" applyNumberFormat="1" applyFont="1" applyBorder="1" applyAlignment="1">
      <alignment vertical="center"/>
    </xf>
    <xf numFmtId="186" fontId="9" fillId="0" borderId="20" xfId="0" applyNumberFormat="1" applyFont="1" applyBorder="1" applyAlignment="1">
      <alignment vertical="center"/>
    </xf>
    <xf numFmtId="186" fontId="9" fillId="0" borderId="13" xfId="0" applyNumberFormat="1" applyFont="1" applyFill="1" applyBorder="1" applyAlignment="1">
      <alignment vertical="center"/>
    </xf>
    <xf numFmtId="186" fontId="9" fillId="0" borderId="8" xfId="0" applyNumberFormat="1" applyFont="1" applyBorder="1" applyAlignment="1">
      <alignment vertical="center"/>
    </xf>
    <xf numFmtId="186" fontId="9" fillId="0" borderId="9" xfId="0" applyNumberFormat="1" applyFont="1" applyBorder="1" applyAlignment="1">
      <alignment vertical="center"/>
    </xf>
    <xf numFmtId="186" fontId="9" fillId="0" borderId="13" xfId="0" applyNumberFormat="1" applyFont="1" applyBorder="1" applyAlignment="1">
      <alignment vertical="center"/>
    </xf>
    <xf numFmtId="0" fontId="9" fillId="0" borderId="24"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vertical="center"/>
    </xf>
    <xf numFmtId="0" fontId="16" fillId="0" borderId="0" xfId="0" applyFont="1" applyAlignment="1">
      <alignment vertical="center"/>
    </xf>
    <xf numFmtId="187" fontId="9" fillId="0" borderId="15" xfId="0" applyNumberFormat="1" applyFont="1" applyBorder="1" applyAlignment="1">
      <alignment vertical="center"/>
    </xf>
    <xf numFmtId="187" fontId="9" fillId="0" borderId="14" xfId="0" applyNumberFormat="1" applyFont="1" applyBorder="1" applyAlignment="1">
      <alignment vertical="center"/>
    </xf>
    <xf numFmtId="187" fontId="9" fillId="0" borderId="17" xfId="0" applyNumberFormat="1" applyFont="1" applyBorder="1" applyAlignment="1">
      <alignment vertical="center"/>
    </xf>
    <xf numFmtId="187" fontId="9" fillId="0" borderId="18" xfId="0" applyNumberFormat="1" applyFont="1" applyBorder="1" applyAlignment="1">
      <alignment vertical="center"/>
    </xf>
    <xf numFmtId="187" fontId="9" fillId="0" borderId="13" xfId="0" applyNumberFormat="1" applyFont="1" applyBorder="1" applyAlignment="1">
      <alignment vertical="center"/>
    </xf>
    <xf numFmtId="187" fontId="9" fillId="0" borderId="20" xfId="0" applyNumberFormat="1" applyFont="1" applyBorder="1" applyAlignment="1">
      <alignment vertical="center"/>
    </xf>
    <xf numFmtId="0" fontId="9" fillId="0" borderId="8" xfId="0" applyFont="1" applyBorder="1" applyAlignment="1">
      <alignment vertical="center"/>
    </xf>
    <xf numFmtId="187" fontId="9" fillId="0" borderId="10" xfId="0" applyNumberFormat="1" applyFont="1" applyBorder="1" applyAlignment="1">
      <alignment vertical="center"/>
    </xf>
    <xf numFmtId="187" fontId="9" fillId="0" borderId="9" xfId="0" applyNumberFormat="1" applyFont="1" applyBorder="1" applyAlignment="1">
      <alignment vertical="center"/>
    </xf>
    <xf numFmtId="187" fontId="9" fillId="0" borderId="21" xfId="0" applyNumberFormat="1" applyFont="1" applyBorder="1" applyAlignment="1">
      <alignment vertical="center"/>
    </xf>
    <xf numFmtId="187" fontId="9" fillId="0" borderId="37" xfId="0" applyNumberFormat="1" applyFont="1" applyBorder="1" applyAlignment="1">
      <alignment vertical="center"/>
    </xf>
    <xf numFmtId="187" fontId="9" fillId="0" borderId="23" xfId="0" applyNumberFormat="1" applyFont="1" applyBorder="1" applyAlignment="1">
      <alignment vertical="center"/>
    </xf>
    <xf numFmtId="187" fontId="9" fillId="0" borderId="38" xfId="0" applyNumberFormat="1" applyFont="1" applyBorder="1" applyAlignment="1">
      <alignment vertical="center"/>
    </xf>
    <xf numFmtId="187" fontId="9" fillId="0" borderId="39" xfId="0" applyNumberFormat="1" applyFont="1" applyBorder="1" applyAlignment="1">
      <alignment vertical="center"/>
    </xf>
    <xf numFmtId="0" fontId="9" fillId="0" borderId="33" xfId="0" applyFont="1" applyBorder="1" applyAlignment="1">
      <alignment horizontal="center" vertical="center"/>
    </xf>
    <xf numFmtId="187" fontId="9" fillId="0" borderId="40" xfId="0" applyNumberFormat="1" applyFont="1" applyBorder="1" applyAlignment="1">
      <alignment horizontal="center" vertical="center"/>
    </xf>
    <xf numFmtId="187" fontId="9" fillId="0" borderId="41" xfId="0" quotePrefix="1" applyNumberFormat="1" applyFont="1" applyBorder="1" applyAlignment="1">
      <alignment horizontal="center" vertical="center" wrapText="1"/>
    </xf>
    <xf numFmtId="187" fontId="9" fillId="0" borderId="42" xfId="0" applyNumberFormat="1" applyFont="1" applyBorder="1" applyAlignment="1">
      <alignment horizontal="centerContinuous" vertical="center"/>
    </xf>
    <xf numFmtId="187" fontId="9" fillId="0" borderId="42" xfId="0" applyNumberFormat="1" applyFont="1" applyBorder="1" applyAlignment="1">
      <alignment horizontal="center" vertical="center"/>
    </xf>
    <xf numFmtId="187" fontId="9" fillId="0" borderId="43" xfId="0" quotePrefix="1" applyNumberFormat="1" applyFont="1" applyBorder="1" applyAlignment="1">
      <alignment horizontal="center" vertical="center" wrapText="1"/>
    </xf>
    <xf numFmtId="187" fontId="9" fillId="0" borderId="41" xfId="0" applyNumberFormat="1" applyFont="1" applyBorder="1" applyAlignment="1">
      <alignment horizontal="center" vertical="center" wrapText="1"/>
    </xf>
    <xf numFmtId="0" fontId="4" fillId="0" borderId="0" xfId="30">
      <alignment vertical="center"/>
    </xf>
    <xf numFmtId="0" fontId="9" fillId="0" borderId="0" xfId="30" applyFont="1">
      <alignment vertical="center"/>
    </xf>
    <xf numFmtId="0" fontId="9" fillId="0" borderId="0" xfId="30" applyFont="1" applyAlignment="1">
      <alignment vertical="center"/>
    </xf>
    <xf numFmtId="0" fontId="9" fillId="0" borderId="0" xfId="35" applyFont="1" applyFill="1" applyBorder="1" applyAlignment="1">
      <alignment vertical="center" wrapText="1"/>
    </xf>
    <xf numFmtId="0" fontId="9" fillId="0" borderId="0" xfId="35" applyFont="1" applyFill="1" applyBorder="1" applyAlignment="1">
      <alignment vertical="center"/>
    </xf>
    <xf numFmtId="43" fontId="9" fillId="0" borderId="13" xfId="35" applyNumberFormat="1" applyFont="1" applyFill="1" applyBorder="1" applyAlignment="1">
      <alignment vertical="center"/>
    </xf>
    <xf numFmtId="43" fontId="9" fillId="0" borderId="9" xfId="35" applyNumberFormat="1" applyFont="1" applyFill="1" applyBorder="1" applyAlignment="1">
      <alignment vertical="center"/>
    </xf>
    <xf numFmtId="49" fontId="9" fillId="0" borderId="11" xfId="35" applyNumberFormat="1" applyFont="1" applyFill="1" applyBorder="1" applyAlignment="1">
      <alignment horizontal="center" vertical="center"/>
    </xf>
    <xf numFmtId="49" fontId="9" fillId="0" borderId="8" xfId="35" applyNumberFormat="1" applyFont="1" applyFill="1" applyBorder="1" applyAlignment="1">
      <alignment horizontal="center" vertical="center"/>
    </xf>
    <xf numFmtId="0" fontId="9" fillId="0" borderId="8" xfId="35" applyFont="1" applyFill="1" applyBorder="1" applyAlignment="1">
      <alignment horizontal="center" vertical="center"/>
    </xf>
    <xf numFmtId="43" fontId="9" fillId="0" borderId="13" xfId="35" applyNumberFormat="1" applyFont="1" applyFill="1" applyBorder="1" applyAlignment="1">
      <alignment horizontal="right" vertical="center"/>
    </xf>
    <xf numFmtId="43" fontId="9" fillId="0" borderId="9" xfId="35" applyNumberFormat="1" applyFont="1" applyFill="1" applyBorder="1" applyAlignment="1">
      <alignment horizontal="right" vertical="center"/>
    </xf>
    <xf numFmtId="43" fontId="9" fillId="0" borderId="37" xfId="35" applyNumberFormat="1" applyFont="1" applyFill="1" applyBorder="1" applyAlignment="1">
      <alignment horizontal="right" vertical="center"/>
    </xf>
    <xf numFmtId="43" fontId="9" fillId="0" borderId="39" xfId="35" applyNumberFormat="1" applyFont="1" applyFill="1" applyBorder="1" applyAlignment="1">
      <alignment horizontal="right" vertical="center"/>
    </xf>
    <xf numFmtId="43" fontId="9" fillId="0" borderId="39" xfId="35" applyNumberFormat="1" applyFont="1" applyFill="1" applyBorder="1" applyAlignment="1">
      <alignment vertical="center"/>
    </xf>
    <xf numFmtId="0" fontId="9" fillId="0" borderId="24" xfId="35" applyFont="1" applyFill="1" applyBorder="1" applyAlignment="1">
      <alignment horizontal="center" vertical="center"/>
    </xf>
    <xf numFmtId="0" fontId="9" fillId="0" borderId="44" xfId="35" applyFont="1" applyFill="1" applyBorder="1" applyAlignment="1">
      <alignment horizontal="center" vertical="center"/>
    </xf>
    <xf numFmtId="0" fontId="9" fillId="0" borderId="3" xfId="35" applyFont="1" applyFill="1" applyBorder="1" applyAlignment="1">
      <alignment horizontal="center" vertical="center"/>
    </xf>
    <xf numFmtId="49" fontId="9" fillId="0" borderId="3" xfId="35" applyNumberFormat="1" applyFont="1" applyFill="1" applyBorder="1" applyAlignment="1">
      <alignment horizontal="center" vertical="center" wrapText="1"/>
    </xf>
    <xf numFmtId="0" fontId="9" fillId="0" borderId="0" xfId="35" applyFont="1" applyFill="1"/>
    <xf numFmtId="49" fontId="18" fillId="0" borderId="0" xfId="36" applyNumberFormat="1" applyFont="1" applyFill="1"/>
    <xf numFmtId="0" fontId="9" fillId="0" borderId="0" xfId="35" applyFont="1" applyFill="1" applyAlignment="1">
      <alignment vertical="center"/>
    </xf>
    <xf numFmtId="188" fontId="9" fillId="0" borderId="0" xfId="30" applyNumberFormat="1" applyFont="1" applyAlignment="1">
      <alignment vertical="center"/>
    </xf>
    <xf numFmtId="0" fontId="9" fillId="0" borderId="0" xfId="35" applyFont="1" applyBorder="1" applyAlignment="1">
      <alignment vertical="center"/>
    </xf>
    <xf numFmtId="0" fontId="9" fillId="0" borderId="45" xfId="35" applyFont="1" applyBorder="1" applyAlignment="1">
      <alignment vertical="center"/>
    </xf>
    <xf numFmtId="189" fontId="9" fillId="0" borderId="10" xfId="35" applyNumberFormat="1" applyFont="1" applyFill="1" applyBorder="1" applyAlignment="1">
      <alignment vertical="center"/>
    </xf>
    <xf numFmtId="189" fontId="9" fillId="0" borderId="9" xfId="35" applyNumberFormat="1" applyFont="1" applyFill="1" applyBorder="1" applyAlignment="1">
      <alignment vertical="center"/>
    </xf>
    <xf numFmtId="188" fontId="9" fillId="0" borderId="10" xfId="35" applyNumberFormat="1" applyFont="1" applyFill="1" applyBorder="1" applyAlignment="1">
      <alignment vertical="center"/>
    </xf>
    <xf numFmtId="188" fontId="9" fillId="0" borderId="9" xfId="35" applyNumberFormat="1" applyFont="1" applyFill="1" applyBorder="1" applyAlignment="1">
      <alignment vertical="center"/>
    </xf>
    <xf numFmtId="188" fontId="9" fillId="0" borderId="9" xfId="35" applyNumberFormat="1" applyFont="1" applyBorder="1" applyAlignment="1">
      <alignment vertical="center"/>
    </xf>
    <xf numFmtId="49" fontId="9" fillId="0" borderId="10" xfId="35" applyNumberFormat="1" applyFont="1" applyBorder="1" applyAlignment="1">
      <alignment horizontal="center" vertical="center"/>
    </xf>
    <xf numFmtId="189" fontId="9" fillId="0" borderId="46" xfId="35" applyNumberFormat="1" applyFont="1" applyFill="1" applyBorder="1" applyAlignment="1">
      <alignment vertical="center"/>
    </xf>
    <xf numFmtId="189" fontId="9" fillId="0" borderId="31" xfId="35" applyNumberFormat="1" applyFont="1" applyFill="1" applyBorder="1" applyAlignment="1">
      <alignment vertical="center"/>
    </xf>
    <xf numFmtId="188" fontId="9" fillId="0" borderId="46" xfId="35" applyNumberFormat="1" applyFont="1" applyFill="1" applyBorder="1" applyAlignment="1">
      <alignment vertical="center"/>
    </xf>
    <xf numFmtId="188" fontId="9" fillId="0" borderId="31" xfId="35" applyNumberFormat="1" applyFont="1" applyFill="1" applyBorder="1" applyAlignment="1">
      <alignment vertical="center"/>
    </xf>
    <xf numFmtId="188" fontId="9" fillId="0" borderId="31" xfId="35" applyNumberFormat="1" applyFont="1" applyBorder="1" applyAlignment="1">
      <alignment vertical="center"/>
    </xf>
    <xf numFmtId="49" fontId="9" fillId="0" borderId="46" xfId="35" applyNumberFormat="1" applyFont="1" applyBorder="1" applyAlignment="1">
      <alignment horizontal="center" vertical="center"/>
    </xf>
    <xf numFmtId="49" fontId="9" fillId="0" borderId="10" xfId="35" applyNumberFormat="1" applyFont="1" applyBorder="1" applyAlignment="1">
      <alignment horizontal="left" vertical="center"/>
    </xf>
    <xf numFmtId="189" fontId="9" fillId="0" borderId="10" xfId="35" applyNumberFormat="1" applyFont="1" applyBorder="1" applyAlignment="1">
      <alignment vertical="center"/>
    </xf>
    <xf numFmtId="189" fontId="9" fillId="0" borderId="9" xfId="35" applyNumberFormat="1" applyFont="1" applyBorder="1" applyAlignment="1">
      <alignment vertical="center"/>
    </xf>
    <xf numFmtId="188" fontId="9" fillId="0" borderId="10" xfId="35" applyNumberFormat="1" applyFont="1" applyBorder="1" applyAlignment="1">
      <alignment vertical="center"/>
    </xf>
    <xf numFmtId="189" fontId="9" fillId="0" borderId="38" xfId="35" applyNumberFormat="1" applyFont="1" applyBorder="1" applyAlignment="1">
      <alignment vertical="center"/>
    </xf>
    <xf numFmtId="189" fontId="9" fillId="0" borderId="39" xfId="30" applyNumberFormat="1" applyFont="1" applyBorder="1" applyAlignment="1">
      <alignment horizontal="center" vertical="center"/>
    </xf>
    <xf numFmtId="0" fontId="9" fillId="0" borderId="10" xfId="35" applyFont="1" applyBorder="1" applyAlignment="1">
      <alignment horizontal="left" vertical="center"/>
    </xf>
    <xf numFmtId="0" fontId="9" fillId="0" borderId="47" xfId="35" applyFont="1" applyFill="1" applyBorder="1" applyAlignment="1">
      <alignment horizontal="center" vertical="center"/>
    </xf>
    <xf numFmtId="0" fontId="9" fillId="0" borderId="28" xfId="35" applyFont="1" applyFill="1" applyBorder="1" applyAlignment="1">
      <alignment horizontal="center" vertical="center"/>
    </xf>
    <xf numFmtId="0" fontId="9" fillId="0" borderId="0" xfId="35" applyFont="1" applyFill="1" applyAlignment="1">
      <alignment horizontal="right" vertical="center"/>
    </xf>
    <xf numFmtId="0" fontId="9" fillId="0" borderId="0" xfId="30" applyFont="1" applyFill="1" applyAlignment="1">
      <alignment vertical="center"/>
    </xf>
    <xf numFmtId="190" fontId="9" fillId="0" borderId="0" xfId="30" applyNumberFormat="1" applyFont="1" applyFill="1" applyBorder="1" applyAlignment="1">
      <alignment vertical="center"/>
    </xf>
    <xf numFmtId="190" fontId="9" fillId="0" borderId="0" xfId="30" applyNumberFormat="1" applyFont="1" applyFill="1" applyBorder="1" applyAlignment="1">
      <alignment horizontal="right" vertical="center"/>
    </xf>
    <xf numFmtId="0" fontId="9" fillId="0" borderId="0" xfId="30" applyFont="1" applyFill="1" applyBorder="1" applyAlignment="1">
      <alignment horizontal="left" vertical="center"/>
    </xf>
    <xf numFmtId="190" fontId="9" fillId="0" borderId="0" xfId="30" applyNumberFormat="1" applyFont="1" applyFill="1" applyBorder="1">
      <alignment vertical="center"/>
    </xf>
    <xf numFmtId="0" fontId="9" fillId="0" borderId="0" xfId="30" applyFont="1" applyFill="1" applyBorder="1" applyAlignment="1">
      <alignment vertical="center"/>
    </xf>
    <xf numFmtId="191" fontId="9" fillId="0" borderId="14" xfId="30" applyNumberFormat="1" applyFont="1" applyFill="1" applyBorder="1" applyAlignment="1">
      <alignment horizontal="right" vertical="center"/>
    </xf>
    <xf numFmtId="191" fontId="9" fillId="0" borderId="12" xfId="30" applyNumberFormat="1" applyFont="1" applyFill="1" applyBorder="1" applyAlignment="1">
      <alignment horizontal="right" vertical="center"/>
    </xf>
    <xf numFmtId="191" fontId="9" fillId="0" borderId="12" xfId="30" applyNumberFormat="1" applyFont="1" applyFill="1" applyBorder="1" applyAlignment="1">
      <alignment vertical="center"/>
    </xf>
    <xf numFmtId="191" fontId="9" fillId="0" borderId="11" xfId="30" applyNumberFormat="1" applyFont="1" applyFill="1" applyBorder="1" applyAlignment="1">
      <alignment vertical="center"/>
    </xf>
    <xf numFmtId="191" fontId="9" fillId="0" borderId="11" xfId="30" applyNumberFormat="1" applyFont="1" applyFill="1" applyBorder="1" applyAlignment="1">
      <alignment horizontal="right" vertical="center"/>
    </xf>
    <xf numFmtId="191" fontId="9" fillId="0" borderId="14" xfId="30" applyNumberFormat="1" applyFont="1" applyFill="1" applyBorder="1" applyAlignment="1">
      <alignment vertical="center"/>
    </xf>
    <xf numFmtId="49" fontId="9" fillId="0" borderId="11" xfId="30" applyNumberFormat="1" applyFont="1" applyFill="1" applyBorder="1" applyAlignment="1">
      <alignment horizontal="center" vertical="center"/>
    </xf>
    <xf numFmtId="191" fontId="9" fillId="0" borderId="13" xfId="30" applyNumberFormat="1" applyFont="1" applyFill="1" applyBorder="1" applyAlignment="1">
      <alignment horizontal="right" vertical="center"/>
    </xf>
    <xf numFmtId="191" fontId="9" fillId="0" borderId="9" xfId="30" applyNumberFormat="1" applyFont="1" applyFill="1" applyBorder="1" applyAlignment="1">
      <alignment horizontal="right" vertical="center"/>
    </xf>
    <xf numFmtId="191" fontId="9" fillId="0" borderId="9" xfId="30" applyNumberFormat="1" applyFont="1" applyFill="1" applyBorder="1" applyAlignment="1">
      <alignment vertical="center"/>
    </xf>
    <xf numFmtId="191" fontId="9" fillId="0" borderId="8" xfId="30" applyNumberFormat="1" applyFont="1" applyFill="1" applyBorder="1" applyAlignment="1">
      <alignment vertical="center"/>
    </xf>
    <xf numFmtId="191" fontId="9" fillId="0" borderId="8" xfId="30" applyNumberFormat="1" applyFont="1" applyFill="1" applyBorder="1" applyAlignment="1">
      <alignment horizontal="right" vertical="center"/>
    </xf>
    <xf numFmtId="191" fontId="9" fillId="0" borderId="13" xfId="30" applyNumberFormat="1" applyFont="1" applyFill="1" applyBorder="1" applyAlignment="1">
      <alignment vertical="center"/>
    </xf>
    <xf numFmtId="49" fontId="9" fillId="0" borderId="8" xfId="30" applyNumberFormat="1" applyFont="1" applyFill="1" applyBorder="1" applyAlignment="1">
      <alignment horizontal="center" vertical="center"/>
    </xf>
    <xf numFmtId="0" fontId="9" fillId="0" borderId="33" xfId="30" applyFont="1" applyFill="1" applyBorder="1" applyAlignment="1">
      <alignment horizontal="center" vertical="center"/>
    </xf>
    <xf numFmtId="0" fontId="9" fillId="0" borderId="0" xfId="30" applyFont="1" applyFill="1" applyAlignment="1">
      <alignment horizontal="right" vertical="center"/>
    </xf>
    <xf numFmtId="0" fontId="9" fillId="4" borderId="0" xfId="30" applyFont="1" applyFill="1" applyAlignment="1">
      <alignment vertical="center"/>
    </xf>
    <xf numFmtId="0" fontId="1" fillId="0" borderId="0" xfId="32" applyFont="1" applyAlignment="1">
      <alignment vertical="center"/>
    </xf>
    <xf numFmtId="0" fontId="31" fillId="0" borderId="0" xfId="32" applyFont="1" applyAlignment="1">
      <alignment vertical="center"/>
    </xf>
    <xf numFmtId="0" fontId="37" fillId="0" borderId="0" xfId="32" applyFont="1" applyAlignment="1">
      <alignment horizontal="center" vertical="center"/>
    </xf>
    <xf numFmtId="0" fontId="1" fillId="0" borderId="0" xfId="32" applyFont="1" applyBorder="1" applyAlignment="1">
      <alignment vertical="center"/>
    </xf>
    <xf numFmtId="0" fontId="1" fillId="0" borderId="0" xfId="32" applyFont="1" applyAlignment="1">
      <alignment horizontal="center" vertical="center"/>
    </xf>
    <xf numFmtId="0" fontId="39" fillId="5" borderId="49" xfId="32" applyFont="1" applyFill="1" applyBorder="1" applyAlignment="1">
      <alignment horizontal="center" vertical="center"/>
    </xf>
    <xf numFmtId="0" fontId="40" fillId="6" borderId="65" xfId="20" applyNumberFormat="1" applyFont="1" applyFill="1" applyBorder="1" applyAlignment="1" applyProtection="1">
      <alignment horizontal="center" vertical="center" wrapText="1"/>
    </xf>
    <xf numFmtId="0" fontId="41" fillId="6" borderId="66" xfId="20" applyFont="1" applyFill="1" applyBorder="1" applyAlignment="1" applyProtection="1">
      <alignment vertical="center"/>
    </xf>
    <xf numFmtId="0" fontId="32" fillId="6" borderId="67" xfId="32" applyFont="1" applyFill="1" applyBorder="1" applyAlignment="1">
      <alignment horizontal="center" vertical="center"/>
    </xf>
    <xf numFmtId="0" fontId="40" fillId="6" borderId="65" xfId="20" applyNumberFormat="1" applyFont="1" applyFill="1" applyBorder="1" applyAlignment="1" applyProtection="1">
      <alignment horizontal="center" vertical="center"/>
    </xf>
    <xf numFmtId="0" fontId="40" fillId="6" borderId="68" xfId="20" applyNumberFormat="1" applyFont="1" applyFill="1" applyBorder="1" applyAlignment="1" applyProtection="1">
      <alignment horizontal="center" vertical="center"/>
    </xf>
    <xf numFmtId="0" fontId="41" fillId="6" borderId="69" xfId="20" applyFont="1" applyFill="1" applyBorder="1" applyAlignment="1" applyProtection="1">
      <alignment vertical="center" wrapText="1"/>
    </xf>
    <xf numFmtId="0" fontId="32" fillId="6" borderId="15" xfId="32" applyFont="1" applyFill="1" applyBorder="1" applyAlignment="1">
      <alignment horizontal="center" vertical="center"/>
    </xf>
    <xf numFmtId="0" fontId="38" fillId="0" borderId="0" xfId="32" applyFont="1" applyAlignment="1">
      <alignment horizontal="center" vertical="center"/>
    </xf>
    <xf numFmtId="0" fontId="39" fillId="5" borderId="51" xfId="32" applyFont="1" applyFill="1" applyBorder="1" applyAlignment="1">
      <alignment horizontal="center" vertical="center"/>
    </xf>
    <xf numFmtId="0" fontId="39" fillId="5" borderId="64" xfId="32" applyFont="1" applyFill="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38" fontId="9" fillId="0" borderId="10" xfId="24" applyFont="1" applyFill="1" applyBorder="1" applyAlignment="1">
      <alignment horizontal="distributed" vertical="center"/>
    </xf>
    <xf numFmtId="0" fontId="9" fillId="0" borderId="45" xfId="0" applyFont="1" applyFill="1" applyBorder="1" applyAlignment="1">
      <alignment vertical="center"/>
    </xf>
    <xf numFmtId="0" fontId="14" fillId="0" borderId="45" xfId="0" applyFont="1" applyBorder="1" applyAlignment="1">
      <alignment vertical="center"/>
    </xf>
    <xf numFmtId="0" fontId="9" fillId="0" borderId="0" xfId="0" applyFont="1" applyFill="1" applyAlignment="1">
      <alignment vertical="center"/>
    </xf>
    <xf numFmtId="0" fontId="14" fillId="0" borderId="0" xfId="0" applyFont="1" applyAlignment="1">
      <alignment vertical="center"/>
    </xf>
    <xf numFmtId="38" fontId="9" fillId="0" borderId="0" xfId="24" applyFont="1" applyAlignment="1">
      <alignment horizontal="left" vertical="center"/>
    </xf>
    <xf numFmtId="38" fontId="9" fillId="0" borderId="11" xfId="24" applyFont="1" applyFill="1" applyBorder="1" applyAlignment="1">
      <alignment horizontal="distributed" vertical="center"/>
    </xf>
    <xf numFmtId="38" fontId="9" fillId="0" borderId="14" xfId="24" applyFont="1" applyFill="1" applyBorder="1" applyAlignment="1">
      <alignment horizontal="distributed" vertical="center"/>
    </xf>
    <xf numFmtId="38" fontId="9" fillId="0" borderId="8" xfId="24" quotePrefix="1" applyFont="1" applyFill="1" applyBorder="1" applyAlignment="1">
      <alignment horizontal="distributed" vertical="center"/>
    </xf>
    <xf numFmtId="38" fontId="9" fillId="0" borderId="13" xfId="24" applyFont="1" applyFill="1" applyBorder="1" applyAlignment="1">
      <alignment horizontal="distributed" vertical="center"/>
    </xf>
    <xf numFmtId="38" fontId="9" fillId="0" borderId="10" xfId="24" applyFont="1" applyFill="1" applyBorder="1" applyAlignment="1">
      <alignment horizontal="distributed" vertical="center" wrapText="1"/>
    </xf>
    <xf numFmtId="0" fontId="0" fillId="0" borderId="10" xfId="0" applyBorder="1"/>
    <xf numFmtId="38" fontId="9" fillId="0" borderId="54" xfId="24" applyFont="1" applyFill="1" applyBorder="1" applyAlignment="1">
      <alignment horizontal="distributed" vertical="center"/>
    </xf>
    <xf numFmtId="38" fontId="9" fillId="0" borderId="18" xfId="24" applyFont="1" applyFill="1" applyBorder="1" applyAlignment="1">
      <alignment horizontal="distributed" vertical="center"/>
    </xf>
    <xf numFmtId="38" fontId="9" fillId="0" borderId="53" xfId="24" applyFont="1" applyFill="1" applyBorder="1" applyAlignment="1">
      <alignment horizontal="distributed" vertical="center"/>
    </xf>
    <xf numFmtId="38" fontId="9" fillId="0" borderId="21" xfId="24" applyFont="1" applyFill="1" applyBorder="1" applyAlignment="1">
      <alignment horizontal="distributed" vertical="center"/>
    </xf>
    <xf numFmtId="38" fontId="9" fillId="0" borderId="10" xfId="24" quotePrefix="1" applyFont="1" applyFill="1" applyBorder="1" applyAlignment="1">
      <alignment horizontal="distributed" vertical="center"/>
    </xf>
    <xf numFmtId="0" fontId="0" fillId="0" borderId="10" xfId="0" applyBorder="1" applyAlignment="1">
      <alignment vertical="center"/>
    </xf>
    <xf numFmtId="38" fontId="9" fillId="0" borderId="48" xfId="24" applyFont="1" applyFill="1" applyBorder="1" applyAlignment="1">
      <alignment horizontal="center" vertical="center"/>
    </xf>
    <xf numFmtId="38" fontId="9" fillId="0" borderId="49" xfId="24" applyFont="1" applyFill="1" applyBorder="1" applyAlignment="1">
      <alignment horizontal="center" vertical="center"/>
    </xf>
    <xf numFmtId="0" fontId="8" fillId="0" borderId="0" xfId="0" applyFont="1" applyFill="1" applyBorder="1" applyAlignment="1">
      <alignment horizontal="center" vertical="center"/>
    </xf>
    <xf numFmtId="38" fontId="9" fillId="0" borderId="50" xfId="24" applyFont="1" applyFill="1" applyBorder="1" applyAlignment="1">
      <alignment horizontal="center" vertical="center"/>
    </xf>
    <xf numFmtId="0" fontId="0" fillId="0" borderId="5" xfId="0" applyBorder="1" applyAlignment="1">
      <alignment horizontal="center" vertical="center"/>
    </xf>
    <xf numFmtId="38" fontId="9" fillId="0" borderId="51" xfId="24" quotePrefix="1" applyFont="1" applyFill="1" applyBorder="1" applyAlignment="1">
      <alignment horizontal="center" vertical="center"/>
    </xf>
    <xf numFmtId="38" fontId="9" fillId="0" borderId="52" xfId="24" applyFont="1" applyFill="1" applyBorder="1" applyAlignment="1">
      <alignment horizontal="center" vertical="center"/>
    </xf>
    <xf numFmtId="38" fontId="9" fillId="0" borderId="25" xfId="24" applyFont="1" applyFill="1" applyBorder="1" applyAlignment="1">
      <alignment horizontal="center" vertical="center"/>
    </xf>
    <xf numFmtId="0" fontId="9" fillId="0" borderId="0" xfId="0" applyFont="1" applyAlignment="1">
      <alignment horizontal="justify" vertical="center" wrapText="1"/>
    </xf>
    <xf numFmtId="0" fontId="14" fillId="0" borderId="0" xfId="0" applyFont="1" applyAlignment="1">
      <alignment horizontal="justify" vertical="center" wrapText="1"/>
    </xf>
    <xf numFmtId="0" fontId="9" fillId="0" borderId="55" xfId="0" applyFont="1" applyBorder="1" applyAlignment="1">
      <alignment horizontal="center" vertical="center" wrapText="1"/>
    </xf>
    <xf numFmtId="0" fontId="0" fillId="0" borderId="29" xfId="0" applyBorder="1" applyAlignment="1">
      <alignment vertical="center"/>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4" xfId="0" applyFont="1" applyBorder="1" applyAlignment="1">
      <alignment horizontal="center" vertical="center" wrapText="1"/>
    </xf>
    <xf numFmtId="0" fontId="0" fillId="0" borderId="0" xfId="0" applyAlignment="1">
      <alignment horizontal="center" vertical="center"/>
    </xf>
    <xf numFmtId="0" fontId="9" fillId="0" borderId="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 xfId="0" applyFont="1" applyBorder="1" applyAlignment="1">
      <alignment horizontal="center" vertical="center"/>
    </xf>
    <xf numFmtId="0" fontId="9" fillId="0" borderId="56" xfId="0" applyFont="1" applyBorder="1" applyAlignment="1">
      <alignment horizontal="center" vertical="center"/>
    </xf>
    <xf numFmtId="187" fontId="9" fillId="0" borderId="6" xfId="0" applyNumberFormat="1" applyFont="1" applyBorder="1" applyAlignment="1">
      <alignment horizontal="center" vertical="center" wrapText="1"/>
    </xf>
    <xf numFmtId="187" fontId="9" fillId="0" borderId="57" xfId="0" applyNumberFormat="1" applyFont="1" applyBorder="1" applyAlignment="1">
      <alignment horizontal="center" vertical="center" wrapText="1"/>
    </xf>
    <xf numFmtId="187" fontId="9" fillId="0" borderId="55" xfId="0" applyNumberFormat="1" applyFont="1" applyBorder="1" applyAlignment="1">
      <alignment horizontal="center" vertical="center" wrapText="1"/>
    </xf>
    <xf numFmtId="0" fontId="0" fillId="0" borderId="29" xfId="0" applyBorder="1" applyAlignment="1">
      <alignment horizontal="center" vertical="center"/>
    </xf>
    <xf numFmtId="0" fontId="0" fillId="0" borderId="45" xfId="0" applyBorder="1" applyAlignment="1">
      <alignment vertical="center"/>
    </xf>
    <xf numFmtId="49" fontId="9" fillId="0" borderId="5" xfId="35" applyNumberFormat="1" applyFont="1" applyFill="1" applyBorder="1" applyAlignment="1">
      <alignment horizontal="center" vertical="center"/>
    </xf>
    <xf numFmtId="49" fontId="9" fillId="0" borderId="56" xfId="35" applyNumberFormat="1" applyFont="1" applyFill="1" applyBorder="1" applyAlignment="1">
      <alignment horizontal="center" vertical="center"/>
    </xf>
    <xf numFmtId="49" fontId="8" fillId="0" borderId="0" xfId="36" applyNumberFormat="1" applyFont="1" applyFill="1" applyAlignment="1">
      <alignment horizontal="center" vertical="center"/>
    </xf>
    <xf numFmtId="0" fontId="8" fillId="0" borderId="0" xfId="30" applyFont="1" applyAlignment="1">
      <alignment horizontal="center" vertical="center"/>
    </xf>
    <xf numFmtId="0" fontId="9" fillId="0" borderId="50" xfId="35" applyFont="1" applyFill="1" applyBorder="1" applyAlignment="1">
      <alignment horizontal="center" vertical="center"/>
    </xf>
    <xf numFmtId="0" fontId="9" fillId="0" borderId="7" xfId="30" applyFont="1" applyBorder="1" applyAlignment="1">
      <alignment vertical="center"/>
    </xf>
    <xf numFmtId="49" fontId="9" fillId="0" borderId="0" xfId="35" applyNumberFormat="1" applyFont="1" applyFill="1" applyBorder="1" applyAlignment="1">
      <alignment vertical="center" shrinkToFit="1"/>
    </xf>
    <xf numFmtId="0" fontId="9" fillId="0" borderId="0" xfId="35" applyFont="1" applyBorder="1" applyAlignment="1">
      <alignment vertical="center" shrinkToFit="1"/>
    </xf>
    <xf numFmtId="49" fontId="9" fillId="0" borderId="45" xfId="35" applyNumberFormat="1" applyFont="1" applyFill="1" applyBorder="1" applyAlignment="1">
      <alignment horizontal="left" vertical="center"/>
    </xf>
    <xf numFmtId="0" fontId="9" fillId="0" borderId="45" xfId="35" applyFont="1" applyFill="1" applyBorder="1" applyAlignment="1">
      <alignment vertical="center"/>
    </xf>
    <xf numFmtId="0" fontId="9" fillId="0" borderId="5" xfId="35" applyFont="1" applyFill="1" applyBorder="1" applyAlignment="1">
      <alignment horizontal="center" vertical="center"/>
    </xf>
    <xf numFmtId="0" fontId="9" fillId="0" borderId="7" xfId="35" applyFont="1" applyFill="1" applyBorder="1" applyAlignment="1">
      <alignment horizontal="center" vertical="center"/>
    </xf>
    <xf numFmtId="49" fontId="9" fillId="0" borderId="45" xfId="35" applyNumberFormat="1" applyFont="1" applyFill="1" applyBorder="1" applyAlignment="1">
      <alignment horizontal="center" vertical="center"/>
    </xf>
    <xf numFmtId="49" fontId="9" fillId="0" borderId="47" xfId="35" applyNumberFormat="1" applyFont="1" applyFill="1" applyBorder="1" applyAlignment="1">
      <alignment horizontal="center" vertical="center"/>
    </xf>
    <xf numFmtId="0" fontId="9" fillId="0" borderId="62" xfId="30" applyFont="1" applyFill="1" applyBorder="1" applyAlignment="1">
      <alignment horizontal="center" vertical="center" wrapText="1"/>
    </xf>
    <xf numFmtId="0" fontId="9" fillId="0" borderId="13" xfId="30" applyFont="1" applyFill="1" applyBorder="1" applyAlignment="1">
      <alignment horizontal="center" vertical="center" wrapText="1"/>
    </xf>
    <xf numFmtId="0" fontId="9" fillId="0" borderId="63" xfId="30" applyFont="1" applyFill="1" applyBorder="1" applyAlignment="1">
      <alignment horizontal="center" vertical="center" wrapText="1"/>
    </xf>
    <xf numFmtId="0" fontId="9" fillId="0" borderId="58" xfId="30" applyFont="1" applyFill="1" applyBorder="1" applyAlignment="1">
      <alignment horizontal="center" vertical="center" wrapText="1"/>
    </xf>
    <xf numFmtId="0" fontId="9" fillId="0" borderId="8" xfId="30" applyFont="1" applyFill="1" applyBorder="1" applyAlignment="1">
      <alignment horizontal="center" vertical="center" wrapText="1"/>
    </xf>
    <xf numFmtId="0" fontId="9" fillId="0" borderId="59" xfId="30" applyFont="1" applyFill="1" applyBorder="1" applyAlignment="1">
      <alignment horizontal="center" vertical="center" wrapText="1"/>
    </xf>
    <xf numFmtId="0" fontId="9" fillId="0" borderId="60" xfId="30" applyFont="1" applyFill="1" applyBorder="1" applyAlignment="1">
      <alignment horizontal="center" vertical="center" wrapText="1"/>
    </xf>
    <xf numFmtId="0" fontId="9" fillId="0" borderId="9" xfId="30" applyFont="1" applyFill="1" applyBorder="1" applyAlignment="1">
      <alignment horizontal="center" vertical="center" wrapText="1"/>
    </xf>
    <xf numFmtId="0" fontId="9" fillId="0" borderId="61" xfId="30" applyFont="1" applyFill="1" applyBorder="1" applyAlignment="1">
      <alignment horizontal="center" vertical="center" wrapText="1"/>
    </xf>
    <xf numFmtId="0" fontId="8" fillId="0" borderId="0" xfId="30" applyFont="1" applyFill="1" applyAlignment="1">
      <alignment horizontal="right" vertical="center"/>
    </xf>
    <xf numFmtId="0" fontId="9" fillId="0" borderId="58" xfId="30" applyFont="1" applyFill="1" applyBorder="1" applyAlignment="1">
      <alignment horizontal="center" vertical="center"/>
    </xf>
    <xf numFmtId="0" fontId="4" fillId="0" borderId="8" xfId="30" applyBorder="1" applyAlignment="1">
      <alignment horizontal="center" vertical="center"/>
    </xf>
    <xf numFmtId="0" fontId="4" fillId="0" borderId="59" xfId="30" applyBorder="1" applyAlignment="1">
      <alignment horizontal="center" vertical="center"/>
    </xf>
    <xf numFmtId="0" fontId="8" fillId="0" borderId="0" xfId="30" applyFont="1" applyFill="1" applyAlignment="1">
      <alignment vertical="center"/>
    </xf>
  </cellXfs>
  <cellStyles count="38">
    <cellStyle name="Calc Currency (0)" xfId="1"/>
    <cellStyle name="Comma [0]_Full Year FY96" xfId="2"/>
    <cellStyle name="Comma_Full Year FY96" xfId="3"/>
    <cellStyle name="Currency [0]_CCOCPX" xfId="4"/>
    <cellStyle name="Currency_CCOCPX" xfId="5"/>
    <cellStyle name="entry" xfId="6"/>
    <cellStyle name="Grey" xfId="7"/>
    <cellStyle name="Header1" xfId="8"/>
    <cellStyle name="Header2" xfId="9"/>
    <cellStyle name="Input [yellow]" xfId="10"/>
    <cellStyle name="Normal - Style1" xfId="11"/>
    <cellStyle name="Normal_#18-Internet" xfId="12"/>
    <cellStyle name="Percent [2]" xfId="13"/>
    <cellStyle name="price" xfId="14"/>
    <cellStyle name="revised" xfId="15"/>
    <cellStyle name="section" xfId="16"/>
    <cellStyle name="subhead" xfId="17"/>
    <cellStyle name="title" xfId="18"/>
    <cellStyle name="センター" xfId="19"/>
    <cellStyle name="ハイパーリンク" xfId="20" builtinId="8"/>
    <cellStyle name="ハイパーリンク 2" xfId="21"/>
    <cellStyle name="桁蟻唇Ｆ [0.00]_１１月・格表" xfId="22"/>
    <cellStyle name="桁蟻唇Ｆ_１１月・格表" xfId="23"/>
    <cellStyle name="桁区切り" xfId="24" builtinId="6"/>
    <cellStyle name="桁区切り 2" xfId="25"/>
    <cellStyle name="桁区切り 3" xfId="26"/>
    <cellStyle name="桁区切り 4" xfId="27"/>
    <cellStyle name="脱浦 [0.00]_１１月・格表" xfId="28"/>
    <cellStyle name="脱浦_１１月・格表" xfId="29"/>
    <cellStyle name="標準" xfId="0" builtinId="0"/>
    <cellStyle name="標準 2" xfId="30"/>
    <cellStyle name="標準 3" xfId="31"/>
    <cellStyle name="標準 3 2" xfId="32"/>
    <cellStyle name="標準 4" xfId="33"/>
    <cellStyle name="標準 5" xfId="34"/>
    <cellStyle name="標準_Sheet1" xfId="35"/>
    <cellStyle name="標準_公共工事" xfId="36"/>
    <cellStyle name="磨葬e義" xfId="3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editAs="oneCell">
    <xdr:from>
      <xdr:col>6</xdr:col>
      <xdr:colOff>171450</xdr:colOff>
      <xdr:row>26</xdr:row>
      <xdr:rowOff>123825</xdr:rowOff>
    </xdr:from>
    <xdr:to>
      <xdr:col>6</xdr:col>
      <xdr:colOff>247650</xdr:colOff>
      <xdr:row>27</xdr:row>
      <xdr:rowOff>161925</xdr:rowOff>
    </xdr:to>
    <xdr:sp macro="" textlink="">
      <xdr:nvSpPr>
        <xdr:cNvPr id="2052" name="Text Box 1"/>
        <xdr:cNvSpPr txBox="1">
          <a:spLocks noChangeArrowheads="1"/>
        </xdr:cNvSpPr>
      </xdr:nvSpPr>
      <xdr:spPr bwMode="auto">
        <a:xfrm>
          <a:off x="3114675" y="9077325"/>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法律</a:t>
          </a:r>
        </a:p>
        <a:p>
          <a:pPr algn="l" rtl="0">
            <a:defRPr sz="1000"/>
          </a:pPr>
          <a:r>
            <a:rPr lang="ja-JP" altLang="en-US" sz="1100" b="0" i="0" u="none" strike="noStrike" baseline="0">
              <a:solidFill>
                <a:srgbClr val="000000"/>
              </a:solidFill>
              <a:latin typeface="明朝"/>
            </a:rPr>
            <a:t>関係</a:t>
          </a: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テキスト 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人権</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テキスト 4"/>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不動産</a:t>
          </a:r>
        </a:p>
        <a:p>
          <a:pPr algn="l" rtl="0">
            <a:defRPr sz="1000"/>
          </a:pPr>
          <a:r>
            <a:rPr lang="ja-JP" altLang="en-US" sz="1100" b="0" i="0" u="none" strike="noStrike" baseline="0">
              <a:solidFill>
                <a:srgbClr val="000000"/>
              </a:solidFill>
              <a:latin typeface="明朝"/>
            </a:rPr>
            <a:t>関  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テキスト 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税</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テキスト 6"/>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水道</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ガス</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8" name="テキスト 9"/>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テ  レフォン</a:t>
          </a:r>
        </a:p>
      </xdr:txBody>
    </xdr:sp>
    <xdr:clientData/>
  </xdr:twoCellAnchor>
  <xdr:twoCellAnchor>
    <xdr:from>
      <xdr:col>0</xdr:col>
      <xdr:colOff>0</xdr:colOff>
      <xdr:row>0</xdr:row>
      <xdr:rowOff>0</xdr:rowOff>
    </xdr:from>
    <xdr:to>
      <xdr:col>0</xdr:col>
      <xdr:colOff>0</xdr:colOff>
      <xdr:row>0</xdr:row>
      <xdr:rowOff>0</xdr:rowOff>
    </xdr:to>
    <xdr:sp macro="" textlink="">
      <xdr:nvSpPr>
        <xdr:cNvPr id="9" name="テキスト 10"/>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総合案内</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0" name="テキスト 1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資料：市民相談室</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テキスト 1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産    業    別</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2" name="テキスト 13"/>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資料：県労政能力開発課</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3" name="テキスト 23"/>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行政</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4" name="テキスト 2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市　政</a:t>
          </a:r>
        </a:p>
        <a:p>
          <a:pPr algn="l" rtl="0">
            <a:defRPr sz="1000"/>
          </a:pPr>
          <a:r>
            <a:rPr lang="ja-JP" altLang="en-US" sz="1100" b="0" i="0" u="none" strike="noStrike" baseline="0">
              <a:solidFill>
                <a:srgbClr val="000000"/>
              </a:solidFill>
              <a:latin typeface="明朝"/>
            </a:rPr>
            <a:t>一　般</a:t>
          </a:r>
        </a:p>
        <a:p>
          <a:pPr algn="l" rtl="0">
            <a:defRPr sz="1000"/>
          </a:pPr>
          <a:endParaRPr lang="ja-JP" altLang="en-US" sz="1100" b="0" i="0" u="none" strike="noStrike" baseline="0">
            <a:solidFill>
              <a:srgbClr val="000000"/>
            </a:solidFill>
            <a:latin typeface="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法律</a:t>
          </a:r>
        </a:p>
        <a:p>
          <a:pPr algn="l" rtl="0">
            <a:defRPr sz="1000"/>
          </a:pPr>
          <a:r>
            <a:rPr lang="ja-JP" altLang="en-US" sz="1100" b="0" i="0" u="none" strike="noStrike" baseline="0">
              <a:solidFill>
                <a:srgbClr val="000000"/>
              </a:solidFill>
              <a:latin typeface="明朝"/>
            </a:rPr>
            <a:t>関係</a:t>
          </a: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テキスト 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人権</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テキスト 4"/>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不動産</a:t>
          </a:r>
        </a:p>
        <a:p>
          <a:pPr algn="l" rtl="0">
            <a:defRPr sz="1000"/>
          </a:pPr>
          <a:r>
            <a:rPr lang="ja-JP" altLang="en-US" sz="1100" b="0" i="0" u="none" strike="noStrike" baseline="0">
              <a:solidFill>
                <a:srgbClr val="000000"/>
              </a:solidFill>
              <a:latin typeface="明朝"/>
            </a:rPr>
            <a:t>関  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テキスト 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税</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テキスト 6"/>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水道</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ガス</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8" name="テキスト 9"/>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テ  レフォン</a:t>
          </a:r>
        </a:p>
      </xdr:txBody>
    </xdr:sp>
    <xdr:clientData/>
  </xdr:twoCellAnchor>
  <xdr:twoCellAnchor>
    <xdr:from>
      <xdr:col>0</xdr:col>
      <xdr:colOff>0</xdr:colOff>
      <xdr:row>0</xdr:row>
      <xdr:rowOff>0</xdr:rowOff>
    </xdr:from>
    <xdr:to>
      <xdr:col>0</xdr:col>
      <xdr:colOff>0</xdr:colOff>
      <xdr:row>0</xdr:row>
      <xdr:rowOff>0</xdr:rowOff>
    </xdr:to>
    <xdr:sp macro="" textlink="">
      <xdr:nvSpPr>
        <xdr:cNvPr id="9" name="テキスト 10"/>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総合案内</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0" name="テキスト 1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資料：市民相談室</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テキスト 1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産    業    別</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2" name="テキスト 13"/>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資料：県労政能力開発課</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3" name="テキスト 1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年度   月</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4" name="テキスト 16"/>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資料：佐賀公共職業安定所</a:t>
          </a:r>
        </a:p>
        <a:p>
          <a:pPr algn="l" rtl="0">
            <a:defRPr sz="1000"/>
          </a:pPr>
          <a:r>
            <a:rPr lang="ja-JP" altLang="en-US" sz="1100" b="0" i="0" u="none" strike="noStrike" baseline="0">
              <a:solidFill>
                <a:srgbClr val="000000"/>
              </a:solidFill>
              <a:latin typeface="明朝"/>
            </a:rPr>
            <a:t>注）数値は佐賀市，佐賀郡の分　　新規学卒を除きパートを含む</a:t>
          </a: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5" name="テキスト 18"/>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r>
            <a:rPr lang="ja-JP" altLang="en-US" sz="1100" b="0" i="0" u="none" strike="noStrike" baseline="0">
              <a:solidFill>
                <a:srgbClr val="000000"/>
              </a:solidFill>
              <a:latin typeface="明朝"/>
            </a:rPr>
            <a:t>昭和６１年４月１日男女雇用機会均等法施行にともない，男女共</a:t>
          </a:r>
        </a:p>
        <a:p>
          <a:pPr algn="l" rtl="0">
            <a:defRPr sz="1000"/>
          </a:pPr>
          <a:r>
            <a:rPr lang="ja-JP" altLang="en-US" sz="1100" b="0" i="0" u="none" strike="noStrike" baseline="0">
              <a:solidFill>
                <a:srgbClr val="000000"/>
              </a:solidFill>
              <a:latin typeface="明朝"/>
            </a:rPr>
            <a:t>  用求人新設</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6" name="テキスト 19"/>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就職率＝</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7" name="テキスト 20"/>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×100</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8" name="テキスト 23"/>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行政</a:t>
          </a:r>
        </a:p>
        <a:p>
          <a:pPr algn="l" rtl="0">
            <a:defRPr sz="1000"/>
          </a:pPr>
          <a:r>
            <a:rPr lang="ja-JP" altLang="en-US" sz="1100" b="0" i="0" u="none" strike="noStrike" baseline="0">
              <a:solidFill>
                <a:srgbClr val="000000"/>
              </a:solidFill>
              <a:latin typeface="明朝"/>
            </a:rPr>
            <a:t>関係</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9" name="テキスト 2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市　政</a:t>
          </a:r>
        </a:p>
        <a:p>
          <a:pPr algn="l" rtl="0">
            <a:defRPr sz="1000"/>
          </a:pPr>
          <a:r>
            <a:rPr lang="ja-JP" altLang="en-US" sz="1100" b="0" i="0" u="none" strike="noStrike" baseline="0">
              <a:solidFill>
                <a:srgbClr val="000000"/>
              </a:solidFill>
              <a:latin typeface="明朝"/>
            </a:rPr>
            <a:t>一　般</a:t>
          </a:r>
        </a:p>
        <a:p>
          <a:pPr algn="l" rtl="0">
            <a:defRPr sz="1000"/>
          </a:pPr>
          <a:endParaRPr lang="ja-JP" altLang="en-US" sz="1100" b="0" i="0" u="none" strike="noStrike" baseline="0">
            <a:solidFill>
              <a:srgbClr val="000000"/>
            </a:solidFill>
            <a:latin typeface="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gafsv.saga-net.local\&#20849;&#26377;&#12501;&#12457;&#12523;&#12480;\&#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gafsv.saga-net.local\&#20849;&#26377;&#12501;&#12457;&#12523;&#12480;\&#32207;&#21209;&#27861;&#21046;&#35506;\Public\&#65299;&#20418;&#12288;&#32113;&#35336;&#20418;\05%20&#21002;&#34892;&#29289;\01%20&#32113;&#35336;&#26360;\H&#65298;&#65299;&#24180;&#29256;&#32113;&#35336;&#12487;&#12540;&#12479;\04&#32113;&#35336;&#20418;&#65288;&#36039;&#26009;&#65289;\166&#30476;&#20027;&#35201;&#32076;&#28168;&#32113;&#3533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gafsv.saga-net.local\&#20849;&#26377;&#12501;&#12457;&#12523;&#12480;\&#27598;&#21220;&#38306;&#20418;\&#27598;&#21220;19.9&#65374;20&#65294;2&#20462;&#27491;\&#12362;&#20181;&#20107;&#12391;&#12377;\&#36039;&#26009;&#31561;\&#24179;&#25104;17&#24180;&#24230;\04&#12496;&#12452;&#12469;&#12460;&#12531;2006&#12288;&#22320;&#26041;&#28040;&#36027;&#31246;\&#12487;&#12540;&#12479;\&#30476;&#27665;&#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gafsv.saga-net.local\&#20849;&#26377;&#12501;&#12457;&#12523;&#12480;\&#32207;&#21209;&#27861;&#21046;&#35506;\Public\&#65299;&#20418;&#12288;&#32113;&#35336;&#20418;\05%20&#21002;&#34892;&#29289;\01%20&#32113;&#35336;&#26360;\H&#65298;&#65299;&#24180;&#29256;&#32113;&#35336;&#12487;&#12540;&#12479;\04&#32113;&#35336;&#20418;&#65288;&#36039;&#26009;&#65289;\167&#30476;&#27598;&#26376;&#21220;&#21172;&#32113;&#35336;&#35519;&#266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gafsv.saga-net.local\&#20849;&#26377;&#12501;&#12457;&#12523;&#12480;\&#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omu/Documents/&#32113;&#35336;&#65411;&#65438;&#65392;&#65408;HP&#65420;&#65383;&#65394;&#65433;&#20877;&#32232;&#38598;/&#20877;&#32232;&#38598;/H21(&#32232;&#38598;&#23436;&#20102;)/Excel2003/103&#27700;&#36947;&#12398;&#38656;&#35201;&#29366;&#2784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66県経済主要統計(22年）"/>
      <sheetName val="166県主要経済統計（23年）"/>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67　毎月勤労統計（月報）"/>
    </sheetNames>
    <sheetDataSet>
      <sheetData sheetId="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用途別使用水量状H17"/>
      <sheetName val="用途別使用水量状況（つづき）④"/>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3"/>
  <sheetViews>
    <sheetView showGridLines="0" tabSelected="1" workbookViewId="0"/>
  </sheetViews>
  <sheetFormatPr defaultRowHeight="13.5"/>
  <cols>
    <col min="1" max="1" width="5.625" style="182" customWidth="1"/>
    <col min="2" max="2" width="7.625" style="182" customWidth="1"/>
    <col min="3" max="3" width="71.625" style="182" customWidth="1"/>
    <col min="4" max="4" width="22.375" style="186" customWidth="1"/>
    <col min="5" max="5" width="15.625" style="182" customWidth="1"/>
    <col min="6" max="16384" width="9" style="182"/>
  </cols>
  <sheetData>
    <row r="1" spans="1:4" ht="30" customHeight="1">
      <c r="B1" s="195" t="s">
        <v>188</v>
      </c>
      <c r="C1" s="195"/>
      <c r="D1" s="195"/>
    </row>
    <row r="2" spans="1:4" ht="30" customHeight="1">
      <c r="B2" s="195" t="s">
        <v>184</v>
      </c>
      <c r="C2" s="195"/>
      <c r="D2" s="195"/>
    </row>
    <row r="3" spans="1:4" ht="30" customHeight="1" thickBot="1">
      <c r="B3" s="183" t="s">
        <v>185</v>
      </c>
      <c r="C3" s="184"/>
      <c r="D3" s="184"/>
    </row>
    <row r="4" spans="1:4" ht="30" customHeight="1">
      <c r="A4" s="185"/>
      <c r="B4" s="196" t="s">
        <v>186</v>
      </c>
      <c r="C4" s="197"/>
      <c r="D4" s="187" t="s">
        <v>187</v>
      </c>
    </row>
    <row r="5" spans="1:4" ht="35.1" customHeight="1">
      <c r="A5" s="185"/>
      <c r="B5" s="188" t="str">
        <f>HYPERLINK("#"&amp;"161"&amp;"!A1","161")</f>
        <v>161</v>
      </c>
      <c r="C5" s="189" t="str">
        <f>HYPERLINK("#"&amp;"161"&amp;"!A1","市民相談利用状況")</f>
        <v>市民相談利用状況</v>
      </c>
      <c r="D5" s="190" t="s">
        <v>189</v>
      </c>
    </row>
    <row r="6" spans="1:4" ht="35.1" customHeight="1">
      <c r="A6" s="185"/>
      <c r="B6" s="191" t="str">
        <f>HYPERLINK("#"&amp;"162"&amp;"!A1","162")</f>
        <v>162</v>
      </c>
      <c r="C6" s="189" t="str">
        <f>HYPERLINK("#"&amp;"162"&amp;"!A1","産業別組合数及び組合員数")</f>
        <v>産業別組合数及び組合員数</v>
      </c>
      <c r="D6" s="190" t="s">
        <v>191</v>
      </c>
    </row>
    <row r="7" spans="1:4" ht="35.1" customHeight="1">
      <c r="A7" s="185"/>
      <c r="B7" s="191" t="str">
        <f>HYPERLINK("#"&amp;"163"&amp;"!A1","163")</f>
        <v>163</v>
      </c>
      <c r="C7" s="189" t="str">
        <f>HYPERLINK("#"&amp;"163"&amp;"!A1","一般職業紹介状況")</f>
        <v>一般職業紹介状況</v>
      </c>
      <c r="D7" s="190" t="s">
        <v>189</v>
      </c>
    </row>
    <row r="8" spans="1:4" ht="35.1" customHeight="1">
      <c r="A8" s="185"/>
      <c r="B8" s="191" t="str">
        <f>HYPERLINK("#"&amp;"164"&amp;"!A1","164")</f>
        <v>164</v>
      </c>
      <c r="C8" s="189" t="str">
        <f>HYPERLINK("#"&amp;"164"&amp;"!A1","日雇就労状況")</f>
        <v>日雇就労状況</v>
      </c>
      <c r="D8" s="190" t="s">
        <v>189</v>
      </c>
    </row>
    <row r="9" spans="1:4" ht="35.1" customHeight="1">
      <c r="A9" s="185"/>
      <c r="B9" s="191" t="str">
        <f>HYPERLINK("#"&amp;"165"&amp;"!A1","165")</f>
        <v>165</v>
      </c>
      <c r="C9" s="189" t="str">
        <f>HYPERLINK("#"&amp;"165"&amp;"!A1","有効求人倍率")</f>
        <v>有効求人倍率</v>
      </c>
      <c r="D9" s="190" t="s">
        <v>192</v>
      </c>
    </row>
    <row r="10" spans="1:4" ht="35.1" customHeight="1">
      <c r="A10" s="185"/>
      <c r="B10" s="191" t="str">
        <f>HYPERLINK("#"&amp;"166"&amp;"!A1","166")</f>
        <v>166</v>
      </c>
      <c r="C10" s="189" t="str">
        <f>HYPERLINK("#"&amp;"166"&amp;"!A1","所定外労働時間数（佐賀県内）")</f>
        <v>所定外労働時間数（佐賀県内）</v>
      </c>
      <c r="D10" s="190" t="s">
        <v>193</v>
      </c>
    </row>
    <row r="11" spans="1:4" ht="35.1" customHeight="1" thickBot="1">
      <c r="A11" s="185"/>
      <c r="B11" s="192" t="str">
        <f>HYPERLINK("#"&amp;"167"&amp;"!A1","167")</f>
        <v>167</v>
      </c>
      <c r="C11" s="193" t="str">
        <f>HYPERLINK("#"&amp;"167"&amp;"!A1","産業別名目賃金指数(佐賀県内)")</f>
        <v>産業別名目賃金指数(佐賀県内)</v>
      </c>
      <c r="D11" s="194" t="s">
        <v>190</v>
      </c>
    </row>
    <row r="12" spans="1:4" ht="30" customHeight="1"/>
    <row r="13" spans="1:4" ht="30" customHeight="1"/>
  </sheetData>
  <sheetProtection password="D3EC" sheet="1" objects="1" scenarios="1"/>
  <mergeCells count="3">
    <mergeCell ref="B1:D1"/>
    <mergeCell ref="B2:D2"/>
    <mergeCell ref="B4:C4"/>
  </mergeCells>
  <phoneticPr fontId="3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L51"/>
  <sheetViews>
    <sheetView showGridLines="0" workbookViewId="0"/>
  </sheetViews>
  <sheetFormatPr defaultRowHeight="13.5"/>
  <cols>
    <col min="1" max="1" width="11.125" style="1" customWidth="1"/>
    <col min="2" max="2" width="9" style="1"/>
    <col min="3" max="4" width="8.125" style="1" customWidth="1"/>
    <col min="5" max="6" width="7.25" style="1" customWidth="1"/>
    <col min="7" max="7" width="7.625" style="1" customWidth="1"/>
    <col min="8" max="9" width="8.125" style="1" customWidth="1"/>
    <col min="10" max="10" width="9" style="1"/>
    <col min="11" max="11" width="8.125" style="2" customWidth="1"/>
    <col min="12" max="16384" width="9" style="1"/>
  </cols>
  <sheetData>
    <row r="1" spans="1:12" s="2" customFormat="1"/>
    <row r="2" spans="1:12" s="20" customFormat="1" ht="30" customHeight="1">
      <c r="A2" s="199" t="s">
        <v>15</v>
      </c>
      <c r="B2" s="199"/>
      <c r="C2" s="199"/>
      <c r="D2" s="199"/>
      <c r="E2" s="199"/>
      <c r="F2" s="199"/>
      <c r="G2" s="199"/>
      <c r="H2" s="199"/>
      <c r="I2" s="199"/>
      <c r="J2" s="199"/>
      <c r="K2" s="199"/>
    </row>
    <row r="3" spans="1:12" s="6" customFormat="1" ht="13.5" customHeight="1"/>
    <row r="4" spans="1:12" ht="22.5" customHeight="1">
      <c r="A4" s="198" t="s">
        <v>27</v>
      </c>
      <c r="B4" s="198"/>
      <c r="C4" s="198"/>
      <c r="D4" s="198"/>
      <c r="E4" s="198"/>
      <c r="F4" s="198"/>
      <c r="G4" s="198"/>
      <c r="H4" s="198"/>
      <c r="I4" s="198"/>
      <c r="J4" s="198"/>
      <c r="K4" s="198"/>
    </row>
    <row r="5" spans="1:12" s="8" customFormat="1" ht="13.5" customHeight="1" thickBot="1">
      <c r="A5" s="7"/>
      <c r="B5" s="7"/>
      <c r="C5" s="7"/>
      <c r="D5" s="7"/>
      <c r="E5" s="7"/>
      <c r="F5" s="7"/>
      <c r="G5" s="7"/>
      <c r="H5" s="7"/>
      <c r="I5" s="7"/>
      <c r="J5" s="7"/>
      <c r="K5" s="7"/>
    </row>
    <row r="6" spans="1:12" s="8" customFormat="1" ht="45" customHeight="1">
      <c r="A6" s="9" t="s">
        <v>0</v>
      </c>
      <c r="B6" s="10" t="s">
        <v>1</v>
      </c>
      <c r="C6" s="11" t="s">
        <v>21</v>
      </c>
      <c r="D6" s="11" t="s">
        <v>22</v>
      </c>
      <c r="E6" s="11" t="s">
        <v>3</v>
      </c>
      <c r="F6" s="11" t="s">
        <v>17</v>
      </c>
      <c r="G6" s="11" t="s">
        <v>18</v>
      </c>
      <c r="H6" s="11" t="s">
        <v>23</v>
      </c>
      <c r="I6" s="10" t="s">
        <v>19</v>
      </c>
      <c r="J6" s="11" t="s">
        <v>16</v>
      </c>
      <c r="K6" s="12" t="s">
        <v>20</v>
      </c>
    </row>
    <row r="7" spans="1:12" s="8" customFormat="1" ht="27" customHeight="1">
      <c r="A7" s="13" t="s">
        <v>24</v>
      </c>
      <c r="B7" s="14">
        <v>69757</v>
      </c>
      <c r="C7" s="14">
        <v>433</v>
      </c>
      <c r="D7" s="14">
        <v>189</v>
      </c>
      <c r="E7" s="14">
        <v>64</v>
      </c>
      <c r="F7" s="14">
        <v>43</v>
      </c>
      <c r="G7" s="14">
        <v>10</v>
      </c>
      <c r="H7" s="14">
        <v>6</v>
      </c>
      <c r="I7" s="14">
        <v>2446</v>
      </c>
      <c r="J7" s="14">
        <v>62264</v>
      </c>
      <c r="K7" s="15" t="s">
        <v>4</v>
      </c>
    </row>
    <row r="8" spans="1:12" s="8" customFormat="1" ht="27" customHeight="1">
      <c r="A8" s="13">
        <v>19</v>
      </c>
      <c r="B8" s="14">
        <v>83999</v>
      </c>
      <c r="C8" s="14">
        <v>423</v>
      </c>
      <c r="D8" s="14">
        <v>131</v>
      </c>
      <c r="E8" s="14">
        <v>60</v>
      </c>
      <c r="F8" s="14">
        <v>43</v>
      </c>
      <c r="G8" s="14">
        <v>16</v>
      </c>
      <c r="H8" s="14">
        <v>1</v>
      </c>
      <c r="I8" s="14">
        <v>2259</v>
      </c>
      <c r="J8" s="14">
        <v>76524</v>
      </c>
      <c r="K8" s="15">
        <v>4542</v>
      </c>
    </row>
    <row r="9" spans="1:12" s="8" customFormat="1" ht="27" customHeight="1">
      <c r="A9" s="13">
        <v>20</v>
      </c>
      <c r="B9" s="14">
        <v>81879</v>
      </c>
      <c r="C9" s="14">
        <v>441</v>
      </c>
      <c r="D9" s="14">
        <v>120</v>
      </c>
      <c r="E9" s="14">
        <v>69</v>
      </c>
      <c r="F9" s="14">
        <v>37</v>
      </c>
      <c r="G9" s="14">
        <v>20</v>
      </c>
      <c r="H9" s="14">
        <v>2</v>
      </c>
      <c r="I9" s="14">
        <v>3023</v>
      </c>
      <c r="J9" s="14">
        <v>73560</v>
      </c>
      <c r="K9" s="15">
        <v>4607</v>
      </c>
    </row>
    <row r="10" spans="1:12" s="8" customFormat="1" ht="27" customHeight="1">
      <c r="A10" s="13">
        <v>21</v>
      </c>
      <c r="B10" s="14">
        <v>83287</v>
      </c>
      <c r="C10" s="14">
        <v>486</v>
      </c>
      <c r="D10" s="14">
        <v>110</v>
      </c>
      <c r="E10" s="14">
        <v>71</v>
      </c>
      <c r="F10" s="14">
        <v>39</v>
      </c>
      <c r="G10" s="14">
        <v>7</v>
      </c>
      <c r="H10" s="14">
        <v>6</v>
      </c>
      <c r="I10" s="14">
        <v>3377</v>
      </c>
      <c r="J10" s="14">
        <v>74766</v>
      </c>
      <c r="K10" s="15">
        <v>4425</v>
      </c>
    </row>
    <row r="11" spans="1:12" s="8" customFormat="1" ht="27" customHeight="1">
      <c r="A11" s="13">
        <v>22</v>
      </c>
      <c r="B11" s="14">
        <v>83461</v>
      </c>
      <c r="C11" s="14">
        <v>522</v>
      </c>
      <c r="D11" s="14">
        <v>153</v>
      </c>
      <c r="E11" s="14">
        <v>54</v>
      </c>
      <c r="F11" s="14">
        <v>50</v>
      </c>
      <c r="G11" s="14">
        <v>10</v>
      </c>
      <c r="H11" s="14">
        <v>9</v>
      </c>
      <c r="I11" s="14">
        <v>3323</v>
      </c>
      <c r="J11" s="14">
        <v>75443</v>
      </c>
      <c r="K11" s="21">
        <v>3897</v>
      </c>
      <c r="L11" s="25"/>
    </row>
    <row r="12" spans="1:12" s="8" customFormat="1" ht="27" customHeight="1">
      <c r="A12" s="16" t="s">
        <v>25</v>
      </c>
      <c r="B12" s="14">
        <v>7101</v>
      </c>
      <c r="C12" s="14">
        <v>44</v>
      </c>
      <c r="D12" s="14">
        <v>8</v>
      </c>
      <c r="E12" s="14">
        <v>7</v>
      </c>
      <c r="F12" s="14">
        <v>3</v>
      </c>
      <c r="G12" s="23">
        <v>1</v>
      </c>
      <c r="H12" s="23">
        <v>0</v>
      </c>
      <c r="I12" s="14">
        <v>306</v>
      </c>
      <c r="J12" s="14">
        <v>6431</v>
      </c>
      <c r="K12" s="21">
        <v>301</v>
      </c>
      <c r="L12" s="25"/>
    </row>
    <row r="13" spans="1:12" s="8" customFormat="1" ht="27" customHeight="1">
      <c r="A13" s="16" t="s">
        <v>5</v>
      </c>
      <c r="B13" s="14">
        <v>5805</v>
      </c>
      <c r="C13" s="14">
        <v>46</v>
      </c>
      <c r="D13" s="14">
        <v>8</v>
      </c>
      <c r="E13" s="14">
        <v>2</v>
      </c>
      <c r="F13" s="14">
        <v>1</v>
      </c>
      <c r="G13" s="23">
        <v>2</v>
      </c>
      <c r="H13" s="23">
        <v>1</v>
      </c>
      <c r="I13" s="14">
        <v>284</v>
      </c>
      <c r="J13" s="14">
        <v>5183</v>
      </c>
      <c r="K13" s="21">
        <v>278</v>
      </c>
      <c r="L13" s="25"/>
    </row>
    <row r="14" spans="1:12" s="8" customFormat="1" ht="27" customHeight="1">
      <c r="A14" s="16" t="s">
        <v>6</v>
      </c>
      <c r="B14" s="14">
        <v>8108</v>
      </c>
      <c r="C14" s="14">
        <v>47</v>
      </c>
      <c r="D14" s="14">
        <v>20</v>
      </c>
      <c r="E14" s="14">
        <v>8</v>
      </c>
      <c r="F14" s="14">
        <v>2</v>
      </c>
      <c r="G14" s="14">
        <v>1</v>
      </c>
      <c r="H14" s="23">
        <v>2</v>
      </c>
      <c r="I14" s="14">
        <v>340</v>
      </c>
      <c r="J14" s="14">
        <v>7367</v>
      </c>
      <c r="K14" s="21">
        <v>321</v>
      </c>
      <c r="L14" s="25"/>
    </row>
    <row r="15" spans="1:12" s="8" customFormat="1" ht="27" customHeight="1">
      <c r="A15" s="16" t="s">
        <v>7</v>
      </c>
      <c r="B15" s="14">
        <v>6956</v>
      </c>
      <c r="C15" s="14">
        <v>48</v>
      </c>
      <c r="D15" s="14">
        <v>9</v>
      </c>
      <c r="E15" s="14">
        <v>7</v>
      </c>
      <c r="F15" s="14">
        <v>4</v>
      </c>
      <c r="G15" s="23">
        <v>0</v>
      </c>
      <c r="H15" s="23">
        <v>2</v>
      </c>
      <c r="I15" s="14">
        <v>286</v>
      </c>
      <c r="J15" s="14">
        <v>6266</v>
      </c>
      <c r="K15" s="21">
        <v>334</v>
      </c>
      <c r="L15" s="25"/>
    </row>
    <row r="16" spans="1:12" s="8" customFormat="1" ht="27" customHeight="1">
      <c r="A16" s="16" t="s">
        <v>8</v>
      </c>
      <c r="B16" s="14">
        <v>6744</v>
      </c>
      <c r="C16" s="14">
        <v>44</v>
      </c>
      <c r="D16" s="14">
        <v>18</v>
      </c>
      <c r="E16" s="14">
        <v>4</v>
      </c>
      <c r="F16" s="14">
        <v>4</v>
      </c>
      <c r="G16" s="23">
        <v>0</v>
      </c>
      <c r="H16" s="23">
        <v>0</v>
      </c>
      <c r="I16" s="14">
        <v>312</v>
      </c>
      <c r="J16" s="14">
        <v>6045</v>
      </c>
      <c r="K16" s="21">
        <v>317</v>
      </c>
      <c r="L16" s="25"/>
    </row>
    <row r="17" spans="1:12" s="8" customFormat="1" ht="27" customHeight="1">
      <c r="A17" s="16" t="s">
        <v>9</v>
      </c>
      <c r="B17" s="14">
        <v>6248</v>
      </c>
      <c r="C17" s="14">
        <v>43</v>
      </c>
      <c r="D17" s="14">
        <v>16</v>
      </c>
      <c r="E17" s="14">
        <v>2</v>
      </c>
      <c r="F17" s="14">
        <v>2</v>
      </c>
      <c r="G17" s="23">
        <v>0</v>
      </c>
      <c r="H17" s="23">
        <v>2</v>
      </c>
      <c r="I17" s="14">
        <v>293</v>
      </c>
      <c r="J17" s="14">
        <v>5551</v>
      </c>
      <c r="K17" s="21">
        <v>339</v>
      </c>
      <c r="L17" s="25"/>
    </row>
    <row r="18" spans="1:12" s="8" customFormat="1" ht="27" customHeight="1">
      <c r="A18" s="16" t="s">
        <v>10</v>
      </c>
      <c r="B18" s="14">
        <v>6350</v>
      </c>
      <c r="C18" s="14">
        <v>42</v>
      </c>
      <c r="D18" s="14">
        <v>18</v>
      </c>
      <c r="E18" s="14">
        <v>5</v>
      </c>
      <c r="F18" s="14">
        <v>3</v>
      </c>
      <c r="G18" s="23">
        <v>1</v>
      </c>
      <c r="H18" s="23">
        <v>0</v>
      </c>
      <c r="I18" s="14">
        <v>294</v>
      </c>
      <c r="J18" s="14">
        <v>5655</v>
      </c>
      <c r="K18" s="21">
        <v>332</v>
      </c>
      <c r="L18" s="25"/>
    </row>
    <row r="19" spans="1:12" s="8" customFormat="1" ht="27" customHeight="1">
      <c r="A19" s="16" t="s">
        <v>11</v>
      </c>
      <c r="B19" s="14">
        <v>6301</v>
      </c>
      <c r="C19" s="14">
        <v>42</v>
      </c>
      <c r="D19" s="14">
        <v>12</v>
      </c>
      <c r="E19" s="14">
        <v>5</v>
      </c>
      <c r="F19" s="14">
        <v>4</v>
      </c>
      <c r="G19" s="14">
        <v>3</v>
      </c>
      <c r="H19" s="23">
        <v>0</v>
      </c>
      <c r="I19" s="14">
        <v>251</v>
      </c>
      <c r="J19" s="14">
        <v>5624</v>
      </c>
      <c r="K19" s="21">
        <v>360</v>
      </c>
      <c r="L19" s="25"/>
    </row>
    <row r="20" spans="1:12" s="8" customFormat="1" ht="27" customHeight="1">
      <c r="A20" s="16" t="s">
        <v>12</v>
      </c>
      <c r="B20" s="14">
        <v>6240</v>
      </c>
      <c r="C20" s="14">
        <v>33</v>
      </c>
      <c r="D20" s="14">
        <v>13</v>
      </c>
      <c r="E20" s="14">
        <v>4</v>
      </c>
      <c r="F20" s="14">
        <v>2</v>
      </c>
      <c r="G20" s="14">
        <v>1</v>
      </c>
      <c r="H20" s="23">
        <v>0</v>
      </c>
      <c r="I20" s="14">
        <v>233</v>
      </c>
      <c r="J20" s="14">
        <v>5585</v>
      </c>
      <c r="K20" s="21">
        <v>369</v>
      </c>
      <c r="L20" s="25"/>
    </row>
    <row r="21" spans="1:12" s="8" customFormat="1" ht="27" customHeight="1">
      <c r="A21" s="16" t="s">
        <v>26</v>
      </c>
      <c r="B21" s="14">
        <v>6348</v>
      </c>
      <c r="C21" s="14">
        <v>43</v>
      </c>
      <c r="D21" s="14">
        <v>6</v>
      </c>
      <c r="E21" s="14">
        <v>3</v>
      </c>
      <c r="F21" s="14">
        <v>7</v>
      </c>
      <c r="G21" s="14">
        <v>0</v>
      </c>
      <c r="H21" s="23">
        <v>2</v>
      </c>
      <c r="I21" s="14">
        <v>221</v>
      </c>
      <c r="J21" s="14">
        <v>5761</v>
      </c>
      <c r="K21" s="21">
        <v>305</v>
      </c>
      <c r="L21" s="25"/>
    </row>
    <row r="22" spans="1:12" s="8" customFormat="1" ht="27" customHeight="1">
      <c r="A22" s="16" t="s">
        <v>13</v>
      </c>
      <c r="B22" s="14">
        <v>7130</v>
      </c>
      <c r="C22" s="14">
        <v>41</v>
      </c>
      <c r="D22" s="14">
        <v>10</v>
      </c>
      <c r="E22" s="14">
        <v>2</v>
      </c>
      <c r="F22" s="14">
        <v>11</v>
      </c>
      <c r="G22" s="14">
        <v>1</v>
      </c>
      <c r="H22" s="14">
        <v>0</v>
      </c>
      <c r="I22" s="14">
        <v>244</v>
      </c>
      <c r="J22" s="14">
        <v>6537</v>
      </c>
      <c r="K22" s="21">
        <v>284</v>
      </c>
      <c r="L22" s="25"/>
    </row>
    <row r="23" spans="1:12" s="8" customFormat="1" ht="27" customHeight="1" thickBot="1">
      <c r="A23" s="17" t="s">
        <v>14</v>
      </c>
      <c r="B23" s="18">
        <v>10130</v>
      </c>
      <c r="C23" s="18">
        <v>49</v>
      </c>
      <c r="D23" s="18">
        <v>15</v>
      </c>
      <c r="E23" s="18">
        <v>5</v>
      </c>
      <c r="F23" s="18">
        <v>7</v>
      </c>
      <c r="G23" s="18">
        <v>0</v>
      </c>
      <c r="H23" s="24">
        <v>0</v>
      </c>
      <c r="I23" s="18">
        <v>259</v>
      </c>
      <c r="J23" s="18">
        <v>9438</v>
      </c>
      <c r="K23" s="22">
        <v>357</v>
      </c>
      <c r="L23" s="25"/>
    </row>
    <row r="24" spans="1:12" s="8" customFormat="1" ht="13.5" customHeight="1">
      <c r="A24" s="6" t="s">
        <v>2</v>
      </c>
      <c r="B24" s="6"/>
      <c r="C24" s="19"/>
      <c r="D24" s="19"/>
      <c r="E24" s="19"/>
      <c r="F24" s="19"/>
      <c r="G24" s="19"/>
      <c r="H24" s="19"/>
      <c r="I24" s="19"/>
      <c r="J24" s="19"/>
      <c r="K24" s="6"/>
    </row>
    <row r="25" spans="1:12" s="8" customFormat="1" ht="13.5" customHeight="1">
      <c r="A25" s="19"/>
      <c r="B25" s="6"/>
      <c r="C25" s="6"/>
      <c r="D25" s="6"/>
      <c r="E25" s="6"/>
      <c r="F25" s="6"/>
      <c r="G25" s="6"/>
      <c r="H25" s="6"/>
      <c r="I25" s="6"/>
      <c r="J25" s="6"/>
      <c r="K25" s="6"/>
    </row>
    <row r="26" spans="1:12" ht="13.5" customHeight="1">
      <c r="A26" s="4"/>
      <c r="B26" s="4"/>
      <c r="C26" s="4"/>
      <c r="D26" s="4"/>
      <c r="E26" s="4"/>
      <c r="F26" s="4"/>
      <c r="G26" s="4"/>
      <c r="H26" s="4"/>
      <c r="I26" s="4"/>
      <c r="J26" s="4"/>
      <c r="K26" s="3"/>
    </row>
    <row r="27" spans="1:12" ht="13.5" customHeight="1">
      <c r="A27" s="4"/>
      <c r="B27" s="4"/>
      <c r="C27" s="5"/>
      <c r="D27" s="4"/>
      <c r="E27" s="4"/>
      <c r="F27" s="4"/>
      <c r="G27" s="4"/>
      <c r="H27" s="4"/>
      <c r="I27" s="4"/>
      <c r="J27" s="4"/>
      <c r="K27" s="3"/>
    </row>
    <row r="28" spans="1:12" ht="13.5" customHeight="1">
      <c r="A28" s="4"/>
      <c r="B28" s="4"/>
      <c r="C28" s="4"/>
      <c r="D28" s="4"/>
      <c r="E28" s="4"/>
      <c r="F28" s="4"/>
      <c r="G28" s="4"/>
      <c r="H28" s="4"/>
      <c r="J28" s="4"/>
      <c r="K28" s="3"/>
    </row>
    <row r="29" spans="1:12" ht="13.5" customHeight="1">
      <c r="H29" s="4"/>
    </row>
    <row r="30" spans="1:12" ht="13.5" customHeight="1">
      <c r="H30" s="4"/>
    </row>
    <row r="31" spans="1:12" ht="13.5" customHeight="1">
      <c r="A31" s="4"/>
      <c r="B31" s="4"/>
      <c r="C31" s="4"/>
      <c r="D31" s="4"/>
      <c r="E31" s="4"/>
      <c r="F31" s="4"/>
      <c r="G31" s="4"/>
      <c r="H31" s="4"/>
      <c r="I31" s="4"/>
      <c r="J31" s="4"/>
      <c r="K31" s="3"/>
    </row>
    <row r="32" spans="1:1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sheetData>
  <mergeCells count="2">
    <mergeCell ref="A4:K4"/>
    <mergeCell ref="A2:K2"/>
  </mergeCells>
  <phoneticPr fontId="2"/>
  <printOptions horizontalCentered="1"/>
  <pageMargins left="0.59055118110236227" right="0.59055118110236227" top="0.78740157480314965" bottom="0.78740157480314965" header="0.59055118110236227" footer="0.51181102362204722"/>
  <pageSetup paperSize="9" orientation="portrait" r:id="rId1"/>
  <headerFooter alignWithMargins="0"/>
  <ignoredErrors>
    <ignoredError sqref="A13:A20 A22:A23"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O46"/>
  <sheetViews>
    <sheetView showGridLines="0" zoomScaleNormal="100" workbookViewId="0"/>
  </sheetViews>
  <sheetFormatPr defaultRowHeight="12"/>
  <cols>
    <col min="1" max="1" width="1.875" style="26" customWidth="1"/>
    <col min="2" max="2" width="14.375" style="26" customWidth="1"/>
    <col min="3" max="3" width="1" style="26" customWidth="1"/>
    <col min="4" max="4" width="6.625" style="26" customWidth="1"/>
    <col min="5" max="5" width="8.125" style="26" customWidth="1"/>
    <col min="6" max="6" width="6.625" style="26" customWidth="1"/>
    <col min="7" max="7" width="9.125" style="26" customWidth="1"/>
    <col min="8" max="8" width="6.625" style="26" customWidth="1"/>
    <col min="9" max="9" width="8.125" style="26" customWidth="1"/>
    <col min="10" max="10" width="6.625" style="26" customWidth="1"/>
    <col min="11" max="11" width="8.125" style="26" customWidth="1"/>
    <col min="12" max="12" width="6.625" style="26" customWidth="1"/>
    <col min="13" max="13" width="8.125" style="26" customWidth="1"/>
    <col min="14" max="14" width="6.625" style="26" customWidth="1"/>
    <col min="15" max="15" width="8.125" style="26" customWidth="1"/>
    <col min="16" max="16384" width="9" style="26"/>
  </cols>
  <sheetData>
    <row r="1" spans="1:15" ht="13.5" customHeight="1"/>
    <row r="2" spans="1:15" ht="22.5" customHeight="1">
      <c r="A2" s="220" t="s">
        <v>64</v>
      </c>
      <c r="B2" s="220"/>
      <c r="C2" s="220"/>
      <c r="D2" s="220"/>
      <c r="E2" s="220"/>
      <c r="F2" s="220"/>
      <c r="G2" s="220"/>
      <c r="H2" s="220"/>
      <c r="I2" s="220"/>
      <c r="J2" s="220"/>
      <c r="K2" s="220"/>
      <c r="L2" s="220"/>
      <c r="M2" s="220"/>
      <c r="N2" s="220"/>
      <c r="O2" s="220"/>
    </row>
    <row r="3" spans="1:15" ht="13.5" customHeight="1" thickBot="1">
      <c r="A3" s="56"/>
      <c r="B3" s="56"/>
      <c r="C3" s="56"/>
      <c r="D3" s="56"/>
      <c r="E3" s="56"/>
      <c r="F3" s="56"/>
      <c r="G3" s="56"/>
      <c r="H3" s="56"/>
      <c r="I3" s="56"/>
      <c r="J3" s="56"/>
      <c r="K3" s="56"/>
      <c r="L3" s="56"/>
      <c r="M3" s="56"/>
      <c r="N3" s="56"/>
      <c r="O3" s="56"/>
    </row>
    <row r="4" spans="1:15" ht="33.75" customHeight="1">
      <c r="A4" s="223" t="s">
        <v>63</v>
      </c>
      <c r="B4" s="219"/>
      <c r="C4" s="55"/>
      <c r="D4" s="221" t="s">
        <v>62</v>
      </c>
      <c r="E4" s="222"/>
      <c r="F4" s="221" t="s">
        <v>61</v>
      </c>
      <c r="G4" s="222"/>
      <c r="H4" s="221" t="s">
        <v>60</v>
      </c>
      <c r="I4" s="222"/>
      <c r="J4" s="218" t="s">
        <v>59</v>
      </c>
      <c r="K4" s="219"/>
      <c r="L4" s="218" t="s">
        <v>58</v>
      </c>
      <c r="M4" s="219"/>
      <c r="N4" s="218" t="s">
        <v>57</v>
      </c>
      <c r="O4" s="219"/>
    </row>
    <row r="5" spans="1:15" ht="33.75" customHeight="1">
      <c r="A5" s="224"/>
      <c r="B5" s="225"/>
      <c r="C5" s="54"/>
      <c r="D5" s="52" t="s">
        <v>56</v>
      </c>
      <c r="E5" s="53" t="s">
        <v>55</v>
      </c>
      <c r="F5" s="52" t="s">
        <v>56</v>
      </c>
      <c r="G5" s="53" t="s">
        <v>55</v>
      </c>
      <c r="H5" s="52" t="s">
        <v>56</v>
      </c>
      <c r="I5" s="51" t="s">
        <v>55</v>
      </c>
      <c r="J5" s="52" t="s">
        <v>56</v>
      </c>
      <c r="K5" s="51" t="s">
        <v>55</v>
      </c>
      <c r="L5" s="52" t="s">
        <v>56</v>
      </c>
      <c r="M5" s="51" t="s">
        <v>55</v>
      </c>
      <c r="N5" s="52" t="s">
        <v>56</v>
      </c>
      <c r="O5" s="51" t="s">
        <v>55</v>
      </c>
    </row>
    <row r="6" spans="1:15" ht="27" customHeight="1">
      <c r="A6" s="214" t="s">
        <v>54</v>
      </c>
      <c r="B6" s="215"/>
      <c r="C6" s="50"/>
      <c r="D6" s="49">
        <v>171</v>
      </c>
      <c r="E6" s="48">
        <v>20480</v>
      </c>
      <c r="F6" s="47">
        <v>167</v>
      </c>
      <c r="G6" s="44">
        <v>20112</v>
      </c>
      <c r="H6" s="47">
        <v>162</v>
      </c>
      <c r="I6" s="46">
        <v>19146</v>
      </c>
      <c r="J6" s="47">
        <v>166</v>
      </c>
      <c r="K6" s="46">
        <v>20733</v>
      </c>
      <c r="L6" s="47">
        <v>164</v>
      </c>
      <c r="M6" s="46">
        <v>20377</v>
      </c>
      <c r="N6" s="47">
        <v>166</v>
      </c>
      <c r="O6" s="46">
        <v>22372</v>
      </c>
    </row>
    <row r="7" spans="1:15" ht="27" customHeight="1">
      <c r="A7" s="212" t="s">
        <v>53</v>
      </c>
      <c r="B7" s="213"/>
      <c r="C7" s="43"/>
      <c r="D7" s="36">
        <v>0</v>
      </c>
      <c r="E7" s="35">
        <v>0</v>
      </c>
      <c r="F7" s="34">
        <v>0</v>
      </c>
      <c r="G7" s="33">
        <v>0</v>
      </c>
      <c r="H7" s="34">
        <v>1</v>
      </c>
      <c r="I7" s="33">
        <v>22</v>
      </c>
      <c r="J7" s="34">
        <v>1</v>
      </c>
      <c r="K7" s="33">
        <v>24</v>
      </c>
      <c r="L7" s="34">
        <v>1</v>
      </c>
      <c r="M7" s="33">
        <v>19</v>
      </c>
      <c r="N7" s="34">
        <v>1</v>
      </c>
      <c r="O7" s="33">
        <v>19</v>
      </c>
    </row>
    <row r="8" spans="1:15" ht="27" customHeight="1">
      <c r="A8" s="210" t="s">
        <v>52</v>
      </c>
      <c r="B8" s="200"/>
      <c r="C8" s="37"/>
      <c r="D8" s="34">
        <v>0</v>
      </c>
      <c r="E8" s="45">
        <v>0</v>
      </c>
      <c r="F8" s="34">
        <v>0</v>
      </c>
      <c r="G8" s="33">
        <v>0</v>
      </c>
      <c r="H8" s="34">
        <v>0</v>
      </c>
      <c r="I8" s="33">
        <v>0</v>
      </c>
      <c r="J8" s="34">
        <v>0</v>
      </c>
      <c r="K8" s="33">
        <v>0</v>
      </c>
      <c r="L8" s="34">
        <v>0</v>
      </c>
      <c r="M8" s="33">
        <v>0</v>
      </c>
      <c r="N8" s="34">
        <v>0</v>
      </c>
      <c r="O8" s="33">
        <v>0</v>
      </c>
    </row>
    <row r="9" spans="1:15" ht="27" customHeight="1">
      <c r="A9" s="216" t="s">
        <v>51</v>
      </c>
      <c r="B9" s="200"/>
      <c r="C9" s="37"/>
      <c r="D9" s="36">
        <v>9</v>
      </c>
      <c r="E9" s="35">
        <v>1899</v>
      </c>
      <c r="F9" s="34">
        <v>9</v>
      </c>
      <c r="G9" s="33">
        <v>1914</v>
      </c>
      <c r="H9" s="34">
        <v>10</v>
      </c>
      <c r="I9" s="33">
        <v>1903</v>
      </c>
      <c r="J9" s="34">
        <v>10</v>
      </c>
      <c r="K9" s="33">
        <v>1874</v>
      </c>
      <c r="L9" s="34">
        <v>10</v>
      </c>
      <c r="M9" s="33">
        <v>1840</v>
      </c>
      <c r="N9" s="34">
        <v>10</v>
      </c>
      <c r="O9" s="33">
        <v>1818</v>
      </c>
    </row>
    <row r="10" spans="1:15" ht="27" customHeight="1">
      <c r="A10" s="216" t="s">
        <v>50</v>
      </c>
      <c r="B10" s="200"/>
      <c r="C10" s="37"/>
      <c r="D10" s="36">
        <v>23</v>
      </c>
      <c r="E10" s="35">
        <v>2296</v>
      </c>
      <c r="F10" s="34">
        <v>23</v>
      </c>
      <c r="G10" s="33">
        <v>2294</v>
      </c>
      <c r="H10" s="34">
        <v>21</v>
      </c>
      <c r="I10" s="33">
        <v>1787</v>
      </c>
      <c r="J10" s="34">
        <v>22</v>
      </c>
      <c r="K10" s="33">
        <v>1873</v>
      </c>
      <c r="L10" s="34">
        <v>23</v>
      </c>
      <c r="M10" s="33">
        <v>1819</v>
      </c>
      <c r="N10" s="34">
        <v>23</v>
      </c>
      <c r="O10" s="33">
        <v>1809</v>
      </c>
    </row>
    <row r="11" spans="1:15" ht="27" customHeight="1">
      <c r="A11" s="210" t="s">
        <v>49</v>
      </c>
      <c r="B11" s="200"/>
      <c r="C11" s="37"/>
      <c r="D11" s="36">
        <v>7</v>
      </c>
      <c r="E11" s="35">
        <v>607</v>
      </c>
      <c r="F11" s="34">
        <v>7</v>
      </c>
      <c r="G11" s="33">
        <v>576</v>
      </c>
      <c r="H11" s="34">
        <v>7</v>
      </c>
      <c r="I11" s="33">
        <v>561</v>
      </c>
      <c r="J11" s="34">
        <v>7</v>
      </c>
      <c r="K11" s="33">
        <v>550</v>
      </c>
      <c r="L11" s="34">
        <v>7</v>
      </c>
      <c r="M11" s="33">
        <v>568</v>
      </c>
      <c r="N11" s="34">
        <v>7</v>
      </c>
      <c r="O11" s="33">
        <v>566</v>
      </c>
    </row>
    <row r="12" spans="1:15" ht="27" customHeight="1">
      <c r="A12" s="200" t="s">
        <v>48</v>
      </c>
      <c r="B12" s="217"/>
      <c r="C12" s="43"/>
      <c r="D12" s="36">
        <v>9</v>
      </c>
      <c r="E12" s="35">
        <v>823</v>
      </c>
      <c r="F12" s="34">
        <v>8</v>
      </c>
      <c r="G12" s="33">
        <v>833</v>
      </c>
      <c r="H12" s="34">
        <v>7</v>
      </c>
      <c r="I12" s="33">
        <v>800</v>
      </c>
      <c r="J12" s="34">
        <v>8</v>
      </c>
      <c r="K12" s="33">
        <v>806</v>
      </c>
      <c r="L12" s="34">
        <v>8</v>
      </c>
      <c r="M12" s="33">
        <v>795</v>
      </c>
      <c r="N12" s="34">
        <v>8</v>
      </c>
      <c r="O12" s="33">
        <v>766</v>
      </c>
    </row>
    <row r="13" spans="1:15" ht="27" customHeight="1">
      <c r="A13" s="200" t="s">
        <v>47</v>
      </c>
      <c r="B13" s="200"/>
      <c r="C13" s="43"/>
      <c r="D13" s="36">
        <v>19</v>
      </c>
      <c r="E13" s="35">
        <v>1016</v>
      </c>
      <c r="F13" s="34">
        <v>19</v>
      </c>
      <c r="G13" s="44">
        <v>1006</v>
      </c>
      <c r="H13" s="34">
        <v>18</v>
      </c>
      <c r="I13" s="33">
        <v>926</v>
      </c>
      <c r="J13" s="34">
        <v>19</v>
      </c>
      <c r="K13" s="33">
        <v>1170</v>
      </c>
      <c r="L13" s="34">
        <v>20</v>
      </c>
      <c r="M13" s="33">
        <v>1201</v>
      </c>
      <c r="N13" s="34">
        <v>20</v>
      </c>
      <c r="O13" s="33">
        <v>1231</v>
      </c>
    </row>
    <row r="14" spans="1:15" ht="27" customHeight="1">
      <c r="A14" s="212" t="s">
        <v>46</v>
      </c>
      <c r="B14" s="213"/>
      <c r="C14" s="43"/>
      <c r="D14" s="36">
        <v>18</v>
      </c>
      <c r="E14" s="35">
        <v>1183</v>
      </c>
      <c r="F14" s="34">
        <v>20</v>
      </c>
      <c r="G14" s="33">
        <v>1222</v>
      </c>
      <c r="H14" s="34">
        <v>18</v>
      </c>
      <c r="I14" s="33">
        <v>1112</v>
      </c>
      <c r="J14" s="34">
        <v>18</v>
      </c>
      <c r="K14" s="33">
        <v>1115</v>
      </c>
      <c r="L14" s="34">
        <v>18</v>
      </c>
      <c r="M14" s="33">
        <v>1107</v>
      </c>
      <c r="N14" s="34">
        <v>20</v>
      </c>
      <c r="O14" s="33">
        <v>3183</v>
      </c>
    </row>
    <row r="15" spans="1:15" ht="27" customHeight="1">
      <c r="A15" s="212" t="s">
        <v>45</v>
      </c>
      <c r="B15" s="213"/>
      <c r="C15" s="43"/>
      <c r="D15" s="36">
        <v>20</v>
      </c>
      <c r="E15" s="35">
        <v>3342</v>
      </c>
      <c r="F15" s="34">
        <v>17</v>
      </c>
      <c r="G15" s="33">
        <v>3250</v>
      </c>
      <c r="H15" s="34">
        <v>18</v>
      </c>
      <c r="I15" s="33">
        <v>3286</v>
      </c>
      <c r="J15" s="34">
        <v>18</v>
      </c>
      <c r="K15" s="33">
        <v>3302</v>
      </c>
      <c r="L15" s="34">
        <v>17</v>
      </c>
      <c r="M15" s="33">
        <v>3097</v>
      </c>
      <c r="N15" s="34">
        <v>17</v>
      </c>
      <c r="O15" s="33">
        <v>3110</v>
      </c>
    </row>
    <row r="16" spans="1:15" ht="27" customHeight="1">
      <c r="A16" s="210" t="s">
        <v>44</v>
      </c>
      <c r="B16" s="211"/>
      <c r="C16" s="37"/>
      <c r="D16" s="36">
        <v>1</v>
      </c>
      <c r="E16" s="35">
        <v>2</v>
      </c>
      <c r="F16" s="34">
        <v>1</v>
      </c>
      <c r="G16" s="33">
        <v>2</v>
      </c>
      <c r="H16" s="34">
        <v>1</v>
      </c>
      <c r="I16" s="33">
        <v>1</v>
      </c>
      <c r="J16" s="34">
        <v>1</v>
      </c>
      <c r="K16" s="33">
        <v>1</v>
      </c>
      <c r="L16" s="34">
        <v>0</v>
      </c>
      <c r="M16" s="33">
        <v>0</v>
      </c>
      <c r="N16" s="34">
        <v>0</v>
      </c>
      <c r="O16" s="33">
        <v>0</v>
      </c>
    </row>
    <row r="17" spans="1:15" ht="27" customHeight="1">
      <c r="A17" s="200" t="s">
        <v>43</v>
      </c>
      <c r="B17" s="200"/>
      <c r="C17" s="37"/>
      <c r="D17" s="36">
        <v>14</v>
      </c>
      <c r="E17" s="35">
        <v>839</v>
      </c>
      <c r="F17" s="34">
        <v>13</v>
      </c>
      <c r="G17" s="33">
        <v>794</v>
      </c>
      <c r="H17" s="34">
        <v>10</v>
      </c>
      <c r="I17" s="33">
        <v>699</v>
      </c>
      <c r="J17" s="34">
        <v>15</v>
      </c>
      <c r="K17" s="33">
        <v>766</v>
      </c>
      <c r="L17" s="34">
        <v>16</v>
      </c>
      <c r="M17" s="33">
        <v>795</v>
      </c>
      <c r="N17" s="34">
        <v>15</v>
      </c>
      <c r="O17" s="33">
        <v>663</v>
      </c>
    </row>
    <row r="18" spans="1:15" ht="37.5" customHeight="1">
      <c r="A18" s="40"/>
      <c r="B18" s="42" t="s">
        <v>42</v>
      </c>
      <c r="C18" s="37"/>
      <c r="D18" s="36"/>
      <c r="E18" s="35"/>
      <c r="F18" s="34"/>
      <c r="G18" s="33"/>
      <c r="H18" s="34">
        <v>5</v>
      </c>
      <c r="I18" s="33">
        <v>272</v>
      </c>
      <c r="J18" s="34">
        <v>9</v>
      </c>
      <c r="K18" s="33">
        <v>338</v>
      </c>
      <c r="L18" s="34">
        <v>8</v>
      </c>
      <c r="M18" s="33">
        <v>315</v>
      </c>
      <c r="N18" s="34">
        <v>7</v>
      </c>
      <c r="O18" s="33">
        <v>226</v>
      </c>
    </row>
    <row r="19" spans="1:15" ht="27" customHeight="1">
      <c r="A19" s="40"/>
      <c r="B19" s="40" t="s">
        <v>41</v>
      </c>
      <c r="C19" s="37"/>
      <c r="D19" s="36"/>
      <c r="E19" s="35"/>
      <c r="F19" s="34"/>
      <c r="G19" s="33"/>
      <c r="H19" s="34">
        <v>1</v>
      </c>
      <c r="I19" s="33">
        <v>6</v>
      </c>
      <c r="J19" s="34">
        <v>1</v>
      </c>
      <c r="K19" s="33">
        <v>6</v>
      </c>
      <c r="L19" s="34">
        <v>1</v>
      </c>
      <c r="M19" s="33">
        <v>6</v>
      </c>
      <c r="N19" s="34">
        <v>1</v>
      </c>
      <c r="O19" s="33">
        <v>7</v>
      </c>
    </row>
    <row r="20" spans="1:15" ht="27" customHeight="1">
      <c r="A20" s="40"/>
      <c r="B20" s="40" t="s">
        <v>40</v>
      </c>
      <c r="C20" s="37"/>
      <c r="D20" s="36"/>
      <c r="E20" s="35"/>
      <c r="F20" s="34"/>
      <c r="G20" s="33"/>
      <c r="H20" s="34">
        <v>0</v>
      </c>
      <c r="I20" s="33">
        <v>0</v>
      </c>
      <c r="J20" s="34">
        <v>0</v>
      </c>
      <c r="K20" s="33">
        <v>0</v>
      </c>
      <c r="L20" s="34">
        <v>0</v>
      </c>
      <c r="M20" s="33">
        <v>0</v>
      </c>
      <c r="N20" s="34">
        <v>0</v>
      </c>
      <c r="O20" s="33">
        <v>0</v>
      </c>
    </row>
    <row r="21" spans="1:15" ht="37.5" customHeight="1">
      <c r="A21" s="40"/>
      <c r="B21" s="42" t="s">
        <v>39</v>
      </c>
      <c r="C21" s="37"/>
      <c r="D21" s="36"/>
      <c r="E21" s="35"/>
      <c r="F21" s="34"/>
      <c r="G21" s="33"/>
      <c r="H21" s="34">
        <v>4</v>
      </c>
      <c r="I21" s="33">
        <v>421</v>
      </c>
      <c r="J21" s="34">
        <v>5</v>
      </c>
      <c r="K21" s="33">
        <v>422</v>
      </c>
      <c r="L21" s="34">
        <v>7</v>
      </c>
      <c r="M21" s="33">
        <v>474</v>
      </c>
      <c r="N21" s="34">
        <v>7</v>
      </c>
      <c r="O21" s="33">
        <v>430</v>
      </c>
    </row>
    <row r="22" spans="1:15" ht="27" customHeight="1">
      <c r="A22" s="200" t="s">
        <v>38</v>
      </c>
      <c r="B22" s="200"/>
      <c r="C22" s="41"/>
      <c r="D22" s="36">
        <v>14</v>
      </c>
      <c r="E22" s="35">
        <v>2412</v>
      </c>
      <c r="F22" s="34">
        <v>14</v>
      </c>
      <c r="G22" s="35">
        <v>2260</v>
      </c>
      <c r="H22" s="34">
        <v>14</v>
      </c>
      <c r="I22" s="33">
        <v>2156</v>
      </c>
      <c r="J22" s="34">
        <v>13</v>
      </c>
      <c r="K22" s="33">
        <v>2234</v>
      </c>
      <c r="L22" s="34">
        <v>13</v>
      </c>
      <c r="M22" s="33">
        <v>2192</v>
      </c>
      <c r="N22" s="34">
        <v>13</v>
      </c>
      <c r="O22" s="33">
        <v>2114</v>
      </c>
    </row>
    <row r="23" spans="1:15" ht="27" customHeight="1">
      <c r="A23" s="200" t="s">
        <v>37</v>
      </c>
      <c r="B23" s="200"/>
      <c r="C23" s="38"/>
      <c r="D23" s="36">
        <v>13</v>
      </c>
      <c r="E23" s="35">
        <v>777</v>
      </c>
      <c r="F23" s="34">
        <v>13</v>
      </c>
      <c r="G23" s="35">
        <v>814</v>
      </c>
      <c r="H23" s="34">
        <v>13</v>
      </c>
      <c r="I23" s="33">
        <v>812</v>
      </c>
      <c r="J23" s="34">
        <v>14</v>
      </c>
      <c r="K23" s="33">
        <v>937</v>
      </c>
      <c r="L23" s="34">
        <v>13</v>
      </c>
      <c r="M23" s="33">
        <v>917</v>
      </c>
      <c r="N23" s="34">
        <v>14</v>
      </c>
      <c r="O23" s="33">
        <v>943</v>
      </c>
    </row>
    <row r="24" spans="1:15" ht="27" customHeight="1">
      <c r="A24" s="200" t="s">
        <v>36</v>
      </c>
      <c r="B24" s="200"/>
      <c r="C24" s="39"/>
      <c r="D24" s="36">
        <v>7</v>
      </c>
      <c r="E24" s="35">
        <v>1299</v>
      </c>
      <c r="F24" s="34">
        <v>7</v>
      </c>
      <c r="G24" s="35">
        <v>1292</v>
      </c>
      <c r="H24" s="34">
        <v>7</v>
      </c>
      <c r="I24" s="33">
        <v>1243</v>
      </c>
      <c r="J24" s="34">
        <v>6</v>
      </c>
      <c r="K24" s="33">
        <v>2460</v>
      </c>
      <c r="L24" s="34">
        <v>6</v>
      </c>
      <c r="M24" s="33">
        <v>2476</v>
      </c>
      <c r="N24" s="34">
        <v>6</v>
      </c>
      <c r="O24" s="33">
        <v>2474</v>
      </c>
    </row>
    <row r="25" spans="1:15" ht="27" customHeight="1">
      <c r="A25" s="208" t="s">
        <v>35</v>
      </c>
      <c r="B25" s="209"/>
      <c r="C25" s="37"/>
      <c r="D25" s="36">
        <v>16</v>
      </c>
      <c r="E25" s="35">
        <v>3964</v>
      </c>
      <c r="F25" s="34">
        <v>15</v>
      </c>
      <c r="G25" s="35">
        <v>3836</v>
      </c>
      <c r="H25" s="34">
        <v>16</v>
      </c>
      <c r="I25" s="33">
        <v>3822</v>
      </c>
      <c r="J25" s="34">
        <v>12</v>
      </c>
      <c r="K25" s="33">
        <v>3611</v>
      </c>
      <c r="L25" s="34">
        <v>11</v>
      </c>
      <c r="M25" s="33">
        <v>3541</v>
      </c>
      <c r="N25" s="34">
        <v>11</v>
      </c>
      <c r="O25" s="33">
        <v>3666</v>
      </c>
    </row>
    <row r="26" spans="1:15" ht="27" customHeight="1" thickBot="1">
      <c r="A26" s="206" t="s">
        <v>34</v>
      </c>
      <c r="B26" s="207"/>
      <c r="C26" s="32"/>
      <c r="D26" s="31">
        <v>1</v>
      </c>
      <c r="E26" s="30">
        <v>21</v>
      </c>
      <c r="F26" s="29">
        <v>1</v>
      </c>
      <c r="G26" s="30">
        <v>19</v>
      </c>
      <c r="H26" s="29">
        <v>1</v>
      </c>
      <c r="I26" s="28">
        <v>16</v>
      </c>
      <c r="J26" s="29">
        <v>1</v>
      </c>
      <c r="K26" s="28">
        <v>10</v>
      </c>
      <c r="L26" s="29">
        <v>1</v>
      </c>
      <c r="M26" s="28">
        <v>10</v>
      </c>
      <c r="N26" s="29">
        <v>1</v>
      </c>
      <c r="O26" s="28">
        <v>10</v>
      </c>
    </row>
    <row r="27" spans="1:15" ht="13.5" customHeight="1">
      <c r="A27" s="201" t="s">
        <v>33</v>
      </c>
      <c r="B27" s="202"/>
      <c r="C27" s="202"/>
      <c r="D27" s="202"/>
      <c r="E27" s="202"/>
      <c r="F27" s="202"/>
      <c r="G27" s="202"/>
      <c r="H27" s="202"/>
      <c r="I27" s="202"/>
      <c r="J27" s="202"/>
      <c r="K27" s="202"/>
      <c r="L27" s="202"/>
      <c r="M27" s="202"/>
    </row>
    <row r="28" spans="1:15" ht="13.5" customHeight="1">
      <c r="A28" s="203" t="s">
        <v>32</v>
      </c>
      <c r="B28" s="204"/>
      <c r="C28" s="204"/>
      <c r="D28" s="204"/>
      <c r="E28" s="204"/>
      <c r="F28" s="204"/>
      <c r="G28" s="204"/>
      <c r="H28" s="204"/>
      <c r="I28" s="204"/>
      <c r="J28" s="204"/>
      <c r="K28" s="204"/>
      <c r="L28" s="204"/>
      <c r="M28" s="204"/>
    </row>
    <row r="29" spans="1:15" s="27" customFormat="1" ht="13.5" customHeight="1">
      <c r="A29" s="205" t="s">
        <v>31</v>
      </c>
      <c r="B29" s="204"/>
      <c r="C29" s="204"/>
      <c r="D29" s="204"/>
      <c r="E29" s="204"/>
      <c r="F29" s="204"/>
      <c r="G29" s="204"/>
      <c r="H29" s="204"/>
      <c r="I29" s="204"/>
      <c r="J29" s="204"/>
      <c r="K29" s="204"/>
      <c r="L29" s="204"/>
      <c r="M29" s="204"/>
    </row>
    <row r="30" spans="1:15" ht="13.5" customHeight="1">
      <c r="A30" s="26" t="s">
        <v>30</v>
      </c>
    </row>
    <row r="31" spans="1:15" ht="13.5" customHeight="1">
      <c r="A31" s="26" t="s">
        <v>29</v>
      </c>
    </row>
    <row r="32" spans="1:15" ht="13.5" customHeight="1">
      <c r="A32" s="26" t="s">
        <v>28</v>
      </c>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sheetData>
  <mergeCells count="28">
    <mergeCell ref="N4:O4"/>
    <mergeCell ref="A2:O2"/>
    <mergeCell ref="F4:G4"/>
    <mergeCell ref="J4:K4"/>
    <mergeCell ref="D4:E4"/>
    <mergeCell ref="L4:M4"/>
    <mergeCell ref="H4:I4"/>
    <mergeCell ref="A4:B5"/>
    <mergeCell ref="A6:B6"/>
    <mergeCell ref="A7:B7"/>
    <mergeCell ref="A9:B9"/>
    <mergeCell ref="A8:B8"/>
    <mergeCell ref="A17:B17"/>
    <mergeCell ref="A12:B12"/>
    <mergeCell ref="A10:B10"/>
    <mergeCell ref="A11:B11"/>
    <mergeCell ref="A22:B22"/>
    <mergeCell ref="A23:B23"/>
    <mergeCell ref="A13:B13"/>
    <mergeCell ref="A16:B16"/>
    <mergeCell ref="A14:B14"/>
    <mergeCell ref="A15:B15"/>
    <mergeCell ref="A24:B24"/>
    <mergeCell ref="A27:M27"/>
    <mergeCell ref="A28:M28"/>
    <mergeCell ref="A29:M29"/>
    <mergeCell ref="A26:B26"/>
    <mergeCell ref="A25:B25"/>
  </mergeCells>
  <phoneticPr fontId="12"/>
  <printOptions horizontalCentered="1"/>
  <pageMargins left="0.59055118110236227" right="0.59055118110236227" top="0.78740157480314965" bottom="0.78740157480314965" header="0.59055118110236227" footer="0.59055118110236227"/>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L238"/>
  <sheetViews>
    <sheetView showGridLines="0" workbookViewId="0"/>
  </sheetViews>
  <sheetFormatPr defaultRowHeight="13.5"/>
  <cols>
    <col min="1" max="1" width="12.25" style="57" customWidth="1"/>
    <col min="2" max="3" width="7.75" style="57" customWidth="1"/>
    <col min="4" max="4" width="8.75" style="57" customWidth="1"/>
    <col min="5" max="6" width="7.75" style="57" customWidth="1"/>
    <col min="7" max="7" width="7.875" style="57" customWidth="1"/>
    <col min="8" max="9" width="6.75" style="57" customWidth="1"/>
    <col min="10" max="12" width="6.25" style="57" customWidth="1"/>
    <col min="13" max="13" width="12.125" style="57" customWidth="1"/>
    <col min="14" max="16384" width="9" style="57"/>
  </cols>
  <sheetData>
    <row r="1" spans="1:12" s="2" customFormat="1" ht="13.5" customHeight="1">
      <c r="A1" s="88"/>
      <c r="B1" s="88"/>
      <c r="C1" s="88"/>
      <c r="D1" s="88"/>
      <c r="E1" s="88"/>
      <c r="F1" s="88"/>
      <c r="G1" s="88"/>
      <c r="H1" s="88"/>
      <c r="I1" s="88"/>
      <c r="J1" s="88"/>
      <c r="K1" s="88"/>
      <c r="L1" s="88"/>
    </row>
    <row r="2" spans="1:12" s="2" customFormat="1" ht="22.5" customHeight="1">
      <c r="A2" s="198" t="s">
        <v>94</v>
      </c>
      <c r="B2" s="198"/>
      <c r="C2" s="198"/>
      <c r="D2" s="198"/>
      <c r="E2" s="198"/>
      <c r="F2" s="198"/>
      <c r="G2" s="234"/>
      <c r="H2" s="234"/>
      <c r="I2" s="234"/>
      <c r="J2" s="234"/>
      <c r="K2" s="234"/>
      <c r="L2" s="234"/>
    </row>
    <row r="3" spans="1:12" s="6" customFormat="1" ht="13.5" customHeight="1" thickBot="1">
      <c r="A3" s="7"/>
      <c r="B3" s="7"/>
      <c r="C3" s="7"/>
      <c r="D3" s="7"/>
      <c r="E3" s="7"/>
      <c r="F3" s="7"/>
      <c r="G3" s="7"/>
      <c r="H3" s="7"/>
      <c r="I3" s="7"/>
      <c r="J3" s="7"/>
      <c r="K3" s="7"/>
      <c r="L3" s="7"/>
    </row>
    <row r="4" spans="1:12" s="6" customFormat="1" ht="37.5" customHeight="1">
      <c r="A4" s="237" t="s">
        <v>93</v>
      </c>
      <c r="B4" s="228" t="s">
        <v>92</v>
      </c>
      <c r="C4" s="229"/>
      <c r="D4" s="228" t="s">
        <v>91</v>
      </c>
      <c r="E4" s="229"/>
      <c r="F4" s="230" t="s">
        <v>90</v>
      </c>
      <c r="G4" s="235" t="s">
        <v>89</v>
      </c>
      <c r="H4" s="228" t="s">
        <v>88</v>
      </c>
      <c r="I4" s="229"/>
      <c r="J4" s="230" t="s">
        <v>87</v>
      </c>
      <c r="K4" s="230" t="s">
        <v>86</v>
      </c>
      <c r="L4" s="232" t="s">
        <v>85</v>
      </c>
    </row>
    <row r="5" spans="1:12" s="6" customFormat="1" ht="27" customHeight="1">
      <c r="A5" s="238"/>
      <c r="B5" s="87"/>
      <c r="C5" s="85" t="s">
        <v>84</v>
      </c>
      <c r="D5" s="86"/>
      <c r="E5" s="85" t="s">
        <v>84</v>
      </c>
      <c r="F5" s="231"/>
      <c r="G5" s="236"/>
      <c r="H5" s="86"/>
      <c r="I5" s="85" t="s">
        <v>84</v>
      </c>
      <c r="J5" s="231"/>
      <c r="K5" s="231"/>
      <c r="L5" s="233"/>
    </row>
    <row r="6" spans="1:12" s="6" customFormat="1" ht="27" customHeight="1">
      <c r="A6" s="84" t="s">
        <v>83</v>
      </c>
      <c r="B6" s="83">
        <v>22827</v>
      </c>
      <c r="C6" s="79">
        <v>13044</v>
      </c>
      <c r="D6" s="83">
        <v>95562</v>
      </c>
      <c r="E6" s="79">
        <v>51418</v>
      </c>
      <c r="F6" s="82">
        <v>27294</v>
      </c>
      <c r="G6" s="81">
        <v>71477</v>
      </c>
      <c r="H6" s="83">
        <v>8019</v>
      </c>
      <c r="I6" s="79">
        <v>4791</v>
      </c>
      <c r="J6" s="70">
        <v>1.2</v>
      </c>
      <c r="K6" s="70">
        <v>0.75</v>
      </c>
      <c r="L6" s="78">
        <v>35.1</v>
      </c>
    </row>
    <row r="7" spans="1:12" s="6" customFormat="1" ht="27" customHeight="1">
      <c r="A7" s="13">
        <v>19</v>
      </c>
      <c r="B7" s="83">
        <v>23092</v>
      </c>
      <c r="C7" s="79">
        <v>13199</v>
      </c>
      <c r="D7" s="83">
        <v>89748</v>
      </c>
      <c r="E7" s="79">
        <v>49360</v>
      </c>
      <c r="F7" s="82">
        <v>25213</v>
      </c>
      <c r="G7" s="81">
        <v>67714</v>
      </c>
      <c r="H7" s="80">
        <v>7199</v>
      </c>
      <c r="I7" s="79">
        <v>4203</v>
      </c>
      <c r="J7" s="70">
        <v>1.0900000000000001</v>
      </c>
      <c r="K7" s="70">
        <v>0.75</v>
      </c>
      <c r="L7" s="78">
        <v>31.2</v>
      </c>
    </row>
    <row r="8" spans="1:12" s="6" customFormat="1" ht="27" customHeight="1">
      <c r="A8" s="13">
        <v>20</v>
      </c>
      <c r="B8" s="76">
        <v>25464</v>
      </c>
      <c r="C8" s="72">
        <v>14054</v>
      </c>
      <c r="D8" s="76">
        <v>97843</v>
      </c>
      <c r="E8" s="72">
        <v>51885</v>
      </c>
      <c r="F8" s="75">
        <v>23535</v>
      </c>
      <c r="G8" s="74">
        <v>61186</v>
      </c>
      <c r="H8" s="73">
        <v>7349</v>
      </c>
      <c r="I8" s="72">
        <v>4345</v>
      </c>
      <c r="J8" s="71">
        <v>0.92</v>
      </c>
      <c r="K8" s="70">
        <v>0.63</v>
      </c>
      <c r="L8" s="69">
        <v>28.9</v>
      </c>
    </row>
    <row r="9" spans="1:12" s="6" customFormat="1" ht="27" customHeight="1">
      <c r="A9" s="13">
        <v>21</v>
      </c>
      <c r="B9" s="83">
        <v>27816</v>
      </c>
      <c r="C9" s="79">
        <v>15484</v>
      </c>
      <c r="D9" s="83">
        <v>114857</v>
      </c>
      <c r="E9" s="79">
        <v>60307</v>
      </c>
      <c r="F9" s="82">
        <v>20525</v>
      </c>
      <c r="G9" s="81">
        <v>49201</v>
      </c>
      <c r="H9" s="83">
        <v>8142</v>
      </c>
      <c r="I9" s="79">
        <v>4777</v>
      </c>
      <c r="J9" s="70">
        <v>0.74</v>
      </c>
      <c r="K9" s="70">
        <v>0.43</v>
      </c>
      <c r="L9" s="78">
        <v>29.3</v>
      </c>
    </row>
    <row r="10" spans="1:12" s="6" customFormat="1" ht="27" customHeight="1">
      <c r="A10" s="13">
        <v>22</v>
      </c>
      <c r="B10" s="83">
        <v>27282</v>
      </c>
      <c r="C10" s="79">
        <v>15370</v>
      </c>
      <c r="D10" s="83">
        <v>110107</v>
      </c>
      <c r="E10" s="79">
        <v>58704</v>
      </c>
      <c r="F10" s="82">
        <v>23807</v>
      </c>
      <c r="G10" s="81">
        <v>58396</v>
      </c>
      <c r="H10" s="83">
        <v>8537</v>
      </c>
      <c r="I10" s="79">
        <v>4988</v>
      </c>
      <c r="J10" s="70">
        <v>0.87</v>
      </c>
      <c r="K10" s="70">
        <v>0.53</v>
      </c>
      <c r="L10" s="78">
        <v>31.3</v>
      </c>
    </row>
    <row r="11" spans="1:12" s="6" customFormat="1" ht="27" customHeight="1">
      <c r="A11" s="13" t="s">
        <v>82</v>
      </c>
      <c r="B11" s="83">
        <v>3255</v>
      </c>
      <c r="C11" s="79">
        <v>1814</v>
      </c>
      <c r="D11" s="83">
        <v>11048</v>
      </c>
      <c r="E11" s="79">
        <v>5907</v>
      </c>
      <c r="F11" s="82">
        <v>1889</v>
      </c>
      <c r="G11" s="81">
        <v>4454</v>
      </c>
      <c r="H11" s="80">
        <v>971</v>
      </c>
      <c r="I11" s="79">
        <v>554</v>
      </c>
      <c r="J11" s="70">
        <v>0.57999999999999996</v>
      </c>
      <c r="K11" s="70">
        <v>0.4</v>
      </c>
      <c r="L11" s="78">
        <v>29.8</v>
      </c>
    </row>
    <row r="12" spans="1:12" s="6" customFormat="1" ht="27" customHeight="1">
      <c r="A12" s="77" t="s">
        <v>81</v>
      </c>
      <c r="B12" s="76">
        <v>2418</v>
      </c>
      <c r="C12" s="72">
        <v>1371</v>
      </c>
      <c r="D12" s="76">
        <v>10445</v>
      </c>
      <c r="E12" s="72">
        <v>5540</v>
      </c>
      <c r="F12" s="75">
        <v>1533</v>
      </c>
      <c r="G12" s="74">
        <v>4019</v>
      </c>
      <c r="H12" s="73">
        <v>822</v>
      </c>
      <c r="I12" s="72">
        <v>455</v>
      </c>
      <c r="J12" s="71">
        <v>0.63</v>
      </c>
      <c r="K12" s="70">
        <v>0.38</v>
      </c>
      <c r="L12" s="69">
        <v>34</v>
      </c>
    </row>
    <row r="13" spans="1:12" s="6" customFormat="1" ht="27" customHeight="1">
      <c r="A13" s="77" t="s">
        <v>80</v>
      </c>
      <c r="B13" s="83">
        <v>2184</v>
      </c>
      <c r="C13" s="79">
        <v>1202</v>
      </c>
      <c r="D13" s="83">
        <v>9945</v>
      </c>
      <c r="E13" s="79">
        <v>5271</v>
      </c>
      <c r="F13" s="82">
        <v>1605</v>
      </c>
      <c r="G13" s="81">
        <v>4030</v>
      </c>
      <c r="H13" s="83">
        <v>742</v>
      </c>
      <c r="I13" s="79">
        <v>460</v>
      </c>
      <c r="J13" s="70">
        <v>0.73</v>
      </c>
      <c r="K13" s="70">
        <v>0.41</v>
      </c>
      <c r="L13" s="78">
        <v>34</v>
      </c>
    </row>
    <row r="14" spans="1:12" s="6" customFormat="1" ht="27" customHeight="1">
      <c r="A14" s="77" t="s">
        <v>79</v>
      </c>
      <c r="B14" s="83">
        <v>2111</v>
      </c>
      <c r="C14" s="79">
        <v>1191</v>
      </c>
      <c r="D14" s="83">
        <v>9425</v>
      </c>
      <c r="E14" s="79">
        <v>4993</v>
      </c>
      <c r="F14" s="82">
        <v>1812</v>
      </c>
      <c r="G14" s="81">
        <v>4035</v>
      </c>
      <c r="H14" s="80">
        <v>603</v>
      </c>
      <c r="I14" s="79">
        <v>359</v>
      </c>
      <c r="J14" s="70">
        <v>0.86</v>
      </c>
      <c r="K14" s="70">
        <v>0.43</v>
      </c>
      <c r="L14" s="78">
        <v>28.6</v>
      </c>
    </row>
    <row r="15" spans="1:12" s="6" customFormat="1" ht="27" customHeight="1">
      <c r="A15" s="77" t="s">
        <v>78</v>
      </c>
      <c r="B15" s="76">
        <v>2165</v>
      </c>
      <c r="C15" s="72">
        <v>1209</v>
      </c>
      <c r="D15" s="76">
        <v>9218</v>
      </c>
      <c r="E15" s="72">
        <v>4856</v>
      </c>
      <c r="F15" s="75">
        <v>1937</v>
      </c>
      <c r="G15" s="74">
        <v>4460</v>
      </c>
      <c r="H15" s="73">
        <v>647</v>
      </c>
      <c r="I15" s="72">
        <v>357</v>
      </c>
      <c r="J15" s="71">
        <v>0.89</v>
      </c>
      <c r="K15" s="70">
        <v>0.48</v>
      </c>
      <c r="L15" s="69">
        <v>29.9</v>
      </c>
    </row>
    <row r="16" spans="1:12" s="6" customFormat="1" ht="27" customHeight="1">
      <c r="A16" s="77" t="s">
        <v>77</v>
      </c>
      <c r="B16" s="83">
        <v>2321</v>
      </c>
      <c r="C16" s="79">
        <v>1289</v>
      </c>
      <c r="D16" s="83">
        <v>9182</v>
      </c>
      <c r="E16" s="79">
        <v>4889</v>
      </c>
      <c r="F16" s="82">
        <v>1834</v>
      </c>
      <c r="G16" s="81">
        <v>4746</v>
      </c>
      <c r="H16" s="83">
        <v>745</v>
      </c>
      <c r="I16" s="79">
        <v>428</v>
      </c>
      <c r="J16" s="70">
        <v>0.79</v>
      </c>
      <c r="K16" s="70">
        <v>0.52</v>
      </c>
      <c r="L16" s="78">
        <v>32.1</v>
      </c>
    </row>
    <row r="17" spans="1:12" s="6" customFormat="1" ht="27" customHeight="1">
      <c r="A17" s="77" t="s">
        <v>76</v>
      </c>
      <c r="B17" s="83">
        <v>2122</v>
      </c>
      <c r="C17" s="79">
        <v>1155</v>
      </c>
      <c r="D17" s="83">
        <v>8924</v>
      </c>
      <c r="E17" s="79">
        <v>4704</v>
      </c>
      <c r="F17" s="82">
        <v>2220</v>
      </c>
      <c r="G17" s="81">
        <v>4916</v>
      </c>
      <c r="H17" s="80">
        <v>687</v>
      </c>
      <c r="I17" s="79">
        <v>384</v>
      </c>
      <c r="J17" s="70">
        <v>1.05</v>
      </c>
      <c r="K17" s="70">
        <v>0.55000000000000004</v>
      </c>
      <c r="L17" s="78">
        <v>32.4</v>
      </c>
    </row>
    <row r="18" spans="1:12" s="6" customFormat="1" ht="27" customHeight="1">
      <c r="A18" s="77" t="s">
        <v>75</v>
      </c>
      <c r="B18" s="76">
        <v>1946</v>
      </c>
      <c r="C18" s="72">
        <v>1075</v>
      </c>
      <c r="D18" s="76">
        <v>8633</v>
      </c>
      <c r="E18" s="72">
        <v>4583</v>
      </c>
      <c r="F18" s="75">
        <v>1826</v>
      </c>
      <c r="G18" s="74">
        <v>4958</v>
      </c>
      <c r="H18" s="73">
        <v>669</v>
      </c>
      <c r="I18" s="72">
        <v>375</v>
      </c>
      <c r="J18" s="71">
        <v>0.94</v>
      </c>
      <c r="K18" s="70">
        <v>0.56999999999999995</v>
      </c>
      <c r="L18" s="69">
        <v>34.4</v>
      </c>
    </row>
    <row r="19" spans="1:12" s="6" customFormat="1" ht="27" customHeight="1">
      <c r="A19" s="77" t="s">
        <v>74</v>
      </c>
      <c r="B19" s="83">
        <v>1399</v>
      </c>
      <c r="C19" s="79">
        <v>777</v>
      </c>
      <c r="D19" s="83">
        <v>7744</v>
      </c>
      <c r="E19" s="79">
        <v>4046</v>
      </c>
      <c r="F19" s="82">
        <v>1691</v>
      </c>
      <c r="G19" s="81">
        <v>4841</v>
      </c>
      <c r="H19" s="83">
        <v>585</v>
      </c>
      <c r="I19" s="79">
        <v>323</v>
      </c>
      <c r="J19" s="70">
        <v>1.21</v>
      </c>
      <c r="K19" s="70">
        <v>0.63</v>
      </c>
      <c r="L19" s="78">
        <v>41.8</v>
      </c>
    </row>
    <row r="20" spans="1:12" s="6" customFormat="1" ht="27" customHeight="1">
      <c r="A20" s="13" t="s">
        <v>73</v>
      </c>
      <c r="B20" s="83">
        <v>2190</v>
      </c>
      <c r="C20" s="79">
        <v>1314</v>
      </c>
      <c r="D20" s="83">
        <v>7572</v>
      </c>
      <c r="E20" s="79">
        <v>4055</v>
      </c>
      <c r="F20" s="82">
        <v>2469</v>
      </c>
      <c r="G20" s="81">
        <v>5426</v>
      </c>
      <c r="H20" s="80">
        <v>429</v>
      </c>
      <c r="I20" s="79">
        <v>243</v>
      </c>
      <c r="J20" s="70">
        <v>1.1299999999999999</v>
      </c>
      <c r="K20" s="70">
        <v>0.72</v>
      </c>
      <c r="L20" s="78">
        <v>19.600000000000001</v>
      </c>
    </row>
    <row r="21" spans="1:12" s="6" customFormat="1" ht="27" customHeight="1">
      <c r="A21" s="77" t="s">
        <v>72</v>
      </c>
      <c r="B21" s="76">
        <v>2445</v>
      </c>
      <c r="C21" s="72">
        <v>1456</v>
      </c>
      <c r="D21" s="76">
        <v>8438</v>
      </c>
      <c r="E21" s="72">
        <v>4665</v>
      </c>
      <c r="F21" s="75">
        <v>2324</v>
      </c>
      <c r="G21" s="74">
        <v>5871</v>
      </c>
      <c r="H21" s="73">
        <v>561</v>
      </c>
      <c r="I21" s="72">
        <v>372</v>
      </c>
      <c r="J21" s="71">
        <v>0.95</v>
      </c>
      <c r="K21" s="70">
        <v>0.7</v>
      </c>
      <c r="L21" s="69">
        <v>22.9</v>
      </c>
    </row>
    <row r="22" spans="1:12" s="61" customFormat="1" ht="27" customHeight="1" thickBot="1">
      <c r="A22" s="68" t="s">
        <v>71</v>
      </c>
      <c r="B22" s="65">
        <v>2726</v>
      </c>
      <c r="C22" s="64">
        <v>1517</v>
      </c>
      <c r="D22" s="65">
        <v>9533</v>
      </c>
      <c r="E22" s="64">
        <v>5195</v>
      </c>
      <c r="F22" s="67">
        <v>2667</v>
      </c>
      <c r="G22" s="66">
        <v>6640</v>
      </c>
      <c r="H22" s="65">
        <v>1076</v>
      </c>
      <c r="I22" s="64">
        <v>678</v>
      </c>
      <c r="J22" s="63">
        <v>0.98</v>
      </c>
      <c r="K22" s="63">
        <v>0.7</v>
      </c>
      <c r="L22" s="62">
        <v>39.5</v>
      </c>
    </row>
    <row r="23" spans="1:12" s="6" customFormat="1" ht="13.5" customHeight="1">
      <c r="A23" s="6" t="s">
        <v>70</v>
      </c>
    </row>
    <row r="24" spans="1:12" s="6" customFormat="1" ht="13.5" customHeight="1">
      <c r="A24" s="226" t="s">
        <v>69</v>
      </c>
      <c r="B24" s="227"/>
      <c r="C24" s="227"/>
      <c r="D24" s="227"/>
      <c r="E24" s="227"/>
      <c r="F24" s="227"/>
      <c r="G24" s="204"/>
      <c r="H24" s="204"/>
      <c r="I24" s="204"/>
      <c r="J24" s="204"/>
      <c r="K24" s="204"/>
      <c r="L24" s="204"/>
    </row>
    <row r="25" spans="1:12" s="6" customFormat="1" ht="13.5" customHeight="1">
      <c r="A25" s="227"/>
      <c r="B25" s="227"/>
      <c r="C25" s="227"/>
      <c r="D25" s="227"/>
      <c r="E25" s="227"/>
      <c r="F25" s="227"/>
      <c r="G25" s="204"/>
      <c r="H25" s="204"/>
      <c r="I25" s="204"/>
      <c r="J25" s="204"/>
      <c r="K25" s="204"/>
      <c r="L25" s="204"/>
    </row>
    <row r="26" spans="1:12" s="6" customFormat="1" ht="13.5" customHeight="1">
      <c r="A26" s="6" t="s">
        <v>68</v>
      </c>
      <c r="B26" s="60"/>
      <c r="C26" s="60"/>
      <c r="D26" s="60"/>
      <c r="E26" s="60"/>
      <c r="F26" s="60"/>
      <c r="G26" s="59"/>
      <c r="H26" s="59"/>
      <c r="I26" s="59"/>
      <c r="J26" s="59"/>
      <c r="K26" s="59"/>
      <c r="L26" s="59"/>
    </row>
    <row r="27" spans="1:12" s="58" customFormat="1" ht="13.5" customHeight="1">
      <c r="A27" s="6" t="s">
        <v>67</v>
      </c>
    </row>
    <row r="28" spans="1:12" s="58" customFormat="1" ht="13.5" customHeight="1">
      <c r="A28" s="6" t="s">
        <v>66</v>
      </c>
    </row>
    <row r="29" spans="1:12" s="58" customFormat="1" ht="13.5" customHeight="1">
      <c r="A29" s="6" t="s">
        <v>65</v>
      </c>
    </row>
    <row r="30" spans="1:12" s="58" customFormat="1" ht="13.5" customHeight="1"/>
    <row r="31" spans="1:12" s="58" customFormat="1" ht="13.5" customHeight="1"/>
    <row r="32" spans="1:12" s="58" customFormat="1" ht="13.5" customHeight="1"/>
    <row r="33" s="58" customFormat="1" ht="13.5" customHeight="1"/>
    <row r="34" s="58" customFormat="1" ht="13.5" customHeight="1"/>
    <row r="35" s="58" customFormat="1" ht="12"/>
    <row r="36" s="58" customFormat="1" ht="12"/>
    <row r="37" s="58" customFormat="1" ht="12"/>
    <row r="38" s="58" customFormat="1" ht="12"/>
    <row r="39" s="58" customFormat="1" ht="12"/>
    <row r="40" s="58" customFormat="1" ht="12"/>
    <row r="41" s="58" customFormat="1" ht="12"/>
    <row r="42" s="58" customFormat="1" ht="12"/>
    <row r="43" s="58" customFormat="1" ht="12"/>
    <row r="44" s="58" customFormat="1" ht="12"/>
    <row r="45" s="58" customFormat="1" ht="12"/>
    <row r="46" s="58" customFormat="1" ht="12"/>
    <row r="47" s="58" customFormat="1" ht="12"/>
    <row r="48" s="58" customFormat="1" ht="12"/>
    <row r="49" s="58" customFormat="1" ht="12"/>
    <row r="50" s="58" customFormat="1" ht="12"/>
    <row r="51" s="58" customFormat="1" ht="12"/>
    <row r="52" s="58" customFormat="1" ht="12"/>
    <row r="53" s="58" customFormat="1" ht="12"/>
    <row r="54" s="58" customFormat="1" ht="12"/>
    <row r="55" s="58" customFormat="1" ht="12"/>
    <row r="56" s="58" customFormat="1" ht="12"/>
    <row r="57" s="58" customFormat="1" ht="12"/>
    <row r="58" s="58" customFormat="1" ht="12"/>
    <row r="59" s="58" customFormat="1" ht="12"/>
    <row r="60" s="58" customFormat="1" ht="12"/>
    <row r="61" s="58" customFormat="1" ht="12"/>
    <row r="62" s="58" customFormat="1" ht="12"/>
    <row r="63" s="58" customFormat="1" ht="12"/>
    <row r="64" s="58" customFormat="1" ht="12"/>
    <row r="65" s="58" customFormat="1" ht="12"/>
    <row r="66" s="58" customFormat="1" ht="12"/>
    <row r="67" s="58" customFormat="1" ht="12"/>
    <row r="68" s="58" customFormat="1" ht="12"/>
    <row r="69" s="58" customFormat="1" ht="12"/>
    <row r="70" s="58" customFormat="1" ht="12"/>
    <row r="71" s="58" customFormat="1" ht="12"/>
    <row r="72" s="58" customFormat="1" ht="12"/>
    <row r="73" s="58" customFormat="1" ht="12"/>
    <row r="74" s="58" customFormat="1" ht="12"/>
    <row r="75" s="58" customFormat="1" ht="12"/>
    <row r="76" s="58" customFormat="1" ht="12"/>
    <row r="77" s="58" customFormat="1" ht="12"/>
    <row r="78" s="58" customFormat="1" ht="12"/>
    <row r="79" s="58" customFormat="1" ht="12"/>
    <row r="80" s="58" customFormat="1" ht="12"/>
    <row r="81" s="58" customFormat="1" ht="12"/>
    <row r="82" s="58" customFormat="1" ht="12"/>
    <row r="83" s="58" customFormat="1" ht="12"/>
    <row r="84" s="58" customFormat="1" ht="12"/>
    <row r="85" s="58" customFormat="1" ht="12"/>
    <row r="86" s="58" customFormat="1" ht="12"/>
    <row r="87" s="58" customFormat="1" ht="12"/>
    <row r="88" s="58" customFormat="1" ht="12"/>
    <row r="89" s="58" customFormat="1" ht="12"/>
    <row r="90" s="58" customFormat="1" ht="12"/>
    <row r="91" s="58" customFormat="1" ht="12"/>
    <row r="92" s="58" customFormat="1" ht="12"/>
    <row r="93" s="58" customFormat="1" ht="12"/>
    <row r="94" s="58" customFormat="1" ht="12"/>
    <row r="95" s="58" customFormat="1" ht="12"/>
    <row r="96" s="58" customFormat="1" ht="12"/>
    <row r="97" s="58" customFormat="1" ht="12"/>
    <row r="98" s="58" customFormat="1" ht="12"/>
    <row r="99" s="58" customFormat="1" ht="12"/>
    <row r="100" s="58" customFormat="1" ht="12"/>
    <row r="101" s="58" customFormat="1" ht="12"/>
    <row r="102" s="58" customFormat="1" ht="12"/>
    <row r="103" s="58" customFormat="1" ht="12"/>
    <row r="104" s="58" customFormat="1" ht="12"/>
    <row r="105" s="58" customFormat="1" ht="12"/>
    <row r="106" s="58" customFormat="1" ht="12"/>
    <row r="107" s="58" customFormat="1" ht="12"/>
    <row r="108" s="58" customFormat="1" ht="12"/>
    <row r="109" s="58" customFormat="1" ht="12"/>
    <row r="110" s="58" customFormat="1" ht="12"/>
    <row r="111" s="58" customFormat="1" ht="12"/>
    <row r="112" s="58" customFormat="1" ht="12"/>
    <row r="113" s="58" customFormat="1" ht="12"/>
    <row r="114" s="58" customFormat="1" ht="12"/>
    <row r="115" s="58" customFormat="1" ht="12"/>
    <row r="116" s="58" customFormat="1" ht="12"/>
    <row r="117" s="58" customFormat="1" ht="12"/>
    <row r="118" s="58" customFormat="1" ht="12"/>
    <row r="119" s="58" customFormat="1" ht="12"/>
    <row r="120" s="58" customFormat="1" ht="12"/>
    <row r="121" s="58" customFormat="1" ht="12"/>
    <row r="122" s="58" customFormat="1" ht="12"/>
    <row r="123" s="58" customFormat="1" ht="12"/>
    <row r="124" s="58" customFormat="1" ht="12"/>
    <row r="125" s="58" customFormat="1" ht="12"/>
    <row r="126" s="58" customFormat="1" ht="12"/>
    <row r="127" s="58" customFormat="1" ht="12"/>
    <row r="128" s="58" customFormat="1" ht="12"/>
    <row r="129" s="58" customFormat="1" ht="12"/>
    <row r="130" s="58" customFormat="1" ht="12"/>
    <row r="131" s="58" customFormat="1" ht="12"/>
    <row r="132" s="58" customFormat="1" ht="12"/>
    <row r="133" s="58" customFormat="1" ht="12"/>
    <row r="134" s="58" customFormat="1" ht="12"/>
    <row r="135" s="58" customFormat="1" ht="12"/>
    <row r="136" s="58" customFormat="1" ht="12"/>
    <row r="137" s="58" customFormat="1" ht="12"/>
    <row r="138" s="58" customFormat="1" ht="12"/>
    <row r="139" s="58" customFormat="1" ht="12"/>
    <row r="140" s="58" customFormat="1" ht="12"/>
    <row r="141" s="58" customFormat="1" ht="12"/>
    <row r="142" s="58" customFormat="1" ht="12"/>
    <row r="143" s="58" customFormat="1" ht="12"/>
    <row r="144" s="58" customFormat="1" ht="12"/>
    <row r="145" s="58" customFormat="1" ht="12"/>
    <row r="146" s="58" customFormat="1" ht="12"/>
    <row r="147" s="58" customFormat="1" ht="12"/>
    <row r="148" s="58" customFormat="1" ht="12"/>
    <row r="149" s="58" customFormat="1" ht="12"/>
    <row r="150" s="58" customFormat="1" ht="12"/>
    <row r="151" s="58" customFormat="1" ht="12"/>
    <row r="152" s="58" customFormat="1" ht="12"/>
    <row r="153" s="58" customFormat="1" ht="12"/>
    <row r="154" s="58" customFormat="1" ht="12"/>
    <row r="155" s="58" customFormat="1" ht="12"/>
    <row r="156" s="58" customFormat="1" ht="12"/>
    <row r="157" s="58" customFormat="1" ht="12"/>
    <row r="158" s="58" customFormat="1" ht="12"/>
    <row r="159" s="58" customFormat="1" ht="12"/>
    <row r="160" s="58" customFormat="1" ht="12"/>
    <row r="161" s="58" customFormat="1" ht="12"/>
    <row r="162" s="58" customFormat="1" ht="12"/>
    <row r="163" s="58" customFormat="1" ht="12"/>
    <row r="164" s="58" customFormat="1" ht="12"/>
    <row r="165" s="58" customFormat="1" ht="12"/>
    <row r="166" s="58" customFormat="1" ht="12"/>
    <row r="167" s="58" customFormat="1" ht="12"/>
    <row r="168" s="58" customFormat="1" ht="12"/>
    <row r="169" s="58" customFormat="1" ht="12"/>
    <row r="170" s="58" customFormat="1" ht="12"/>
    <row r="171" s="58" customFormat="1" ht="12"/>
    <row r="172" s="58" customFormat="1" ht="12"/>
    <row r="173" s="58" customFormat="1" ht="12"/>
    <row r="174" s="58" customFormat="1" ht="12"/>
    <row r="175" s="58" customFormat="1" ht="12"/>
    <row r="176" s="58" customFormat="1" ht="12"/>
    <row r="177" s="58" customFormat="1" ht="12"/>
    <row r="178" s="58" customFormat="1" ht="12"/>
    <row r="179" s="58" customFormat="1" ht="12"/>
    <row r="180" s="58" customFormat="1" ht="12"/>
    <row r="181" s="58" customFormat="1" ht="12"/>
    <row r="182" s="58" customFormat="1" ht="12"/>
    <row r="183" s="58" customFormat="1" ht="12"/>
    <row r="184" s="58" customFormat="1" ht="12"/>
    <row r="185" s="58" customFormat="1" ht="12"/>
    <row r="186" s="58" customFormat="1" ht="12"/>
    <row r="187" s="58" customFormat="1" ht="12"/>
    <row r="188" s="58" customFormat="1" ht="12"/>
    <row r="189" s="58" customFormat="1" ht="12"/>
    <row r="190" s="58" customFormat="1" ht="12"/>
    <row r="191" s="58" customFormat="1" ht="12"/>
    <row r="192" s="58" customFormat="1" ht="12"/>
    <row r="193" s="58" customFormat="1" ht="12"/>
    <row r="194" s="58" customFormat="1" ht="12"/>
    <row r="195" s="58" customFormat="1" ht="12"/>
    <row r="196" s="58" customFormat="1" ht="12"/>
    <row r="197" s="58" customFormat="1" ht="12"/>
    <row r="198" s="58" customFormat="1" ht="12"/>
    <row r="199" s="58" customFormat="1" ht="12"/>
    <row r="200" s="58" customFormat="1" ht="12"/>
    <row r="201" s="58" customFormat="1" ht="12"/>
    <row r="202" s="58" customFormat="1" ht="12"/>
    <row r="203" s="58" customFormat="1" ht="12"/>
    <row r="204" s="58" customFormat="1" ht="12"/>
    <row r="205" s="58" customFormat="1" ht="12"/>
    <row r="206" s="58" customFormat="1" ht="12"/>
    <row r="207" s="58" customFormat="1" ht="12"/>
    <row r="208" s="58" customFormat="1" ht="12"/>
    <row r="209" s="58" customFormat="1" ht="12"/>
    <row r="210" s="58" customFormat="1" ht="12"/>
    <row r="211" s="58" customFormat="1" ht="12"/>
    <row r="212" s="58" customFormat="1" ht="12"/>
    <row r="213" s="58" customFormat="1" ht="12"/>
    <row r="214" s="58" customFormat="1" ht="12"/>
    <row r="215" s="58" customFormat="1" ht="12"/>
    <row r="216" s="58" customFormat="1" ht="12"/>
    <row r="217" s="58" customFormat="1" ht="12"/>
    <row r="218" s="58" customFormat="1" ht="12"/>
    <row r="219" s="58" customFormat="1" ht="12"/>
    <row r="220" s="58" customFormat="1" ht="12"/>
    <row r="221" s="58" customFormat="1" ht="12"/>
    <row r="222" s="58" customFormat="1" ht="12"/>
    <row r="223" s="58" customFormat="1" ht="12"/>
    <row r="224" s="58" customFormat="1" ht="12"/>
    <row r="225" s="58" customFormat="1" ht="12"/>
    <row r="226" s="58" customFormat="1" ht="12"/>
    <row r="227" s="58" customFormat="1" ht="12"/>
    <row r="228" s="58" customFormat="1" ht="12"/>
    <row r="229" s="58" customFormat="1" ht="12"/>
    <row r="230" s="58" customFormat="1" ht="12"/>
    <row r="231" s="58" customFormat="1" ht="12"/>
    <row r="232" s="58" customFormat="1" ht="12"/>
    <row r="233" s="58" customFormat="1" ht="12"/>
    <row r="234" s="58" customFormat="1" ht="12"/>
    <row r="235" s="58" customFormat="1" ht="12"/>
    <row r="236" s="58" customFormat="1" ht="12"/>
    <row r="237" s="58" customFormat="1" ht="12"/>
    <row r="238" s="58" customFormat="1" ht="12"/>
  </sheetData>
  <dataConsolidate/>
  <mergeCells count="11">
    <mergeCell ref="A2:L2"/>
    <mergeCell ref="F4:F5"/>
    <mergeCell ref="G4:G5"/>
    <mergeCell ref="A4:A5"/>
    <mergeCell ref="A24:L25"/>
    <mergeCell ref="B4:C4"/>
    <mergeCell ref="J4:J5"/>
    <mergeCell ref="K4:K5"/>
    <mergeCell ref="L4:L5"/>
    <mergeCell ref="D4:E4"/>
    <mergeCell ref="H4:I4"/>
  </mergeCells>
  <phoneticPr fontId="12"/>
  <printOptions horizontalCentered="1" gridLinesSet="0"/>
  <pageMargins left="0.59055118110236227" right="0.59055118110236227" top="0.78740157480314965" bottom="0.78740157480314965" header="0.59055118110236227" footer="0.51181102362204722"/>
  <pageSetup paperSize="9" orientation="portrait" r:id="rId1"/>
  <headerFooter alignWithMargins="0"/>
  <ignoredErrors>
    <ignoredError sqref="A12:A22" numberStoredAsText="1"/>
  </ignoredErrors>
  <drawing r:id="rId2"/>
</worksheet>
</file>

<file path=xl/worksheets/sheet5.xml><?xml version="1.0" encoding="utf-8"?>
<worksheet xmlns="http://schemas.openxmlformats.org/spreadsheetml/2006/main" xmlns:r="http://schemas.openxmlformats.org/officeDocument/2006/relationships">
  <dimension ref="A2:L42"/>
  <sheetViews>
    <sheetView showGridLines="0" workbookViewId="0"/>
  </sheetViews>
  <sheetFormatPr defaultRowHeight="13.5"/>
  <cols>
    <col min="1" max="1" width="11.25" style="2" customWidth="1"/>
    <col min="2" max="2" width="7.75" style="2" customWidth="1"/>
    <col min="3" max="5" width="7" style="2" customWidth="1"/>
    <col min="6" max="6" width="7.5" style="2" customWidth="1"/>
    <col min="7" max="7" width="7.75" style="2" customWidth="1"/>
    <col min="8" max="8" width="7" style="2" customWidth="1"/>
    <col min="9" max="9" width="7.75" style="2" customWidth="1"/>
    <col min="10" max="10" width="7" style="2" customWidth="1"/>
    <col min="11" max="11" width="7.75" style="2" customWidth="1"/>
    <col min="12" max="12" width="7" style="2" customWidth="1"/>
    <col min="13" max="16384" width="9" style="89"/>
  </cols>
  <sheetData>
    <row r="2" spans="1:12" ht="22.5" customHeight="1">
      <c r="A2" s="198" t="s">
        <v>105</v>
      </c>
      <c r="B2" s="234"/>
      <c r="C2" s="234"/>
      <c r="D2" s="234"/>
      <c r="E2" s="234"/>
      <c r="F2" s="234"/>
      <c r="G2" s="234"/>
      <c r="H2" s="234"/>
      <c r="I2" s="234"/>
      <c r="J2" s="234"/>
      <c r="K2" s="234"/>
      <c r="L2" s="234"/>
    </row>
    <row r="3" spans="1:12" s="61" customFormat="1" ht="13.5" customHeight="1" thickBot="1">
      <c r="A3" s="7"/>
      <c r="B3" s="7"/>
      <c r="C3" s="7"/>
      <c r="D3" s="7"/>
      <c r="E3" s="7"/>
      <c r="F3" s="7"/>
      <c r="G3" s="7"/>
      <c r="H3" s="7"/>
      <c r="I3" s="7"/>
      <c r="J3" s="7"/>
      <c r="K3" s="7"/>
      <c r="L3" s="7"/>
    </row>
    <row r="4" spans="1:12" s="61" customFormat="1" ht="37.5" customHeight="1">
      <c r="A4" s="237" t="s">
        <v>104</v>
      </c>
      <c r="B4" s="241" t="s">
        <v>103</v>
      </c>
      <c r="C4" s="242"/>
      <c r="D4" s="241" t="s">
        <v>102</v>
      </c>
      <c r="E4" s="229"/>
      <c r="F4" s="239" t="s">
        <v>101</v>
      </c>
      <c r="G4" s="241" t="s">
        <v>100</v>
      </c>
      <c r="H4" s="229"/>
      <c r="I4" s="241" t="s">
        <v>99</v>
      </c>
      <c r="J4" s="229"/>
      <c r="K4" s="241" t="s">
        <v>98</v>
      </c>
      <c r="L4" s="243"/>
    </row>
    <row r="5" spans="1:12" s="61" customFormat="1" ht="27" customHeight="1">
      <c r="A5" s="238"/>
      <c r="B5" s="107"/>
      <c r="C5" s="109" t="s">
        <v>84</v>
      </c>
      <c r="D5" s="111"/>
      <c r="E5" s="109" t="s">
        <v>84</v>
      </c>
      <c r="F5" s="240"/>
      <c r="G5" s="110"/>
      <c r="H5" s="109" t="s">
        <v>84</v>
      </c>
      <c r="I5" s="107"/>
      <c r="J5" s="108" t="s">
        <v>84</v>
      </c>
      <c r="K5" s="107"/>
      <c r="L5" s="106" t="s">
        <v>84</v>
      </c>
    </row>
    <row r="6" spans="1:12" s="61" customFormat="1" ht="27" customHeight="1">
      <c r="A6" s="105" t="s">
        <v>83</v>
      </c>
      <c r="B6" s="101">
        <v>42</v>
      </c>
      <c r="C6" s="102">
        <v>0</v>
      </c>
      <c r="D6" s="101">
        <v>2</v>
      </c>
      <c r="E6" s="102">
        <v>0</v>
      </c>
      <c r="F6" s="104">
        <v>0</v>
      </c>
      <c r="G6" s="103">
        <v>25</v>
      </c>
      <c r="H6" s="102">
        <v>0</v>
      </c>
      <c r="I6" s="101">
        <v>329</v>
      </c>
      <c r="J6" s="102">
        <v>0</v>
      </c>
      <c r="K6" s="101">
        <v>169</v>
      </c>
      <c r="L6" s="100">
        <v>0</v>
      </c>
    </row>
    <row r="7" spans="1:12" s="61" customFormat="1" ht="27" customHeight="1">
      <c r="A7" s="13">
        <v>19</v>
      </c>
      <c r="B7" s="95">
        <v>48</v>
      </c>
      <c r="C7" s="96">
        <v>0</v>
      </c>
      <c r="D7" s="95">
        <v>1</v>
      </c>
      <c r="E7" s="96">
        <v>0</v>
      </c>
      <c r="F7" s="99">
        <v>0</v>
      </c>
      <c r="G7" s="98">
        <v>22</v>
      </c>
      <c r="H7" s="96">
        <v>0</v>
      </c>
      <c r="I7" s="95">
        <v>291</v>
      </c>
      <c r="J7" s="96">
        <v>0</v>
      </c>
      <c r="K7" s="95">
        <v>141</v>
      </c>
      <c r="L7" s="94">
        <v>0</v>
      </c>
    </row>
    <row r="8" spans="1:12" s="61" customFormat="1" ht="27" customHeight="1">
      <c r="A8" s="13">
        <v>20</v>
      </c>
      <c r="B8" s="95">
        <v>36</v>
      </c>
      <c r="C8" s="96">
        <v>0</v>
      </c>
      <c r="D8" s="95">
        <v>0</v>
      </c>
      <c r="E8" s="96">
        <v>0</v>
      </c>
      <c r="F8" s="95">
        <v>0</v>
      </c>
      <c r="G8" s="95">
        <v>20</v>
      </c>
      <c r="H8" s="96">
        <v>0</v>
      </c>
      <c r="I8" s="95">
        <v>266</v>
      </c>
      <c r="J8" s="96">
        <v>0</v>
      </c>
      <c r="K8" s="95">
        <v>124</v>
      </c>
      <c r="L8" s="94">
        <v>0</v>
      </c>
    </row>
    <row r="9" spans="1:12" s="61" customFormat="1" ht="27" customHeight="1">
      <c r="A9" s="13">
        <v>21</v>
      </c>
      <c r="B9" s="95">
        <v>25</v>
      </c>
      <c r="C9" s="96">
        <v>0</v>
      </c>
      <c r="D9" s="95">
        <v>0</v>
      </c>
      <c r="E9" s="96">
        <v>0</v>
      </c>
      <c r="F9" s="95">
        <v>0</v>
      </c>
      <c r="G9" s="95">
        <v>11</v>
      </c>
      <c r="H9" s="96">
        <v>0</v>
      </c>
      <c r="I9" s="95">
        <v>147</v>
      </c>
      <c r="J9" s="96">
        <v>0</v>
      </c>
      <c r="K9" s="95">
        <v>93</v>
      </c>
      <c r="L9" s="94">
        <v>0</v>
      </c>
    </row>
    <row r="10" spans="1:12" s="61" customFormat="1" ht="27" customHeight="1">
      <c r="A10" s="13">
        <v>22</v>
      </c>
      <c r="B10" s="95">
        <v>12</v>
      </c>
      <c r="C10" s="96">
        <v>0</v>
      </c>
      <c r="D10" s="95">
        <v>0</v>
      </c>
      <c r="E10" s="96">
        <v>0</v>
      </c>
      <c r="F10" s="95">
        <v>0</v>
      </c>
      <c r="G10" s="95">
        <v>11</v>
      </c>
      <c r="H10" s="96">
        <v>0</v>
      </c>
      <c r="I10" s="95">
        <v>148</v>
      </c>
      <c r="J10" s="96">
        <v>0</v>
      </c>
      <c r="K10" s="95">
        <v>66</v>
      </c>
      <c r="L10" s="94">
        <v>0</v>
      </c>
    </row>
    <row r="11" spans="1:12" s="61" customFormat="1" ht="27" customHeight="1">
      <c r="A11" s="97" t="s">
        <v>97</v>
      </c>
      <c r="B11" s="95">
        <v>1</v>
      </c>
      <c r="C11" s="96">
        <v>0</v>
      </c>
      <c r="D11" s="95">
        <v>0</v>
      </c>
      <c r="E11" s="96">
        <v>0</v>
      </c>
      <c r="F11" s="95">
        <v>0</v>
      </c>
      <c r="G11" s="95">
        <v>0</v>
      </c>
      <c r="H11" s="96">
        <v>0</v>
      </c>
      <c r="I11" s="95">
        <v>0</v>
      </c>
      <c r="J11" s="96">
        <v>0</v>
      </c>
      <c r="K11" s="95">
        <v>8</v>
      </c>
      <c r="L11" s="94">
        <v>0</v>
      </c>
    </row>
    <row r="12" spans="1:12" s="61" customFormat="1" ht="27" customHeight="1">
      <c r="A12" s="77" t="s">
        <v>81</v>
      </c>
      <c r="B12" s="95">
        <v>1</v>
      </c>
      <c r="C12" s="96">
        <v>0</v>
      </c>
      <c r="D12" s="95">
        <v>0</v>
      </c>
      <c r="E12" s="96">
        <v>0</v>
      </c>
      <c r="F12" s="95">
        <v>0</v>
      </c>
      <c r="G12" s="95">
        <v>1</v>
      </c>
      <c r="H12" s="96">
        <v>0</v>
      </c>
      <c r="I12" s="95">
        <v>13</v>
      </c>
      <c r="J12" s="96">
        <v>0</v>
      </c>
      <c r="K12" s="95">
        <v>0</v>
      </c>
      <c r="L12" s="94">
        <v>0</v>
      </c>
    </row>
    <row r="13" spans="1:12" s="61" customFormat="1" ht="27" customHeight="1">
      <c r="A13" s="77" t="s">
        <v>80</v>
      </c>
      <c r="B13" s="95">
        <v>1</v>
      </c>
      <c r="C13" s="96">
        <v>0</v>
      </c>
      <c r="D13" s="95">
        <v>0</v>
      </c>
      <c r="E13" s="96">
        <v>0</v>
      </c>
      <c r="F13" s="95">
        <v>0</v>
      </c>
      <c r="G13" s="95">
        <v>1</v>
      </c>
      <c r="H13" s="96">
        <v>0</v>
      </c>
      <c r="I13" s="95">
        <v>14</v>
      </c>
      <c r="J13" s="96">
        <v>0</v>
      </c>
      <c r="K13" s="95">
        <v>0</v>
      </c>
      <c r="L13" s="94">
        <v>0</v>
      </c>
    </row>
    <row r="14" spans="1:12" s="61" customFormat="1" ht="27" customHeight="1">
      <c r="A14" s="77" t="s">
        <v>79</v>
      </c>
      <c r="B14" s="95">
        <v>1</v>
      </c>
      <c r="C14" s="96">
        <v>0</v>
      </c>
      <c r="D14" s="95">
        <v>0</v>
      </c>
      <c r="E14" s="96">
        <v>0</v>
      </c>
      <c r="F14" s="95">
        <v>0</v>
      </c>
      <c r="G14" s="95">
        <v>1</v>
      </c>
      <c r="H14" s="96">
        <v>0</v>
      </c>
      <c r="I14" s="95">
        <v>14</v>
      </c>
      <c r="J14" s="96">
        <v>0</v>
      </c>
      <c r="K14" s="95">
        <v>7</v>
      </c>
      <c r="L14" s="94">
        <v>0</v>
      </c>
    </row>
    <row r="15" spans="1:12" s="61" customFormat="1" ht="27" customHeight="1">
      <c r="A15" s="77" t="s">
        <v>78</v>
      </c>
      <c r="B15" s="95">
        <v>1</v>
      </c>
      <c r="C15" s="96">
        <v>0</v>
      </c>
      <c r="D15" s="95">
        <v>0</v>
      </c>
      <c r="E15" s="96">
        <v>0</v>
      </c>
      <c r="F15" s="95">
        <v>0</v>
      </c>
      <c r="G15" s="95">
        <v>1</v>
      </c>
      <c r="H15" s="96">
        <v>0</v>
      </c>
      <c r="I15" s="95">
        <v>13</v>
      </c>
      <c r="J15" s="96">
        <v>0</v>
      </c>
      <c r="K15" s="95">
        <v>9</v>
      </c>
      <c r="L15" s="94">
        <v>0</v>
      </c>
    </row>
    <row r="16" spans="1:12" s="61" customFormat="1" ht="27" customHeight="1">
      <c r="A16" s="77" t="s">
        <v>77</v>
      </c>
      <c r="B16" s="95">
        <v>1</v>
      </c>
      <c r="C16" s="96">
        <v>0</v>
      </c>
      <c r="D16" s="95">
        <v>0</v>
      </c>
      <c r="E16" s="96">
        <v>0</v>
      </c>
      <c r="F16" s="95">
        <v>0</v>
      </c>
      <c r="G16" s="95">
        <v>1</v>
      </c>
      <c r="H16" s="96">
        <v>0</v>
      </c>
      <c r="I16" s="95">
        <v>13</v>
      </c>
      <c r="J16" s="96">
        <v>0</v>
      </c>
      <c r="K16" s="95">
        <v>7</v>
      </c>
      <c r="L16" s="94">
        <v>0</v>
      </c>
    </row>
    <row r="17" spans="1:12" s="61" customFormat="1" ht="27" customHeight="1">
      <c r="A17" s="77" t="s">
        <v>76</v>
      </c>
      <c r="B17" s="95">
        <v>1</v>
      </c>
      <c r="C17" s="96">
        <v>0</v>
      </c>
      <c r="D17" s="95">
        <v>0</v>
      </c>
      <c r="E17" s="96">
        <v>0</v>
      </c>
      <c r="F17" s="95">
        <v>0</v>
      </c>
      <c r="G17" s="95">
        <v>1</v>
      </c>
      <c r="H17" s="96">
        <v>0</v>
      </c>
      <c r="I17" s="95">
        <v>14</v>
      </c>
      <c r="J17" s="96">
        <v>0</v>
      </c>
      <c r="K17" s="95">
        <v>5</v>
      </c>
      <c r="L17" s="94">
        <v>0</v>
      </c>
    </row>
    <row r="18" spans="1:12" s="61" customFormat="1" ht="27" customHeight="1">
      <c r="A18" s="77" t="s">
        <v>75</v>
      </c>
      <c r="B18" s="95">
        <v>1</v>
      </c>
      <c r="C18" s="96">
        <v>0</v>
      </c>
      <c r="D18" s="95">
        <v>0</v>
      </c>
      <c r="E18" s="96">
        <v>0</v>
      </c>
      <c r="F18" s="95">
        <v>0</v>
      </c>
      <c r="G18" s="95">
        <v>1</v>
      </c>
      <c r="H18" s="96">
        <v>0</v>
      </c>
      <c r="I18" s="95">
        <v>13</v>
      </c>
      <c r="J18" s="96">
        <v>0</v>
      </c>
      <c r="K18" s="95">
        <v>7</v>
      </c>
      <c r="L18" s="94">
        <v>0</v>
      </c>
    </row>
    <row r="19" spans="1:12" s="61" customFormat="1" ht="27" customHeight="1">
      <c r="A19" s="77" t="s">
        <v>74</v>
      </c>
      <c r="B19" s="95">
        <v>1</v>
      </c>
      <c r="C19" s="96">
        <v>0</v>
      </c>
      <c r="D19" s="95">
        <v>0</v>
      </c>
      <c r="E19" s="96">
        <v>0</v>
      </c>
      <c r="F19" s="95">
        <v>0</v>
      </c>
      <c r="G19" s="95">
        <v>1</v>
      </c>
      <c r="H19" s="96">
        <v>0</v>
      </c>
      <c r="I19" s="95">
        <v>14</v>
      </c>
      <c r="J19" s="96">
        <v>0</v>
      </c>
      <c r="K19" s="95">
        <v>5</v>
      </c>
      <c r="L19" s="94">
        <v>0</v>
      </c>
    </row>
    <row r="20" spans="1:12" s="61" customFormat="1" ht="27" customHeight="1">
      <c r="A20" s="97" t="s">
        <v>96</v>
      </c>
      <c r="B20" s="95">
        <v>1</v>
      </c>
      <c r="C20" s="96">
        <v>0</v>
      </c>
      <c r="D20" s="95">
        <v>0</v>
      </c>
      <c r="E20" s="96">
        <v>0</v>
      </c>
      <c r="F20" s="95">
        <v>0</v>
      </c>
      <c r="G20" s="95">
        <v>1</v>
      </c>
      <c r="H20" s="96">
        <v>0</v>
      </c>
      <c r="I20" s="95">
        <v>13</v>
      </c>
      <c r="J20" s="96">
        <v>0</v>
      </c>
      <c r="K20" s="95">
        <v>6</v>
      </c>
      <c r="L20" s="94">
        <v>0</v>
      </c>
    </row>
    <row r="21" spans="1:12" s="61" customFormat="1" ht="27" customHeight="1">
      <c r="A21" s="77" t="s">
        <v>72</v>
      </c>
      <c r="B21" s="95">
        <v>1</v>
      </c>
      <c r="C21" s="96">
        <v>0</v>
      </c>
      <c r="D21" s="95">
        <v>0</v>
      </c>
      <c r="E21" s="96">
        <v>0</v>
      </c>
      <c r="F21" s="95">
        <v>0</v>
      </c>
      <c r="G21" s="95">
        <v>1</v>
      </c>
      <c r="H21" s="96">
        <v>0</v>
      </c>
      <c r="I21" s="95">
        <v>15</v>
      </c>
      <c r="J21" s="96">
        <v>0</v>
      </c>
      <c r="K21" s="95">
        <v>4</v>
      </c>
      <c r="L21" s="94">
        <v>0</v>
      </c>
    </row>
    <row r="22" spans="1:12" s="61" customFormat="1" ht="27" customHeight="1" thickBot="1">
      <c r="A22" s="68" t="s">
        <v>71</v>
      </c>
      <c r="B22" s="92">
        <v>1</v>
      </c>
      <c r="C22" s="93">
        <v>0</v>
      </c>
      <c r="D22" s="92">
        <v>0</v>
      </c>
      <c r="E22" s="93">
        <v>0</v>
      </c>
      <c r="F22" s="92">
        <v>0</v>
      </c>
      <c r="G22" s="92">
        <v>1</v>
      </c>
      <c r="H22" s="93">
        <v>0</v>
      </c>
      <c r="I22" s="92">
        <v>12</v>
      </c>
      <c r="J22" s="93">
        <v>0</v>
      </c>
      <c r="K22" s="92">
        <v>8</v>
      </c>
      <c r="L22" s="91">
        <v>0</v>
      </c>
    </row>
    <row r="23" spans="1:12" s="61" customFormat="1" ht="13.5" customHeight="1">
      <c r="A23" s="6" t="s">
        <v>95</v>
      </c>
      <c r="B23" s="6"/>
      <c r="C23" s="6"/>
      <c r="D23" s="6"/>
      <c r="E23" s="6"/>
      <c r="F23" s="6"/>
      <c r="G23" s="6"/>
      <c r="H23" s="6"/>
      <c r="I23" s="6"/>
      <c r="J23" s="6"/>
      <c r="K23" s="6"/>
      <c r="L23" s="6"/>
    </row>
    <row r="24" spans="1:12" ht="13.5" customHeight="1">
      <c r="B24" s="90"/>
    </row>
    <row r="25" spans="1:12" ht="13.5" customHeight="1"/>
    <row r="26" spans="1:12" ht="13.5" customHeight="1"/>
    <row r="27" spans="1:12" ht="13.5" customHeight="1"/>
    <row r="28" spans="1:12" ht="13.5" customHeight="1"/>
    <row r="29" spans="1:12" ht="13.5" customHeight="1"/>
    <row r="30" spans="1:12" ht="13.5" customHeight="1"/>
    <row r="31" spans="1:12" ht="13.5" customHeight="1"/>
    <row r="32" spans="1:1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sheetData>
  <dataConsolidate/>
  <mergeCells count="8">
    <mergeCell ref="A4:A5"/>
    <mergeCell ref="F4:F5"/>
    <mergeCell ref="B4:C4"/>
    <mergeCell ref="A2:L2"/>
    <mergeCell ref="D4:E4"/>
    <mergeCell ref="G4:H4"/>
    <mergeCell ref="I4:J4"/>
    <mergeCell ref="K4:L4"/>
  </mergeCells>
  <phoneticPr fontId="12"/>
  <printOptions horizontalCentered="1" gridLinesSet="0"/>
  <pageMargins left="0.59055118110236227" right="0.59055118110236227" top="0.78740157480314965" bottom="0.78740157480314965" header="0.59055118110236227" footer="0.59055118110236227"/>
  <pageSetup paperSize="9" orientation="portrait" r:id="rId1"/>
  <headerFooter alignWithMargins="0"/>
  <ignoredErrors>
    <ignoredError sqref="A12:A22" numberStoredAsText="1"/>
  </ignoredErrors>
  <drawing r:id="rId2"/>
</worksheet>
</file>

<file path=xl/worksheets/sheet6.xml><?xml version="1.0" encoding="utf-8"?>
<worksheet xmlns="http://schemas.openxmlformats.org/spreadsheetml/2006/main" xmlns:r="http://schemas.openxmlformats.org/officeDocument/2006/relationships">
  <dimension ref="A2:E201"/>
  <sheetViews>
    <sheetView showGridLines="0" workbookViewId="0"/>
  </sheetViews>
  <sheetFormatPr defaultRowHeight="13.5"/>
  <cols>
    <col min="1" max="1" width="15" style="112" customWidth="1"/>
    <col min="2" max="5" width="13.75" style="112" customWidth="1"/>
    <col min="6" max="16384" width="9" style="112"/>
  </cols>
  <sheetData>
    <row r="2" spans="1:5" ht="22.5" customHeight="1">
      <c r="A2" s="246" t="s">
        <v>119</v>
      </c>
      <c r="B2" s="247"/>
      <c r="C2" s="247"/>
      <c r="D2" s="247"/>
      <c r="E2" s="247"/>
    </row>
    <row r="3" spans="1:5" s="113" customFormat="1" ht="13.5" customHeight="1"/>
    <row r="4" spans="1:5" s="113" customFormat="1" ht="13.5" customHeight="1" thickBot="1">
      <c r="A4" s="133" t="s">
        <v>118</v>
      </c>
      <c r="B4" s="132"/>
      <c r="C4" s="131"/>
      <c r="D4" s="131"/>
    </row>
    <row r="5" spans="1:5" s="113" customFormat="1" ht="22.5" customHeight="1">
      <c r="A5" s="244" t="s">
        <v>117</v>
      </c>
      <c r="B5" s="248" t="s">
        <v>116</v>
      </c>
      <c r="C5" s="249"/>
      <c r="D5" s="249"/>
      <c r="E5" s="249"/>
    </row>
    <row r="6" spans="1:5" s="113" customFormat="1" ht="28.5" customHeight="1">
      <c r="A6" s="245"/>
      <c r="B6" s="130" t="s">
        <v>115</v>
      </c>
      <c r="C6" s="129" t="s">
        <v>114</v>
      </c>
      <c r="D6" s="129" t="s">
        <v>113</v>
      </c>
      <c r="E6" s="128" t="s">
        <v>112</v>
      </c>
    </row>
    <row r="7" spans="1:5" s="113" customFormat="1" ht="22.5" customHeight="1">
      <c r="A7" s="127" t="s">
        <v>111</v>
      </c>
      <c r="B7" s="126">
        <v>0.48</v>
      </c>
      <c r="C7" s="126">
        <v>0.46</v>
      </c>
      <c r="D7" s="125">
        <v>0.45</v>
      </c>
      <c r="E7" s="124">
        <v>0.59</v>
      </c>
    </row>
    <row r="8" spans="1:5" s="113" customFormat="1" ht="22.5" customHeight="1">
      <c r="A8" s="121">
        <v>14</v>
      </c>
      <c r="B8" s="118">
        <v>0.47</v>
      </c>
      <c r="C8" s="118">
        <v>0.42</v>
      </c>
      <c r="D8" s="123">
        <v>0.41</v>
      </c>
      <c r="E8" s="122">
        <v>0.54</v>
      </c>
    </row>
    <row r="9" spans="1:5" s="113" customFormat="1" ht="22.5" customHeight="1">
      <c r="A9" s="121">
        <v>15</v>
      </c>
      <c r="B9" s="118">
        <v>0.62</v>
      </c>
      <c r="C9" s="118">
        <v>0.53</v>
      </c>
      <c r="D9" s="123">
        <v>0.52</v>
      </c>
      <c r="E9" s="122">
        <v>0.69</v>
      </c>
    </row>
    <row r="10" spans="1:5" s="113" customFormat="1" ht="22.5" customHeight="1">
      <c r="A10" s="121">
        <v>16</v>
      </c>
      <c r="B10" s="118">
        <v>0.65</v>
      </c>
      <c r="C10" s="123">
        <v>0.56000000000000005</v>
      </c>
      <c r="D10" s="118">
        <v>0.61</v>
      </c>
      <c r="E10" s="122">
        <v>0.86</v>
      </c>
    </row>
    <row r="11" spans="1:5" s="113" customFormat="1" ht="22.5" customHeight="1">
      <c r="A11" s="121">
        <v>17</v>
      </c>
      <c r="B11" s="118">
        <v>0.7</v>
      </c>
      <c r="C11" s="118">
        <v>0.63</v>
      </c>
      <c r="D11" s="123">
        <v>0.68</v>
      </c>
      <c r="E11" s="122">
        <v>0.98</v>
      </c>
    </row>
    <row r="12" spans="1:5" s="113" customFormat="1" ht="22.5" customHeight="1">
      <c r="A12" s="121">
        <v>18</v>
      </c>
      <c r="B12" s="118">
        <v>0.75</v>
      </c>
      <c r="C12" s="118">
        <v>0.67</v>
      </c>
      <c r="D12" s="123">
        <v>0.74</v>
      </c>
      <c r="E12" s="122">
        <v>1.06</v>
      </c>
    </row>
    <row r="13" spans="1:5" s="113" customFormat="1" ht="22.5" customHeight="1">
      <c r="A13" s="121">
        <v>19</v>
      </c>
      <c r="B13" s="118">
        <v>0.75</v>
      </c>
      <c r="C13" s="118">
        <v>0.69</v>
      </c>
      <c r="D13" s="123">
        <v>0.71</v>
      </c>
      <c r="E13" s="122">
        <v>1.02</v>
      </c>
    </row>
    <row r="14" spans="1:5" s="113" customFormat="1" ht="22.5" customHeight="1">
      <c r="A14" s="121">
        <v>20</v>
      </c>
      <c r="B14" s="118">
        <v>0.63</v>
      </c>
      <c r="C14" s="123">
        <v>0.56999999999999995</v>
      </c>
      <c r="D14" s="118">
        <v>0.54</v>
      </c>
      <c r="E14" s="122">
        <v>0.77</v>
      </c>
    </row>
    <row r="15" spans="1:5" s="113" customFormat="1" ht="22.5" customHeight="1">
      <c r="A15" s="121">
        <v>21</v>
      </c>
      <c r="B15" s="118">
        <v>0.43</v>
      </c>
      <c r="C15" s="123">
        <v>0.42</v>
      </c>
      <c r="D15" s="118">
        <v>0.39</v>
      </c>
      <c r="E15" s="122">
        <v>0.45</v>
      </c>
    </row>
    <row r="16" spans="1:5" s="113" customFormat="1" ht="22.5" customHeight="1">
      <c r="A16" s="121">
        <v>22</v>
      </c>
      <c r="B16" s="118">
        <v>0.53</v>
      </c>
      <c r="C16" s="123">
        <v>0.53</v>
      </c>
      <c r="D16" s="118">
        <v>0.48</v>
      </c>
      <c r="E16" s="122">
        <v>0.56000000000000005</v>
      </c>
    </row>
    <row r="17" spans="1:5" s="113" customFormat="1" ht="22.5" customHeight="1">
      <c r="A17" s="121" t="s">
        <v>97</v>
      </c>
      <c r="B17" s="118">
        <v>0.4</v>
      </c>
      <c r="C17" s="118">
        <v>0.47</v>
      </c>
      <c r="D17" s="118">
        <v>0.43</v>
      </c>
      <c r="E17" s="117">
        <v>0.49</v>
      </c>
    </row>
    <row r="18" spans="1:5" s="113" customFormat="1" ht="22.5" customHeight="1">
      <c r="A18" s="120" t="s">
        <v>81</v>
      </c>
      <c r="B18" s="118">
        <v>0.38</v>
      </c>
      <c r="C18" s="118">
        <v>0.47</v>
      </c>
      <c r="D18" s="118">
        <v>0.44</v>
      </c>
      <c r="E18" s="117">
        <v>0.5</v>
      </c>
    </row>
    <row r="19" spans="1:5" s="113" customFormat="1" ht="22.5" customHeight="1">
      <c r="A19" s="120" t="s">
        <v>80</v>
      </c>
      <c r="B19" s="118">
        <v>0.41</v>
      </c>
      <c r="C19" s="118">
        <v>0.48</v>
      </c>
      <c r="D19" s="118">
        <v>0.45</v>
      </c>
      <c r="E19" s="117">
        <v>0.52</v>
      </c>
    </row>
    <row r="20" spans="1:5" s="113" customFormat="1" ht="22.5" customHeight="1">
      <c r="A20" s="120" t="s">
        <v>79</v>
      </c>
      <c r="B20" s="118">
        <v>0.43</v>
      </c>
      <c r="C20" s="118">
        <v>0.49</v>
      </c>
      <c r="D20" s="118">
        <v>0.46</v>
      </c>
      <c r="E20" s="117">
        <v>0.53</v>
      </c>
    </row>
    <row r="21" spans="1:5" s="113" customFormat="1" ht="22.5" customHeight="1">
      <c r="A21" s="120" t="s">
        <v>78</v>
      </c>
      <c r="B21" s="118">
        <v>0.48</v>
      </c>
      <c r="C21" s="118">
        <v>0.51</v>
      </c>
      <c r="D21" s="118">
        <v>0.46</v>
      </c>
      <c r="E21" s="117">
        <v>0.54</v>
      </c>
    </row>
    <row r="22" spans="1:5" s="113" customFormat="1" ht="22.5" customHeight="1">
      <c r="A22" s="120" t="s">
        <v>77</v>
      </c>
      <c r="B22" s="118">
        <v>0.52</v>
      </c>
      <c r="C22" s="118">
        <v>0.52</v>
      </c>
      <c r="D22" s="118">
        <v>0.47</v>
      </c>
      <c r="E22" s="117">
        <v>0.55000000000000004</v>
      </c>
    </row>
    <row r="23" spans="1:5" s="113" customFormat="1" ht="22.5" customHeight="1">
      <c r="A23" s="120" t="s">
        <v>76</v>
      </c>
      <c r="B23" s="118">
        <v>0.55000000000000004</v>
      </c>
      <c r="C23" s="118">
        <v>0.54</v>
      </c>
      <c r="D23" s="118">
        <v>0.48</v>
      </c>
      <c r="E23" s="117">
        <v>0.56000000000000005</v>
      </c>
    </row>
    <row r="24" spans="1:5" s="113" customFormat="1" ht="22.5" customHeight="1">
      <c r="A24" s="120" t="s">
        <v>75</v>
      </c>
      <c r="B24" s="118">
        <v>0.56999999999999995</v>
      </c>
      <c r="C24" s="118">
        <v>0.55000000000000004</v>
      </c>
      <c r="D24" s="118">
        <v>0.5</v>
      </c>
      <c r="E24" s="117">
        <v>0.56999999999999995</v>
      </c>
    </row>
    <row r="25" spans="1:5" s="113" customFormat="1" ht="22.5" customHeight="1">
      <c r="A25" s="120" t="s">
        <v>74</v>
      </c>
      <c r="B25" s="118">
        <v>0.63</v>
      </c>
      <c r="C25" s="118">
        <v>0.56999999999999995</v>
      </c>
      <c r="D25" s="118">
        <v>0.5</v>
      </c>
      <c r="E25" s="117">
        <v>0.57999999999999996</v>
      </c>
    </row>
    <row r="26" spans="1:5" s="113" customFormat="1" ht="22.5" customHeight="1">
      <c r="A26" s="121" t="s">
        <v>96</v>
      </c>
      <c r="B26" s="118">
        <v>0.72</v>
      </c>
      <c r="C26" s="118">
        <v>0.6</v>
      </c>
      <c r="D26" s="118">
        <v>0.52</v>
      </c>
      <c r="E26" s="117">
        <v>0.6</v>
      </c>
    </row>
    <row r="27" spans="1:5" s="113" customFormat="1" ht="22.5" customHeight="1">
      <c r="A27" s="120" t="s">
        <v>72</v>
      </c>
      <c r="B27" s="118">
        <v>0.7</v>
      </c>
      <c r="C27" s="118">
        <v>0.61</v>
      </c>
      <c r="D27" s="118">
        <v>0.53</v>
      </c>
      <c r="E27" s="117">
        <v>0.61</v>
      </c>
    </row>
    <row r="28" spans="1:5" s="113" customFormat="1" ht="22.5" customHeight="1" thickBot="1">
      <c r="A28" s="119" t="s">
        <v>71</v>
      </c>
      <c r="B28" s="118">
        <v>0.7</v>
      </c>
      <c r="C28" s="118">
        <v>0.61</v>
      </c>
      <c r="D28" s="118">
        <v>0.54</v>
      </c>
      <c r="E28" s="117">
        <v>0.62</v>
      </c>
    </row>
    <row r="29" spans="1:5" s="113" customFormat="1" ht="13.5" customHeight="1">
      <c r="A29" s="252" t="s">
        <v>110</v>
      </c>
      <c r="B29" s="252"/>
      <c r="C29" s="253"/>
      <c r="D29" s="253"/>
      <c r="E29" s="253"/>
    </row>
    <row r="30" spans="1:5" s="113" customFormat="1" ht="13.5" customHeight="1">
      <c r="A30" s="250" t="s">
        <v>109</v>
      </c>
      <c r="B30" s="250"/>
      <c r="C30" s="251"/>
      <c r="D30" s="251"/>
      <c r="E30" s="251"/>
    </row>
    <row r="31" spans="1:5" s="113" customFormat="1" ht="13.5" customHeight="1">
      <c r="A31" s="116" t="s">
        <v>108</v>
      </c>
      <c r="B31" s="114"/>
      <c r="C31" s="114"/>
      <c r="D31" s="114"/>
      <c r="E31" s="114"/>
    </row>
    <row r="32" spans="1:5" s="113" customFormat="1" ht="13.5" customHeight="1">
      <c r="A32" s="113" t="s">
        <v>107</v>
      </c>
      <c r="B32" s="114"/>
      <c r="C32" s="114"/>
      <c r="D32" s="114"/>
      <c r="E32" s="114"/>
    </row>
    <row r="33" spans="1:5" s="113" customFormat="1" ht="13.5" customHeight="1">
      <c r="A33" s="116" t="s">
        <v>106</v>
      </c>
    </row>
    <row r="34" spans="1:5" s="113" customFormat="1" ht="13.5" customHeight="1">
      <c r="A34" s="116"/>
    </row>
    <row r="35" spans="1:5" s="113" customFormat="1" ht="13.5" customHeight="1">
      <c r="A35" s="115"/>
      <c r="B35" s="114"/>
      <c r="C35" s="114"/>
      <c r="D35" s="114"/>
      <c r="E35" s="114"/>
    </row>
    <row r="36" spans="1:5" s="113" customFormat="1" ht="13.5" customHeight="1">
      <c r="A36" s="114"/>
      <c r="B36" s="114"/>
      <c r="C36" s="114"/>
      <c r="D36" s="114"/>
      <c r="E36" s="114"/>
    </row>
    <row r="37" spans="1:5" s="113" customFormat="1" ht="13.5" customHeight="1"/>
    <row r="38" spans="1:5" s="113" customFormat="1" ht="13.5" customHeight="1"/>
    <row r="39" spans="1:5" s="113" customFormat="1" ht="13.5" customHeight="1"/>
    <row r="40" spans="1:5" s="113" customFormat="1" ht="13.5" customHeight="1"/>
    <row r="41" spans="1:5" s="113" customFormat="1" ht="13.5" customHeight="1"/>
    <row r="42" spans="1:5" s="113" customFormat="1" ht="13.5" customHeight="1"/>
    <row r="43" spans="1:5" s="113" customFormat="1" ht="13.5" customHeight="1"/>
    <row r="44" spans="1:5" s="113" customFormat="1" ht="13.5" customHeight="1"/>
    <row r="45" spans="1:5" s="113" customFormat="1" ht="13.5" customHeight="1"/>
    <row r="46" spans="1:5" s="113" customFormat="1" ht="13.5" customHeight="1"/>
    <row r="47" spans="1:5" s="113" customFormat="1" ht="13.5" customHeight="1"/>
    <row r="48" spans="1:5" s="113" customFormat="1" ht="13.5" customHeight="1"/>
    <row r="49" s="113" customFormat="1" ht="13.5" customHeight="1"/>
    <row r="50" s="113" customFormat="1" ht="13.5" customHeight="1"/>
    <row r="51" s="113" customFormat="1" ht="13.5" customHeight="1"/>
    <row r="52" s="113" customFormat="1" ht="13.5" customHeight="1"/>
    <row r="53" s="113" customFormat="1" ht="13.5" customHeight="1"/>
    <row r="54" s="113" customFormat="1" ht="13.5" customHeight="1"/>
    <row r="55" s="113" customFormat="1" ht="13.5" customHeight="1"/>
    <row r="56" s="113" customFormat="1" ht="13.5" customHeight="1"/>
    <row r="57" s="113" customFormat="1" ht="13.5" customHeight="1"/>
    <row r="58" s="113" customFormat="1" ht="13.5" customHeight="1"/>
    <row r="59" s="113" customFormat="1" ht="13.5" customHeight="1"/>
    <row r="60" s="113" customFormat="1" ht="13.5" customHeight="1"/>
    <row r="61" s="113" customFormat="1" ht="13.5" customHeight="1"/>
    <row r="62" s="113" customFormat="1" ht="13.5" customHeight="1"/>
    <row r="63" s="113" customFormat="1" ht="13.5" customHeight="1"/>
    <row r="64" s="113" customFormat="1" ht="13.5" customHeight="1"/>
    <row r="65" s="113" customFormat="1" ht="13.5" customHeight="1"/>
    <row r="66" s="113" customFormat="1" ht="13.5" customHeight="1"/>
    <row r="67" s="113" customFormat="1" ht="13.5" customHeight="1"/>
    <row r="68" s="113" customFormat="1" ht="13.5" customHeight="1"/>
    <row r="69" s="113" customFormat="1" ht="13.5" customHeight="1"/>
    <row r="70" s="113" customFormat="1" ht="13.5" customHeight="1"/>
    <row r="71" s="113" customFormat="1" ht="13.5" customHeight="1"/>
    <row r="72" s="113" customFormat="1" ht="13.5" customHeight="1"/>
    <row r="73" s="113" customFormat="1" ht="13.5" customHeight="1"/>
    <row r="74" s="113" customFormat="1" ht="13.5" customHeight="1"/>
    <row r="75" s="113" customFormat="1" ht="13.5" customHeight="1"/>
    <row r="76" s="113" customFormat="1" ht="13.5" customHeight="1"/>
    <row r="77" s="113" customFormat="1" ht="13.5" customHeight="1"/>
    <row r="78" s="113" customFormat="1" ht="13.5" customHeight="1"/>
    <row r="79" s="113" customFormat="1" ht="13.5" customHeight="1"/>
    <row r="80" s="113" customFormat="1" ht="13.5" customHeight="1"/>
    <row r="81" s="113" customFormat="1" ht="13.5" customHeight="1"/>
    <row r="82" s="113" customFormat="1" ht="13.5" customHeight="1"/>
    <row r="83" s="113" customFormat="1" ht="13.5" customHeight="1"/>
    <row r="84" s="113" customFormat="1" ht="13.5" customHeight="1"/>
    <row r="85" s="113" customFormat="1" ht="13.5" customHeight="1"/>
    <row r="86" s="113" customFormat="1" ht="13.5" customHeight="1"/>
    <row r="87" s="113" customFormat="1" ht="13.5" customHeight="1"/>
    <row r="88" s="113" customFormat="1" ht="13.5" customHeight="1"/>
    <row r="89" s="113" customFormat="1" ht="13.5" customHeight="1"/>
    <row r="90" s="113" customFormat="1" ht="13.5" customHeight="1"/>
    <row r="91" s="113" customFormat="1" ht="13.5" customHeight="1"/>
    <row r="92" s="113" customFormat="1" ht="13.5" customHeight="1"/>
    <row r="93" s="113" customFormat="1" ht="13.5" customHeight="1"/>
    <row r="94" s="113" customFormat="1" ht="13.5" customHeight="1"/>
    <row r="95" s="113" customFormat="1" ht="13.5" customHeight="1"/>
    <row r="96" s="113" customFormat="1" ht="13.5" customHeight="1"/>
    <row r="97" s="113" customFormat="1" ht="13.5" customHeight="1"/>
    <row r="98" s="113" customFormat="1" ht="13.5" customHeight="1"/>
    <row r="99" s="113" customFormat="1" ht="13.5" customHeight="1"/>
    <row r="100" s="113" customFormat="1" ht="13.5" customHeight="1"/>
    <row r="101" s="113" customFormat="1" ht="13.5" customHeight="1"/>
    <row r="102" s="113" customFormat="1" ht="13.5" customHeight="1"/>
    <row r="103" s="113" customFormat="1" ht="13.5" customHeight="1"/>
    <row r="104" s="113" customFormat="1" ht="13.5" customHeight="1"/>
    <row r="105" s="113" customFormat="1" ht="13.5" customHeight="1"/>
    <row r="106" s="113" customFormat="1" ht="13.5" customHeight="1"/>
    <row r="107" s="113" customFormat="1" ht="13.5" customHeight="1"/>
    <row r="108" s="113" customFormat="1" ht="13.5" customHeight="1"/>
    <row r="109" s="113" customFormat="1" ht="13.5" customHeight="1"/>
    <row r="110" s="113" customFormat="1" ht="13.5" customHeight="1"/>
    <row r="111" s="113" customFormat="1" ht="13.5" customHeight="1"/>
    <row r="112" s="113" customFormat="1" ht="13.5" customHeight="1"/>
    <row r="113" s="113" customFormat="1" ht="13.5" customHeight="1"/>
    <row r="114" s="113" customFormat="1" ht="13.5" customHeight="1"/>
    <row r="115" s="113" customFormat="1" ht="13.5" customHeight="1"/>
    <row r="116" s="113" customFormat="1" ht="13.5" customHeight="1"/>
    <row r="117" s="113" customFormat="1" ht="13.5" customHeight="1"/>
    <row r="118" s="113" customFormat="1" ht="13.5" customHeight="1"/>
    <row r="119" s="113" customFormat="1" ht="13.5" customHeight="1"/>
    <row r="120" s="113" customFormat="1" ht="13.5" customHeight="1"/>
    <row r="121" s="113" customFormat="1" ht="13.5" customHeight="1"/>
    <row r="122" s="113" customFormat="1" ht="13.5" customHeight="1"/>
    <row r="123" s="113" customFormat="1" ht="13.5" customHeight="1"/>
    <row r="124" s="113" customFormat="1" ht="13.5" customHeight="1"/>
    <row r="125" s="113" customFormat="1" ht="13.5" customHeight="1"/>
    <row r="126" s="113" customFormat="1" ht="13.5" customHeight="1"/>
    <row r="127" s="113" customFormat="1" ht="13.5" customHeight="1"/>
    <row r="128" s="113" customFormat="1" ht="13.5" customHeight="1"/>
    <row r="129" s="113" customFormat="1" ht="13.5" customHeight="1"/>
    <row r="130" s="113" customFormat="1" ht="13.5" customHeight="1"/>
    <row r="131" s="113" customFormat="1" ht="13.5" customHeight="1"/>
    <row r="132" s="113" customFormat="1" ht="13.5" customHeight="1"/>
    <row r="133" s="113" customFormat="1" ht="13.5" customHeight="1"/>
    <row r="134" s="113" customFormat="1" ht="13.5" customHeight="1"/>
    <row r="135" s="113" customFormat="1" ht="13.5" customHeight="1"/>
    <row r="136" s="113" customFormat="1" ht="13.5" customHeight="1"/>
    <row r="137" s="113" customFormat="1" ht="13.5" customHeight="1"/>
    <row r="138" s="113" customFormat="1" ht="13.5" customHeight="1"/>
    <row r="139" s="113" customFormat="1" ht="13.5" customHeight="1"/>
    <row r="140" s="113" customFormat="1" ht="13.5" customHeight="1"/>
    <row r="141" s="113" customFormat="1" ht="13.5" customHeight="1"/>
    <row r="142" s="113" customFormat="1" ht="13.5" customHeight="1"/>
    <row r="143" s="113" customFormat="1" ht="13.5" customHeight="1"/>
    <row r="144" s="113" customFormat="1" ht="13.5" customHeight="1"/>
    <row r="145" s="113" customFormat="1" ht="13.5" customHeight="1"/>
    <row r="146" s="113" customFormat="1" ht="13.5" customHeight="1"/>
    <row r="147" s="113" customFormat="1" ht="13.5" customHeight="1"/>
    <row r="148" s="113" customFormat="1" ht="13.5" customHeight="1"/>
    <row r="149" s="113" customFormat="1" ht="13.5" customHeight="1"/>
    <row r="150" s="113" customFormat="1" ht="13.5" customHeight="1"/>
    <row r="151" s="113" customFormat="1" ht="13.5" customHeight="1"/>
    <row r="152" s="113" customFormat="1" ht="13.5" customHeight="1"/>
    <row r="153" s="113" customFormat="1" ht="13.5" customHeight="1"/>
    <row r="154" s="113" customFormat="1" ht="13.5" customHeight="1"/>
    <row r="155" s="113" customFormat="1" ht="13.5" customHeight="1"/>
    <row r="156" s="113" customFormat="1" ht="13.5" customHeight="1"/>
    <row r="157" s="113" customFormat="1" ht="13.5" customHeight="1"/>
    <row r="158" s="113" customFormat="1" ht="13.5" customHeight="1"/>
    <row r="159" s="113" customFormat="1" ht="13.5" customHeight="1"/>
    <row r="160" s="113" customFormat="1" ht="13.5" customHeight="1"/>
    <row r="161" s="113" customFormat="1" ht="13.5" customHeight="1"/>
    <row r="162" s="113" customFormat="1" ht="13.5" customHeight="1"/>
    <row r="163" s="113" customFormat="1" ht="13.5" customHeight="1"/>
    <row r="164" s="113" customFormat="1" ht="13.5" customHeight="1"/>
    <row r="165" s="113" customFormat="1" ht="13.5" customHeight="1"/>
    <row r="166" s="113" customFormat="1" ht="13.5" customHeight="1"/>
    <row r="167" s="113" customFormat="1" ht="13.5" customHeight="1"/>
    <row r="168" s="113" customFormat="1" ht="13.5" customHeight="1"/>
    <row r="169" s="113" customFormat="1" ht="13.5" customHeight="1"/>
    <row r="170" s="113" customFormat="1" ht="13.5" customHeight="1"/>
    <row r="171" s="113" customFormat="1" ht="13.5" customHeight="1"/>
    <row r="172" s="113" customFormat="1" ht="13.5" customHeight="1"/>
    <row r="173" s="113" customFormat="1" ht="13.5" customHeight="1"/>
    <row r="174" s="113" customFormat="1" ht="13.5" customHeight="1"/>
    <row r="175" s="113" customFormat="1" ht="12"/>
    <row r="176" s="113" customFormat="1" ht="12"/>
    <row r="177" s="113" customFormat="1" ht="12"/>
    <row r="178" s="113" customFormat="1" ht="12"/>
    <row r="179" s="113" customFormat="1" ht="12"/>
    <row r="180" s="113" customFormat="1" ht="12"/>
    <row r="181" s="113" customFormat="1" ht="12"/>
    <row r="182" s="113" customFormat="1" ht="12"/>
    <row r="183" s="113" customFormat="1" ht="12"/>
    <row r="184" s="113" customFormat="1" ht="12"/>
    <row r="185" s="113" customFormat="1" ht="12"/>
    <row r="186" s="113" customFormat="1" ht="12"/>
    <row r="187" s="113" customFormat="1" ht="12"/>
    <row r="188" s="113" customFormat="1" ht="12"/>
    <row r="189" s="113" customFormat="1" ht="12"/>
    <row r="190" s="113" customFormat="1" ht="12"/>
    <row r="191" s="113" customFormat="1" ht="12"/>
    <row r="192" s="113" customFormat="1" ht="12"/>
    <row r="193" s="113" customFormat="1" ht="12"/>
    <row r="194" s="113" customFormat="1" ht="12"/>
    <row r="195" s="113" customFormat="1" ht="12"/>
    <row r="196" s="113" customFormat="1" ht="12"/>
    <row r="197" s="113" customFormat="1" ht="12"/>
    <row r="198" s="113" customFormat="1" ht="12"/>
    <row r="199" s="113" customFormat="1" ht="12"/>
    <row r="200" s="113" customFormat="1" ht="12"/>
    <row r="201" s="113" customFormat="1" ht="12"/>
  </sheetData>
  <mergeCells count="5">
    <mergeCell ref="A5:A6"/>
    <mergeCell ref="A2:E2"/>
    <mergeCell ref="B5:E5"/>
    <mergeCell ref="A30:E30"/>
    <mergeCell ref="A29:E29"/>
  </mergeCells>
  <phoneticPr fontId="12"/>
  <pageMargins left="0.78740157480314965" right="0.78740157480314965" top="0.78740157480314965" bottom="0.78740157480314965" header="0.51181102362204722" footer="0.51181102362204722"/>
  <pageSetup paperSize="9" orientation="portrait" r:id="rId1"/>
  <headerFooter alignWithMargins="0"/>
  <ignoredErrors>
    <ignoredError sqref="A18:A28" numberStoredAsText="1"/>
  </ignoredErrors>
</worksheet>
</file>

<file path=xl/worksheets/sheet7.xml><?xml version="1.0" encoding="utf-8"?>
<worksheet xmlns="http://schemas.openxmlformats.org/spreadsheetml/2006/main" xmlns:r="http://schemas.openxmlformats.org/officeDocument/2006/relationships">
  <dimension ref="A2:G160"/>
  <sheetViews>
    <sheetView showGridLines="0" workbookViewId="0"/>
  </sheetViews>
  <sheetFormatPr defaultRowHeight="12"/>
  <cols>
    <col min="1" max="1" width="15" style="114" customWidth="1"/>
    <col min="2" max="7" width="11.25" style="114" customWidth="1"/>
    <col min="8" max="16384" width="9" style="114"/>
  </cols>
  <sheetData>
    <row r="2" spans="1:7" ht="22.5" customHeight="1">
      <c r="A2" s="246" t="s">
        <v>151</v>
      </c>
      <c r="B2" s="246"/>
      <c r="C2" s="246"/>
      <c r="D2" s="246"/>
      <c r="E2" s="246"/>
      <c r="F2" s="246"/>
      <c r="G2" s="246"/>
    </row>
    <row r="4" spans="1:7" ht="12.75" thickBot="1">
      <c r="A4" s="133" t="s">
        <v>150</v>
      </c>
      <c r="B4" s="133"/>
      <c r="C4" s="133"/>
      <c r="E4" s="133"/>
      <c r="F4" s="133"/>
      <c r="G4" s="158" t="s">
        <v>149</v>
      </c>
    </row>
    <row r="5" spans="1:7" ht="22.5" customHeight="1">
      <c r="A5" s="256" t="s">
        <v>148</v>
      </c>
      <c r="B5" s="248" t="s">
        <v>147</v>
      </c>
      <c r="C5" s="254"/>
      <c r="D5" s="248" t="s">
        <v>146</v>
      </c>
      <c r="E5" s="254"/>
      <c r="F5" s="248" t="s">
        <v>145</v>
      </c>
      <c r="G5" s="255"/>
    </row>
    <row r="6" spans="1:7" ht="22.5" customHeight="1">
      <c r="A6" s="257"/>
      <c r="B6" s="129" t="s">
        <v>114</v>
      </c>
      <c r="C6" s="157" t="s">
        <v>144</v>
      </c>
      <c r="D6" s="157" t="s">
        <v>114</v>
      </c>
      <c r="E6" s="157" t="s">
        <v>143</v>
      </c>
      <c r="F6" s="157" t="s">
        <v>114</v>
      </c>
      <c r="G6" s="156" t="s">
        <v>143</v>
      </c>
    </row>
    <row r="7" spans="1:7" ht="19.5" customHeight="1">
      <c r="A7" s="155" t="s">
        <v>142</v>
      </c>
      <c r="B7" s="141">
        <v>11.1</v>
      </c>
      <c r="C7" s="152">
        <v>12.1</v>
      </c>
      <c r="D7" s="141">
        <v>91.9</v>
      </c>
      <c r="E7" s="152">
        <v>96.6</v>
      </c>
      <c r="F7" s="154">
        <v>-4.3</v>
      </c>
      <c r="G7" s="153">
        <v>5.9</v>
      </c>
    </row>
    <row r="8" spans="1:7" ht="19.5" customHeight="1">
      <c r="A8" s="149" t="s">
        <v>141</v>
      </c>
      <c r="B8" s="141">
        <v>11.8</v>
      </c>
      <c r="C8" s="152">
        <v>12.4</v>
      </c>
      <c r="D8" s="141">
        <v>98.2</v>
      </c>
      <c r="E8" s="152">
        <v>99.7</v>
      </c>
      <c r="F8" s="151">
        <v>6.8</v>
      </c>
      <c r="G8" s="150">
        <v>3.1</v>
      </c>
    </row>
    <row r="9" spans="1:7" ht="19.5" customHeight="1">
      <c r="A9" s="149" t="s">
        <v>140</v>
      </c>
      <c r="B9" s="141">
        <v>12</v>
      </c>
      <c r="C9" s="152">
        <v>12.4</v>
      </c>
      <c r="D9" s="141">
        <v>100</v>
      </c>
      <c r="E9" s="152">
        <v>100</v>
      </c>
      <c r="F9" s="151">
        <v>1.9</v>
      </c>
      <c r="G9" s="150">
        <v>0.4</v>
      </c>
    </row>
    <row r="10" spans="1:7" ht="19.5" customHeight="1">
      <c r="A10" s="149" t="s">
        <v>139</v>
      </c>
      <c r="B10" s="141">
        <v>12</v>
      </c>
      <c r="C10" s="152">
        <v>12.9</v>
      </c>
      <c r="D10" s="141">
        <v>99.9</v>
      </c>
      <c r="E10" s="152">
        <v>103.3</v>
      </c>
      <c r="F10" s="151">
        <v>-0.1</v>
      </c>
      <c r="G10" s="150">
        <v>3.2</v>
      </c>
    </row>
    <row r="11" spans="1:7" ht="19.5" customHeight="1">
      <c r="A11" s="149" t="s">
        <v>138</v>
      </c>
      <c r="B11" s="141">
        <v>12.2</v>
      </c>
      <c r="C11" s="152">
        <v>13.4</v>
      </c>
      <c r="D11" s="141">
        <v>96</v>
      </c>
      <c r="E11" s="152">
        <v>105.7</v>
      </c>
      <c r="F11" s="151">
        <v>-3.9</v>
      </c>
      <c r="G11" s="150">
        <v>2.2999999999999998</v>
      </c>
    </row>
    <row r="12" spans="1:7" ht="19.5" customHeight="1">
      <c r="A12" s="149" t="s">
        <v>137</v>
      </c>
      <c r="B12" s="141">
        <v>11.3</v>
      </c>
      <c r="C12" s="152">
        <v>12.9</v>
      </c>
      <c r="D12" s="141">
        <v>89</v>
      </c>
      <c r="E12" s="152">
        <v>102.7</v>
      </c>
      <c r="F12" s="151">
        <v>-7.3</v>
      </c>
      <c r="G12" s="150">
        <v>-2.8</v>
      </c>
    </row>
    <row r="13" spans="1:7" ht="19.5" customHeight="1">
      <c r="A13" s="149" t="s">
        <v>136</v>
      </c>
      <c r="B13" s="141">
        <v>9.1</v>
      </c>
      <c r="C13" s="152">
        <v>10.9</v>
      </c>
      <c r="D13" s="141">
        <v>71.7</v>
      </c>
      <c r="E13" s="152">
        <v>85.6</v>
      </c>
      <c r="F13" s="151">
        <v>-14.8</v>
      </c>
      <c r="G13" s="150">
        <v>-16.7</v>
      </c>
    </row>
    <row r="14" spans="1:7" ht="19.5" customHeight="1">
      <c r="A14" s="149" t="s">
        <v>135</v>
      </c>
      <c r="B14" s="141">
        <v>10.1</v>
      </c>
      <c r="C14" s="139">
        <v>12</v>
      </c>
      <c r="D14" s="140">
        <v>79.8</v>
      </c>
      <c r="E14" s="139">
        <v>94.7</v>
      </c>
      <c r="F14" s="138">
        <v>12.4</v>
      </c>
      <c r="G14" s="137">
        <v>10.9</v>
      </c>
    </row>
    <row r="15" spans="1:7" ht="19.5" customHeight="1">
      <c r="A15" s="148" t="s">
        <v>134</v>
      </c>
      <c r="B15" s="147">
        <v>10.4</v>
      </c>
      <c r="C15" s="145">
        <v>11.5</v>
      </c>
      <c r="D15" s="146">
        <v>81.900000000000006</v>
      </c>
      <c r="E15" s="145">
        <v>90.6</v>
      </c>
      <c r="F15" s="144">
        <v>21</v>
      </c>
      <c r="G15" s="143">
        <v>7.5</v>
      </c>
    </row>
    <row r="16" spans="1:7" ht="19.5" customHeight="1">
      <c r="A16" s="142" t="s">
        <v>133</v>
      </c>
      <c r="B16" s="141">
        <v>10.1</v>
      </c>
      <c r="C16" s="139">
        <v>11.7</v>
      </c>
      <c r="D16" s="140">
        <v>79.5</v>
      </c>
      <c r="E16" s="139">
        <v>92.1</v>
      </c>
      <c r="F16" s="138">
        <v>31.188118811881193</v>
      </c>
      <c r="G16" s="137">
        <v>15.8</v>
      </c>
    </row>
    <row r="17" spans="1:7" ht="19.5" customHeight="1">
      <c r="A17" s="142" t="s">
        <v>132</v>
      </c>
      <c r="B17" s="141">
        <v>11.1</v>
      </c>
      <c r="C17" s="139">
        <v>12.3</v>
      </c>
      <c r="D17" s="140">
        <v>87.4</v>
      </c>
      <c r="E17" s="139">
        <v>96.9</v>
      </c>
      <c r="F17" s="138">
        <v>35.294117647058854</v>
      </c>
      <c r="G17" s="137">
        <v>19.5</v>
      </c>
    </row>
    <row r="18" spans="1:7" ht="19.5" customHeight="1">
      <c r="A18" s="142" t="s">
        <v>131</v>
      </c>
      <c r="B18" s="141">
        <v>10.3</v>
      </c>
      <c r="C18" s="139">
        <v>12.6</v>
      </c>
      <c r="D18" s="140">
        <v>81.099999999999994</v>
      </c>
      <c r="E18" s="139">
        <v>99.2</v>
      </c>
      <c r="F18" s="138">
        <v>14.386459802538765</v>
      </c>
      <c r="G18" s="137">
        <v>17.7</v>
      </c>
    </row>
    <row r="19" spans="1:7" ht="19.5" customHeight="1">
      <c r="A19" s="142" t="s">
        <v>130</v>
      </c>
      <c r="B19" s="141">
        <v>9.6999999999999993</v>
      </c>
      <c r="C19" s="139">
        <v>11.7</v>
      </c>
      <c r="D19" s="140">
        <v>76.400000000000006</v>
      </c>
      <c r="E19" s="139">
        <v>92.1</v>
      </c>
      <c r="F19" s="138">
        <v>14.200298953662172</v>
      </c>
      <c r="G19" s="137">
        <v>14.694894146948933</v>
      </c>
    </row>
    <row r="20" spans="1:7" ht="19.5" customHeight="1">
      <c r="A20" s="142" t="s">
        <v>129</v>
      </c>
      <c r="B20" s="141">
        <v>9.6999999999999993</v>
      </c>
      <c r="C20" s="139">
        <v>11.7</v>
      </c>
      <c r="D20" s="140">
        <v>76.400000000000006</v>
      </c>
      <c r="E20" s="139">
        <v>92.1</v>
      </c>
      <c r="F20" s="138">
        <v>12.850812407680955</v>
      </c>
      <c r="G20" s="137">
        <v>13.563501849568427</v>
      </c>
    </row>
    <row r="21" spans="1:7" ht="19.5" customHeight="1">
      <c r="A21" s="142" t="s">
        <v>128</v>
      </c>
      <c r="B21" s="141">
        <v>10.1</v>
      </c>
      <c r="C21" s="139">
        <v>12</v>
      </c>
      <c r="D21" s="140">
        <v>79.5</v>
      </c>
      <c r="E21" s="139">
        <v>94.5</v>
      </c>
      <c r="F21" s="138">
        <v>10.9</v>
      </c>
      <c r="G21" s="137">
        <v>11.2</v>
      </c>
    </row>
    <row r="22" spans="1:7" ht="19.5" customHeight="1">
      <c r="A22" s="142" t="s">
        <v>127</v>
      </c>
      <c r="B22" s="141">
        <v>10.5</v>
      </c>
      <c r="C22" s="139">
        <v>11.7</v>
      </c>
      <c r="D22" s="140">
        <v>82.7</v>
      </c>
      <c r="E22" s="139">
        <v>92.1</v>
      </c>
      <c r="F22" s="138">
        <v>15.3</v>
      </c>
      <c r="G22" s="137">
        <v>10.3</v>
      </c>
    </row>
    <row r="23" spans="1:7" ht="19.5" customHeight="1">
      <c r="A23" s="142" t="s">
        <v>126</v>
      </c>
      <c r="B23" s="141">
        <v>9.3000000000000007</v>
      </c>
      <c r="C23" s="139">
        <v>11.9</v>
      </c>
      <c r="D23" s="140">
        <v>73.2</v>
      </c>
      <c r="E23" s="139">
        <v>93.7</v>
      </c>
      <c r="F23" s="138">
        <v>-2.1</v>
      </c>
      <c r="G23" s="137">
        <v>7.2</v>
      </c>
    </row>
    <row r="24" spans="1:7" ht="19.5" customHeight="1">
      <c r="A24" s="142" t="s">
        <v>125</v>
      </c>
      <c r="B24" s="141">
        <v>9.4</v>
      </c>
      <c r="C24" s="139">
        <v>12.2</v>
      </c>
      <c r="D24" s="140">
        <v>74</v>
      </c>
      <c r="E24" s="139">
        <v>96.1</v>
      </c>
      <c r="F24" s="138">
        <v>-1.1000000000000001</v>
      </c>
      <c r="G24" s="137">
        <v>4.3</v>
      </c>
    </row>
    <row r="25" spans="1:7" ht="19.5" customHeight="1">
      <c r="A25" s="142" t="s">
        <v>124</v>
      </c>
      <c r="B25" s="141">
        <v>10</v>
      </c>
      <c r="C25" s="139">
        <v>12.5</v>
      </c>
      <c r="D25" s="140">
        <v>78.7</v>
      </c>
      <c r="E25" s="139">
        <v>98.4</v>
      </c>
      <c r="F25" s="138">
        <v>-1.0062893081761004</v>
      </c>
      <c r="G25" s="137">
        <v>5.9203444564047469</v>
      </c>
    </row>
    <row r="26" spans="1:7" ht="19.5" customHeight="1" thickBot="1">
      <c r="A26" s="142" t="s">
        <v>123</v>
      </c>
      <c r="B26" s="141">
        <v>11</v>
      </c>
      <c r="C26" s="139">
        <v>12.5</v>
      </c>
      <c r="D26" s="140">
        <v>86.6</v>
      </c>
      <c r="E26" s="139">
        <v>98.4</v>
      </c>
      <c r="F26" s="138">
        <v>-2.6966292134831482</v>
      </c>
      <c r="G26" s="137">
        <v>3.2528856243441817</v>
      </c>
    </row>
    <row r="27" spans="1:7" ht="13.5" customHeight="1">
      <c r="A27" s="136" t="s">
        <v>122</v>
      </c>
      <c r="B27" s="136"/>
      <c r="C27" s="136"/>
      <c r="D27" s="136"/>
      <c r="E27" s="136"/>
      <c r="F27" s="136"/>
      <c r="G27" s="136"/>
    </row>
    <row r="28" spans="1:7" ht="13.5" customHeight="1">
      <c r="A28" s="135" t="s">
        <v>121</v>
      </c>
      <c r="B28" s="135"/>
      <c r="C28" s="135"/>
      <c r="D28" s="135"/>
      <c r="E28" s="135"/>
      <c r="F28" s="135"/>
      <c r="G28" s="135"/>
    </row>
    <row r="29" spans="1:7" ht="13.5" customHeight="1">
      <c r="A29" s="135" t="s">
        <v>120</v>
      </c>
      <c r="B29" s="135"/>
      <c r="C29" s="135"/>
      <c r="D29" s="135"/>
      <c r="E29" s="135"/>
      <c r="F29" s="135"/>
      <c r="G29" s="135"/>
    </row>
    <row r="30" spans="1:7" ht="13.5" customHeight="1">
      <c r="A30" s="135"/>
      <c r="B30" s="135"/>
      <c r="C30" s="135"/>
      <c r="D30" s="135"/>
      <c r="E30" s="135"/>
      <c r="F30" s="135"/>
      <c r="G30" s="135"/>
    </row>
    <row r="31" spans="1:7" ht="13.5" customHeight="1">
      <c r="B31" s="134"/>
      <c r="C31" s="134"/>
      <c r="D31" s="134"/>
      <c r="E31" s="134"/>
    </row>
    <row r="32" spans="1:7"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sheetData>
  <mergeCells count="5">
    <mergeCell ref="A2:G2"/>
    <mergeCell ref="B5:C5"/>
    <mergeCell ref="D5:E5"/>
    <mergeCell ref="F5:G5"/>
    <mergeCell ref="A5:A6"/>
  </mergeCells>
  <phoneticPr fontId="12"/>
  <printOptions horizontalCentered="1"/>
  <pageMargins left="0.78740157480314965" right="0.78740157480314965" top="0.78740157480314965" bottom="0.78740157480314965" header="0.51181102362204722" footer="0.51181102362204722"/>
  <pageSetup paperSize="9" orientation="portrait" r:id="rId1"/>
  <headerFooter alignWithMargins="0"/>
  <ignoredErrors>
    <ignoredError sqref="A8:A26" numberStoredAsText="1"/>
  </ignoredErrors>
</worksheet>
</file>

<file path=xl/worksheets/sheet8.xml><?xml version="1.0" encoding="utf-8"?>
<worksheet xmlns="http://schemas.openxmlformats.org/spreadsheetml/2006/main" xmlns:r="http://schemas.openxmlformats.org/officeDocument/2006/relationships">
  <dimension ref="A1:O53"/>
  <sheetViews>
    <sheetView showGridLines="0" workbookViewId="0"/>
  </sheetViews>
  <sheetFormatPr defaultRowHeight="12"/>
  <cols>
    <col min="1" max="1" width="11.625" style="114" customWidth="1"/>
    <col min="2" max="2" width="10" style="114" customWidth="1"/>
    <col min="3" max="5" width="9.25" style="114" customWidth="1"/>
    <col min="6" max="6" width="9.75" style="114" customWidth="1"/>
    <col min="7" max="7" width="9.375" style="114" customWidth="1"/>
    <col min="8" max="9" width="9.25" style="114" customWidth="1"/>
    <col min="10" max="10" width="9.375" style="114" customWidth="1"/>
    <col min="11" max="15" width="10" style="114" customWidth="1"/>
    <col min="16" max="16384" width="9" style="114"/>
  </cols>
  <sheetData>
    <row r="1" spans="1:15" ht="13.5" customHeight="1"/>
    <row r="2" spans="1:15" ht="22.5" customHeight="1">
      <c r="A2" s="267" t="s">
        <v>183</v>
      </c>
      <c r="B2" s="267"/>
      <c r="C2" s="267"/>
      <c r="D2" s="267"/>
      <c r="E2" s="267"/>
      <c r="F2" s="267"/>
      <c r="G2" s="267"/>
      <c r="H2" s="267"/>
      <c r="I2" s="267"/>
      <c r="J2" s="271" t="s">
        <v>182</v>
      </c>
      <c r="K2" s="271"/>
      <c r="L2" s="271"/>
      <c r="M2" s="271"/>
      <c r="N2" s="271"/>
      <c r="O2" s="271"/>
    </row>
    <row r="3" spans="1:15" ht="13.5" customHeight="1">
      <c r="A3" s="159"/>
      <c r="B3" s="159"/>
      <c r="C3" s="159"/>
      <c r="D3" s="159"/>
      <c r="E3" s="159"/>
      <c r="F3" s="159"/>
      <c r="G3" s="159"/>
      <c r="H3" s="159"/>
      <c r="I3" s="159"/>
      <c r="J3" s="159"/>
      <c r="K3" s="159"/>
      <c r="L3" s="159"/>
      <c r="M3" s="159"/>
      <c r="N3" s="159"/>
      <c r="O3" s="159"/>
    </row>
    <row r="4" spans="1:15" ht="13.5" customHeight="1" thickBot="1">
      <c r="A4" s="181" t="s">
        <v>181</v>
      </c>
      <c r="B4" s="181"/>
      <c r="C4" s="181"/>
      <c r="D4" s="181"/>
      <c r="E4" s="181"/>
      <c r="F4" s="181"/>
      <c r="G4" s="181"/>
      <c r="H4" s="181"/>
      <c r="I4" s="181"/>
      <c r="J4" s="181"/>
      <c r="K4" s="181"/>
      <c r="L4" s="181"/>
      <c r="N4" s="181"/>
      <c r="O4" s="180" t="s">
        <v>180</v>
      </c>
    </row>
    <row r="5" spans="1:15" s="159" customFormat="1" ht="13.5" customHeight="1">
      <c r="A5" s="268" t="s">
        <v>179</v>
      </c>
      <c r="B5" s="264" t="s">
        <v>178</v>
      </c>
      <c r="C5" s="264" t="s">
        <v>177</v>
      </c>
      <c r="D5" s="264" t="s">
        <v>176</v>
      </c>
      <c r="E5" s="264" t="s">
        <v>175</v>
      </c>
      <c r="F5" s="264" t="s">
        <v>174</v>
      </c>
      <c r="G5" s="264" t="s">
        <v>173</v>
      </c>
      <c r="H5" s="264" t="s">
        <v>172</v>
      </c>
      <c r="I5" s="258" t="s">
        <v>171</v>
      </c>
      <c r="J5" s="261" t="s">
        <v>170</v>
      </c>
      <c r="K5" s="264" t="s">
        <v>169</v>
      </c>
      <c r="L5" s="264" t="s">
        <v>168</v>
      </c>
      <c r="M5" s="264" t="s">
        <v>167</v>
      </c>
      <c r="N5" s="264" t="s">
        <v>166</v>
      </c>
      <c r="O5" s="258" t="s">
        <v>165</v>
      </c>
    </row>
    <row r="6" spans="1:15" s="159" customFormat="1" ht="13.5" customHeight="1">
      <c r="A6" s="269"/>
      <c r="B6" s="265"/>
      <c r="C6" s="265"/>
      <c r="D6" s="265"/>
      <c r="E6" s="265"/>
      <c r="F6" s="265"/>
      <c r="G6" s="265"/>
      <c r="H6" s="265"/>
      <c r="I6" s="259"/>
      <c r="J6" s="262"/>
      <c r="K6" s="265"/>
      <c r="L6" s="265"/>
      <c r="M6" s="265"/>
      <c r="N6" s="265"/>
      <c r="O6" s="259"/>
    </row>
    <row r="7" spans="1:15" s="159" customFormat="1" ht="13.5" customHeight="1">
      <c r="A7" s="270"/>
      <c r="B7" s="266"/>
      <c r="C7" s="266"/>
      <c r="D7" s="266"/>
      <c r="E7" s="266"/>
      <c r="F7" s="266"/>
      <c r="G7" s="266"/>
      <c r="H7" s="266"/>
      <c r="I7" s="260"/>
      <c r="J7" s="263"/>
      <c r="K7" s="266"/>
      <c r="L7" s="266"/>
      <c r="M7" s="266"/>
      <c r="N7" s="266"/>
      <c r="O7" s="260"/>
    </row>
    <row r="8" spans="1:15" ht="21" customHeight="1">
      <c r="A8" s="179" t="s">
        <v>164</v>
      </c>
      <c r="B8" s="174">
        <v>100.4</v>
      </c>
      <c r="C8" s="174">
        <v>105.5</v>
      </c>
      <c r="D8" s="174">
        <v>102</v>
      </c>
      <c r="E8" s="174">
        <v>100.7</v>
      </c>
      <c r="F8" s="174">
        <v>100.6</v>
      </c>
      <c r="G8" s="174">
        <v>94.8</v>
      </c>
      <c r="H8" s="174">
        <v>98.9</v>
      </c>
      <c r="I8" s="177">
        <v>100.8</v>
      </c>
      <c r="J8" s="176" t="s">
        <v>156</v>
      </c>
      <c r="K8" s="174">
        <v>103</v>
      </c>
      <c r="L8" s="174">
        <v>102.7</v>
      </c>
      <c r="M8" s="174">
        <v>98.2</v>
      </c>
      <c r="N8" s="174">
        <v>98.8</v>
      </c>
      <c r="O8" s="177">
        <v>100.3</v>
      </c>
    </row>
    <row r="9" spans="1:15" ht="21" customHeight="1">
      <c r="A9" s="178" t="s">
        <v>163</v>
      </c>
      <c r="B9" s="174">
        <v>98.9</v>
      </c>
      <c r="C9" s="174">
        <v>96.5</v>
      </c>
      <c r="D9" s="174">
        <v>104.7</v>
      </c>
      <c r="E9" s="174">
        <v>87.9</v>
      </c>
      <c r="F9" s="174">
        <v>105.9</v>
      </c>
      <c r="G9" s="174">
        <v>85.5</v>
      </c>
      <c r="H9" s="174">
        <v>102</v>
      </c>
      <c r="I9" s="177">
        <v>96.7</v>
      </c>
      <c r="J9" s="176" t="s">
        <v>156</v>
      </c>
      <c r="K9" s="174">
        <v>100.4</v>
      </c>
      <c r="L9" s="174">
        <v>101.6</v>
      </c>
      <c r="M9" s="174">
        <v>98.1</v>
      </c>
      <c r="N9" s="173" t="s">
        <v>162</v>
      </c>
      <c r="O9" s="177">
        <v>99.7</v>
      </c>
    </row>
    <row r="10" spans="1:15" ht="21" customHeight="1">
      <c r="A10" s="178" t="s">
        <v>161</v>
      </c>
      <c r="B10" s="174">
        <v>93</v>
      </c>
      <c r="C10" s="174">
        <v>98.9</v>
      </c>
      <c r="D10" s="174">
        <v>99.1</v>
      </c>
      <c r="E10" s="174">
        <v>72.3</v>
      </c>
      <c r="F10" s="174">
        <v>115.3</v>
      </c>
      <c r="G10" s="174">
        <v>73.3</v>
      </c>
      <c r="H10" s="174">
        <v>100.5</v>
      </c>
      <c r="I10" s="177">
        <v>93.5</v>
      </c>
      <c r="J10" s="176" t="s">
        <v>156</v>
      </c>
      <c r="K10" s="174">
        <v>105.9</v>
      </c>
      <c r="L10" s="174">
        <v>96.7</v>
      </c>
      <c r="M10" s="174">
        <v>89</v>
      </c>
      <c r="N10" s="173">
        <v>101.2</v>
      </c>
      <c r="O10" s="177">
        <v>83.5</v>
      </c>
    </row>
    <row r="11" spans="1:15" ht="21" customHeight="1">
      <c r="A11" s="178" t="s">
        <v>160</v>
      </c>
      <c r="B11" s="174">
        <v>85.5</v>
      </c>
      <c r="C11" s="174">
        <v>88.8</v>
      </c>
      <c r="D11" s="174">
        <v>89.2</v>
      </c>
      <c r="E11" s="174">
        <v>67.8</v>
      </c>
      <c r="F11" s="174">
        <v>120.2</v>
      </c>
      <c r="G11" s="174">
        <v>71.7</v>
      </c>
      <c r="H11" s="174">
        <v>96.8</v>
      </c>
      <c r="I11" s="177">
        <v>81.400000000000006</v>
      </c>
      <c r="J11" s="176" t="s">
        <v>156</v>
      </c>
      <c r="K11" s="174">
        <v>102.1</v>
      </c>
      <c r="L11" s="174">
        <v>96.8</v>
      </c>
      <c r="M11" s="174">
        <v>76.900000000000006</v>
      </c>
      <c r="N11" s="173">
        <v>97.7</v>
      </c>
      <c r="O11" s="177">
        <v>72.7</v>
      </c>
    </row>
    <row r="12" spans="1:15" ht="21" customHeight="1">
      <c r="A12" s="178" t="s">
        <v>159</v>
      </c>
      <c r="B12" s="174">
        <v>86.3</v>
      </c>
      <c r="C12" s="174">
        <v>89.2</v>
      </c>
      <c r="D12" s="174">
        <v>91.2</v>
      </c>
      <c r="E12" s="174">
        <v>67.8</v>
      </c>
      <c r="F12" s="174">
        <v>125</v>
      </c>
      <c r="G12" s="174">
        <v>74.099999999999994</v>
      </c>
      <c r="H12" s="174">
        <v>99</v>
      </c>
      <c r="I12" s="177">
        <v>87.4</v>
      </c>
      <c r="J12" s="176" t="s">
        <v>158</v>
      </c>
      <c r="K12" s="176" t="s">
        <v>156</v>
      </c>
      <c r="L12" s="175">
        <v>94.4</v>
      </c>
      <c r="M12" s="174">
        <v>78.7</v>
      </c>
      <c r="N12" s="173">
        <v>95.4</v>
      </c>
      <c r="O12" s="172" t="s">
        <v>156</v>
      </c>
    </row>
    <row r="13" spans="1:15" ht="21" customHeight="1">
      <c r="A13" s="178" t="s">
        <v>157</v>
      </c>
      <c r="B13" s="174">
        <v>73.400000000000006</v>
      </c>
      <c r="C13" s="174">
        <v>83.4</v>
      </c>
      <c r="D13" s="174">
        <v>78.900000000000006</v>
      </c>
      <c r="E13" s="174">
        <v>52.8</v>
      </c>
      <c r="F13" s="174">
        <v>88.1</v>
      </c>
      <c r="G13" s="174">
        <v>62.7</v>
      </c>
      <c r="H13" s="174">
        <v>89.3</v>
      </c>
      <c r="I13" s="177">
        <v>67.599999999999994</v>
      </c>
      <c r="J13" s="176" t="s">
        <v>156</v>
      </c>
      <c r="K13" s="176" t="s">
        <v>156</v>
      </c>
      <c r="L13" s="175">
        <v>71.3</v>
      </c>
      <c r="M13" s="174">
        <v>68.400000000000006</v>
      </c>
      <c r="N13" s="173">
        <v>75.400000000000006</v>
      </c>
      <c r="O13" s="172" t="s">
        <v>156</v>
      </c>
    </row>
    <row r="14" spans="1:15" ht="21" customHeight="1">
      <c r="A14" s="178" t="s">
        <v>133</v>
      </c>
      <c r="B14" s="174">
        <v>71</v>
      </c>
      <c r="C14" s="174">
        <v>82</v>
      </c>
      <c r="D14" s="174">
        <v>73.5</v>
      </c>
      <c r="E14" s="174">
        <v>52.7</v>
      </c>
      <c r="F14" s="174">
        <v>87.6</v>
      </c>
      <c r="G14" s="174">
        <v>64.8</v>
      </c>
      <c r="H14" s="174">
        <v>85.3</v>
      </c>
      <c r="I14" s="177">
        <v>67.599999999999994</v>
      </c>
      <c r="J14" s="176" t="s">
        <v>156</v>
      </c>
      <c r="K14" s="176" t="s">
        <v>156</v>
      </c>
      <c r="L14" s="175">
        <v>72.900000000000006</v>
      </c>
      <c r="M14" s="174">
        <v>65.8</v>
      </c>
      <c r="N14" s="173">
        <v>72.3</v>
      </c>
      <c r="O14" s="172" t="s">
        <v>156</v>
      </c>
    </row>
    <row r="15" spans="1:15" ht="21" customHeight="1">
      <c r="A15" s="178" t="s">
        <v>132</v>
      </c>
      <c r="B15" s="174">
        <v>74.099999999999994</v>
      </c>
      <c r="C15" s="174">
        <v>72.2</v>
      </c>
      <c r="D15" s="174">
        <v>77.2</v>
      </c>
      <c r="E15" s="174">
        <v>55.9</v>
      </c>
      <c r="F15" s="174">
        <v>89.7</v>
      </c>
      <c r="G15" s="174">
        <v>67.599999999999994</v>
      </c>
      <c r="H15" s="174">
        <v>84.4</v>
      </c>
      <c r="I15" s="177">
        <v>71.2</v>
      </c>
      <c r="J15" s="176" t="s">
        <v>156</v>
      </c>
      <c r="K15" s="176" t="s">
        <v>156</v>
      </c>
      <c r="L15" s="175">
        <v>78.599999999999994</v>
      </c>
      <c r="M15" s="174">
        <v>71</v>
      </c>
      <c r="N15" s="173">
        <v>88.6</v>
      </c>
      <c r="O15" s="172" t="s">
        <v>156</v>
      </c>
    </row>
    <row r="16" spans="1:15" ht="21" customHeight="1">
      <c r="A16" s="178" t="s">
        <v>131</v>
      </c>
      <c r="B16" s="174">
        <v>74</v>
      </c>
      <c r="C16" s="174">
        <v>81.7</v>
      </c>
      <c r="D16" s="174">
        <v>76.099999999999994</v>
      </c>
      <c r="E16" s="174">
        <v>54.2</v>
      </c>
      <c r="F16" s="174">
        <v>91.6</v>
      </c>
      <c r="G16" s="174">
        <v>70.099999999999994</v>
      </c>
      <c r="H16" s="174">
        <v>88.7</v>
      </c>
      <c r="I16" s="177">
        <v>70.3</v>
      </c>
      <c r="J16" s="176" t="s">
        <v>156</v>
      </c>
      <c r="K16" s="176" t="s">
        <v>156</v>
      </c>
      <c r="L16" s="175">
        <v>80.7</v>
      </c>
      <c r="M16" s="174">
        <v>69.2</v>
      </c>
      <c r="N16" s="173">
        <v>70.400000000000006</v>
      </c>
      <c r="O16" s="172" t="s">
        <v>156</v>
      </c>
    </row>
    <row r="17" spans="1:15" ht="21" customHeight="1">
      <c r="A17" s="178" t="s">
        <v>130</v>
      </c>
      <c r="B17" s="174">
        <v>72.900000000000006</v>
      </c>
      <c r="C17" s="174">
        <v>81.2</v>
      </c>
      <c r="D17" s="174">
        <v>75.599999999999994</v>
      </c>
      <c r="E17" s="174">
        <v>52.7</v>
      </c>
      <c r="F17" s="174">
        <v>139.6</v>
      </c>
      <c r="G17" s="174">
        <v>67.099999999999994</v>
      </c>
      <c r="H17" s="174">
        <v>87.4</v>
      </c>
      <c r="I17" s="177">
        <v>69.900000000000006</v>
      </c>
      <c r="J17" s="176" t="s">
        <v>156</v>
      </c>
      <c r="K17" s="176" t="s">
        <v>156</v>
      </c>
      <c r="L17" s="175">
        <v>72.900000000000006</v>
      </c>
      <c r="M17" s="174">
        <v>66.400000000000006</v>
      </c>
      <c r="N17" s="173">
        <v>72</v>
      </c>
      <c r="O17" s="172" t="s">
        <v>156</v>
      </c>
    </row>
    <row r="18" spans="1:15" ht="21" customHeight="1">
      <c r="A18" s="178" t="s">
        <v>129</v>
      </c>
      <c r="B18" s="174">
        <v>114.7</v>
      </c>
      <c r="C18" s="174">
        <v>95.5</v>
      </c>
      <c r="D18" s="174">
        <v>132.69999999999999</v>
      </c>
      <c r="E18" s="174">
        <v>125.2</v>
      </c>
      <c r="F18" s="174">
        <v>141.69999999999999</v>
      </c>
      <c r="G18" s="174">
        <v>75.599999999999994</v>
      </c>
      <c r="H18" s="174">
        <v>88.6</v>
      </c>
      <c r="I18" s="177">
        <v>156.6</v>
      </c>
      <c r="J18" s="176" t="s">
        <v>156</v>
      </c>
      <c r="K18" s="176" t="s">
        <v>156</v>
      </c>
      <c r="L18" s="175">
        <v>191.5</v>
      </c>
      <c r="M18" s="174">
        <v>86.2</v>
      </c>
      <c r="N18" s="173">
        <v>74.7</v>
      </c>
      <c r="O18" s="172" t="s">
        <v>156</v>
      </c>
    </row>
    <row r="19" spans="1:15" ht="21" customHeight="1">
      <c r="A19" s="178" t="s">
        <v>128</v>
      </c>
      <c r="B19" s="174">
        <v>110.5</v>
      </c>
      <c r="C19" s="174">
        <v>166.3</v>
      </c>
      <c r="D19" s="174">
        <v>121</v>
      </c>
      <c r="E19" s="174">
        <v>61.7</v>
      </c>
      <c r="F19" s="174">
        <v>177.8</v>
      </c>
      <c r="G19" s="174">
        <v>73</v>
      </c>
      <c r="H19" s="174">
        <v>148.9</v>
      </c>
      <c r="I19" s="177">
        <v>87.9</v>
      </c>
      <c r="J19" s="176" t="s">
        <v>156</v>
      </c>
      <c r="K19" s="176" t="s">
        <v>156</v>
      </c>
      <c r="L19" s="175">
        <v>72.7</v>
      </c>
      <c r="M19" s="174">
        <v>114.5</v>
      </c>
      <c r="N19" s="173">
        <v>181.1</v>
      </c>
      <c r="O19" s="172" t="s">
        <v>156</v>
      </c>
    </row>
    <row r="20" spans="1:15" ht="21" customHeight="1">
      <c r="A20" s="178" t="s">
        <v>127</v>
      </c>
      <c r="B20" s="174">
        <v>77.7</v>
      </c>
      <c r="C20" s="174">
        <v>94</v>
      </c>
      <c r="D20" s="174">
        <v>80.3</v>
      </c>
      <c r="E20" s="174">
        <v>52.5</v>
      </c>
      <c r="F20" s="174">
        <v>90</v>
      </c>
      <c r="G20" s="174">
        <v>95.8</v>
      </c>
      <c r="H20" s="174">
        <v>88.1</v>
      </c>
      <c r="I20" s="177">
        <v>69.5</v>
      </c>
      <c r="J20" s="176" t="s">
        <v>156</v>
      </c>
      <c r="K20" s="176" t="s">
        <v>156</v>
      </c>
      <c r="L20" s="175">
        <v>72</v>
      </c>
      <c r="M20" s="174">
        <v>68.900000000000006</v>
      </c>
      <c r="N20" s="173">
        <v>76.3</v>
      </c>
      <c r="O20" s="172" t="s">
        <v>156</v>
      </c>
    </row>
    <row r="21" spans="1:15" ht="21" customHeight="1">
      <c r="A21" s="178" t="s">
        <v>126</v>
      </c>
      <c r="B21" s="174">
        <v>72.3</v>
      </c>
      <c r="C21" s="174">
        <v>73.7</v>
      </c>
      <c r="D21" s="174">
        <v>76</v>
      </c>
      <c r="E21" s="174">
        <v>53.8</v>
      </c>
      <c r="F21" s="174">
        <v>89.1</v>
      </c>
      <c r="G21" s="174">
        <v>67.099999999999994</v>
      </c>
      <c r="H21" s="174">
        <v>88</v>
      </c>
      <c r="I21" s="177">
        <v>70.099999999999994</v>
      </c>
      <c r="J21" s="176" t="s">
        <v>156</v>
      </c>
      <c r="K21" s="176" t="s">
        <v>156</v>
      </c>
      <c r="L21" s="175">
        <v>72.599999999999994</v>
      </c>
      <c r="M21" s="174">
        <v>67.400000000000006</v>
      </c>
      <c r="N21" s="173">
        <v>72.3</v>
      </c>
      <c r="O21" s="172" t="s">
        <v>156</v>
      </c>
    </row>
    <row r="22" spans="1:15" ht="21" customHeight="1">
      <c r="A22" s="178" t="s">
        <v>125</v>
      </c>
      <c r="B22" s="174">
        <v>72.900000000000006</v>
      </c>
      <c r="C22" s="174">
        <v>72.5</v>
      </c>
      <c r="D22" s="174">
        <v>76.5</v>
      </c>
      <c r="E22" s="174">
        <v>51.7</v>
      </c>
      <c r="F22" s="174">
        <v>91.6</v>
      </c>
      <c r="G22" s="174">
        <v>68.8</v>
      </c>
      <c r="H22" s="174">
        <v>89.4</v>
      </c>
      <c r="I22" s="177">
        <v>71.2</v>
      </c>
      <c r="J22" s="176" t="s">
        <v>156</v>
      </c>
      <c r="K22" s="176" t="s">
        <v>156</v>
      </c>
      <c r="L22" s="175">
        <v>71.900000000000006</v>
      </c>
      <c r="M22" s="174">
        <v>66.599999999999994</v>
      </c>
      <c r="N22" s="173">
        <v>72.7</v>
      </c>
      <c r="O22" s="172" t="s">
        <v>156</v>
      </c>
    </row>
    <row r="23" spans="1:15" ht="21" customHeight="1">
      <c r="A23" s="178" t="s">
        <v>124</v>
      </c>
      <c r="B23" s="174">
        <v>72.900000000000006</v>
      </c>
      <c r="C23" s="174">
        <v>72.7</v>
      </c>
      <c r="D23" s="174">
        <v>71.599999999999994</v>
      </c>
      <c r="E23" s="174">
        <v>52.8</v>
      </c>
      <c r="F23" s="174">
        <v>127.8</v>
      </c>
      <c r="G23" s="174">
        <v>68.3</v>
      </c>
      <c r="H23" s="174">
        <v>93.2</v>
      </c>
      <c r="I23" s="177">
        <v>69.5</v>
      </c>
      <c r="J23" s="176" t="s">
        <v>156</v>
      </c>
      <c r="K23" s="176" t="s">
        <v>156</v>
      </c>
      <c r="L23" s="175">
        <v>71.900000000000006</v>
      </c>
      <c r="M23" s="174">
        <v>69.7</v>
      </c>
      <c r="N23" s="173">
        <v>73.7</v>
      </c>
      <c r="O23" s="172" t="s">
        <v>156</v>
      </c>
    </row>
    <row r="24" spans="1:15" ht="21" customHeight="1" thickBot="1">
      <c r="A24" s="171" t="s">
        <v>123</v>
      </c>
      <c r="B24" s="167">
        <v>149.19999999999999</v>
      </c>
      <c r="C24" s="167">
        <v>95.5</v>
      </c>
      <c r="D24" s="167">
        <v>154.80000000000001</v>
      </c>
      <c r="E24" s="167">
        <v>147.19999999999999</v>
      </c>
      <c r="F24" s="167">
        <v>285.3</v>
      </c>
      <c r="G24" s="167">
        <v>107.7</v>
      </c>
      <c r="H24" s="167">
        <v>156.30000000000001</v>
      </c>
      <c r="I24" s="170">
        <v>176.9</v>
      </c>
      <c r="J24" s="169" t="s">
        <v>156</v>
      </c>
      <c r="K24" s="169" t="s">
        <v>156</v>
      </c>
      <c r="L24" s="168">
        <v>203.8</v>
      </c>
      <c r="M24" s="167">
        <v>130.6</v>
      </c>
      <c r="N24" s="166">
        <v>215.3</v>
      </c>
      <c r="O24" s="165" t="s">
        <v>156</v>
      </c>
    </row>
    <row r="25" spans="1:15" ht="13.5" customHeight="1">
      <c r="A25" s="164" t="s">
        <v>155</v>
      </c>
      <c r="B25" s="160"/>
      <c r="C25" s="160"/>
      <c r="D25" s="160"/>
      <c r="E25" s="160"/>
      <c r="F25" s="160"/>
      <c r="G25" s="160"/>
      <c r="H25" s="160"/>
      <c r="I25" s="160"/>
      <c r="J25" s="160"/>
      <c r="K25" s="160"/>
      <c r="L25" s="163"/>
      <c r="M25" s="160"/>
      <c r="N25" s="160"/>
      <c r="O25" s="160"/>
    </row>
    <row r="26" spans="1:15" ht="13.5" customHeight="1">
      <c r="A26" s="162" t="s">
        <v>154</v>
      </c>
      <c r="B26" s="160"/>
      <c r="C26" s="160"/>
      <c r="D26" s="160"/>
      <c r="E26" s="160"/>
      <c r="F26" s="160"/>
      <c r="G26" s="160"/>
      <c r="H26" s="160"/>
      <c r="I26" s="160"/>
      <c r="J26" s="161"/>
      <c r="K26" s="160"/>
      <c r="L26" s="160"/>
      <c r="M26" s="160"/>
      <c r="N26" s="161"/>
      <c r="O26" s="160"/>
    </row>
    <row r="27" spans="1:15" ht="13.5" customHeight="1">
      <c r="A27" s="162" t="s">
        <v>153</v>
      </c>
      <c r="B27" s="160"/>
      <c r="C27" s="160"/>
      <c r="D27" s="160"/>
      <c r="E27" s="160"/>
      <c r="F27" s="160"/>
      <c r="G27" s="160"/>
      <c r="H27" s="160"/>
      <c r="I27" s="160"/>
      <c r="J27" s="161"/>
      <c r="K27" s="160"/>
      <c r="L27" s="160"/>
      <c r="M27" s="160"/>
      <c r="N27" s="161"/>
      <c r="O27" s="160"/>
    </row>
    <row r="28" spans="1:15" ht="13.5" customHeight="1">
      <c r="A28" s="159" t="s">
        <v>152</v>
      </c>
      <c r="B28" s="159"/>
      <c r="C28" s="159"/>
      <c r="D28" s="159"/>
      <c r="E28" s="159"/>
      <c r="F28" s="159"/>
      <c r="G28" s="159"/>
      <c r="H28" s="159"/>
      <c r="I28" s="159"/>
      <c r="J28" s="159"/>
      <c r="K28" s="159"/>
      <c r="L28" s="159"/>
      <c r="M28" s="159"/>
      <c r="N28" s="159"/>
      <c r="O28" s="159"/>
    </row>
    <row r="29" spans="1:15" ht="13.5" customHeight="1"/>
    <row r="30" spans="1:15" ht="13.5" customHeight="1"/>
    <row r="31" spans="1:15" ht="13.5" customHeight="1"/>
    <row r="32" spans="1:15"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sheetData>
  <mergeCells count="17">
    <mergeCell ref="A2:I2"/>
    <mergeCell ref="A5:A7"/>
    <mergeCell ref="J2:O2"/>
    <mergeCell ref="B5:B7"/>
    <mergeCell ref="C5:C7"/>
    <mergeCell ref="D5:D7"/>
    <mergeCell ref="E5:E7"/>
    <mergeCell ref="F5:F7"/>
    <mergeCell ref="G5:G7"/>
    <mergeCell ref="H5:H7"/>
    <mergeCell ref="I5:I7"/>
    <mergeCell ref="J5:J7"/>
    <mergeCell ref="O5:O7"/>
    <mergeCell ref="K5:K7"/>
    <mergeCell ref="M5:M7"/>
    <mergeCell ref="L5:L7"/>
    <mergeCell ref="N5:N7"/>
  </mergeCells>
  <phoneticPr fontId="12"/>
  <pageMargins left="0.78740157480314965" right="0.78740157480314965" top="0.78740157480314965" bottom="0.78740157480314965" header="0.51181102362204722" footer="0.51181102362204722"/>
  <pageSetup paperSize="9" orientation="portrait" r:id="rId1"/>
  <headerFooter alignWithMargins="0"/>
  <ignoredErrors>
    <ignoredError sqref="A9:A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目次</vt:lpstr>
      <vt:lpstr>161</vt:lpstr>
      <vt:lpstr>162</vt:lpstr>
      <vt:lpstr>163</vt:lpstr>
      <vt:lpstr>164</vt:lpstr>
      <vt:lpstr>165</vt:lpstr>
      <vt:lpstr>166</vt:lpstr>
      <vt:lpstr>167</vt:lpstr>
    </vt:vector>
  </TitlesOfParts>
  <Company>佐賀市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佐賀市</dc:creator>
  <cp:lastModifiedBy>Administrator</cp:lastModifiedBy>
  <cp:lastPrinted>2012-02-21T06:32:27Z</cp:lastPrinted>
  <dcterms:created xsi:type="dcterms:W3CDTF">1997-12-01T03:14:44Z</dcterms:created>
  <dcterms:modified xsi:type="dcterms:W3CDTF">2015-02-27T04:54:45Z</dcterms:modified>
</cp:coreProperties>
</file>