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5" yWindow="-15" windowWidth="7650" windowHeight="8730" tabRatio="786"/>
  </bookViews>
  <sheets>
    <sheet name="目次" sheetId="17" r:id="rId1"/>
    <sheet name="106" sheetId="7" r:id="rId2"/>
    <sheet name="107" sheetId="8" r:id="rId3"/>
    <sheet name="108" sheetId="9" r:id="rId4"/>
    <sheet name="109" sheetId="10" r:id="rId5"/>
    <sheet name="110" sheetId="11" r:id="rId6"/>
    <sheet name="111" sheetId="12" r:id="rId7"/>
    <sheet name="112" sheetId="13" r:id="rId8"/>
    <sheet name="113" sheetId="14" r:id="rId9"/>
    <sheet name="114" sheetId="15" r:id="rId10"/>
    <sheet name="115" sheetId="16" r:id="rId11"/>
  </sheets>
  <externalReferences>
    <externalReference r:id="rId12"/>
    <externalReference r:id="rId13"/>
    <externalReference r:id="rId14"/>
  </externalReferences>
  <definedNames>
    <definedName name="hyouhon">[1]変化方向表!$A$6:$E$40</definedName>
    <definedName name="list">#REF!</definedName>
    <definedName name="_xlnm.Print_Area" localSheetId="9">'114'!$A$1:$G$11</definedName>
    <definedName name="_xlnm.Print_Area">#REF!</definedName>
    <definedName name="wrn.toukei." localSheetId="10" hidden="1">{#N/A,#N/A,FALSE,"312"}</definedName>
    <definedName name="wrn.toukei." hidden="1">{#N/A,#N/A,FALSE,"312"}</definedName>
  </definedNames>
  <calcPr calcId="145621"/>
</workbook>
</file>

<file path=xl/calcChain.xml><?xml version="1.0" encoding="utf-8"?>
<calcChain xmlns="http://schemas.openxmlformats.org/spreadsheetml/2006/main">
  <c r="C14" i="17" l="1"/>
  <c r="C13" i="17"/>
  <c r="C12" i="17"/>
  <c r="C11" i="17"/>
  <c r="C10" i="17"/>
  <c r="C9" i="17"/>
  <c r="C8" i="17"/>
  <c r="C7" i="17"/>
  <c r="C6" i="17"/>
  <c r="C5" i="17"/>
  <c r="B14" i="17"/>
  <c r="B13" i="17"/>
  <c r="B12" i="17"/>
  <c r="B11" i="17"/>
  <c r="B10" i="17"/>
  <c r="B9" i="17"/>
  <c r="B8" i="17"/>
  <c r="B7" i="17"/>
  <c r="B6" i="17"/>
  <c r="B5" i="17"/>
</calcChain>
</file>

<file path=xl/sharedStrings.xml><?xml version="1.0" encoding="utf-8"?>
<sst xmlns="http://schemas.openxmlformats.org/spreadsheetml/2006/main" count="359" uniqueCount="238">
  <si>
    <t>各年3月31日現在</t>
    <phoneticPr fontId="1"/>
  </si>
  <si>
    <t>種   別</t>
  </si>
  <si>
    <t>総数</t>
    <phoneticPr fontId="1"/>
  </si>
  <si>
    <t>貨物車</t>
    <phoneticPr fontId="1"/>
  </si>
  <si>
    <t>普通車</t>
  </si>
  <si>
    <t>小型車</t>
  </si>
  <si>
    <t>被けん引車</t>
  </si>
  <si>
    <t>軽自動車</t>
  </si>
  <si>
    <t>乗合車</t>
    <phoneticPr fontId="1"/>
  </si>
  <si>
    <t>乗用車</t>
    <phoneticPr fontId="1"/>
  </si>
  <si>
    <t>軽四輪車</t>
  </si>
  <si>
    <t>資料：九州運輸局佐賀運輸支局</t>
    <rPh sb="10" eb="12">
      <t>ウンユ</t>
    </rPh>
    <phoneticPr fontId="1"/>
  </si>
  <si>
    <t>特種用途車</t>
    <rPh sb="1" eb="2">
      <t>タネ</t>
    </rPh>
    <rPh sb="2" eb="4">
      <t>ヨウト</t>
    </rPh>
    <phoneticPr fontId="1"/>
  </si>
  <si>
    <t>小型二輪車</t>
    <rPh sb="0" eb="2">
      <t>コガタ</t>
    </rPh>
    <rPh sb="2" eb="5">
      <t>ニリンシャ</t>
    </rPh>
    <phoneticPr fontId="1"/>
  </si>
  <si>
    <t>注）小型二輪車は、250㏄を超えるもの</t>
    <rPh sb="14" eb="15">
      <t>コ</t>
    </rPh>
    <phoneticPr fontId="1"/>
  </si>
  <si>
    <t>平成21年</t>
  </si>
  <si>
    <t>平成22年</t>
  </si>
  <si>
    <t>平成23年</t>
  </si>
  <si>
    <t>平成24年</t>
  </si>
  <si>
    <t>平成25年</t>
    <phoneticPr fontId="1"/>
  </si>
  <si>
    <t>(用途別不明（軽））</t>
    <rPh sb="1" eb="3">
      <t>ヨウト</t>
    </rPh>
    <rPh sb="3" eb="4">
      <t>ベツ</t>
    </rPh>
    <rPh sb="4" eb="6">
      <t>フメイ</t>
    </rPh>
    <rPh sb="7" eb="8">
      <t>ケイ</t>
    </rPh>
    <phoneticPr fontId="1"/>
  </si>
  <si>
    <t>106.   自 動 車 保 有 台 数 （平成21～25年）</t>
    <rPh sb="7" eb="8">
      <t>ジ</t>
    </rPh>
    <rPh sb="9" eb="10">
      <t>ドウ</t>
    </rPh>
    <rPh sb="11" eb="12">
      <t>クルマ</t>
    </rPh>
    <rPh sb="13" eb="14">
      <t>ホ</t>
    </rPh>
    <rPh sb="15" eb="16">
      <t>ユウ</t>
    </rPh>
    <rPh sb="17" eb="18">
      <t>ダイ</t>
    </rPh>
    <rPh sb="19" eb="20">
      <t>カズ</t>
    </rPh>
    <rPh sb="22" eb="24">
      <t>ヘイセイ</t>
    </rPh>
    <rPh sb="29" eb="30">
      <t>ネン</t>
    </rPh>
    <phoneticPr fontId="1"/>
  </si>
  <si>
    <t>資料：市民税課</t>
  </si>
  <si>
    <t>二 輪 の 小 型 自 動 車</t>
  </si>
  <si>
    <t>小計</t>
  </si>
  <si>
    <t>自動車その他</t>
  </si>
  <si>
    <t>小型特殊農耕用</t>
  </si>
  <si>
    <t>四輪貨物用</t>
  </si>
  <si>
    <t>四輪乗用</t>
  </si>
  <si>
    <t>三輪のもの</t>
  </si>
  <si>
    <t>二輪のもの</t>
  </si>
  <si>
    <t>軽 自 動 車</t>
    <rPh sb="2" eb="3">
      <t>ジ</t>
    </rPh>
    <rPh sb="4" eb="5">
      <t>ドウ</t>
    </rPh>
    <rPh sb="6" eb="7">
      <t>クルマ</t>
    </rPh>
    <phoneticPr fontId="1"/>
  </si>
  <si>
    <t>90㏄を超え125㏄以下</t>
    <rPh sb="4" eb="5">
      <t>コ</t>
    </rPh>
    <phoneticPr fontId="1"/>
  </si>
  <si>
    <t>50㏄を超え90㏄以下</t>
    <rPh sb="4" eb="5">
      <t>コ</t>
    </rPh>
    <phoneticPr fontId="1"/>
  </si>
  <si>
    <t>50㏄以下</t>
  </si>
  <si>
    <t>原動機付
自 転 車</t>
    <rPh sb="0" eb="1">
      <t>ハラ</t>
    </rPh>
    <rPh sb="1" eb="2">
      <t>ドウ</t>
    </rPh>
    <rPh sb="2" eb="3">
      <t>キ</t>
    </rPh>
    <rPh sb="3" eb="4">
      <t>ツキ</t>
    </rPh>
    <rPh sb="5" eb="6">
      <t>ジ</t>
    </rPh>
    <rPh sb="7" eb="8">
      <t>テン</t>
    </rPh>
    <rPh sb="9" eb="10">
      <t>クルマ</t>
    </rPh>
    <phoneticPr fontId="1"/>
  </si>
  <si>
    <t>総　　　　　　　　　 数</t>
  </si>
  <si>
    <t>種           別</t>
  </si>
  <si>
    <t>各年4月1日現在</t>
    <phoneticPr fontId="1"/>
  </si>
  <si>
    <t>107. 軽自動車及び原動機付自転車保有台数 （平成21～25年）</t>
    <rPh sb="9" eb="10">
      <t>オヨ</t>
    </rPh>
    <rPh sb="24" eb="26">
      <t>ヘイセイ</t>
    </rPh>
    <rPh sb="31" eb="32">
      <t>ネン</t>
    </rPh>
    <phoneticPr fontId="1"/>
  </si>
  <si>
    <t>注)バルーンさが駅は、5日間の臨時駅。1日平均は5日間で計算。</t>
    <rPh sb="0" eb="1">
      <t>チュウ</t>
    </rPh>
    <rPh sb="8" eb="9">
      <t>エキ</t>
    </rPh>
    <rPh sb="12" eb="14">
      <t>ニチカン</t>
    </rPh>
    <rPh sb="15" eb="17">
      <t>リンジ</t>
    </rPh>
    <rPh sb="17" eb="18">
      <t>エキ</t>
    </rPh>
    <rPh sb="20" eb="21">
      <t>ニチ</t>
    </rPh>
    <rPh sb="21" eb="23">
      <t>ヘイキン</t>
    </rPh>
    <rPh sb="25" eb="27">
      <t>ニチカン</t>
    </rPh>
    <rPh sb="28" eb="30">
      <t>ケイサン</t>
    </rPh>
    <phoneticPr fontId="1"/>
  </si>
  <si>
    <t>資料：九州旅客鉄道株式会社、日本貨物鉄道株式会社</t>
    <rPh sb="9" eb="13">
      <t>カブシキガイシャ</t>
    </rPh>
    <rPh sb="20" eb="24">
      <t>カブシキガイシャ</t>
    </rPh>
    <phoneticPr fontId="1"/>
  </si>
  <si>
    <t>久保田駅</t>
    <rPh sb="0" eb="3">
      <t>クボタ</t>
    </rPh>
    <rPh sb="3" eb="4">
      <t>エキ</t>
    </rPh>
    <phoneticPr fontId="1"/>
  </si>
  <si>
    <t>バルーンさが駅</t>
    <rPh sb="6" eb="7">
      <t>エキ</t>
    </rPh>
    <phoneticPr fontId="1"/>
  </si>
  <si>
    <t>伊賀屋駅</t>
    <phoneticPr fontId="1"/>
  </si>
  <si>
    <t>鍋 島 駅</t>
    <phoneticPr fontId="1"/>
  </si>
  <si>
    <t>佐 賀 駅</t>
    <phoneticPr fontId="1"/>
  </si>
  <si>
    <t>内  訳 （長崎本線）</t>
    <rPh sb="0" eb="1">
      <t>ウチ</t>
    </rPh>
    <rPh sb="3" eb="4">
      <t>ヤク</t>
    </rPh>
    <phoneticPr fontId="1"/>
  </si>
  <si>
    <t>24</t>
    <phoneticPr fontId="1"/>
  </si>
  <si>
    <t>23</t>
  </si>
  <si>
    <t>22</t>
  </si>
  <si>
    <t>21</t>
  </si>
  <si>
    <t>平成20年度</t>
    <rPh sb="0" eb="2">
      <t>ヘイセイ</t>
    </rPh>
    <rPh sb="4" eb="6">
      <t>ネンド</t>
    </rPh>
    <phoneticPr fontId="1"/>
  </si>
  <si>
    <t>トン数</t>
  </si>
  <si>
    <t>降車人員</t>
  </si>
  <si>
    <t>乗車人員</t>
  </si>
  <si>
    <t>うち定期</t>
  </si>
  <si>
    <t>総  数</t>
  </si>
  <si>
    <t>到  着</t>
    <rPh sb="0" eb="1">
      <t>イタル</t>
    </rPh>
    <rPh sb="3" eb="4">
      <t>キ</t>
    </rPh>
    <phoneticPr fontId="1"/>
  </si>
  <si>
    <t>発  送</t>
  </si>
  <si>
    <t>１   日   平   均</t>
  </si>
  <si>
    <t>乗   車   人   員</t>
  </si>
  <si>
    <t>貨     物</t>
  </si>
  <si>
    <t>旅                    客</t>
  </si>
  <si>
    <t>年　度
・
駅  名</t>
    <phoneticPr fontId="1"/>
  </si>
  <si>
    <t>（単位：人・ｔ）</t>
  </si>
  <si>
    <t>108. 市内ＪＲ各駅の乗降客数及び貨物発着トン数 （平成20～24年度）</t>
    <rPh sb="27" eb="29">
      <t>ヘイセイ</t>
    </rPh>
    <rPh sb="34" eb="35">
      <t>ネン</t>
    </rPh>
    <rPh sb="35" eb="36">
      <t>ド</t>
    </rPh>
    <phoneticPr fontId="1"/>
  </si>
  <si>
    <t>注）貨物は、郵便を含んだ国内貨物と国際貨物との合計</t>
    <rPh sb="0" eb="1">
      <t>チュウ</t>
    </rPh>
    <rPh sb="2" eb="4">
      <t>カモツ</t>
    </rPh>
    <rPh sb="6" eb="8">
      <t>ユウビン</t>
    </rPh>
    <rPh sb="9" eb="10">
      <t>フク</t>
    </rPh>
    <rPh sb="12" eb="14">
      <t>コクナイ</t>
    </rPh>
    <rPh sb="14" eb="16">
      <t>カモツ</t>
    </rPh>
    <rPh sb="17" eb="19">
      <t>コクサイ</t>
    </rPh>
    <rPh sb="19" eb="21">
      <t>カモツ</t>
    </rPh>
    <rPh sb="23" eb="25">
      <t>ゴウケイ</t>
    </rPh>
    <phoneticPr fontId="1"/>
  </si>
  <si>
    <t>資料：総務法制課（国土交通省・空港管理状況調書）</t>
    <rPh sb="0" eb="2">
      <t>シリョウ</t>
    </rPh>
    <rPh sb="3" eb="5">
      <t>ソウム</t>
    </rPh>
    <rPh sb="5" eb="7">
      <t>ホウセイ</t>
    </rPh>
    <rPh sb="7" eb="8">
      <t>カ</t>
    </rPh>
    <rPh sb="9" eb="11">
      <t>コクド</t>
    </rPh>
    <rPh sb="11" eb="14">
      <t>コウツウショウ</t>
    </rPh>
    <rPh sb="15" eb="17">
      <t>クウコウ</t>
    </rPh>
    <rPh sb="17" eb="19">
      <t>カンリ</t>
    </rPh>
    <rPh sb="19" eb="21">
      <t>ジョウキョウ</t>
    </rPh>
    <rPh sb="21" eb="23">
      <t>チョウショ</t>
    </rPh>
    <phoneticPr fontId="1"/>
  </si>
  <si>
    <t xml:space="preserve">       3</t>
    <phoneticPr fontId="1"/>
  </si>
  <si>
    <t xml:space="preserve">       2</t>
    <phoneticPr fontId="1"/>
  </si>
  <si>
    <t>平成25年 1月</t>
    <rPh sb="0" eb="2">
      <t>ヘイセイ</t>
    </rPh>
    <rPh sb="4" eb="5">
      <t>ネン</t>
    </rPh>
    <phoneticPr fontId="1"/>
  </si>
  <si>
    <t xml:space="preserve">      12</t>
    <phoneticPr fontId="1"/>
  </si>
  <si>
    <t xml:space="preserve">      11</t>
    <phoneticPr fontId="1"/>
  </si>
  <si>
    <t xml:space="preserve">      10</t>
    <phoneticPr fontId="1"/>
  </si>
  <si>
    <t xml:space="preserve">       9</t>
    <phoneticPr fontId="1"/>
  </si>
  <si>
    <t xml:space="preserve">       8</t>
    <phoneticPr fontId="1"/>
  </si>
  <si>
    <t xml:space="preserve">       7</t>
    <phoneticPr fontId="1"/>
  </si>
  <si>
    <t xml:space="preserve">       6</t>
    <phoneticPr fontId="1"/>
  </si>
  <si>
    <t xml:space="preserve">       5</t>
    <phoneticPr fontId="1"/>
  </si>
  <si>
    <t>平成24年 4月</t>
    <phoneticPr fontId="1"/>
  </si>
  <si>
    <t>平成20年度</t>
    <rPh sb="4" eb="6">
      <t>ネンド</t>
    </rPh>
    <phoneticPr fontId="1"/>
  </si>
  <si>
    <t>合計</t>
    <rPh sb="0" eb="2">
      <t>ゴウケイ</t>
    </rPh>
    <phoneticPr fontId="1"/>
  </si>
  <si>
    <t>卸荷</t>
    <rPh sb="0" eb="1">
      <t>オロシウ</t>
    </rPh>
    <rPh sb="1" eb="2">
      <t>ニ</t>
    </rPh>
    <phoneticPr fontId="1"/>
  </si>
  <si>
    <t>積荷</t>
    <rPh sb="0" eb="2">
      <t>ツミニ</t>
    </rPh>
    <phoneticPr fontId="1"/>
  </si>
  <si>
    <t>降客</t>
    <rPh sb="0" eb="1">
      <t>ジョウコウ</t>
    </rPh>
    <rPh sb="1" eb="2">
      <t>キャク</t>
    </rPh>
    <phoneticPr fontId="1"/>
  </si>
  <si>
    <t>乗客</t>
    <rPh sb="0" eb="2">
      <t>ジョウキャク</t>
    </rPh>
    <phoneticPr fontId="1"/>
  </si>
  <si>
    <t>国内線</t>
    <rPh sb="0" eb="3">
      <t>コクナイセン</t>
    </rPh>
    <phoneticPr fontId="1"/>
  </si>
  <si>
    <t>国際線</t>
    <rPh sb="0" eb="3">
      <t>コクサイセン</t>
    </rPh>
    <phoneticPr fontId="1"/>
  </si>
  <si>
    <t>貨物取扱（ｔ）</t>
    <rPh sb="0" eb="2">
      <t>カモツ</t>
    </rPh>
    <rPh sb="2" eb="4">
      <t>トリアツカイ</t>
    </rPh>
    <phoneticPr fontId="1"/>
  </si>
  <si>
    <t>乗降人員（人）</t>
    <rPh sb="0" eb="2">
      <t>ジョウコウ</t>
    </rPh>
    <rPh sb="2" eb="4">
      <t>ジンイン</t>
    </rPh>
    <rPh sb="5" eb="6">
      <t>ニン</t>
    </rPh>
    <phoneticPr fontId="1"/>
  </si>
  <si>
    <t>着陸回数（回）</t>
    <rPh sb="0" eb="2">
      <t>チャクリク</t>
    </rPh>
    <rPh sb="2" eb="4">
      <t>カイスウ</t>
    </rPh>
    <rPh sb="5" eb="6">
      <t>カイ</t>
    </rPh>
    <phoneticPr fontId="1"/>
  </si>
  <si>
    <t>年度・月</t>
    <rPh sb="0" eb="2">
      <t>ネンド</t>
    </rPh>
    <rPh sb="3" eb="4">
      <t>ツキ</t>
    </rPh>
    <phoneticPr fontId="1"/>
  </si>
  <si>
    <t>109.　有明佐賀空港利用状況 （平成20～24年度）</t>
    <rPh sb="5" eb="7">
      <t>アリアケ</t>
    </rPh>
    <rPh sb="7" eb="9">
      <t>サガ</t>
    </rPh>
    <rPh sb="9" eb="11">
      <t>クウコウ</t>
    </rPh>
    <rPh sb="11" eb="13">
      <t>リヨウ</t>
    </rPh>
    <rPh sb="13" eb="15">
      <t>ジョウキョウ</t>
    </rPh>
    <rPh sb="17" eb="19">
      <t>ヘイセイ</t>
    </rPh>
    <rPh sb="24" eb="26">
      <t>ネンド</t>
    </rPh>
    <phoneticPr fontId="1"/>
  </si>
  <si>
    <t>資料：西日本高速道路株式会社九州支社</t>
    <rPh sb="3" eb="4">
      <t>ニシ</t>
    </rPh>
    <rPh sb="4" eb="6">
      <t>ニホン</t>
    </rPh>
    <rPh sb="6" eb="8">
      <t>コウソク</t>
    </rPh>
    <rPh sb="8" eb="10">
      <t>ドウロ</t>
    </rPh>
    <rPh sb="10" eb="14">
      <t>カブシキガイシャ</t>
    </rPh>
    <rPh sb="14" eb="16">
      <t>キュウシュウ</t>
    </rPh>
    <rPh sb="16" eb="18">
      <t>シシャ</t>
    </rPh>
    <phoneticPr fontId="1"/>
  </si>
  <si>
    <t xml:space="preserve">       3</t>
    <phoneticPr fontId="24"/>
  </si>
  <si>
    <t xml:space="preserve">       2</t>
    <phoneticPr fontId="24"/>
  </si>
  <si>
    <t>平成25年 1月</t>
    <rPh sb="0" eb="2">
      <t>ヘイセイ</t>
    </rPh>
    <rPh sb="4" eb="5">
      <t>ネン</t>
    </rPh>
    <rPh sb="7" eb="8">
      <t>ガツ</t>
    </rPh>
    <phoneticPr fontId="24"/>
  </si>
  <si>
    <t xml:space="preserve">      12</t>
    <phoneticPr fontId="24"/>
  </si>
  <si>
    <t xml:space="preserve">      11</t>
    <phoneticPr fontId="24"/>
  </si>
  <si>
    <t xml:space="preserve">      10</t>
    <phoneticPr fontId="24"/>
  </si>
  <si>
    <t xml:space="preserve">       9</t>
    <phoneticPr fontId="24"/>
  </si>
  <si>
    <t xml:space="preserve">       8</t>
    <phoneticPr fontId="24"/>
  </si>
  <si>
    <t xml:space="preserve">       7</t>
    <phoneticPr fontId="24"/>
  </si>
  <si>
    <t xml:space="preserve">       6</t>
    <phoneticPr fontId="24"/>
  </si>
  <si>
    <t xml:space="preserve">       5</t>
    <phoneticPr fontId="24"/>
  </si>
  <si>
    <t>平成24年 4月</t>
    <rPh sb="0" eb="2">
      <t>ヘイセイ</t>
    </rPh>
    <rPh sb="4" eb="5">
      <t>ネン</t>
    </rPh>
    <rPh sb="7" eb="8">
      <t>ガツ</t>
    </rPh>
    <phoneticPr fontId="24"/>
  </si>
  <si>
    <t>平成20年度</t>
    <rPh sb="0" eb="2">
      <t>ヘイセイ</t>
    </rPh>
    <rPh sb="4" eb="6">
      <t>ネンド</t>
    </rPh>
    <phoneticPr fontId="24"/>
  </si>
  <si>
    <t>年 度</t>
    <rPh sb="0" eb="1">
      <t>トシ</t>
    </rPh>
    <rPh sb="2" eb="3">
      <t>ド</t>
    </rPh>
    <phoneticPr fontId="24"/>
  </si>
  <si>
    <t>合　計</t>
    <phoneticPr fontId="24"/>
  </si>
  <si>
    <t>特大車</t>
    <phoneticPr fontId="24"/>
  </si>
  <si>
    <t>大型車</t>
    <phoneticPr fontId="24"/>
  </si>
  <si>
    <t>中型車</t>
    <phoneticPr fontId="24"/>
  </si>
  <si>
    <t>普通車</t>
    <phoneticPr fontId="24"/>
  </si>
  <si>
    <t>軽自動車等</t>
    <rPh sb="4" eb="5">
      <t>トウ</t>
    </rPh>
    <phoneticPr fontId="25"/>
  </si>
  <si>
    <t>車 種</t>
    <rPh sb="0" eb="1">
      <t>クルマ</t>
    </rPh>
    <rPh sb="2" eb="3">
      <t>タネ</t>
    </rPh>
    <phoneticPr fontId="24"/>
  </si>
  <si>
    <t>佐賀県内他のインターチェンジ（鳥栖第一、鳥栖第二、東脊振、多久、武雄北方、嬉野）</t>
    <rPh sb="0" eb="2">
      <t>サガ</t>
    </rPh>
    <rPh sb="2" eb="4">
      <t>ケンナイ</t>
    </rPh>
    <rPh sb="4" eb="5">
      <t>タ</t>
    </rPh>
    <rPh sb="15" eb="17">
      <t>トス</t>
    </rPh>
    <rPh sb="17" eb="18">
      <t>ダイ</t>
    </rPh>
    <rPh sb="18" eb="19">
      <t>１</t>
    </rPh>
    <rPh sb="20" eb="22">
      <t>トス</t>
    </rPh>
    <rPh sb="22" eb="23">
      <t>ダイ</t>
    </rPh>
    <rPh sb="23" eb="24">
      <t>２</t>
    </rPh>
    <rPh sb="25" eb="28">
      <t>ヒガシセフリ</t>
    </rPh>
    <rPh sb="29" eb="31">
      <t>タク</t>
    </rPh>
    <rPh sb="32" eb="34">
      <t>タケオ</t>
    </rPh>
    <rPh sb="34" eb="36">
      <t>キタカタ</t>
    </rPh>
    <rPh sb="37" eb="39">
      <t>ウレシノ</t>
    </rPh>
    <phoneticPr fontId="24"/>
  </si>
  <si>
    <t>佐賀大和インターチェンジ</t>
    <rPh sb="0" eb="2">
      <t>サガ</t>
    </rPh>
    <rPh sb="2" eb="4">
      <t>ヤマト</t>
    </rPh>
    <phoneticPr fontId="24"/>
  </si>
  <si>
    <t xml:space="preserve">   （単位：台）</t>
  </si>
  <si>
    <t>インターチェンジ別流出台数</t>
    <rPh sb="8" eb="9">
      <t>ベツ</t>
    </rPh>
    <rPh sb="9" eb="11">
      <t>リュウシュツ</t>
    </rPh>
    <rPh sb="11" eb="13">
      <t>ダイスウ</t>
    </rPh>
    <phoneticPr fontId="24"/>
  </si>
  <si>
    <t xml:space="preserve">       3</t>
  </si>
  <si>
    <t xml:space="preserve">       2</t>
  </si>
  <si>
    <t xml:space="preserve">      12</t>
  </si>
  <si>
    <t xml:space="preserve">      11</t>
  </si>
  <si>
    <t xml:space="preserve">      10</t>
  </si>
  <si>
    <t xml:space="preserve">       9</t>
  </si>
  <si>
    <t xml:space="preserve">       7</t>
  </si>
  <si>
    <t xml:space="preserve">       6</t>
  </si>
  <si>
    <t xml:space="preserve">       5</t>
  </si>
  <si>
    <t>合　計</t>
    <rPh sb="0" eb="1">
      <t>ゴウ</t>
    </rPh>
    <rPh sb="2" eb="3">
      <t>ケイ</t>
    </rPh>
    <phoneticPr fontId="24"/>
  </si>
  <si>
    <t>大型車</t>
    <rPh sb="0" eb="3">
      <t>オオガタシャ</t>
    </rPh>
    <phoneticPr fontId="24"/>
  </si>
  <si>
    <t>中型車</t>
    <rPh sb="0" eb="2">
      <t>チュウガタ</t>
    </rPh>
    <rPh sb="2" eb="3">
      <t>クルマ</t>
    </rPh>
    <phoneticPr fontId="24"/>
  </si>
  <si>
    <t>インターチェンジ別流入台数</t>
    <rPh sb="8" eb="9">
      <t>ベツ</t>
    </rPh>
    <rPh sb="9" eb="11">
      <t>リュウニュウ</t>
    </rPh>
    <rPh sb="11" eb="13">
      <t>ダイスウ</t>
    </rPh>
    <phoneticPr fontId="24"/>
  </si>
  <si>
    <t>及び流出台数 （平成20～24年度）</t>
    <rPh sb="0" eb="1">
      <t>オヨ</t>
    </rPh>
    <rPh sb="2" eb="4">
      <t>リュウシュツ</t>
    </rPh>
    <rPh sb="4" eb="6">
      <t>ダイスウ</t>
    </rPh>
    <rPh sb="8" eb="10">
      <t>ヘイセイ</t>
    </rPh>
    <rPh sb="15" eb="17">
      <t>ネンド</t>
    </rPh>
    <phoneticPr fontId="24"/>
  </si>
  <si>
    <t>110.  高速道路インターチェンジ流入台数</t>
    <rPh sb="6" eb="8">
      <t>コウソク</t>
    </rPh>
    <rPh sb="8" eb="10">
      <t>ドウロ</t>
    </rPh>
    <phoneticPr fontId="24"/>
  </si>
  <si>
    <t>資料：交通局</t>
  </si>
  <si>
    <t>円</t>
  </si>
  <si>
    <t>走行キロ１キロ当たり収入</t>
    <phoneticPr fontId="1"/>
  </si>
  <si>
    <t>１日１車平均収入</t>
  </si>
  <si>
    <t>人</t>
  </si>
  <si>
    <t>１日１車平均乗車人員</t>
  </si>
  <si>
    <t>km</t>
  </si>
  <si>
    <t>１日１車平均走行キロ</t>
    <rPh sb="6" eb="8">
      <t>ソウコウ</t>
    </rPh>
    <phoneticPr fontId="1"/>
  </si>
  <si>
    <t>日車</t>
  </si>
  <si>
    <t>使用総日車</t>
  </si>
  <si>
    <t>千km</t>
  </si>
  <si>
    <t>総走行キロ</t>
    <phoneticPr fontId="1"/>
  </si>
  <si>
    <t>万円</t>
  </si>
  <si>
    <t>総収入（年間）</t>
  </si>
  <si>
    <t>千人</t>
  </si>
  <si>
    <t>定期バス乗車人員</t>
  </si>
  <si>
    <t>台</t>
  </si>
  <si>
    <t>バス台数</t>
  </si>
  <si>
    <t>免許キロ</t>
  </si>
  <si>
    <t>平成24年度</t>
    <phoneticPr fontId="1"/>
  </si>
  <si>
    <t>平成23年度</t>
  </si>
  <si>
    <t>平成22年度</t>
  </si>
  <si>
    <t>平成21年度</t>
  </si>
  <si>
    <t>平成20年度</t>
  </si>
  <si>
    <t>種          別</t>
  </si>
  <si>
    <t>各年度3月31日現在</t>
    <rPh sb="2" eb="3">
      <t>ド</t>
    </rPh>
    <phoneticPr fontId="1"/>
  </si>
  <si>
    <t>111. 市営バス運行状況 （平成20～24年度）</t>
    <rPh sb="5" eb="7">
      <t>シエイ</t>
    </rPh>
    <rPh sb="9" eb="11">
      <t>ウンコウ</t>
    </rPh>
    <rPh sb="11" eb="13">
      <t>ジョウキョウ</t>
    </rPh>
    <rPh sb="15" eb="17">
      <t>ヘイセイ</t>
    </rPh>
    <rPh sb="22" eb="24">
      <t>ネンド</t>
    </rPh>
    <phoneticPr fontId="1"/>
  </si>
  <si>
    <t>注)簡易郵便局は含まない。</t>
    <rPh sb="0" eb="1">
      <t>チュウ</t>
    </rPh>
    <rPh sb="2" eb="4">
      <t>カンイ</t>
    </rPh>
    <rPh sb="4" eb="7">
      <t>ユウビンキョク</t>
    </rPh>
    <rPh sb="8" eb="9">
      <t>フク</t>
    </rPh>
    <phoneticPr fontId="1"/>
  </si>
  <si>
    <t>資料：日本郵便株式会社九州支社</t>
    <rPh sb="3" eb="5">
      <t>ニホン</t>
    </rPh>
    <rPh sb="5" eb="7">
      <t>ユウビン</t>
    </rPh>
    <rPh sb="7" eb="11">
      <t>カブシキガイシャ</t>
    </rPh>
    <rPh sb="11" eb="13">
      <t>キュウシュウ</t>
    </rPh>
    <rPh sb="13" eb="15">
      <t>シシャ</t>
    </rPh>
    <phoneticPr fontId="1"/>
  </si>
  <si>
    <t>44</t>
    <phoneticPr fontId="1"/>
  </si>
  <si>
    <t xml:space="preserve">  25</t>
    <phoneticPr fontId="1"/>
  </si>
  <si>
    <t xml:space="preserve">  24</t>
    <phoneticPr fontId="1"/>
  </si>
  <si>
    <t xml:space="preserve">  23</t>
    <phoneticPr fontId="1"/>
  </si>
  <si>
    <t xml:space="preserve">  22</t>
    <phoneticPr fontId="1"/>
  </si>
  <si>
    <t>平成 21 年</t>
    <rPh sb="0" eb="2">
      <t>ヘイセイ</t>
    </rPh>
    <rPh sb="6" eb="7">
      <t>ネン</t>
    </rPh>
    <phoneticPr fontId="1"/>
  </si>
  <si>
    <t>ポスト</t>
  </si>
  <si>
    <t>郵   便   局</t>
  </si>
  <si>
    <t>年 　次</t>
    <rPh sb="3" eb="4">
      <t>ネンジ</t>
    </rPh>
    <phoneticPr fontId="1"/>
  </si>
  <si>
    <t>112. 郵便施設数 （平成21～25年）</t>
    <rPh sb="5" eb="7">
      <t>ユウビン</t>
    </rPh>
    <rPh sb="7" eb="10">
      <t>シセツスウ</t>
    </rPh>
    <rPh sb="12" eb="14">
      <t>ヘイセイ</t>
    </rPh>
    <rPh sb="19" eb="20">
      <t>ネン</t>
    </rPh>
    <phoneticPr fontId="1"/>
  </si>
  <si>
    <t>資料：日本放送協会「放送受信契約数統計要覧」・ＮＨＫ佐賀放送局　　</t>
    <rPh sb="3" eb="5">
      <t>ニホン</t>
    </rPh>
    <rPh sb="5" eb="7">
      <t>ホウソウ</t>
    </rPh>
    <rPh sb="7" eb="9">
      <t>キョウカイ</t>
    </rPh>
    <rPh sb="10" eb="12">
      <t>ホウソウ</t>
    </rPh>
    <rPh sb="12" eb="14">
      <t>ジュシン</t>
    </rPh>
    <rPh sb="14" eb="16">
      <t>ケイヤク</t>
    </rPh>
    <rPh sb="16" eb="17">
      <t>カズ</t>
    </rPh>
    <rPh sb="17" eb="19">
      <t>トウケイ</t>
    </rPh>
    <rPh sb="19" eb="21">
      <t>ヨウラン</t>
    </rPh>
    <rPh sb="26" eb="28">
      <t>サガ</t>
    </rPh>
    <rPh sb="28" eb="31">
      <t>ホウソウキョク</t>
    </rPh>
    <phoneticPr fontId="24"/>
  </si>
  <si>
    <t>　25</t>
    <phoneticPr fontId="24"/>
  </si>
  <si>
    <t>　24</t>
  </si>
  <si>
    <t>　23</t>
    <phoneticPr fontId="24"/>
  </si>
  <si>
    <t>　22</t>
    <phoneticPr fontId="24"/>
  </si>
  <si>
    <t>平成21年</t>
    <rPh sb="0" eb="2">
      <t>ヘイセイ</t>
    </rPh>
    <rPh sb="4" eb="5">
      <t>ネン</t>
    </rPh>
    <phoneticPr fontId="1"/>
  </si>
  <si>
    <t>衛星契約数 (再掲）</t>
    <rPh sb="4" eb="5">
      <t>カズ</t>
    </rPh>
    <phoneticPr fontId="1"/>
  </si>
  <si>
    <t>放送受信契約数</t>
    <rPh sb="0" eb="2">
      <t>ホウソウ</t>
    </rPh>
    <rPh sb="2" eb="4">
      <t>ジュシン</t>
    </rPh>
    <rPh sb="4" eb="7">
      <t>ケイヤクスウ</t>
    </rPh>
    <phoneticPr fontId="24"/>
  </si>
  <si>
    <t>年次</t>
    <phoneticPr fontId="1"/>
  </si>
  <si>
    <t>(単位：世帯）</t>
    <phoneticPr fontId="1"/>
  </si>
  <si>
    <t>113. 放送受信契約数 （平成21～25年）</t>
    <rPh sb="5" eb="7">
      <t>ホウソウ</t>
    </rPh>
    <rPh sb="7" eb="9">
      <t>ジュシン</t>
    </rPh>
    <rPh sb="9" eb="12">
      <t>ケイヤクスウ</t>
    </rPh>
    <rPh sb="14" eb="16">
      <t>ヘイセイ</t>
    </rPh>
    <rPh sb="21" eb="22">
      <t>ネン</t>
    </rPh>
    <phoneticPr fontId="1"/>
  </si>
  <si>
    <t>資料：県港湾課</t>
    <phoneticPr fontId="24"/>
  </si>
  <si>
    <t>－</t>
  </si>
  <si>
    <t>内　航</t>
  </si>
  <si>
    <t xml:space="preserve"> 　23</t>
    <phoneticPr fontId="24"/>
  </si>
  <si>
    <t xml:space="preserve"> 　22</t>
    <phoneticPr fontId="24"/>
  </si>
  <si>
    <t xml:space="preserve"> 　21</t>
    <phoneticPr fontId="24"/>
  </si>
  <si>
    <t xml:space="preserve"> 　20</t>
    <phoneticPr fontId="24"/>
  </si>
  <si>
    <t>平 成 19 年</t>
    <rPh sb="0" eb="1">
      <t>ヒラ</t>
    </rPh>
    <rPh sb="2" eb="3">
      <t>シゲル</t>
    </rPh>
    <rPh sb="7" eb="8">
      <t>ネン</t>
    </rPh>
    <phoneticPr fontId="24"/>
  </si>
  <si>
    <t>上 陸 人 員</t>
    <phoneticPr fontId="24"/>
  </si>
  <si>
    <t>乗 込 人 数</t>
    <phoneticPr fontId="24"/>
  </si>
  <si>
    <t>総 屯 数</t>
    <phoneticPr fontId="1"/>
  </si>
  <si>
    <t>隻　　数</t>
    <phoneticPr fontId="1"/>
  </si>
  <si>
    <t>乗　降　客　数</t>
    <phoneticPr fontId="1"/>
  </si>
  <si>
    <t>入 港 船 舶 数</t>
    <phoneticPr fontId="1"/>
  </si>
  <si>
    <t>区 分</t>
    <phoneticPr fontId="1"/>
  </si>
  <si>
    <t>年　　次</t>
  </si>
  <si>
    <t>（単位：隻、ｔ、人）</t>
    <phoneticPr fontId="24"/>
  </si>
  <si>
    <t>114. 諸富港入港船舶数及び乗降客数 （平成19～23年）</t>
    <rPh sb="5" eb="7">
      <t>モロドミ</t>
    </rPh>
    <rPh sb="7" eb="8">
      <t>コウ</t>
    </rPh>
    <rPh sb="21" eb="23">
      <t>ヘイセイ</t>
    </rPh>
    <rPh sb="28" eb="29">
      <t>ネン</t>
    </rPh>
    <phoneticPr fontId="1"/>
  </si>
  <si>
    <t>注)「特殊品」とは金属くず・再利用資材・動植物性製造飼肥料・廃棄物・廃土砂・輸送用容器・
     取合せ品である。</t>
    <phoneticPr fontId="1"/>
  </si>
  <si>
    <t>資料：県港湾課</t>
  </si>
  <si>
    <t>-</t>
  </si>
  <si>
    <t xml:space="preserve">  23</t>
    <phoneticPr fontId="24"/>
  </si>
  <si>
    <t xml:space="preserve">  22</t>
    <phoneticPr fontId="24"/>
  </si>
  <si>
    <t xml:space="preserve">  21</t>
    <phoneticPr fontId="24"/>
  </si>
  <si>
    <t xml:space="preserve">  20</t>
    <phoneticPr fontId="24"/>
  </si>
  <si>
    <t>平成19年</t>
    <rPh sb="0" eb="2">
      <t>ヘイセイ</t>
    </rPh>
    <rPh sb="4" eb="5">
      <t>ネン</t>
    </rPh>
    <phoneticPr fontId="24"/>
  </si>
  <si>
    <t xml:space="preserve"> 年次</t>
    <rPh sb="1" eb="3">
      <t>ネンジ</t>
    </rPh>
    <phoneticPr fontId="24"/>
  </si>
  <si>
    <t>フェリーによる
自動車運搬量</t>
    <phoneticPr fontId="24"/>
  </si>
  <si>
    <t>分類不能</t>
  </si>
  <si>
    <t>特殊品</t>
    <phoneticPr fontId="24"/>
  </si>
  <si>
    <t>雑工業品</t>
    <phoneticPr fontId="24"/>
  </si>
  <si>
    <t>軽工業品</t>
    <phoneticPr fontId="24"/>
  </si>
  <si>
    <t>化学工業品</t>
    <phoneticPr fontId="24"/>
  </si>
  <si>
    <t>金属機械工業品</t>
  </si>
  <si>
    <t>鉱産品</t>
    <phoneticPr fontId="24"/>
  </si>
  <si>
    <t>林産品</t>
    <phoneticPr fontId="24"/>
  </si>
  <si>
    <t>農水産品</t>
    <phoneticPr fontId="24"/>
  </si>
  <si>
    <t>合計</t>
    <rPh sb="0" eb="2">
      <t>ゴウケイ</t>
    </rPh>
    <phoneticPr fontId="24"/>
  </si>
  <si>
    <t>品目</t>
    <rPh sb="0" eb="2">
      <t>ヒンモク</t>
    </rPh>
    <phoneticPr fontId="24"/>
  </si>
  <si>
    <t>輸移出量（単位：ｔ）</t>
    <rPh sb="0" eb="1">
      <t>ユ</t>
    </rPh>
    <rPh sb="1" eb="3">
      <t>イシュツ</t>
    </rPh>
    <rPh sb="3" eb="4">
      <t>リョウ</t>
    </rPh>
    <phoneticPr fontId="24"/>
  </si>
  <si>
    <t>　年次</t>
    <rPh sb="1" eb="3">
      <t>ネンジ</t>
    </rPh>
    <phoneticPr fontId="24"/>
  </si>
  <si>
    <t>　　品目</t>
    <rPh sb="2" eb="4">
      <t>ヒンモク</t>
    </rPh>
    <phoneticPr fontId="24"/>
  </si>
  <si>
    <t>輸移入量（単位：ｔ）</t>
    <rPh sb="0" eb="1">
      <t>ユ</t>
    </rPh>
    <rPh sb="1" eb="3">
      <t>イニュウ</t>
    </rPh>
    <rPh sb="3" eb="4">
      <t>リョウ</t>
    </rPh>
    <phoneticPr fontId="24"/>
  </si>
  <si>
    <t>115.  諸富港海上貨物輸移入量及び輸移出量 （平成19～23年）</t>
    <rPh sb="6" eb="8">
      <t>モロドミ</t>
    </rPh>
    <rPh sb="8" eb="9">
      <t>コウ</t>
    </rPh>
    <rPh sb="9" eb="11">
      <t>カイジョウ</t>
    </rPh>
    <rPh sb="11" eb="13">
      <t>カモツ</t>
    </rPh>
    <rPh sb="13" eb="14">
      <t>ユ</t>
    </rPh>
    <rPh sb="14" eb="16">
      <t>イニュウ</t>
    </rPh>
    <rPh sb="16" eb="17">
      <t>リョウ</t>
    </rPh>
    <rPh sb="17" eb="18">
      <t>オヨ</t>
    </rPh>
    <rPh sb="19" eb="20">
      <t>ユ</t>
    </rPh>
    <rPh sb="20" eb="22">
      <t>イシュツ</t>
    </rPh>
    <rPh sb="22" eb="23">
      <t>リョウ</t>
    </rPh>
    <rPh sb="25" eb="27">
      <t>ヘイセイ</t>
    </rPh>
    <rPh sb="32" eb="33">
      <t>ネン</t>
    </rPh>
    <phoneticPr fontId="1"/>
  </si>
  <si>
    <t>平成25年版佐賀市統計ﾃﾞｰﾀ</t>
    <rPh sb="0" eb="2">
      <t>ヘイセイ</t>
    </rPh>
    <rPh sb="4" eb="6">
      <t>ネンバン</t>
    </rPh>
    <rPh sb="6" eb="9">
      <t>サガシ</t>
    </rPh>
    <rPh sb="9" eb="11">
      <t>トウケイ</t>
    </rPh>
    <phoneticPr fontId="24"/>
  </si>
  <si>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4"/>
  </si>
  <si>
    <t>タイトル</t>
    <phoneticPr fontId="24"/>
  </si>
  <si>
    <t>掲載年次・年度</t>
    <rPh sb="0" eb="2">
      <t>ケイサイ</t>
    </rPh>
    <rPh sb="2" eb="4">
      <t>ネンジ</t>
    </rPh>
    <rPh sb="5" eb="7">
      <t>ネンド</t>
    </rPh>
    <phoneticPr fontId="24"/>
  </si>
  <si>
    <t>平成20～24年度</t>
    <rPh sb="0" eb="2">
      <t>ヘイセイ</t>
    </rPh>
    <rPh sb="7" eb="9">
      <t>ネンド</t>
    </rPh>
    <phoneticPr fontId="22"/>
  </si>
  <si>
    <t>平成23，24年度</t>
    <rPh sb="0" eb="2">
      <t>ヘイセイ</t>
    </rPh>
    <rPh sb="7" eb="9">
      <t>ネンド</t>
    </rPh>
    <phoneticPr fontId="22"/>
  </si>
  <si>
    <t>〔10〕　運輸・通信</t>
    <rPh sb="5" eb="7">
      <t>ウンユ</t>
    </rPh>
    <rPh sb="8" eb="10">
      <t>ツウシン</t>
    </rPh>
    <phoneticPr fontId="24"/>
  </si>
  <si>
    <t>平成21～25年</t>
    <rPh sb="0" eb="2">
      <t>ヘイセイ</t>
    </rPh>
    <rPh sb="7" eb="8">
      <t>ネン</t>
    </rPh>
    <phoneticPr fontId="22"/>
  </si>
  <si>
    <t>平成19～23年</t>
    <rPh sb="0" eb="2">
      <t>ヘイセイ</t>
    </rPh>
    <rPh sb="7" eb="8">
      <t>ネン</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</si>
</sst>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89" formatCode="#\ ###\ ##0\ ;\-#\ ###\ ##0\ ;\-\ "/>
    <numFmt numFmtId="190" formatCode="_ * #\ ##0_ ;_ * \-#\ ##0_ ;_ * &quot;-&quot;_ ;_ @_ "/>
    <numFmt numFmtId="192" formatCode="#\ ##0.0"/>
    <numFmt numFmtId="193" formatCode="#\ ###\ ##0\ "/>
    <numFmt numFmtId="194" formatCode="_ * #\ ##0_ ;_ * \-#,##0_ ;_ * &quot;-&quot;_ ;_ @_ "/>
    <numFmt numFmtId="195" formatCode="_*\ #\ ###\ ##0_ ;_ * \-#,##0_ ;_ * &quot;-&quot;_ ;_ @_ "/>
    <numFmt numFmtId="196" formatCode="###\ ##0&quot; &quot;"/>
    <numFmt numFmtId="197" formatCode="#,##0;\-#,##0;&quot;-&quot;"/>
    <numFmt numFmtId="198" formatCode="[$-411]g/&quot;標&quot;&quot;準&quot;"/>
    <numFmt numFmtId="199" formatCode="&quot;｣&quot;#,##0;[Red]\-&quot;｣&quot;#,##0"/>
    <numFmt numFmtId="200" formatCode="_ &quot;SFr.&quot;* #,##0.00_ ;_ &quot;SFr.&quot;* \-#,##0.00_ ;_ &quot;SFr.&quot;* &quot;-&quot;??_ ;_ @_ "/>
  </numFmts>
  <fonts count="49">
    <font>
      <sz val="11"/>
      <name val="明朝"/>
      <family val="1"/>
      <charset val="128"/>
    </font>
    <font>
      <sz val="6"/>
      <name val="ＭＳ Ｐ明朝"/>
      <family val="1"/>
      <charset val="128"/>
    </font>
    <font>
      <sz val="11"/>
      <name val="ＭＳ Ｐゴシック"/>
      <family val="3"/>
      <charset val="128"/>
    </font>
    <font>
      <sz val="10"/>
      <name val="ＭＳ 明朝"/>
      <family val="1"/>
      <charset val="128"/>
    </font>
    <font>
      <b/>
      <sz val="14"/>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明朝"/>
      <family val="1"/>
      <charset val="128"/>
    </font>
    <font>
      <b/>
      <sz val="10"/>
      <name val="ＭＳ 明朝"/>
      <family val="1"/>
      <charset val="128"/>
    </font>
    <font>
      <sz val="6"/>
      <name val="ＭＳ Ｐゴシック"/>
      <family val="3"/>
      <charset val="128"/>
    </font>
    <font>
      <sz val="11"/>
      <name val="ＭＳ ゴシック"/>
      <family val="3"/>
      <charset val="128"/>
    </font>
    <font>
      <sz val="18"/>
      <name val="ＭＳ Ｐゴシック"/>
      <family val="3"/>
      <charset val="128"/>
    </font>
    <font>
      <b/>
      <sz val="16"/>
      <name val="ＭＳ Ｐゴシック"/>
      <family val="3"/>
      <charset val="128"/>
    </font>
    <font>
      <sz val="9"/>
      <name val="ＭＳ 明朝"/>
      <family val="1"/>
      <charset val="128"/>
    </font>
    <font>
      <sz val="10"/>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u/>
      <sz val="8.25"/>
      <color indexed="12"/>
      <name val="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標準明朝"/>
      <family val="1"/>
      <charset val="128"/>
    </font>
    <font>
      <sz val="14"/>
      <name val="ＭＳ 明朝"/>
      <family val="1"/>
      <charset val="128"/>
    </font>
    <font>
      <b/>
      <sz val="20"/>
      <color theme="3" tint="-0.499984740745262"/>
      <name val="ＭＳ Ｐゴシック"/>
      <family val="3"/>
      <charset val="128"/>
    </font>
    <font>
      <b/>
      <u/>
      <sz val="12"/>
      <color indexed="12"/>
      <name val="ＭＳ Ｐゴシック"/>
      <family val="3"/>
      <charset val="128"/>
      <scheme val="minor"/>
    </font>
    <font>
      <u/>
      <sz val="12"/>
      <color indexed="12"/>
      <name val="ＭＳ Ｐゴシック"/>
      <family val="3"/>
      <charset val="128"/>
      <scheme val="min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theme="5" tint="0.39997558519241921"/>
        <bgColor indexed="64"/>
      </patternFill>
    </fill>
    <fill>
      <patternFill patternType="solid">
        <fgColor theme="5" tint="0.79998168889431442"/>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s>
  <cellStyleXfs count="7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197" fontId="34" fillId="0" borderId="0" applyFill="0" applyBorder="0" applyAlignment="0"/>
    <xf numFmtId="41" fontId="35" fillId="0" borderId="0" applyFont="0" applyFill="0" applyBorder="0" applyAlignment="0" applyProtection="0"/>
    <xf numFmtId="43" fontId="35"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0" fontId="36" fillId="0" borderId="0">
      <alignment horizontal="left"/>
    </xf>
    <xf numFmtId="38" fontId="37" fillId="11" borderId="0" applyNumberFormat="0" applyBorder="0" applyAlignment="0" applyProtection="0"/>
    <xf numFmtId="0" fontId="38" fillId="0" borderId="1" applyNumberFormat="0" applyAlignment="0" applyProtection="0">
      <alignment horizontal="left" vertical="center"/>
    </xf>
    <xf numFmtId="0" fontId="38" fillId="0" borderId="2">
      <alignment horizontal="left" vertical="center"/>
    </xf>
    <xf numFmtId="10" fontId="37" fillId="12" borderId="3" applyNumberFormat="0" applyBorder="0" applyAlignment="0" applyProtection="0"/>
    <xf numFmtId="200" fontId="3" fillId="0" borderId="0"/>
    <xf numFmtId="0" fontId="35" fillId="0" borderId="0"/>
    <xf numFmtId="10" fontId="35" fillId="0" borderId="0" applyFont="0" applyFill="0" applyBorder="0" applyAlignment="0" applyProtection="0"/>
    <xf numFmtId="4" fontId="36" fillId="0" borderId="0">
      <alignment horizontal="right"/>
    </xf>
    <xf numFmtId="4" fontId="39" fillId="0" borderId="0">
      <alignment horizontal="right"/>
    </xf>
    <xf numFmtId="0" fontId="40" fillId="0" borderId="0">
      <alignment horizontal="left"/>
    </xf>
    <xf numFmtId="0" fontId="41" fillId="0" borderId="0"/>
    <xf numFmtId="0" fontId="42" fillId="0" borderId="0">
      <alignment horizont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43" fillId="0" borderId="0">
      <alignment vertical="center"/>
    </xf>
    <xf numFmtId="0" fontId="8" fillId="0" borderId="0" applyNumberFormat="0" applyFill="0" applyBorder="0" applyAlignment="0" applyProtection="0">
      <alignment vertical="center"/>
    </xf>
    <xf numFmtId="0" fontId="9" fillId="17" borderId="4" applyNumberFormat="0" applyAlignment="0" applyProtection="0">
      <alignment vertical="center"/>
    </xf>
    <xf numFmtId="0" fontId="10" fillId="7"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6" fillId="4" borderId="5" applyNumberFormat="0" applyFont="0" applyAlignment="0" applyProtection="0">
      <alignment vertical="center"/>
    </xf>
    <xf numFmtId="0" fontId="11" fillId="0" borderId="6" applyNumberFormat="0" applyFill="0" applyAlignment="0" applyProtection="0">
      <alignment vertical="center"/>
    </xf>
    <xf numFmtId="0" fontId="12" fillId="18" borderId="0" applyNumberFormat="0" applyBorder="0" applyAlignment="0" applyProtection="0">
      <alignment vertical="center"/>
    </xf>
    <xf numFmtId="0" fontId="13" fillId="19" borderId="7" applyNumberFormat="0" applyAlignment="0" applyProtection="0">
      <alignment vertical="center"/>
    </xf>
    <xf numFmtId="0" fontId="11" fillId="0" borderId="0" applyNumberFormat="0" applyFill="0" applyBorder="0" applyAlignment="0" applyProtection="0">
      <alignment vertical="center"/>
    </xf>
    <xf numFmtId="38" fontId="2" fillId="0" borderId="0" applyFont="0" applyFill="0" applyBorder="0" applyAlignment="0" applyProtection="0"/>
    <xf numFmtId="38" fontId="44" fillId="0" borderId="0" applyFont="0" applyFill="0" applyBorder="0" applyAlignment="0" applyProtection="0"/>
    <xf numFmtId="38" fontId="3" fillId="0" borderId="0" applyFont="0" applyFill="0" applyBorder="0" applyAlignment="0" applyProtection="0"/>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19" borderId="12" applyNumberFormat="0" applyAlignment="0" applyProtection="0">
      <alignment vertical="center"/>
    </xf>
    <xf numFmtId="0" fontId="19" fillId="0" borderId="0" applyNumberFormat="0" applyFill="0" applyBorder="0" applyAlignment="0" applyProtection="0">
      <alignment vertical="center"/>
    </xf>
    <xf numFmtId="0" fontId="20" fillId="7" borderId="7" applyNumberFormat="0" applyAlignment="0" applyProtection="0">
      <alignment vertical="center"/>
    </xf>
    <xf numFmtId="0" fontId="2" fillId="0" borderId="0"/>
    <xf numFmtId="0" fontId="2" fillId="0" borderId="0"/>
    <xf numFmtId="0" fontId="2" fillId="0" borderId="0"/>
    <xf numFmtId="0" fontId="2" fillId="0" borderId="0">
      <alignment vertical="center"/>
    </xf>
    <xf numFmtId="0" fontId="3" fillId="0" borderId="0"/>
    <xf numFmtId="0" fontId="2" fillId="0" borderId="0">
      <alignment vertical="center"/>
    </xf>
    <xf numFmtId="0" fontId="3" fillId="0" borderId="0"/>
    <xf numFmtId="0" fontId="3" fillId="0" borderId="0"/>
    <xf numFmtId="0" fontId="3" fillId="0" borderId="0"/>
    <xf numFmtId="0" fontId="45" fillId="0" borderId="0"/>
    <xf numFmtId="0" fontId="21" fillId="6" borderId="0" applyNumberFormat="0" applyBorder="0" applyAlignment="0" applyProtection="0">
      <alignment vertical="center"/>
    </xf>
  </cellStyleXfs>
  <cellXfs count="307">
    <xf numFmtId="0" fontId="0" fillId="0" borderId="0" xfId="0"/>
    <xf numFmtId="0" fontId="2" fillId="0" borderId="0" xfId="0" applyFont="1" applyAlignment="1">
      <alignment vertical="center"/>
    </xf>
    <xf numFmtId="0" fontId="3" fillId="0" borderId="0" xfId="0" applyFont="1" applyBorder="1" applyAlignment="1">
      <alignment horizontal="righ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3" fillId="0" borderId="13" xfId="0" applyFont="1" applyBorder="1" applyAlignment="1">
      <alignment vertical="center"/>
    </xf>
    <xf numFmtId="0" fontId="3" fillId="0" borderId="14" xfId="0" applyFont="1" applyBorder="1" applyAlignment="1">
      <alignment horizontal="center" vertical="center"/>
    </xf>
    <xf numFmtId="190" fontId="3" fillId="0" borderId="15" xfId="0" applyNumberFormat="1" applyFont="1" applyBorder="1" applyAlignment="1">
      <alignment horizontal="right" vertical="center"/>
    </xf>
    <xf numFmtId="0" fontId="3" fillId="0" borderId="16" xfId="0" applyFont="1" applyBorder="1" applyAlignment="1">
      <alignment vertical="center"/>
    </xf>
    <xf numFmtId="0" fontId="3" fillId="0" borderId="16" xfId="0" applyFont="1" applyBorder="1" applyAlignment="1">
      <alignment horizontal="distributed" vertical="center"/>
    </xf>
    <xf numFmtId="190" fontId="3" fillId="0" borderId="17" xfId="0" applyNumberFormat="1" applyFont="1" applyBorder="1" applyAlignment="1">
      <alignment vertical="center"/>
    </xf>
    <xf numFmtId="0" fontId="2" fillId="0" borderId="16" xfId="0" applyFont="1" applyBorder="1" applyAlignment="1">
      <alignment vertical="center"/>
    </xf>
    <xf numFmtId="0" fontId="0" fillId="0" borderId="16" xfId="0" applyBorder="1" applyAlignment="1">
      <alignment vertical="center"/>
    </xf>
    <xf numFmtId="0" fontId="3" fillId="0" borderId="18" xfId="0" applyFont="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190" fontId="2" fillId="0" borderId="0" xfId="0" applyNumberFormat="1" applyFont="1" applyAlignment="1">
      <alignment vertical="center"/>
    </xf>
    <xf numFmtId="0" fontId="2" fillId="0" borderId="19" xfId="0" applyFont="1" applyBorder="1" applyAlignment="1">
      <alignment vertical="center"/>
    </xf>
    <xf numFmtId="190" fontId="3" fillId="0" borderId="20" xfId="0" applyNumberFormat="1" applyFont="1" applyBorder="1" applyAlignment="1">
      <alignment vertical="center"/>
    </xf>
    <xf numFmtId="0" fontId="3" fillId="0" borderId="19" xfId="0" applyFont="1" applyBorder="1" applyAlignment="1">
      <alignment vertical="center"/>
    </xf>
    <xf numFmtId="0" fontId="2" fillId="0" borderId="0" xfId="64"/>
    <xf numFmtId="0" fontId="3" fillId="0" borderId="0" xfId="64" applyFont="1" applyAlignment="1">
      <alignment vertical="center"/>
    </xf>
    <xf numFmtId="189" fontId="3" fillId="0" borderId="21" xfId="64" applyNumberFormat="1" applyFont="1" applyBorder="1" applyAlignment="1">
      <alignment vertical="center"/>
    </xf>
    <xf numFmtId="189" fontId="3" fillId="0" borderId="22" xfId="64" applyNumberFormat="1" applyFont="1" applyBorder="1" applyAlignment="1">
      <alignment vertical="center"/>
    </xf>
    <xf numFmtId="0" fontId="3" fillId="0" borderId="23" xfId="64" applyNumberFormat="1" applyFont="1" applyBorder="1" applyAlignment="1">
      <alignment horizontal="distributed" vertical="center"/>
    </xf>
    <xf numFmtId="0" fontId="3" fillId="0" borderId="24" xfId="64" applyNumberFormat="1" applyFont="1" applyBorder="1" applyAlignment="1">
      <alignment horizontal="distributed" vertical="center"/>
    </xf>
    <xf numFmtId="0" fontId="2" fillId="0" borderId="25" xfId="64" applyBorder="1" applyAlignment="1">
      <alignment horizontal="center" vertical="center" textRotation="255"/>
    </xf>
    <xf numFmtId="189" fontId="3" fillId="0" borderId="17" xfId="64" applyNumberFormat="1" applyFont="1" applyBorder="1" applyAlignment="1">
      <alignment vertical="center"/>
    </xf>
    <xf numFmtId="0" fontId="3" fillId="0" borderId="26" xfId="64" applyNumberFormat="1" applyFont="1" applyBorder="1" applyAlignment="1">
      <alignment horizontal="distributed" vertical="center"/>
    </xf>
    <xf numFmtId="0" fontId="3" fillId="0" borderId="16" xfId="64" applyNumberFormat="1" applyFont="1" applyBorder="1" applyAlignment="1">
      <alignment horizontal="distributed" vertical="center"/>
    </xf>
    <xf numFmtId="0" fontId="2" fillId="0" borderId="17" xfId="64" applyBorder="1" applyAlignment="1">
      <alignment horizontal="center" vertical="center" textRotation="255"/>
    </xf>
    <xf numFmtId="189" fontId="3" fillId="0" borderId="17" xfId="64" applyNumberFormat="1" applyFont="1" applyFill="1" applyBorder="1" applyAlignment="1">
      <alignment vertical="center"/>
    </xf>
    <xf numFmtId="189" fontId="3" fillId="0" borderId="27" xfId="64" applyNumberFormat="1" applyFont="1" applyBorder="1" applyAlignment="1">
      <alignment vertical="center"/>
    </xf>
    <xf numFmtId="0" fontId="3" fillId="0" borderId="28" xfId="64" applyNumberFormat="1" applyFont="1" applyBorder="1" applyAlignment="1">
      <alignment horizontal="distributed" vertical="center"/>
    </xf>
    <xf numFmtId="0" fontId="3" fillId="0" borderId="29" xfId="64" applyNumberFormat="1" applyFont="1" applyBorder="1" applyAlignment="1">
      <alignment horizontal="distributed" vertical="center"/>
    </xf>
    <xf numFmtId="0" fontId="3" fillId="0" borderId="27" xfId="64" applyFont="1" applyBorder="1" applyAlignment="1">
      <alignment horizontal="center" vertical="center" textRotation="255"/>
    </xf>
    <xf numFmtId="189" fontId="3" fillId="0" borderId="25" xfId="64" applyNumberFormat="1" applyFont="1" applyBorder="1" applyAlignment="1">
      <alignment vertical="center"/>
    </xf>
    <xf numFmtId="0" fontId="2" fillId="0" borderId="25" xfId="64" applyBorder="1" applyAlignment="1">
      <alignment horizontal="center" vertical="distributed" textRotation="255" wrapText="1" justifyLastLine="1"/>
    </xf>
    <xf numFmtId="0" fontId="2" fillId="0" borderId="17" xfId="64" applyBorder="1" applyAlignment="1">
      <alignment horizontal="center" vertical="distributed" textRotation="255" wrapText="1" justifyLastLine="1"/>
    </xf>
    <xf numFmtId="0" fontId="3" fillId="0" borderId="27" xfId="64" applyFont="1" applyBorder="1" applyAlignment="1">
      <alignment horizontal="center" vertical="distributed" textRotation="255" wrapText="1" justifyLastLine="1"/>
    </xf>
    <xf numFmtId="189" fontId="3" fillId="0" borderId="30" xfId="64" applyNumberFormat="1" applyFont="1" applyBorder="1" applyAlignment="1">
      <alignment vertical="center"/>
    </xf>
    <xf numFmtId="0" fontId="3" fillId="0" borderId="31" xfId="64" applyFont="1" applyBorder="1" applyAlignment="1">
      <alignment horizontal="center" vertical="center"/>
    </xf>
    <xf numFmtId="189" fontId="3" fillId="0" borderId="14" xfId="64" applyNumberFormat="1" applyFont="1" applyBorder="1" applyAlignment="1">
      <alignment horizontal="center" vertical="center"/>
    </xf>
    <xf numFmtId="0" fontId="3" fillId="0" borderId="32" xfId="64" applyFont="1" applyBorder="1" applyAlignment="1">
      <alignment horizontal="center" vertical="center"/>
    </xf>
    <xf numFmtId="0" fontId="3" fillId="0" borderId="0" xfId="64" applyFont="1" applyBorder="1" applyAlignment="1">
      <alignment horizontal="right" vertical="center"/>
    </xf>
    <xf numFmtId="0" fontId="3" fillId="0" borderId="0" xfId="64" applyFont="1" applyBorder="1" applyAlignment="1">
      <alignment vertical="center"/>
    </xf>
    <xf numFmtId="0" fontId="3" fillId="0" borderId="19" xfId="64" applyFont="1" applyBorder="1" applyAlignment="1">
      <alignment vertical="center"/>
    </xf>
    <xf numFmtId="0" fontId="3" fillId="0" borderId="0" xfId="64" applyFont="1" applyAlignment="1">
      <alignment horizontal="center" vertical="center"/>
    </xf>
    <xf numFmtId="192" fontId="3" fillId="0" borderId="0" xfId="0" applyNumberFormat="1" applyFont="1" applyAlignment="1">
      <alignment vertical="center"/>
    </xf>
    <xf numFmtId="189" fontId="3" fillId="0" borderId="33" xfId="0" applyNumberFormat="1" applyFont="1" applyBorder="1" applyAlignment="1">
      <alignment horizontal="right" vertical="center"/>
    </xf>
    <xf numFmtId="189" fontId="3" fillId="0" borderId="34" xfId="0" applyNumberFormat="1" applyFont="1" applyBorder="1" applyAlignment="1">
      <alignment horizontal="right" vertical="center"/>
    </xf>
    <xf numFmtId="193" fontId="3" fillId="0" borderId="33" xfId="0" applyNumberFormat="1" applyFont="1" applyBorder="1" applyAlignment="1">
      <alignment horizontal="right" vertical="center"/>
    </xf>
    <xf numFmtId="193" fontId="3" fillId="0" borderId="34" xfId="0" applyNumberFormat="1" applyFont="1" applyBorder="1" applyAlignment="1">
      <alignment horizontal="right" vertical="center"/>
    </xf>
    <xf numFmtId="193" fontId="3" fillId="0" borderId="35" xfId="0" applyNumberFormat="1" applyFont="1" applyBorder="1" applyAlignment="1">
      <alignment horizontal="right" vertical="center"/>
    </xf>
    <xf numFmtId="0" fontId="3" fillId="0" borderId="36" xfId="0" applyFont="1" applyBorder="1" applyAlignment="1">
      <alignment horizontal="distributed" vertical="center" justifyLastLine="1"/>
    </xf>
    <xf numFmtId="189" fontId="3" fillId="0" borderId="16" xfId="0" applyNumberFormat="1" applyFont="1" applyBorder="1" applyAlignment="1">
      <alignment horizontal="right" vertical="center"/>
    </xf>
    <xf numFmtId="189" fontId="3" fillId="0" borderId="37" xfId="0" applyNumberFormat="1" applyFont="1" applyBorder="1" applyAlignment="1">
      <alignment horizontal="right" vertical="center"/>
    </xf>
    <xf numFmtId="193" fontId="3" fillId="0" borderId="38" xfId="0" applyNumberFormat="1" applyFont="1" applyBorder="1" applyAlignment="1">
      <alignment horizontal="right" vertical="center"/>
    </xf>
    <xf numFmtId="193" fontId="3" fillId="0" borderId="39" xfId="0" applyNumberFormat="1" applyFont="1" applyBorder="1" applyAlignment="1">
      <alignment horizontal="right" vertical="center"/>
    </xf>
    <xf numFmtId="193" fontId="3" fillId="0" borderId="22" xfId="0" applyNumberFormat="1" applyFont="1" applyBorder="1" applyAlignment="1">
      <alignment horizontal="right" vertical="center"/>
    </xf>
    <xf numFmtId="0" fontId="3" fillId="0" borderId="40" xfId="0" applyFont="1" applyBorder="1" applyAlignment="1">
      <alignment horizontal="distributed" vertical="center" justifyLastLine="1"/>
    </xf>
    <xf numFmtId="193" fontId="3" fillId="0" borderId="16" xfId="0" applyNumberFormat="1" applyFont="1" applyBorder="1" applyAlignment="1">
      <alignment horizontal="right" vertical="center"/>
    </xf>
    <xf numFmtId="193" fontId="3" fillId="0" borderId="37" xfId="0" applyNumberFormat="1" applyFont="1" applyBorder="1" applyAlignment="1">
      <alignment horizontal="right" vertical="center"/>
    </xf>
    <xf numFmtId="193" fontId="3" fillId="0" borderId="17" xfId="0" applyNumberFormat="1" applyFont="1" applyBorder="1" applyAlignment="1">
      <alignment horizontal="right" vertical="center"/>
    </xf>
    <xf numFmtId="0" fontId="3" fillId="0" borderId="26" xfId="0" applyFont="1" applyBorder="1" applyAlignment="1">
      <alignment horizontal="distributed" vertical="center" justifyLastLine="1"/>
    </xf>
    <xf numFmtId="189" fontId="3" fillId="0" borderId="29" xfId="0" applyNumberFormat="1" applyFont="1" applyBorder="1" applyAlignment="1">
      <alignment horizontal="right" vertical="center"/>
    </xf>
    <xf numFmtId="189" fontId="3" fillId="0" borderId="41" xfId="0" applyNumberFormat="1" applyFont="1" applyBorder="1" applyAlignment="1">
      <alignment horizontal="right" vertical="center"/>
    </xf>
    <xf numFmtId="193" fontId="3" fillId="0" borderId="29" xfId="0" applyNumberFormat="1" applyFont="1" applyBorder="1" applyAlignment="1">
      <alignment horizontal="right" vertical="center"/>
    </xf>
    <xf numFmtId="193" fontId="3" fillId="0" borderId="41" xfId="0" applyNumberFormat="1" applyFont="1" applyBorder="1" applyAlignment="1">
      <alignment horizontal="right" vertical="center"/>
    </xf>
    <xf numFmtId="193" fontId="3" fillId="0" borderId="27" xfId="0" applyNumberFormat="1" applyFont="1" applyBorder="1" applyAlignment="1">
      <alignment horizontal="right" vertical="center"/>
    </xf>
    <xf numFmtId="0" fontId="3" fillId="0" borderId="42" xfId="0" applyFont="1" applyBorder="1" applyAlignment="1">
      <alignment horizontal="distributed" vertical="center" justifyLastLine="1"/>
    </xf>
    <xf numFmtId="193" fontId="3" fillId="0" borderId="43" xfId="0" applyNumberFormat="1" applyFont="1" applyBorder="1" applyAlignment="1">
      <alignment horizontal="right" vertical="center"/>
    </xf>
    <xf numFmtId="193" fontId="3" fillId="0" borderId="44" xfId="0" applyNumberFormat="1" applyFont="1" applyBorder="1" applyAlignment="1">
      <alignment horizontal="right" vertical="center"/>
    </xf>
    <xf numFmtId="193" fontId="3" fillId="0" borderId="45" xfId="0" applyNumberFormat="1" applyFont="1" applyBorder="1" applyAlignment="1">
      <alignment vertical="center"/>
    </xf>
    <xf numFmtId="193" fontId="3" fillId="0" borderId="46" xfId="0" applyNumberFormat="1" applyFont="1" applyBorder="1" applyAlignment="1">
      <alignment vertical="center"/>
    </xf>
    <xf numFmtId="193" fontId="3" fillId="0" borderId="46" xfId="0" applyNumberFormat="1" applyFont="1" applyBorder="1" applyAlignment="1">
      <alignment horizontal="right" vertical="center"/>
    </xf>
    <xf numFmtId="193" fontId="3" fillId="0" borderId="45" xfId="0" applyNumberFormat="1" applyFont="1" applyBorder="1" applyAlignment="1">
      <alignment horizontal="right" vertical="center"/>
    </xf>
    <xf numFmtId="49" fontId="3" fillId="0" borderId="31" xfId="0" applyNumberFormat="1" applyFont="1" applyBorder="1" applyAlignment="1">
      <alignment horizontal="center" vertical="center"/>
    </xf>
    <xf numFmtId="193" fontId="3" fillId="0" borderId="47" xfId="0" applyNumberFormat="1" applyFont="1" applyBorder="1" applyAlignment="1">
      <alignment horizontal="right" vertical="center"/>
    </xf>
    <xf numFmtId="193" fontId="3" fillId="0" borderId="48" xfId="0" applyNumberFormat="1" applyFont="1" applyBorder="1" applyAlignment="1">
      <alignment horizontal="right" vertical="center"/>
    </xf>
    <xf numFmtId="193" fontId="3" fillId="0" borderId="49" xfId="0" applyNumberFormat="1" applyFont="1" applyBorder="1" applyAlignment="1">
      <alignment vertical="center"/>
    </xf>
    <xf numFmtId="193" fontId="3" fillId="0" borderId="37" xfId="0" applyNumberFormat="1" applyFont="1" applyBorder="1" applyAlignment="1">
      <alignment vertical="center"/>
    </xf>
    <xf numFmtId="193" fontId="3" fillId="0" borderId="50" xfId="0" applyNumberFormat="1" applyFont="1" applyBorder="1" applyAlignment="1">
      <alignment horizontal="right" vertical="center"/>
    </xf>
    <xf numFmtId="193" fontId="3" fillId="0" borderId="49" xfId="0" applyNumberFormat="1" applyFont="1" applyBorder="1" applyAlignment="1">
      <alignment horizontal="right" vertical="center"/>
    </xf>
    <xf numFmtId="193" fontId="3" fillId="0" borderId="30" xfId="0" applyNumberFormat="1" applyFont="1" applyBorder="1" applyAlignment="1">
      <alignment horizontal="right" vertical="center"/>
    </xf>
    <xf numFmtId="49" fontId="3" fillId="0" borderId="26" xfId="0" applyNumberFormat="1" applyFont="1" applyBorder="1" applyAlignment="1">
      <alignment horizontal="center" vertical="center"/>
    </xf>
    <xf numFmtId="193" fontId="3" fillId="0" borderId="51" xfId="0" applyNumberFormat="1" applyFont="1" applyBorder="1" applyAlignment="1">
      <alignment vertical="center"/>
    </xf>
    <xf numFmtId="193" fontId="3" fillId="0" borderId="17" xfId="0" applyNumberFormat="1" applyFont="1" applyBorder="1" applyAlignment="1">
      <alignment vertical="center"/>
    </xf>
    <xf numFmtId="193" fontId="3" fillId="0" borderId="52" xfId="0" applyNumberFormat="1" applyFont="1" applyBorder="1" applyAlignment="1">
      <alignment vertical="center"/>
    </xf>
    <xf numFmtId="193" fontId="3" fillId="0" borderId="22" xfId="0" applyNumberFormat="1" applyFont="1" applyBorder="1" applyAlignment="1">
      <alignment vertical="center"/>
    </xf>
    <xf numFmtId="193" fontId="3" fillId="0" borderId="53" xfId="0" applyNumberFormat="1" applyFont="1" applyBorder="1" applyAlignment="1">
      <alignment vertical="center"/>
    </xf>
    <xf numFmtId="193" fontId="3" fillId="0" borderId="53" xfId="0" applyNumberFormat="1" applyFont="1" applyBorder="1" applyAlignment="1">
      <alignment horizontal="right" vertical="center"/>
    </xf>
    <xf numFmtId="49" fontId="3" fillId="0" borderId="40" xfId="0" applyNumberFormat="1" applyFont="1" applyBorder="1" applyAlignment="1">
      <alignment horizontal="center" vertical="center"/>
    </xf>
    <xf numFmtId="0" fontId="3" fillId="0" borderId="26" xfId="0" applyFont="1" applyBorder="1" applyAlignment="1">
      <alignment horizontal="center" vertical="center"/>
    </xf>
    <xf numFmtId="0" fontId="3" fillId="0" borderId="43" xfId="0" applyFont="1" applyBorder="1" applyAlignment="1">
      <alignment horizontal="center" vertical="top"/>
    </xf>
    <xf numFmtId="0" fontId="3" fillId="0" borderId="46" xfId="0" applyFont="1" applyBorder="1" applyAlignment="1">
      <alignment horizontal="center" vertical="top"/>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xf>
    <xf numFmtId="0" fontId="3" fillId="0" borderId="57" xfId="0" applyFont="1" applyBorder="1" applyAlignment="1">
      <alignment horizontal="center"/>
    </xf>
    <xf numFmtId="0" fontId="3" fillId="0" borderId="3" xfId="0" applyFont="1" applyBorder="1" applyAlignment="1">
      <alignment horizontal="centerContinuous" vertical="center"/>
    </xf>
    <xf numFmtId="0" fontId="23" fillId="0" borderId="0" xfId="0" applyFont="1" applyFill="1" applyAlignment="1">
      <alignment vertical="center"/>
    </xf>
    <xf numFmtId="0" fontId="3" fillId="0" borderId="0" xfId="0" applyFont="1" applyFill="1" applyAlignment="1">
      <alignment vertical="center"/>
    </xf>
    <xf numFmtId="194" fontId="3" fillId="0" borderId="33" xfId="0" applyNumberFormat="1" applyFont="1" applyBorder="1" applyAlignment="1">
      <alignment horizontal="right" vertical="center"/>
    </xf>
    <xf numFmtId="194" fontId="3" fillId="0" borderId="58" xfId="0" applyNumberFormat="1" applyFont="1" applyBorder="1" applyAlignment="1">
      <alignment horizontal="right" vertical="center"/>
    </xf>
    <xf numFmtId="194" fontId="3" fillId="0" borderId="35" xfId="0" applyNumberFormat="1" applyFont="1" applyBorder="1" applyAlignment="1">
      <alignment horizontal="right" vertical="center"/>
    </xf>
    <xf numFmtId="194" fontId="3" fillId="0" borderId="59" xfId="0" applyNumberFormat="1" applyFont="1" applyBorder="1" applyAlignment="1">
      <alignment horizontal="right" vertical="center"/>
    </xf>
    <xf numFmtId="49" fontId="3" fillId="0" borderId="33" xfId="0" applyNumberFormat="1" applyFont="1" applyBorder="1" applyAlignment="1">
      <alignment horizontal="center" vertical="center"/>
    </xf>
    <xf numFmtId="194" fontId="3" fillId="0" borderId="16" xfId="0" applyNumberFormat="1" applyFont="1" applyBorder="1" applyAlignment="1">
      <alignment horizontal="right" vertical="center"/>
    </xf>
    <xf numFmtId="194" fontId="3" fillId="0" borderId="60" xfId="0" applyNumberFormat="1" applyFont="1" applyBorder="1" applyAlignment="1">
      <alignment horizontal="right" vertical="center"/>
    </xf>
    <xf numFmtId="194" fontId="3" fillId="0" borderId="17" xfId="0" applyNumberFormat="1" applyFont="1" applyBorder="1" applyAlignment="1">
      <alignment horizontal="right" vertical="center"/>
    </xf>
    <xf numFmtId="194" fontId="3" fillId="0" borderId="47" xfId="0" applyNumberFormat="1" applyFont="1" applyBorder="1" applyAlignment="1">
      <alignment horizontal="right" vertical="center"/>
    </xf>
    <xf numFmtId="49"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194" fontId="3" fillId="0" borderId="37" xfId="0" applyNumberFormat="1" applyFont="1" applyBorder="1" applyAlignment="1">
      <alignment horizontal="right" vertical="center"/>
    </xf>
    <xf numFmtId="0" fontId="3" fillId="0" borderId="24" xfId="0" applyFont="1" applyBorder="1" applyAlignment="1">
      <alignment horizontal="center" vertical="center"/>
    </xf>
    <xf numFmtId="0" fontId="3" fillId="0" borderId="61" xfId="0" applyFont="1" applyBorder="1" applyAlignment="1">
      <alignment horizontal="center" vertical="center"/>
    </xf>
    <xf numFmtId="0" fontId="3" fillId="0" borderId="25" xfId="0" applyFont="1" applyBorder="1" applyAlignment="1">
      <alignment horizontal="center" vertical="center"/>
    </xf>
    <xf numFmtId="0" fontId="3" fillId="0" borderId="62" xfId="0" applyFont="1" applyBorder="1" applyAlignment="1">
      <alignment horizontal="center" vertical="center"/>
    </xf>
    <xf numFmtId="0" fontId="2" fillId="0" borderId="0" xfId="64" applyAlignment="1">
      <alignment vertical="center"/>
    </xf>
    <xf numFmtId="0" fontId="2" fillId="0" borderId="63" xfId="64" applyBorder="1" applyAlignment="1">
      <alignment vertical="center"/>
    </xf>
    <xf numFmtId="0" fontId="3" fillId="20" borderId="0" xfId="70" applyFont="1" applyFill="1" applyAlignment="1">
      <alignment vertical="center"/>
    </xf>
    <xf numFmtId="49" fontId="3" fillId="20" borderId="33" xfId="70" applyNumberFormat="1" applyFont="1" applyFill="1" applyBorder="1" applyAlignment="1">
      <alignment horizontal="center" vertical="center"/>
    </xf>
    <xf numFmtId="195" fontId="3" fillId="20" borderId="64" xfId="53" applyNumberFormat="1" applyFont="1" applyFill="1" applyBorder="1" applyAlignment="1">
      <alignment vertical="center"/>
    </xf>
    <xf numFmtId="195" fontId="3" fillId="20" borderId="36" xfId="53" applyNumberFormat="1" applyFont="1" applyFill="1" applyBorder="1" applyAlignment="1">
      <alignment vertical="center"/>
    </xf>
    <xf numFmtId="195" fontId="3" fillId="20" borderId="35" xfId="53" applyNumberFormat="1" applyFont="1" applyFill="1" applyBorder="1" applyAlignment="1">
      <alignment vertical="center"/>
    </xf>
    <xf numFmtId="49" fontId="3" fillId="20" borderId="36" xfId="70" applyNumberFormat="1" applyFont="1" applyFill="1" applyBorder="1" applyAlignment="1">
      <alignment horizontal="center" vertical="center"/>
    </xf>
    <xf numFmtId="49" fontId="3" fillId="20" borderId="16" xfId="70" applyNumberFormat="1" applyFont="1" applyFill="1" applyBorder="1" applyAlignment="1">
      <alignment horizontal="center" vertical="center"/>
    </xf>
    <xf numFmtId="195" fontId="3" fillId="20" borderId="50" xfId="53" applyNumberFormat="1" applyFont="1" applyFill="1" applyBorder="1" applyAlignment="1">
      <alignment vertical="center"/>
    </xf>
    <xf numFmtId="195" fontId="3" fillId="20" borderId="26" xfId="53" applyNumberFormat="1" applyFont="1" applyFill="1" applyBorder="1" applyAlignment="1">
      <alignment vertical="center"/>
    </xf>
    <xf numFmtId="195" fontId="3" fillId="20" borderId="17" xfId="53" applyNumberFormat="1" applyFont="1" applyFill="1" applyBorder="1" applyAlignment="1">
      <alignment vertical="center"/>
    </xf>
    <xf numFmtId="49" fontId="3" fillId="20" borderId="26" xfId="70" applyNumberFormat="1" applyFont="1" applyFill="1" applyBorder="1" applyAlignment="1">
      <alignment horizontal="center" vertical="center"/>
    </xf>
    <xf numFmtId="0" fontId="3" fillId="20" borderId="16" xfId="70" applyFont="1" applyFill="1" applyBorder="1" applyAlignment="1">
      <alignment horizontal="center" vertical="center"/>
    </xf>
    <xf numFmtId="195" fontId="3" fillId="20" borderId="16" xfId="53" applyNumberFormat="1" applyFont="1" applyFill="1" applyBorder="1" applyAlignment="1">
      <alignment vertical="center"/>
    </xf>
    <xf numFmtId="0" fontId="3" fillId="20" borderId="17" xfId="70" applyFont="1" applyFill="1" applyBorder="1" applyAlignment="1">
      <alignment horizontal="center" vertical="center"/>
    </xf>
    <xf numFmtId="0" fontId="3" fillId="20" borderId="22" xfId="70" applyFont="1" applyFill="1" applyBorder="1" applyAlignment="1">
      <alignment horizontal="center" vertical="center"/>
    </xf>
    <xf numFmtId="0" fontId="3" fillId="20" borderId="46" xfId="70" applyFont="1" applyFill="1" applyBorder="1" applyAlignment="1">
      <alignment horizontal="right" vertical="center"/>
    </xf>
    <xf numFmtId="0" fontId="3" fillId="20" borderId="3" xfId="70" applyFont="1" applyFill="1" applyBorder="1" applyAlignment="1">
      <alignment horizontal="center" vertical="center"/>
    </xf>
    <xf numFmtId="0" fontId="3" fillId="20" borderId="65" xfId="70" quotePrefix="1" applyFont="1" applyFill="1" applyBorder="1" applyAlignment="1">
      <alignment horizontal="center" vertical="center"/>
    </xf>
    <xf numFmtId="0" fontId="3" fillId="20" borderId="55" xfId="70" applyFont="1" applyFill="1" applyBorder="1" applyAlignment="1">
      <alignment horizontal="center" vertical="center"/>
    </xf>
    <xf numFmtId="0" fontId="3" fillId="20" borderId="3" xfId="70" quotePrefix="1" applyFont="1" applyFill="1" applyBorder="1" applyAlignment="1">
      <alignment horizontal="center" vertical="center"/>
    </xf>
    <xf numFmtId="0" fontId="3" fillId="20" borderId="66" xfId="70" applyFont="1" applyFill="1" applyBorder="1" applyAlignment="1">
      <alignment horizontal="left" vertical="center"/>
    </xf>
    <xf numFmtId="0" fontId="3" fillId="20" borderId="67" xfId="70" applyFont="1" applyFill="1" applyBorder="1" applyAlignment="1">
      <alignment horizontal="left" vertical="center"/>
    </xf>
    <xf numFmtId="0" fontId="3" fillId="20" borderId="63" xfId="70" applyFont="1" applyFill="1" applyBorder="1" applyAlignment="1">
      <alignment horizontal="right" vertical="center"/>
    </xf>
    <xf numFmtId="0" fontId="3" fillId="0" borderId="0" xfId="64" applyFont="1" applyAlignment="1">
      <alignment horizontal="right" vertical="center"/>
    </xf>
    <xf numFmtId="0" fontId="3" fillId="20" borderId="35" xfId="70" applyFont="1" applyFill="1" applyBorder="1" applyAlignment="1">
      <alignment horizontal="center" vertical="center"/>
    </xf>
    <xf numFmtId="195" fontId="3" fillId="20" borderId="33" xfId="53" applyNumberFormat="1" applyFont="1" applyFill="1" applyBorder="1" applyAlignment="1">
      <alignment vertical="center"/>
    </xf>
    <xf numFmtId="49" fontId="3" fillId="20" borderId="17" xfId="70" applyNumberFormat="1" applyFont="1" applyFill="1" applyBorder="1" applyAlignment="1">
      <alignment horizontal="center" vertical="center"/>
    </xf>
    <xf numFmtId="0" fontId="3" fillId="20" borderId="65" xfId="70" applyFont="1" applyFill="1" applyBorder="1" applyAlignment="1">
      <alignment horizontal="center" vertical="center"/>
    </xf>
    <xf numFmtId="0" fontId="26" fillId="0" borderId="0" xfId="64" applyFont="1" applyAlignment="1">
      <alignment vertical="center"/>
    </xf>
    <xf numFmtId="193" fontId="3" fillId="0" borderId="35" xfId="0" applyNumberFormat="1" applyFont="1" applyBorder="1" applyAlignment="1">
      <alignment vertical="center"/>
    </xf>
    <xf numFmtId="0" fontId="3" fillId="0" borderId="68" xfId="0" applyFont="1" applyBorder="1" applyAlignment="1">
      <alignment horizontal="center" vertical="center"/>
    </xf>
    <xf numFmtId="0" fontId="3" fillId="0" borderId="33" xfId="0" applyFont="1" applyBorder="1" applyAlignment="1">
      <alignment horizontal="distributed" vertical="center"/>
    </xf>
    <xf numFmtId="0" fontId="3" fillId="0" borderId="51" xfId="0" applyFont="1" applyBorder="1" applyAlignment="1">
      <alignment horizontal="center" vertical="center"/>
    </xf>
    <xf numFmtId="193" fontId="3" fillId="0" borderId="27" xfId="0" applyNumberFormat="1" applyFont="1" applyBorder="1" applyAlignment="1">
      <alignment vertical="center"/>
    </xf>
    <xf numFmtId="0" fontId="3" fillId="0" borderId="69" xfId="0" applyFont="1" applyBorder="1" applyAlignment="1">
      <alignment horizontal="center" vertical="center"/>
    </xf>
    <xf numFmtId="0" fontId="3" fillId="0" borderId="29" xfId="0" applyFont="1" applyBorder="1" applyAlignment="1">
      <alignment horizontal="distributed" vertical="center"/>
    </xf>
    <xf numFmtId="0" fontId="3" fillId="0" borderId="14" xfId="0" applyFont="1" applyBorder="1" applyAlignment="1">
      <alignment horizontal="center" vertical="center" shrinkToFit="1"/>
    </xf>
    <xf numFmtId="0" fontId="3" fillId="0" borderId="19" xfId="0" applyFont="1" applyBorder="1" applyAlignment="1">
      <alignment horizontal="right" vertical="center"/>
    </xf>
    <xf numFmtId="0" fontId="5" fillId="0" borderId="19" xfId="0" applyFont="1" applyBorder="1" applyAlignment="1">
      <alignment horizontal="right" vertical="center"/>
    </xf>
    <xf numFmtId="0" fontId="5" fillId="0" borderId="19" xfId="0" applyFont="1" applyBorder="1" applyAlignment="1">
      <alignment vertical="center"/>
    </xf>
    <xf numFmtId="0" fontId="0" fillId="0" borderId="0" xfId="0" applyAlignment="1">
      <alignment vertical="center" wrapText="1"/>
    </xf>
    <xf numFmtId="194" fontId="3" fillId="0" borderId="64" xfId="0" applyNumberFormat="1" applyFont="1" applyBorder="1" applyAlignment="1">
      <alignment horizontal="right" vertical="center"/>
    </xf>
    <xf numFmtId="49" fontId="3" fillId="0" borderId="70" xfId="0" applyNumberFormat="1" applyFont="1" applyBorder="1" applyAlignment="1">
      <alignment horizontal="center" vertical="center"/>
    </xf>
    <xf numFmtId="194" fontId="3" fillId="0" borderId="30" xfId="0" applyNumberFormat="1" applyFont="1" applyBorder="1" applyAlignment="1">
      <alignment horizontal="right" vertical="center"/>
    </xf>
    <xf numFmtId="49" fontId="3" fillId="0" borderId="71" xfId="0" applyNumberFormat="1" applyFont="1" applyBorder="1" applyAlignment="1">
      <alignment horizontal="center" vertical="center"/>
    </xf>
    <xf numFmtId="0" fontId="3" fillId="0" borderId="32" xfId="0" quotePrefix="1" applyFont="1" applyBorder="1" applyAlignment="1">
      <alignment horizontal="center" vertical="center"/>
    </xf>
    <xf numFmtId="0" fontId="4" fillId="0" borderId="0" xfId="0" applyFont="1" applyAlignment="1">
      <alignment vertical="center"/>
    </xf>
    <xf numFmtId="0" fontId="3" fillId="0" borderId="0" xfId="64" applyFont="1"/>
    <xf numFmtId="196" fontId="3" fillId="0" borderId="20" xfId="64" applyNumberFormat="1" applyFont="1" applyBorder="1" applyAlignment="1">
      <alignment horizontal="right" vertical="center"/>
    </xf>
    <xf numFmtId="196" fontId="3" fillId="0" borderId="72" xfId="64" applyNumberFormat="1" applyFont="1" applyBorder="1" applyAlignment="1">
      <alignment horizontal="right" vertical="center"/>
    </xf>
    <xf numFmtId="49" fontId="3" fillId="0" borderId="36" xfId="64" applyNumberFormat="1" applyFont="1" applyBorder="1" applyAlignment="1">
      <alignment horizontal="center" vertical="center"/>
    </xf>
    <xf numFmtId="196" fontId="3" fillId="0" borderId="17" xfId="64" applyNumberFormat="1" applyFont="1" applyBorder="1" applyAlignment="1">
      <alignment horizontal="right" vertical="center"/>
    </xf>
    <xf numFmtId="196" fontId="3" fillId="0" borderId="50" xfId="64" applyNumberFormat="1" applyFont="1" applyBorder="1" applyAlignment="1">
      <alignment horizontal="right" vertical="center"/>
    </xf>
    <xf numFmtId="49" fontId="3" fillId="0" borderId="40" xfId="64" applyNumberFormat="1" applyFont="1" applyBorder="1" applyAlignment="1">
      <alignment horizontal="center" vertical="center"/>
    </xf>
    <xf numFmtId="49" fontId="3" fillId="0" borderId="26" xfId="64" applyNumberFormat="1" applyFont="1" applyBorder="1" applyAlignment="1">
      <alignment horizontal="center" vertical="center"/>
    </xf>
    <xf numFmtId="49" fontId="3" fillId="0" borderId="28" xfId="64" applyNumberFormat="1" applyFont="1" applyBorder="1" applyAlignment="1">
      <alignment horizontal="center" vertical="center"/>
    </xf>
    <xf numFmtId="0" fontId="3" fillId="0" borderId="14" xfId="64" applyFont="1" applyBorder="1" applyAlignment="1">
      <alignment horizontal="center" vertical="center"/>
    </xf>
    <xf numFmtId="0" fontId="3" fillId="0" borderId="13" xfId="64" applyFont="1" applyBorder="1" applyAlignment="1">
      <alignment horizontal="distributed" vertical="center" justifyLastLine="1"/>
    </xf>
    <xf numFmtId="0" fontId="3" fillId="0" borderId="0" xfId="64" applyFont="1" applyBorder="1" applyAlignment="1">
      <alignment horizontal="right"/>
    </xf>
    <xf numFmtId="0" fontId="3" fillId="0" borderId="0" xfId="64" applyFont="1" applyBorder="1"/>
    <xf numFmtId="0" fontId="5" fillId="0" borderId="0" xfId="64" applyFont="1" applyAlignment="1">
      <alignment vertical="center"/>
    </xf>
    <xf numFmtId="0" fontId="2" fillId="0" borderId="0" xfId="67">
      <alignment vertical="center"/>
    </xf>
    <xf numFmtId="0" fontId="28" fillId="0" borderId="0" xfId="67" applyFont="1">
      <alignment vertical="center"/>
    </xf>
    <xf numFmtId="0" fontId="28" fillId="0" borderId="0" xfId="67" applyFont="1" applyAlignment="1">
      <alignment vertical="center"/>
    </xf>
    <xf numFmtId="0" fontId="28" fillId="0" borderId="0" xfId="72" applyFont="1" applyFill="1" applyAlignment="1">
      <alignment vertical="center"/>
    </xf>
    <xf numFmtId="0" fontId="3" fillId="0" borderId="0" xfId="72" applyFont="1" applyFill="1" applyAlignment="1">
      <alignment vertical="center"/>
    </xf>
    <xf numFmtId="194" fontId="3" fillId="0" borderId="20" xfId="72" applyNumberFormat="1" applyFont="1" applyFill="1" applyBorder="1" applyAlignment="1">
      <alignment horizontal="right" vertical="center"/>
    </xf>
    <xf numFmtId="194" fontId="3" fillId="0" borderId="72" xfId="72" applyNumberFormat="1" applyFont="1" applyFill="1" applyBorder="1" applyAlignment="1">
      <alignment horizontal="right" vertical="center"/>
    </xf>
    <xf numFmtId="0" fontId="3" fillId="0" borderId="72" xfId="72" applyFont="1" applyFill="1" applyBorder="1" applyAlignment="1">
      <alignment horizontal="center" vertical="center"/>
    </xf>
    <xf numFmtId="49" fontId="3" fillId="20" borderId="36" xfId="72" applyNumberFormat="1" applyFont="1" applyFill="1" applyBorder="1" applyAlignment="1">
      <alignment horizontal="center" vertical="center"/>
    </xf>
    <xf numFmtId="194" fontId="3" fillId="0" borderId="17" xfId="72" applyNumberFormat="1" applyFont="1" applyFill="1" applyBorder="1" applyAlignment="1">
      <alignment horizontal="right" vertical="center"/>
    </xf>
    <xf numFmtId="194" fontId="3" fillId="0" borderId="50" xfId="72" applyNumberFormat="1" applyFont="1" applyFill="1" applyBorder="1" applyAlignment="1">
      <alignment horizontal="right" vertical="center"/>
    </xf>
    <xf numFmtId="0" fontId="3" fillId="0" borderId="50" xfId="72" applyFont="1" applyFill="1" applyBorder="1" applyAlignment="1">
      <alignment horizontal="center" vertical="center"/>
    </xf>
    <xf numFmtId="49" fontId="3" fillId="20" borderId="73" xfId="72" applyNumberFormat="1" applyFont="1" applyFill="1" applyBorder="1" applyAlignment="1">
      <alignment horizontal="center" vertical="center"/>
    </xf>
    <xf numFmtId="49" fontId="3" fillId="20" borderId="26" xfId="72" applyNumberFormat="1" applyFont="1" applyFill="1" applyBorder="1" applyAlignment="1">
      <alignment horizontal="center" vertical="center"/>
    </xf>
    <xf numFmtId="0" fontId="3" fillId="0" borderId="46" xfId="72" applyFont="1" applyFill="1" applyBorder="1" applyAlignment="1">
      <alignment horizontal="center" vertical="center"/>
    </xf>
    <xf numFmtId="0" fontId="3" fillId="0" borderId="13" xfId="72" applyFont="1" applyFill="1" applyBorder="1" applyAlignment="1">
      <alignment horizontal="centerContinuous" vertical="center"/>
    </xf>
    <xf numFmtId="0" fontId="3" fillId="0" borderId="46" xfId="72" applyFont="1" applyFill="1" applyBorder="1" applyAlignment="1">
      <alignment horizontal="centerContinuous" vertical="center"/>
    </xf>
    <xf numFmtId="0" fontId="3" fillId="0" borderId="66" xfId="72" applyFont="1" applyFill="1" applyBorder="1" applyAlignment="1">
      <alignment horizontal="centerContinuous" vertical="center"/>
    </xf>
    <xf numFmtId="0" fontId="28" fillId="0" borderId="19" xfId="72" applyFont="1" applyFill="1" applyBorder="1" applyAlignment="1">
      <alignment horizontal="right" vertical="center"/>
    </xf>
    <xf numFmtId="0" fontId="28" fillId="0" borderId="19" xfId="72" applyFont="1" applyFill="1" applyBorder="1" applyAlignment="1">
      <alignment vertical="center"/>
    </xf>
    <xf numFmtId="0" fontId="3" fillId="0" borderId="19" xfId="72" applyFont="1" applyFill="1" applyBorder="1" applyAlignment="1">
      <alignment horizontal="left" vertical="center"/>
    </xf>
    <xf numFmtId="0" fontId="30" fillId="0" borderId="0" xfId="67" applyFont="1" applyAlignment="1">
      <alignment vertical="center"/>
    </xf>
    <xf numFmtId="0" fontId="29" fillId="0" borderId="0" xfId="67" applyFont="1" applyAlignment="1">
      <alignment vertical="center"/>
    </xf>
    <xf numFmtId="0" fontId="3" fillId="0" borderId="0" xfId="67" applyFont="1" applyAlignment="1">
      <alignment vertical="center"/>
    </xf>
    <xf numFmtId="0" fontId="3" fillId="0" borderId="0" xfId="67" applyFont="1">
      <alignment vertical="center"/>
    </xf>
    <xf numFmtId="0" fontId="3" fillId="0" borderId="0" xfId="71" applyFont="1" applyFill="1" applyBorder="1" applyAlignment="1">
      <alignment vertical="center"/>
    </xf>
    <xf numFmtId="194" fontId="3" fillId="0" borderId="20" xfId="71" applyNumberFormat="1" applyFont="1" applyFill="1" applyBorder="1" applyAlignment="1">
      <alignment horizontal="right" vertical="center"/>
    </xf>
    <xf numFmtId="194" fontId="3" fillId="0" borderId="72" xfId="71" applyNumberFormat="1" applyFont="1" applyFill="1" applyBorder="1" applyAlignment="1">
      <alignment horizontal="right" vertical="center"/>
    </xf>
    <xf numFmtId="49" fontId="3" fillId="20" borderId="70" xfId="71" applyNumberFormat="1" applyFont="1" applyFill="1" applyBorder="1" applyAlignment="1">
      <alignment horizontal="center" vertical="center"/>
    </xf>
    <xf numFmtId="194" fontId="3" fillId="0" borderId="17" xfId="71" applyNumberFormat="1" applyFont="1" applyFill="1" applyBorder="1" applyAlignment="1">
      <alignment horizontal="right" vertical="center"/>
    </xf>
    <xf numFmtId="194" fontId="3" fillId="0" borderId="50" xfId="71" applyNumberFormat="1" applyFont="1" applyFill="1" applyBorder="1" applyAlignment="1">
      <alignment horizontal="right" vertical="center"/>
    </xf>
    <xf numFmtId="194" fontId="3" fillId="0" borderId="50" xfId="71" applyNumberFormat="1" applyFont="1" applyFill="1" applyBorder="1" applyAlignment="1">
      <alignment vertical="center"/>
    </xf>
    <xf numFmtId="49" fontId="3" fillId="20" borderId="26" xfId="71" applyNumberFormat="1" applyFont="1" applyFill="1" applyBorder="1" applyAlignment="1">
      <alignment horizontal="center" vertical="center"/>
    </xf>
    <xf numFmtId="194" fontId="3" fillId="20" borderId="50" xfId="71" applyNumberFormat="1" applyFont="1" applyFill="1" applyBorder="1" applyAlignment="1">
      <alignment vertical="center"/>
    </xf>
    <xf numFmtId="0" fontId="3" fillId="0" borderId="31" xfId="71" applyFont="1" applyFill="1" applyBorder="1" applyAlignment="1">
      <alignment vertical="center"/>
    </xf>
    <xf numFmtId="0" fontId="3" fillId="0" borderId="74" xfId="71" applyFont="1" applyFill="1" applyBorder="1" applyAlignment="1">
      <alignment horizontal="left" vertical="center" indent="2"/>
    </xf>
    <xf numFmtId="194" fontId="3" fillId="0" borderId="72" xfId="71" applyNumberFormat="1" applyFont="1" applyFill="1" applyBorder="1" applyAlignment="1">
      <alignment vertical="center"/>
    </xf>
    <xf numFmtId="194" fontId="3" fillId="0" borderId="22" xfId="71" applyNumberFormat="1" applyFont="1" applyFill="1" applyBorder="1" applyAlignment="1">
      <alignment horizontal="right" vertical="center"/>
    </xf>
    <xf numFmtId="194" fontId="3" fillId="0" borderId="75" xfId="71" applyNumberFormat="1" applyFont="1" applyFill="1" applyBorder="1" applyAlignment="1">
      <alignment horizontal="right" vertical="center"/>
    </xf>
    <xf numFmtId="194" fontId="3" fillId="0" borderId="75" xfId="71" applyNumberFormat="1" applyFont="1" applyFill="1" applyBorder="1" applyAlignment="1">
      <alignment vertical="center"/>
    </xf>
    <xf numFmtId="0" fontId="3" fillId="0" borderId="74" xfId="71" applyFont="1" applyFill="1" applyBorder="1" applyAlignment="1">
      <alignment horizontal="center" vertical="center"/>
    </xf>
    <xf numFmtId="0" fontId="4" fillId="0" borderId="0" xfId="67" applyFont="1" applyAlignment="1">
      <alignment vertical="center"/>
    </xf>
    <xf numFmtId="0" fontId="2" fillId="0" borderId="0" xfId="65" applyFont="1" applyAlignment="1">
      <alignment vertical="center"/>
    </xf>
    <xf numFmtId="0" fontId="31" fillId="0" borderId="0" xfId="65" applyFont="1" applyAlignment="1">
      <alignment vertical="center"/>
    </xf>
    <xf numFmtId="0" fontId="46" fillId="0" borderId="0" xfId="65" applyFont="1" applyAlignment="1">
      <alignment horizontal="center" vertical="center"/>
    </xf>
    <xf numFmtId="0" fontId="32" fillId="21" borderId="86" xfId="65" applyFont="1" applyFill="1" applyBorder="1" applyAlignment="1">
      <alignment horizontal="center" vertical="center"/>
    </xf>
    <xf numFmtId="0" fontId="31" fillId="22" borderId="87" xfId="65" applyFont="1" applyFill="1" applyBorder="1" applyAlignment="1">
      <alignment horizontal="center" vertical="center"/>
    </xf>
    <xf numFmtId="0" fontId="31" fillId="22" borderId="88" xfId="65" applyFont="1" applyFill="1" applyBorder="1" applyAlignment="1">
      <alignment horizontal="center" vertical="center"/>
    </xf>
    <xf numFmtId="0" fontId="31" fillId="22" borderId="89" xfId="65" applyFont="1" applyFill="1" applyBorder="1" applyAlignment="1">
      <alignment horizontal="center" vertical="center"/>
    </xf>
    <xf numFmtId="0" fontId="31" fillId="22" borderId="90" xfId="65" applyFont="1" applyFill="1" applyBorder="1" applyAlignment="1">
      <alignment horizontal="center" vertical="center"/>
    </xf>
    <xf numFmtId="0" fontId="31" fillId="22" borderId="91" xfId="65" applyFont="1" applyFill="1" applyBorder="1" applyAlignment="1">
      <alignment horizontal="center" vertical="center"/>
    </xf>
    <xf numFmtId="0" fontId="2" fillId="0" borderId="0" xfId="65" applyFont="1" applyAlignment="1">
      <alignment horizontal="center" vertical="center"/>
    </xf>
    <xf numFmtId="0" fontId="47" fillId="22" borderId="92" xfId="47" applyNumberFormat="1" applyFont="1" applyFill="1" applyBorder="1" applyAlignment="1" applyProtection="1">
      <alignment horizontal="center" vertical="center"/>
    </xf>
    <xf numFmtId="0" fontId="47" fillId="22" borderId="93" xfId="47" applyNumberFormat="1" applyFont="1" applyFill="1" applyBorder="1" applyAlignment="1" applyProtection="1">
      <alignment horizontal="center" vertical="center"/>
    </xf>
    <xf numFmtId="0" fontId="48" fillId="22" borderId="92" xfId="47" applyNumberFormat="1" applyFont="1" applyFill="1" applyBorder="1" applyAlignment="1" applyProtection="1">
      <alignment vertical="center"/>
    </xf>
    <xf numFmtId="0" fontId="48" fillId="22" borderId="93" xfId="47" applyNumberFormat="1" applyFont="1" applyFill="1" applyBorder="1" applyAlignment="1" applyProtection="1">
      <alignment vertical="center"/>
    </xf>
    <xf numFmtId="0" fontId="46" fillId="0" borderId="0" xfId="65" applyFont="1" applyAlignment="1">
      <alignment horizontal="center" vertical="center"/>
    </xf>
    <xf numFmtId="0" fontId="32" fillId="21" borderId="84" xfId="65" applyFont="1" applyFill="1" applyBorder="1" applyAlignment="1">
      <alignment horizontal="center" vertical="center"/>
    </xf>
    <xf numFmtId="0" fontId="32" fillId="21" borderId="85" xfId="65" applyFont="1" applyFill="1" applyBorder="1" applyAlignment="1">
      <alignment horizontal="center" vertical="center"/>
    </xf>
    <xf numFmtId="0" fontId="3" fillId="0" borderId="16" xfId="0" applyFont="1" applyBorder="1" applyAlignment="1">
      <alignment horizontal="distributed" vertical="center"/>
    </xf>
    <xf numFmtId="0" fontId="0" fillId="0" borderId="16" xfId="0" applyBorder="1" applyAlignment="1">
      <alignment horizontal="distributed" vertical="center"/>
    </xf>
    <xf numFmtId="0" fontId="4" fillId="0" borderId="0" xfId="0" applyFont="1" applyAlignment="1">
      <alignment horizontal="center" vertical="center"/>
    </xf>
    <xf numFmtId="0" fontId="0" fillId="0" borderId="16" xfId="0" applyBorder="1" applyAlignment="1">
      <alignment vertical="center"/>
    </xf>
    <xf numFmtId="0" fontId="3" fillId="0" borderId="16" xfId="0" applyFont="1" applyBorder="1" applyAlignment="1">
      <alignment horizontal="distributed" vertical="center" shrinkToFit="1"/>
    </xf>
    <xf numFmtId="0" fontId="0" fillId="0" borderId="16" xfId="0" applyBorder="1" applyAlignment="1"/>
    <xf numFmtId="0" fontId="3" fillId="0" borderId="13" xfId="0" applyFont="1" applyBorder="1" applyAlignment="1">
      <alignment horizontal="center" vertical="center"/>
    </xf>
    <xf numFmtId="0" fontId="0" fillId="0" borderId="13" xfId="0" applyBorder="1" applyAlignment="1"/>
    <xf numFmtId="0" fontId="3" fillId="0" borderId="18" xfId="0" applyFont="1" applyBorder="1" applyAlignment="1">
      <alignment horizontal="distributed" vertical="center" shrinkToFit="1"/>
    </xf>
    <xf numFmtId="0" fontId="0" fillId="0" borderId="18" xfId="0" applyBorder="1" applyAlignment="1"/>
    <xf numFmtId="0" fontId="3" fillId="0" borderId="19" xfId="0" applyFont="1" applyBorder="1" applyAlignment="1">
      <alignment horizontal="distributed" vertical="center"/>
    </xf>
    <xf numFmtId="0" fontId="4" fillId="0" borderId="0" xfId="64" applyFont="1" applyAlignment="1">
      <alignment horizontal="center" vertical="center"/>
    </xf>
    <xf numFmtId="0" fontId="3" fillId="0" borderId="13" xfId="64" applyFont="1" applyBorder="1" applyAlignment="1">
      <alignment horizontal="center" vertical="center"/>
    </xf>
    <xf numFmtId="0" fontId="3" fillId="0" borderId="76" xfId="64" applyFont="1" applyBorder="1" applyAlignment="1">
      <alignment horizontal="distributed" vertical="center" justifyLastLine="1"/>
    </xf>
    <xf numFmtId="0" fontId="2" fillId="0" borderId="77" xfId="64" applyBorder="1" applyAlignment="1">
      <alignment horizontal="distributed" vertical="center" justifyLastLine="1"/>
    </xf>
    <xf numFmtId="0" fontId="3" fillId="0" borderId="66" xfId="64" applyFont="1" applyBorder="1" applyAlignment="1">
      <alignment horizontal="center" vertical="center"/>
    </xf>
    <xf numFmtId="0" fontId="3" fillId="0" borderId="78" xfId="64" applyFont="1" applyBorder="1" applyAlignment="1">
      <alignment horizontal="center" vertical="center" textRotation="255"/>
    </xf>
    <xf numFmtId="0" fontId="2" fillId="0" borderId="0" xfId="64" applyBorder="1" applyAlignment="1">
      <alignment horizontal="center" vertical="center" textRotation="255"/>
    </xf>
    <xf numFmtId="0" fontId="2" fillId="0" borderId="66" xfId="64" applyBorder="1" applyAlignment="1">
      <alignment horizontal="center" vertical="center" textRotation="255"/>
    </xf>
    <xf numFmtId="0" fontId="3" fillId="0" borderId="71" xfId="64" applyFont="1" applyBorder="1" applyAlignment="1">
      <alignment horizontal="center" vertical="center" textRotation="255" wrapText="1"/>
    </xf>
    <xf numFmtId="0" fontId="2" fillId="0" borderId="73" xfId="64" applyBorder="1"/>
    <xf numFmtId="0" fontId="2" fillId="0" borderId="31" xfId="64" applyBorder="1"/>
    <xf numFmtId="0" fontId="3" fillId="0" borderId="2" xfId="0" applyFont="1" applyBorder="1" applyAlignment="1">
      <alignment horizontal="center" vertical="center"/>
    </xf>
    <xf numFmtId="0" fontId="3" fillId="0" borderId="57" xfId="0" applyFont="1" applyBorder="1" applyAlignment="1">
      <alignment horizontal="center" vertical="center"/>
    </xf>
    <xf numFmtId="0" fontId="3" fillId="0" borderId="46" xfId="0" applyFont="1" applyBorder="1" applyAlignment="1">
      <alignment horizontal="center" vertical="center"/>
    </xf>
    <xf numFmtId="0" fontId="3" fillId="0" borderId="55" xfId="0" applyFont="1" applyBorder="1" applyAlignment="1">
      <alignment horizontal="center" vertical="center"/>
    </xf>
    <xf numFmtId="0" fontId="3" fillId="0" borderId="79"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wrapText="1"/>
    </xf>
    <xf numFmtId="0" fontId="3" fillId="0" borderId="65" xfId="0" applyFont="1" applyBorder="1" applyAlignment="1">
      <alignment horizontal="center" vertical="center" wrapText="1"/>
    </xf>
    <xf numFmtId="0" fontId="0" fillId="0" borderId="0" xfId="0" applyAlignment="1">
      <alignment horizontal="center" vertical="center"/>
    </xf>
    <xf numFmtId="0" fontId="3" fillId="0" borderId="63" xfId="0" applyFont="1" applyBorder="1" applyAlignment="1">
      <alignment horizontal="center" vertical="center"/>
    </xf>
    <xf numFmtId="0" fontId="0" fillId="0" borderId="66" xfId="0" applyBorder="1" applyAlignment="1">
      <alignment vertical="center"/>
    </xf>
    <xf numFmtId="0" fontId="3" fillId="0" borderId="67" xfId="0" applyFont="1" applyBorder="1" applyAlignment="1">
      <alignment horizontal="center" vertical="center"/>
    </xf>
    <xf numFmtId="0" fontId="0" fillId="0" borderId="63" xfId="0" applyBorder="1" applyAlignment="1">
      <alignment vertical="center"/>
    </xf>
    <xf numFmtId="0" fontId="0" fillId="0" borderId="63" xfId="0" applyBorder="1" applyAlignment="1">
      <alignment horizontal="center" vertical="center"/>
    </xf>
    <xf numFmtId="0" fontId="3" fillId="0" borderId="80" xfId="0" applyFont="1" applyBorder="1" applyAlignment="1">
      <alignment horizontal="center" vertical="center"/>
    </xf>
    <xf numFmtId="0" fontId="0" fillId="0" borderId="81" xfId="0" applyBorder="1" applyAlignment="1">
      <alignment vertical="center"/>
    </xf>
    <xf numFmtId="0" fontId="3" fillId="20" borderId="67" xfId="70" applyFont="1" applyFill="1" applyBorder="1" applyAlignment="1">
      <alignment horizontal="center" vertical="center"/>
    </xf>
    <xf numFmtId="0" fontId="3" fillId="0" borderId="63" xfId="64" applyFont="1" applyBorder="1" applyAlignment="1">
      <alignment horizontal="center" vertical="center"/>
    </xf>
    <xf numFmtId="0" fontId="3" fillId="20" borderId="63" xfId="70" applyFont="1" applyFill="1" applyBorder="1" applyAlignment="1">
      <alignment horizontal="center" vertical="center"/>
    </xf>
    <xf numFmtId="0" fontId="27" fillId="0" borderId="0" xfId="64" applyFont="1" applyAlignment="1">
      <alignment horizontal="right" vertical="center"/>
    </xf>
    <xf numFmtId="0" fontId="27" fillId="0" borderId="0" xfId="64" applyFont="1" applyAlignment="1">
      <alignment horizontal="left" vertical="center"/>
    </xf>
    <xf numFmtId="0" fontId="0" fillId="0" borderId="13" xfId="0" applyBorder="1" applyAlignment="1">
      <alignment horizontal="center" vertical="center"/>
    </xf>
    <xf numFmtId="0" fontId="0" fillId="0" borderId="32" xfId="0" applyBorder="1" applyAlignment="1">
      <alignment horizontal="center" vertical="center"/>
    </xf>
    <xf numFmtId="194" fontId="3" fillId="0" borderId="22" xfId="0" applyNumberFormat="1" applyFont="1" applyBorder="1" applyAlignment="1">
      <alignment horizontal="right" vertical="center"/>
    </xf>
    <xf numFmtId="194" fontId="3" fillId="0" borderId="38" xfId="0" applyNumberFormat="1" applyFont="1" applyBorder="1" applyAlignment="1">
      <alignment horizontal="right" vertical="center"/>
    </xf>
    <xf numFmtId="194" fontId="3" fillId="0" borderId="17" xfId="0" applyNumberFormat="1" applyFont="1" applyBorder="1" applyAlignment="1">
      <alignment horizontal="right" vertical="center"/>
    </xf>
    <xf numFmtId="194" fontId="3" fillId="0" borderId="16" xfId="0" applyNumberFormat="1" applyFont="1" applyBorder="1" applyAlignment="1">
      <alignment horizontal="right" vertical="center"/>
    </xf>
    <xf numFmtId="194" fontId="3" fillId="0" borderId="20" xfId="0" applyNumberFormat="1" applyFont="1" applyBorder="1" applyAlignment="1">
      <alignment horizontal="right" vertical="center"/>
    </xf>
    <xf numFmtId="194" fontId="3" fillId="0" borderId="19" xfId="0" applyNumberFormat="1" applyFont="1" applyBorder="1" applyAlignment="1">
      <alignment horizontal="right" vertical="center"/>
    </xf>
    <xf numFmtId="0" fontId="2" fillId="0" borderId="0" xfId="64" applyAlignment="1">
      <alignment vertical="center"/>
    </xf>
    <xf numFmtId="0" fontId="4" fillId="0" borderId="0" xfId="72" applyFont="1" applyFill="1" applyAlignment="1">
      <alignment horizontal="center" vertical="center"/>
    </xf>
    <xf numFmtId="0" fontId="3" fillId="0" borderId="74" xfId="72" applyFont="1" applyFill="1" applyBorder="1" applyAlignment="1">
      <alignment horizontal="center" vertical="center"/>
    </xf>
    <xf numFmtId="0" fontId="29" fillId="0" borderId="31" xfId="67" applyFont="1" applyBorder="1" applyAlignment="1">
      <alignment horizontal="center" vertical="center"/>
    </xf>
    <xf numFmtId="0" fontId="3" fillId="0" borderId="31" xfId="72" applyFont="1" applyFill="1" applyBorder="1" applyAlignment="1">
      <alignment horizontal="center" vertical="center"/>
    </xf>
    <xf numFmtId="0" fontId="3" fillId="0" borderId="82" xfId="71" applyFont="1" applyFill="1" applyBorder="1" applyAlignment="1">
      <alignment horizontal="center" vertical="center" textRotation="255"/>
    </xf>
    <xf numFmtId="0" fontId="3" fillId="0" borderId="83" xfId="71" applyFont="1" applyFill="1" applyBorder="1" applyAlignment="1">
      <alignment horizontal="center" vertical="center" textRotation="255"/>
    </xf>
    <xf numFmtId="0" fontId="4" fillId="0" borderId="0" xfId="71" applyFont="1" applyFill="1" applyAlignment="1">
      <alignment horizontal="center" vertical="center"/>
    </xf>
    <xf numFmtId="0" fontId="2" fillId="0" borderId="0" xfId="67" applyAlignment="1">
      <alignment horizontal="center" vertical="center"/>
    </xf>
    <xf numFmtId="0" fontId="3" fillId="0" borderId="67" xfId="71" applyFont="1" applyFill="1" applyBorder="1" applyAlignment="1">
      <alignment horizontal="center" vertical="center" textRotation="255" wrapText="1"/>
    </xf>
    <xf numFmtId="0" fontId="3" fillId="0" borderId="46" xfId="71" applyFont="1" applyFill="1" applyBorder="1" applyAlignment="1">
      <alignment horizontal="center" vertical="center" textRotation="255" wrapText="1"/>
    </xf>
    <xf numFmtId="0" fontId="3" fillId="0" borderId="0" xfId="71" applyFont="1" applyFill="1" applyBorder="1" applyAlignment="1">
      <alignment vertical="center" wrapText="1"/>
    </xf>
    <xf numFmtId="0" fontId="2" fillId="0" borderId="0" xfId="67" applyAlignment="1">
      <alignment vertical="center" wrapText="1"/>
    </xf>
  </cellXfs>
  <cellStyles count="7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2" xfId="37"/>
    <cellStyle name="アクセント 2 2" xfId="38"/>
    <cellStyle name="アクセント 3 2" xfId="39"/>
    <cellStyle name="アクセント 4 2" xfId="40"/>
    <cellStyle name="アクセント 5 2" xfId="41"/>
    <cellStyle name="アクセント 6 2" xfId="42"/>
    <cellStyle name="センター" xfId="43"/>
    <cellStyle name="タイトル 2" xfId="44"/>
    <cellStyle name="チェック セル 2" xfId="45"/>
    <cellStyle name="どちらでもない 2" xfId="46"/>
    <cellStyle name="ハイパーリンク" xfId="47" builtinId="8"/>
    <cellStyle name="メモ 2" xfId="48"/>
    <cellStyle name="リンク セル 2" xfId="49"/>
    <cellStyle name="悪い 2" xfId="50"/>
    <cellStyle name="計算 2" xfId="51"/>
    <cellStyle name="警告文 2" xfId="52"/>
    <cellStyle name="桁区切り 2" xfId="53"/>
    <cellStyle name="桁区切り 3" xfId="54"/>
    <cellStyle name="桁区切り 4" xfId="55"/>
    <cellStyle name="見出し 1 2" xfId="56"/>
    <cellStyle name="見出し 2 2" xfId="57"/>
    <cellStyle name="見出し 3 2" xfId="58"/>
    <cellStyle name="見出し 4 2" xfId="59"/>
    <cellStyle name="集計 2" xfId="60"/>
    <cellStyle name="出力 2" xfId="61"/>
    <cellStyle name="説明文 2" xfId="62"/>
    <cellStyle name="入力 2" xfId="63"/>
    <cellStyle name="標準" xfId="0" builtinId="0"/>
    <cellStyle name="標準 2" xfId="64"/>
    <cellStyle name="標準 2 2" xfId="65"/>
    <cellStyle name="標準 2_第１巻_表頭_CD-ROM収録" xfId="66"/>
    <cellStyle name="標準 3" xfId="67"/>
    <cellStyle name="標準 4" xfId="68"/>
    <cellStyle name="標準 5" xfId="69"/>
    <cellStyle name="標準_1014 運輸及び通信（表109～116）" xfId="70"/>
    <cellStyle name="標準_121・122_運輸通信" xfId="71"/>
    <cellStyle name="標準_124_運輸通信" xfId="72"/>
    <cellStyle name="未定義" xfId="73"/>
    <cellStyle name="良い 2" xfId="7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0</xdr:col>
      <xdr:colOff>942975</xdr:colOff>
      <xdr:row>5</xdr:row>
      <xdr:rowOff>276225</xdr:rowOff>
    </xdr:to>
    <xdr:sp macro="" textlink="">
      <xdr:nvSpPr>
        <xdr:cNvPr id="1037" name="Line 9"/>
        <xdr:cNvSpPr>
          <a:spLocks noChangeShapeType="1"/>
        </xdr:cNvSpPr>
      </xdr:nvSpPr>
      <xdr:spPr bwMode="auto">
        <a:xfrm>
          <a:off x="19050" y="809625"/>
          <a:ext cx="9239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xdr:row>
      <xdr:rowOff>0</xdr:rowOff>
    </xdr:from>
    <xdr:to>
      <xdr:col>13</xdr:col>
      <xdr:colOff>942975</xdr:colOff>
      <xdr:row>5</xdr:row>
      <xdr:rowOff>276225</xdr:rowOff>
    </xdr:to>
    <xdr:sp macro="" textlink="">
      <xdr:nvSpPr>
        <xdr:cNvPr id="1038" name="Line 11"/>
        <xdr:cNvSpPr>
          <a:spLocks noChangeShapeType="1"/>
        </xdr:cNvSpPr>
      </xdr:nvSpPr>
      <xdr:spPr bwMode="auto">
        <a:xfrm flipH="1">
          <a:off x="12211050" y="800100"/>
          <a:ext cx="9334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9525</xdr:rowOff>
    </xdr:from>
    <xdr:to>
      <xdr:col>0</xdr:col>
      <xdr:colOff>942975</xdr:colOff>
      <xdr:row>26</xdr:row>
      <xdr:rowOff>276225</xdr:rowOff>
    </xdr:to>
    <xdr:sp macro="" textlink="">
      <xdr:nvSpPr>
        <xdr:cNvPr id="1039" name="Line 13"/>
        <xdr:cNvSpPr>
          <a:spLocks noChangeShapeType="1"/>
        </xdr:cNvSpPr>
      </xdr:nvSpPr>
      <xdr:spPr bwMode="auto">
        <a:xfrm>
          <a:off x="19050" y="5495925"/>
          <a:ext cx="9239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25</xdr:row>
      <xdr:rowOff>9525</xdr:rowOff>
    </xdr:from>
    <xdr:to>
      <xdr:col>13</xdr:col>
      <xdr:colOff>923925</xdr:colOff>
      <xdr:row>26</xdr:row>
      <xdr:rowOff>276225</xdr:rowOff>
    </xdr:to>
    <xdr:sp macro="" textlink="">
      <xdr:nvSpPr>
        <xdr:cNvPr id="1040" name="Line 14"/>
        <xdr:cNvSpPr>
          <a:spLocks noChangeShapeType="1"/>
        </xdr:cNvSpPr>
      </xdr:nvSpPr>
      <xdr:spPr bwMode="auto">
        <a:xfrm flipH="1">
          <a:off x="12211050" y="5495925"/>
          <a:ext cx="9144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5</xdr:row>
      <xdr:rowOff>0</xdr:rowOff>
    </xdr:to>
    <xdr:sp macro="" textlink="">
      <xdr:nvSpPr>
        <xdr:cNvPr id="3141" name="AutoShape 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42" name="AutoShape 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43" name="AutoShape 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44" name="AutoShape 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45" name="AutoShape 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46" name="AutoShape 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47" name="AutoShape 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48" name="AutoShape 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49" name="AutoShape 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0" name="AutoShape 1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1" name="AutoShape 1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2" name="AutoShape 1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3" name="AutoShape 1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4" name="AutoShape 1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5" name="AutoShape 1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6" name="AutoShape 1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7" name="AutoShape 1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8" name="AutoShape 1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59" name="AutoShape 1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0" name="AutoShape 2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1" name="AutoShape 2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2" name="AutoShape 2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3" name="AutoShape 2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4" name="AutoShape 2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5" name="AutoShape 2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6" name="AutoShape 2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7" name="AutoShape 2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8" name="AutoShape 2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69" name="AutoShape 2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70" name="AutoShape 3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71" name="AutoShape 3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72" name="AutoShape 3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73" name="AutoShape 3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xdr:row>
      <xdr:rowOff>0</xdr:rowOff>
    </xdr:from>
    <xdr:to>
      <xdr:col>7</xdr:col>
      <xdr:colOff>0</xdr:colOff>
      <xdr:row>5</xdr:row>
      <xdr:rowOff>0</xdr:rowOff>
    </xdr:to>
    <xdr:sp macro="" textlink="">
      <xdr:nvSpPr>
        <xdr:cNvPr id="3174" name="AutoShape 3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161925</xdr:rowOff>
    </xdr:from>
    <xdr:to>
      <xdr:col>0</xdr:col>
      <xdr:colOff>752475</xdr:colOff>
      <xdr:row>5</xdr:row>
      <xdr:rowOff>0</xdr:rowOff>
    </xdr:to>
    <xdr:sp macro="" textlink="">
      <xdr:nvSpPr>
        <xdr:cNvPr id="4101" name="Line 1"/>
        <xdr:cNvSpPr>
          <a:spLocks noChangeShapeType="1"/>
        </xdr:cNvSpPr>
      </xdr:nvSpPr>
      <xdr:spPr bwMode="auto">
        <a:xfrm>
          <a:off x="9525" y="619125"/>
          <a:ext cx="74295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11</xdr:row>
      <xdr:rowOff>19050</xdr:rowOff>
    </xdr:from>
    <xdr:to>
      <xdr:col>1</xdr:col>
      <xdr:colOff>0</xdr:colOff>
      <xdr:row>13</xdr:row>
      <xdr:rowOff>0</xdr:rowOff>
    </xdr:to>
    <xdr:sp macro="" textlink="">
      <xdr:nvSpPr>
        <xdr:cNvPr id="4102" name="Line 2"/>
        <xdr:cNvSpPr>
          <a:spLocks noChangeShapeType="1"/>
        </xdr:cNvSpPr>
      </xdr:nvSpPr>
      <xdr:spPr bwMode="auto">
        <a:xfrm>
          <a:off x="19050" y="3009900"/>
          <a:ext cx="742950" cy="1123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omu/My%20Documents/&#22338;&#20117;&#29992;/&#32113;&#35336;&#26360;&#29992;&#12487;&#12540;&#12479;&#32232;&#38598;&#12469;&#12509;&#12540;&#12488;/064&#30476;&#20027;&#35201;&#32076;&#28168;&#32113;&#353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31&#27700;&#36947;&#38656;&#35201;%20&#65288;&#24179;&#25104;23&#65292;24&#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
      <sheetName val="平成23年"/>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1 水道需要 （H23,24年度） (つづき)"/>
      <sheetName val="用途別使用水量状H17"/>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showGridLines="0" tabSelected="1" workbookViewId="0"/>
  </sheetViews>
  <sheetFormatPr defaultRowHeight="13.5"/>
  <cols>
    <col min="1" max="1" width="5.625" style="226" customWidth="1"/>
    <col min="2" max="2" width="6.625" style="226" customWidth="1"/>
    <col min="3" max="3" width="67.125" style="226" bestFit="1" customWidth="1"/>
    <col min="4" max="4" width="20.625" style="235" customWidth="1"/>
    <col min="5" max="5" width="15.625" style="226" customWidth="1"/>
    <col min="6" max="16384" width="9" style="226"/>
  </cols>
  <sheetData>
    <row r="1" spans="2:4" ht="30" customHeight="1">
      <c r="B1" s="240" t="s">
        <v>229</v>
      </c>
      <c r="C1" s="240"/>
      <c r="D1" s="240"/>
    </row>
    <row r="2" spans="2:4" ht="30" customHeight="1">
      <c r="B2" s="240" t="s">
        <v>235</v>
      </c>
      <c r="C2" s="240"/>
      <c r="D2" s="240"/>
    </row>
    <row r="3" spans="2:4" ht="30" customHeight="1" thickBot="1">
      <c r="B3" s="227" t="s">
        <v>230</v>
      </c>
      <c r="C3" s="228"/>
      <c r="D3" s="228"/>
    </row>
    <row r="4" spans="2:4" ht="30" customHeight="1">
      <c r="B4" s="241" t="s">
        <v>231</v>
      </c>
      <c r="C4" s="242"/>
      <c r="D4" s="229" t="s">
        <v>232</v>
      </c>
    </row>
    <row r="5" spans="2:4" ht="30" customHeight="1">
      <c r="B5" s="236" t="str">
        <f>HYPERLINK("#"&amp;"106"&amp;"!A1","106")</f>
        <v>106</v>
      </c>
      <c r="C5" s="238" t="str">
        <f>HYPERLINK("#"&amp;"106"&amp;"!A1","自動車保有台数")</f>
        <v>自動車保有台数</v>
      </c>
      <c r="D5" s="230" t="s">
        <v>236</v>
      </c>
    </row>
    <row r="6" spans="2:4" ht="30" customHeight="1">
      <c r="B6" s="236" t="str">
        <f>HYPERLINK("#"&amp;"107"&amp;"!A1","107")</f>
        <v>107</v>
      </c>
      <c r="C6" s="238" t="str">
        <f>HYPERLINK("#"&amp;"107"&amp;"!A1","軽自動車及び原動機付自転車保有台数")</f>
        <v>軽自動車及び原動機付自転車保有台数</v>
      </c>
      <c r="D6" s="231" t="s">
        <v>236</v>
      </c>
    </row>
    <row r="7" spans="2:4" ht="30" customHeight="1">
      <c r="B7" s="236" t="str">
        <f>HYPERLINK("#"&amp;"108"&amp;"!A1","108")</f>
        <v>108</v>
      </c>
      <c r="C7" s="238" t="str">
        <f>HYPERLINK("#"&amp;"108"&amp;"!A1","市内ＪＲ各駅の乗降客数及び貨物発着トン数")</f>
        <v>市内ＪＲ各駅の乗降客数及び貨物発着トン数</v>
      </c>
      <c r="D7" s="232" t="s">
        <v>233</v>
      </c>
    </row>
    <row r="8" spans="2:4" ht="30" customHeight="1">
      <c r="B8" s="236" t="str">
        <f>HYPERLINK("#"&amp;"109"&amp;"!A1","109")</f>
        <v>109</v>
      </c>
      <c r="C8" s="238" t="str">
        <f>HYPERLINK("#"&amp;"109"&amp;"!A1","有明佐賀空港利用状況")</f>
        <v>有明佐賀空港利用状況</v>
      </c>
      <c r="D8" s="231" t="s">
        <v>234</v>
      </c>
    </row>
    <row r="9" spans="2:4" ht="30" customHeight="1">
      <c r="B9" s="236" t="str">
        <f>HYPERLINK("#"&amp;"110"&amp;"!A1","110")</f>
        <v>110</v>
      </c>
      <c r="C9" s="238" t="str">
        <f>HYPERLINK("#"&amp;"110"&amp;"!A1","高速道路インターチェンジ流入台数及び流出台数")</f>
        <v>高速道路インターチェンジ流入台数及び流出台数</v>
      </c>
      <c r="D9" s="232" t="s">
        <v>233</v>
      </c>
    </row>
    <row r="10" spans="2:4" ht="30" customHeight="1">
      <c r="B10" s="236" t="str">
        <f>HYPERLINK("#"&amp;"111"&amp;"!A1","111")</f>
        <v>111</v>
      </c>
      <c r="C10" s="238" t="str">
        <f>HYPERLINK("#"&amp;"111"&amp;"!A1","市営バス運行状況")</f>
        <v>市営バス運行状況</v>
      </c>
      <c r="D10" s="231" t="s">
        <v>233</v>
      </c>
    </row>
    <row r="11" spans="2:4" ht="30" customHeight="1">
      <c r="B11" s="236" t="str">
        <f>HYPERLINK("#"&amp;"112"&amp;"!A1","112")</f>
        <v>112</v>
      </c>
      <c r="C11" s="238" t="str">
        <f>HYPERLINK("#"&amp;"112"&amp;"!A1","郵便施設数")</f>
        <v>郵便施設数</v>
      </c>
      <c r="D11" s="233" t="s">
        <v>236</v>
      </c>
    </row>
    <row r="12" spans="2:4" ht="30" customHeight="1">
      <c r="B12" s="236" t="str">
        <f>HYPERLINK("#"&amp;"113"&amp;"!A1","113")</f>
        <v>113</v>
      </c>
      <c r="C12" s="238" t="str">
        <f>HYPERLINK("#"&amp;"113"&amp;"!A1","放送受信契約数")</f>
        <v>放送受信契約数</v>
      </c>
      <c r="D12" s="233" t="s">
        <v>236</v>
      </c>
    </row>
    <row r="13" spans="2:4" ht="30" customHeight="1">
      <c r="B13" s="236" t="str">
        <f>HYPERLINK("#"&amp;"114"&amp;"!A1","114")</f>
        <v>114</v>
      </c>
      <c r="C13" s="238" t="str">
        <f>HYPERLINK("#"&amp;"114"&amp;"!A1","諸富港入港船舶数及び乗降客数")</f>
        <v>諸富港入港船舶数及び乗降客数</v>
      </c>
      <c r="D13" s="233" t="s">
        <v>237</v>
      </c>
    </row>
    <row r="14" spans="2:4" ht="30" customHeight="1" thickBot="1">
      <c r="B14" s="237" t="str">
        <f>HYPERLINK("#"&amp;"115"&amp;"!A1","115")</f>
        <v>115</v>
      </c>
      <c r="C14" s="239" t="str">
        <f>HYPERLINK("#"&amp;"115"&amp;"!A1","諸富港海上貨物輸移入量及び輸移出量")</f>
        <v>諸富港海上貨物輸移入量及び輸移出量</v>
      </c>
      <c r="D14" s="234" t="s">
        <v>237</v>
      </c>
    </row>
    <row r="15" spans="2:4" ht="30" customHeight="1"/>
    <row r="16" spans="2:4" ht="30" customHeight="1"/>
  </sheetData>
  <sheetProtection password="C7EC" sheet="1" objects="1" scenarios="1"/>
  <mergeCells count="3">
    <mergeCell ref="B1:D1"/>
    <mergeCell ref="B2:D2"/>
    <mergeCell ref="B4:C4"/>
  </mergeCells>
  <phoneticPr fontId="2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1"/>
  <sheetViews>
    <sheetView showGridLines="0" zoomScaleNormal="100" workbookViewId="0"/>
  </sheetViews>
  <sheetFormatPr defaultRowHeight="13.5"/>
  <cols>
    <col min="1" max="1" width="12.625" style="184" customWidth="1"/>
    <col min="2" max="2" width="8" style="184" customWidth="1"/>
    <col min="3" max="6" width="15.625" style="184" customWidth="1"/>
    <col min="7" max="16384" width="9" style="184"/>
  </cols>
  <sheetData>
    <row r="1" spans="1:6" s="186" customFormat="1" ht="11.25"/>
    <row r="2" spans="1:6" s="205" customFormat="1" ht="22.5" customHeight="1">
      <c r="A2" s="295" t="s">
        <v>202</v>
      </c>
      <c r="B2" s="295"/>
      <c r="C2" s="295"/>
      <c r="D2" s="295"/>
      <c r="E2" s="295"/>
      <c r="F2" s="295"/>
    </row>
    <row r="3" spans="1:6" s="186" customFormat="1" ht="13.5" customHeight="1" thickBot="1">
      <c r="A3" s="204" t="s">
        <v>201</v>
      </c>
      <c r="B3" s="203"/>
      <c r="C3" s="203"/>
      <c r="D3" s="203"/>
      <c r="E3" s="202"/>
      <c r="F3" s="202"/>
    </row>
    <row r="4" spans="1:6" s="186" customFormat="1" ht="18" customHeight="1">
      <c r="A4" s="296" t="s">
        <v>200</v>
      </c>
      <c r="B4" s="296" t="s">
        <v>199</v>
      </c>
      <c r="C4" s="200" t="s">
        <v>198</v>
      </c>
      <c r="D4" s="201"/>
      <c r="E4" s="200" t="s">
        <v>197</v>
      </c>
      <c r="F4" s="199"/>
    </row>
    <row r="5" spans="1:6" s="186" customFormat="1" ht="18" customHeight="1">
      <c r="A5" s="297"/>
      <c r="B5" s="298"/>
      <c r="C5" s="198" t="s">
        <v>196</v>
      </c>
      <c r="D5" s="198" t="s">
        <v>195</v>
      </c>
      <c r="E5" s="198" t="s">
        <v>194</v>
      </c>
      <c r="F5" s="198" t="s">
        <v>193</v>
      </c>
    </row>
    <row r="6" spans="1:6" s="186" customFormat="1" ht="18" customHeight="1">
      <c r="A6" s="197" t="s">
        <v>192</v>
      </c>
      <c r="B6" s="195" t="s">
        <v>187</v>
      </c>
      <c r="C6" s="194">
        <v>152</v>
      </c>
      <c r="D6" s="194">
        <v>19760</v>
      </c>
      <c r="E6" s="194">
        <v>379</v>
      </c>
      <c r="F6" s="193">
        <v>154</v>
      </c>
    </row>
    <row r="7" spans="1:6" s="186" customFormat="1" ht="18" customHeight="1">
      <c r="A7" s="197" t="s">
        <v>191</v>
      </c>
      <c r="B7" s="195" t="s">
        <v>187</v>
      </c>
      <c r="C7" s="194">
        <v>37</v>
      </c>
      <c r="D7" s="194">
        <v>4810</v>
      </c>
      <c r="E7" s="194">
        <v>90</v>
      </c>
      <c r="F7" s="193">
        <v>42</v>
      </c>
    </row>
    <row r="8" spans="1:6" s="186" customFormat="1" ht="18" customHeight="1">
      <c r="A8" s="197" t="s">
        <v>190</v>
      </c>
      <c r="B8" s="195" t="s">
        <v>187</v>
      </c>
      <c r="C8" s="194">
        <v>68</v>
      </c>
      <c r="D8" s="194">
        <v>8840</v>
      </c>
      <c r="E8" s="194">
        <v>710</v>
      </c>
      <c r="F8" s="193">
        <v>710</v>
      </c>
    </row>
    <row r="9" spans="1:6" s="186" customFormat="1" ht="18" customHeight="1">
      <c r="A9" s="196" t="s">
        <v>189</v>
      </c>
      <c r="B9" s="195" t="s">
        <v>187</v>
      </c>
      <c r="C9" s="194">
        <v>16</v>
      </c>
      <c r="D9" s="194">
        <v>2080</v>
      </c>
      <c r="E9" s="194">
        <v>703</v>
      </c>
      <c r="F9" s="193">
        <v>703</v>
      </c>
    </row>
    <row r="10" spans="1:6" s="186" customFormat="1" ht="18" customHeight="1" thickBot="1">
      <c r="A10" s="192" t="s">
        <v>188</v>
      </c>
      <c r="B10" s="191" t="s">
        <v>187</v>
      </c>
      <c r="C10" s="190" t="s">
        <v>186</v>
      </c>
      <c r="D10" s="190" t="s">
        <v>186</v>
      </c>
      <c r="E10" s="190">
        <v>706</v>
      </c>
      <c r="F10" s="189">
        <v>706</v>
      </c>
    </row>
    <row r="11" spans="1:6" s="186" customFormat="1" ht="13.5" customHeight="1">
      <c r="A11" s="188" t="s">
        <v>185</v>
      </c>
      <c r="B11" s="187"/>
      <c r="C11" s="187"/>
      <c r="D11" s="187"/>
      <c r="E11" s="187"/>
      <c r="F11" s="187"/>
    </row>
    <row r="12" spans="1:6" s="186" customFormat="1" ht="13.5" customHeight="1"/>
    <row r="13" spans="1:6" s="186" customFormat="1" ht="13.5" customHeight="1"/>
    <row r="14" spans="1:6" s="186" customFormat="1" ht="13.5" customHeight="1"/>
    <row r="15" spans="1:6" s="186" customFormat="1" ht="13.5" customHeight="1"/>
    <row r="16" spans="1:6" s="186" customFormat="1" ht="13.5" customHeight="1"/>
    <row r="17" s="186" customFormat="1" ht="13.5" customHeight="1"/>
    <row r="18" s="186" customFormat="1" ht="13.5" customHeight="1"/>
    <row r="19" s="186" customFormat="1" ht="13.5" customHeight="1"/>
    <row r="20" s="186" customFormat="1" ht="13.5" customHeight="1"/>
    <row r="21" s="186" customFormat="1" ht="13.5" customHeight="1"/>
    <row r="22" s="186" customFormat="1" ht="13.5" customHeight="1"/>
    <row r="23" s="186" customFormat="1" ht="13.5" customHeight="1"/>
    <row r="24" s="186" customFormat="1" ht="13.5" customHeight="1"/>
    <row r="25" s="186" customFormat="1" ht="13.5" customHeight="1"/>
    <row r="26" s="186" customFormat="1" ht="13.5" customHeight="1"/>
    <row r="27" s="186" customFormat="1" ht="13.5" customHeight="1"/>
    <row r="28" s="186" customFormat="1" ht="13.5" customHeight="1"/>
    <row r="29" s="186" customFormat="1" ht="13.5" customHeight="1"/>
    <row r="30" s="186" customFormat="1" ht="13.5" customHeight="1"/>
    <row r="31" s="186" customFormat="1" ht="13.5" customHeight="1"/>
    <row r="32" s="186" customFormat="1" ht="13.5" customHeight="1"/>
    <row r="33" s="186" customFormat="1" ht="13.5" customHeight="1"/>
    <row r="34" s="186" customFormat="1" ht="13.5" customHeight="1"/>
    <row r="35" s="186" customFormat="1" ht="13.5" customHeight="1"/>
    <row r="36" s="186" customFormat="1" ht="13.5" customHeight="1"/>
    <row r="37" s="186" customFormat="1" ht="13.5" customHeight="1"/>
    <row r="38" s="186" customFormat="1" ht="13.5" customHeight="1"/>
    <row r="39" s="186" customFormat="1" ht="13.5" customHeight="1"/>
    <row r="40" s="186" customFormat="1" ht="13.5" customHeight="1"/>
    <row r="41" s="186" customFormat="1" ht="13.5" customHeight="1"/>
    <row r="42" s="186" customFormat="1" ht="13.5" customHeight="1"/>
    <row r="43" s="186" customFormat="1" ht="13.5" customHeight="1"/>
    <row r="44" s="186" customFormat="1" ht="13.5" customHeight="1"/>
    <row r="45" s="186" customFormat="1" ht="13.5" customHeight="1"/>
    <row r="46" s="186" customFormat="1" ht="13.5" customHeight="1"/>
    <row r="47" s="186" customFormat="1" ht="13.5" customHeight="1"/>
    <row r="48" s="186" customFormat="1" ht="13.5" customHeight="1"/>
    <row r="49" s="186" customFormat="1" ht="13.5" customHeight="1"/>
    <row r="50" s="186" customFormat="1" ht="13.5" customHeight="1"/>
    <row r="51" s="186" customFormat="1" ht="13.5" customHeight="1"/>
    <row r="52" s="186" customFormat="1" ht="13.5" customHeight="1"/>
    <row r="53" s="186" customFormat="1" ht="13.5" customHeight="1"/>
    <row r="54" s="186" customFormat="1" ht="13.5" customHeight="1"/>
    <row r="55" s="186" customFormat="1" ht="13.5" customHeight="1"/>
    <row r="56" s="186" customFormat="1" ht="13.5" customHeight="1"/>
    <row r="57" s="186" customFormat="1" ht="13.5" customHeight="1"/>
    <row r="58" s="186" customFormat="1" ht="13.5" customHeight="1"/>
    <row r="59" s="186" customFormat="1" ht="13.5" customHeight="1"/>
    <row r="60" s="186" customFormat="1" ht="13.5" customHeight="1"/>
    <row r="61" s="186" customFormat="1" ht="13.5" customHeight="1"/>
    <row r="62" s="186" customFormat="1" ht="13.5" customHeight="1"/>
    <row r="63" s="186" customFormat="1" ht="13.5" customHeight="1"/>
    <row r="64" s="186" customFormat="1" ht="13.5" customHeight="1"/>
    <row r="65" s="186" customFormat="1" ht="13.5" customHeight="1"/>
    <row r="66" s="186" customFormat="1" ht="13.5" customHeight="1"/>
    <row r="67" s="186" customFormat="1" ht="13.5" customHeight="1"/>
    <row r="68" s="186" customFormat="1" ht="13.5" customHeight="1"/>
    <row r="69" s="186" customFormat="1" ht="13.5" customHeight="1"/>
    <row r="70" s="186" customFormat="1" ht="13.5" customHeight="1"/>
    <row r="71" s="186" customFormat="1" ht="13.5" customHeight="1"/>
    <row r="72" s="186" customFormat="1" ht="13.5" customHeight="1"/>
    <row r="73" s="186" customFormat="1" ht="13.5" customHeight="1"/>
    <row r="74" s="186" customFormat="1" ht="13.5" customHeight="1"/>
    <row r="75" s="186" customFormat="1" ht="13.5" customHeight="1"/>
    <row r="76" s="186" customFormat="1" ht="13.5" customHeight="1"/>
    <row r="77" s="186" customFormat="1" ht="13.5" customHeight="1"/>
    <row r="78" s="186" customFormat="1" ht="13.5" customHeight="1"/>
    <row r="79" s="186" customFormat="1" ht="13.5" customHeight="1"/>
    <row r="80" s="186" customFormat="1" ht="13.5" customHeight="1"/>
    <row r="81" s="186" customFormat="1" ht="13.5" customHeight="1"/>
    <row r="82" s="186" customFormat="1" ht="13.5" customHeight="1"/>
    <row r="83" s="186" customFormat="1" ht="13.5" customHeight="1"/>
    <row r="84" s="186" customFormat="1" ht="13.5" customHeight="1"/>
    <row r="85" s="186" customFormat="1" ht="13.5" customHeight="1"/>
    <row r="86" s="186" customFormat="1" ht="13.5" customHeight="1"/>
    <row r="87" s="186" customFormat="1" ht="13.5" customHeight="1"/>
    <row r="88" s="186" customFormat="1" ht="13.5" customHeight="1"/>
    <row r="89" s="186" customFormat="1" ht="13.5" customHeight="1"/>
    <row r="90" s="186" customFormat="1" ht="13.5" customHeight="1"/>
    <row r="91" s="186" customFormat="1" ht="13.5" customHeight="1"/>
    <row r="92" s="186" customFormat="1" ht="13.5" customHeight="1"/>
    <row r="93" s="186" customFormat="1" ht="13.5" customHeight="1"/>
    <row r="94" s="186" customFormat="1" ht="13.5" customHeight="1"/>
    <row r="95" s="186" customFormat="1" ht="13.5" customHeight="1"/>
    <row r="96" s="186" customFormat="1" ht="13.5" customHeight="1"/>
    <row r="97" s="186" customFormat="1" ht="13.5" customHeight="1"/>
    <row r="98" s="186" customFormat="1" ht="13.5" customHeight="1"/>
    <row r="99" s="186" customFormat="1" ht="13.5" customHeight="1"/>
    <row r="100" s="186" customFormat="1" ht="13.5" customHeight="1"/>
    <row r="101" s="186" customFormat="1" ht="13.5" customHeight="1"/>
    <row r="102" s="186" customFormat="1" ht="13.5" customHeight="1"/>
    <row r="103" s="186" customFormat="1" ht="13.5" customHeight="1"/>
    <row r="104" s="186" customFormat="1" ht="13.5" customHeight="1"/>
    <row r="105" s="186" customFormat="1" ht="13.5" customHeight="1"/>
    <row r="106" s="186" customFormat="1" ht="13.5" customHeight="1"/>
    <row r="107" s="186" customFormat="1" ht="13.5" customHeight="1"/>
    <row r="108" s="186" customFormat="1" ht="13.5" customHeight="1"/>
    <row r="109" s="186" customFormat="1" ht="13.5" customHeight="1"/>
    <row r="110" s="186" customFormat="1" ht="13.5" customHeight="1"/>
    <row r="111" s="186" customFormat="1" ht="13.5" customHeight="1"/>
    <row r="112" s="186" customFormat="1" ht="13.5" customHeight="1"/>
    <row r="113" s="186" customFormat="1" ht="13.5" customHeight="1"/>
    <row r="114" s="186" customFormat="1" ht="13.5" customHeight="1"/>
    <row r="115" s="186" customFormat="1" ht="13.5" customHeight="1"/>
    <row r="116" s="186" customFormat="1" ht="13.5" customHeight="1"/>
    <row r="117" s="186" customFormat="1" ht="13.5" customHeight="1"/>
    <row r="118" s="186" customFormat="1" ht="13.5" customHeight="1"/>
    <row r="119" s="186" customFormat="1" ht="13.5" customHeight="1"/>
    <row r="120" s="186" customFormat="1" ht="13.5" customHeight="1"/>
    <row r="121" s="186" customFormat="1" ht="13.5" customHeight="1"/>
    <row r="122" s="186" customFormat="1" ht="13.5" customHeight="1"/>
    <row r="123" s="186" customFormat="1" ht="13.5" customHeight="1"/>
    <row r="124" s="186" customFormat="1" ht="13.5" customHeight="1"/>
    <row r="125" s="186" customFormat="1" ht="13.5" customHeight="1"/>
    <row r="126" s="186" customFormat="1" ht="13.5" customHeight="1"/>
    <row r="127" s="186" customFormat="1" ht="13.5" customHeight="1"/>
    <row r="128" s="186" customFormat="1" ht="13.5" customHeight="1"/>
    <row r="129" s="186" customFormat="1" ht="13.5" customHeight="1"/>
    <row r="130" s="186" customFormat="1" ht="13.5" customHeight="1"/>
    <row r="131" s="186" customFormat="1" ht="13.5" customHeight="1"/>
    <row r="132" s="186" customFormat="1" ht="13.5" customHeight="1"/>
    <row r="133" s="186" customFormat="1" ht="13.5" customHeight="1"/>
    <row r="134" s="186" customFormat="1" ht="13.5" customHeight="1"/>
    <row r="135" s="186" customFormat="1" ht="13.5" customHeight="1"/>
    <row r="136" s="186" customFormat="1" ht="13.5" customHeight="1"/>
    <row r="137" s="186" customFormat="1" ht="13.5" customHeight="1"/>
    <row r="138" s="186" customFormat="1" ht="13.5" customHeight="1"/>
    <row r="139" s="186" customFormat="1" ht="13.5" customHeight="1"/>
    <row r="140" s="186" customFormat="1" ht="13.5" customHeight="1"/>
    <row r="141" s="186" customFormat="1" ht="13.5" customHeight="1"/>
    <row r="142" s="186" customFormat="1" ht="13.5" customHeight="1"/>
    <row r="143" s="186" customFormat="1" ht="13.5" customHeight="1"/>
    <row r="144" s="186" customFormat="1" ht="13.5" customHeight="1"/>
    <row r="145" s="186" customFormat="1" ht="13.5" customHeight="1"/>
    <row r="146" s="186" customFormat="1" ht="13.5" customHeight="1"/>
    <row r="147" s="186" customFormat="1" ht="13.5" customHeight="1"/>
    <row r="148" s="186" customFormat="1" ht="13.5" customHeight="1"/>
    <row r="149" s="186" customFormat="1" ht="13.5" customHeight="1"/>
    <row r="150" s="186" customFormat="1" ht="13.5" customHeight="1"/>
    <row r="151" s="186" customFormat="1" ht="13.5" customHeight="1"/>
    <row r="152" s="186" customFormat="1" ht="13.5" customHeight="1"/>
    <row r="153" s="186" customFormat="1" ht="13.5" customHeight="1"/>
    <row r="154" s="186" customFormat="1" ht="13.5" customHeight="1"/>
    <row r="155" s="186" customFormat="1" ht="13.5" customHeight="1"/>
    <row r="156" s="186" customFormat="1" ht="13.5" customHeight="1"/>
    <row r="157" s="186" customFormat="1" ht="13.5" customHeight="1"/>
    <row r="158" s="186" customFormat="1" ht="13.5" customHeight="1"/>
    <row r="159" s="186" customFormat="1" ht="13.5" customHeight="1"/>
    <row r="160" s="186" customFormat="1" ht="13.5" customHeight="1"/>
    <row r="161" s="186" customFormat="1" ht="13.5" customHeight="1"/>
    <row r="162" s="186" customFormat="1" ht="13.5" customHeight="1"/>
    <row r="163" s="186" customFormat="1" ht="13.5" customHeight="1"/>
    <row r="164" s="186" customFormat="1" ht="13.5" customHeight="1"/>
    <row r="165" s="186" customFormat="1" ht="13.5" customHeight="1"/>
    <row r="166" s="186" customFormat="1" ht="13.5" customHeight="1"/>
    <row r="167" s="186" customFormat="1" ht="13.5" customHeight="1"/>
    <row r="168" s="186" customFormat="1" ht="13.5" customHeight="1"/>
    <row r="169" s="186" customFormat="1" ht="13.5" customHeight="1"/>
    <row r="170" s="186" customFormat="1" ht="13.5" customHeight="1"/>
    <row r="171" s="186" customFormat="1" ht="13.5" customHeight="1"/>
    <row r="172" s="186" customFormat="1" ht="13.5" customHeight="1"/>
    <row r="173" s="186" customFormat="1" ht="13.5" customHeight="1"/>
    <row r="174" s="186" customFormat="1" ht="13.5" customHeight="1"/>
    <row r="175" s="186" customFormat="1" ht="13.5" customHeight="1"/>
    <row r="176" s="186" customFormat="1" ht="13.5" customHeight="1"/>
    <row r="177" s="186" customFormat="1" ht="13.5" customHeight="1"/>
    <row r="178" s="186" customFormat="1" ht="13.5" customHeight="1"/>
    <row r="179" s="186" customFormat="1" ht="13.5" customHeight="1"/>
    <row r="180" s="186" customFormat="1" ht="13.5" customHeight="1"/>
    <row r="181" s="186" customFormat="1" ht="13.5" customHeight="1"/>
    <row r="182" s="186" customFormat="1" ht="13.5" customHeight="1"/>
    <row r="183" s="186" customFormat="1" ht="13.5" customHeight="1"/>
    <row r="184" s="186" customFormat="1" ht="13.5" customHeight="1"/>
    <row r="185" s="186" customFormat="1" ht="13.5" customHeight="1"/>
    <row r="186" s="186" customFormat="1" ht="13.5" customHeight="1"/>
    <row r="187" s="186" customFormat="1" ht="13.5" customHeight="1"/>
    <row r="188" s="186" customFormat="1" ht="13.5" customHeight="1"/>
    <row r="189" s="186" customFormat="1" ht="13.5" customHeight="1"/>
    <row r="190" s="186" customFormat="1" ht="13.5" customHeight="1"/>
    <row r="191" s="186" customFormat="1" ht="13.5" customHeight="1"/>
    <row r="192" s="186" customFormat="1" ht="13.5" customHeight="1"/>
    <row r="193" s="186" customFormat="1" ht="13.5" customHeight="1"/>
    <row r="194" s="186" customFormat="1" ht="13.5" customHeight="1"/>
    <row r="195" s="186" customFormat="1" ht="13.5" customHeight="1"/>
    <row r="196" s="186" customFormat="1" ht="13.5" customHeight="1"/>
    <row r="197" s="186" customFormat="1" ht="13.5" customHeight="1"/>
    <row r="198" s="186" customFormat="1" ht="13.5" customHeight="1"/>
    <row r="199" s="186" customFormat="1" ht="13.5" customHeight="1"/>
    <row r="200" s="186" customFormat="1" ht="13.5" customHeight="1"/>
    <row r="201" s="186" customFormat="1" ht="13.5" customHeight="1"/>
    <row r="202" s="186" customFormat="1" ht="13.5" customHeight="1"/>
    <row r="203" s="186" customFormat="1" ht="13.5" customHeight="1"/>
    <row r="204" s="186" customFormat="1" ht="13.5" customHeight="1"/>
    <row r="205" s="186" customFormat="1" ht="13.5" customHeight="1"/>
    <row r="206" s="186" customFormat="1" ht="13.5" customHeight="1"/>
    <row r="207" s="186" customFormat="1" ht="13.5" customHeight="1"/>
    <row r="208" s="186" customFormat="1" ht="13.5" customHeight="1"/>
    <row r="209" s="186" customFormat="1" ht="13.5" customHeight="1"/>
    <row r="210" s="186" customFormat="1" ht="13.5" customHeight="1"/>
    <row r="211" s="186" customFormat="1" ht="13.5" customHeight="1"/>
    <row r="212" s="186" customFormat="1" ht="13.5" customHeight="1"/>
    <row r="213" s="186" customFormat="1" ht="13.5" customHeight="1"/>
    <row r="214" s="186" customFormat="1" ht="13.5" customHeight="1"/>
    <row r="215" s="186" customFormat="1" ht="13.5" customHeight="1"/>
    <row r="216" s="186" customFormat="1" ht="13.5" customHeight="1"/>
    <row r="217" s="186" customFormat="1" ht="13.5" customHeight="1"/>
    <row r="218" s="186" customFormat="1" ht="13.5" customHeight="1"/>
    <row r="219" s="186" customFormat="1" ht="13.5" customHeight="1"/>
    <row r="220" s="186" customFormat="1" ht="13.5" customHeight="1"/>
    <row r="221" s="186" customFormat="1" ht="13.5" customHeight="1"/>
    <row r="222" s="186" customFormat="1" ht="13.5" customHeight="1"/>
    <row r="223" s="186" customFormat="1" ht="13.5" customHeight="1"/>
    <row r="224" s="186" customFormat="1" ht="13.5" customHeight="1"/>
    <row r="225" s="186" customFormat="1" ht="13.5" customHeight="1"/>
    <row r="226" s="186" customFormat="1" ht="13.5" customHeight="1"/>
    <row r="227" s="186" customFormat="1" ht="13.5" customHeight="1"/>
    <row r="228" s="186" customFormat="1" ht="13.5" customHeight="1"/>
    <row r="229" s="186" customFormat="1" ht="13.5" customHeight="1"/>
    <row r="230" s="186" customFormat="1" ht="13.5" customHeight="1"/>
    <row r="231" s="185" customFormat="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sheetData>
  <mergeCells count="3">
    <mergeCell ref="A2:F2"/>
    <mergeCell ref="A4:A5"/>
    <mergeCell ref="B4:B5"/>
  </mergeCells>
  <phoneticPr fontId="22"/>
  <pageMargins left="0.78740157480314965" right="0.78740157480314965" top="0.98425196850393704" bottom="0.98425196850393704" header="0.51181102362204722" footer="0.51181102362204722"/>
  <pageSetup paperSize="9" scale="93" orientation="portrait" r:id="rId1"/>
  <headerFooter alignWithMargins="0"/>
  <ignoredErrors>
    <ignoredError sqref="A7:A1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2"/>
  <cols>
    <col min="1" max="1" width="10" style="206" customWidth="1"/>
    <col min="2" max="2" width="9" style="206"/>
    <col min="3" max="3" width="7.625" style="206" bestFit="1" customWidth="1"/>
    <col min="4" max="7" width="6.625" style="206" customWidth="1"/>
    <col min="8" max="8" width="8.125" style="206" customWidth="1"/>
    <col min="9" max="11" width="6.625" style="206" customWidth="1"/>
    <col min="12" max="12" width="6.875" style="206" customWidth="1"/>
    <col min="13" max="16384" width="9" style="206"/>
  </cols>
  <sheetData>
    <row r="1" spans="1:12" s="207" customFormat="1" ht="13.5" customHeight="1"/>
    <row r="2" spans="1:12" s="225" customFormat="1" ht="22.5" customHeight="1">
      <c r="A2" s="301" t="s">
        <v>228</v>
      </c>
      <c r="B2" s="302"/>
      <c r="C2" s="302"/>
      <c r="D2" s="302"/>
      <c r="E2" s="302"/>
      <c r="F2" s="302"/>
      <c r="G2" s="302"/>
      <c r="H2" s="302"/>
      <c r="I2" s="302"/>
      <c r="J2" s="302"/>
      <c r="K2" s="302"/>
      <c r="L2" s="302"/>
    </row>
    <row r="3" spans="1:12" s="207" customFormat="1" ht="13.5" customHeight="1" thickBot="1">
      <c r="A3" s="209" t="s">
        <v>227</v>
      </c>
    </row>
    <row r="4" spans="1:12" s="207" customFormat="1" ht="45" customHeight="1">
      <c r="A4" s="224" t="s">
        <v>226</v>
      </c>
      <c r="B4" s="299" t="s">
        <v>222</v>
      </c>
      <c r="C4" s="299" t="s">
        <v>221</v>
      </c>
      <c r="D4" s="299" t="s">
        <v>220</v>
      </c>
      <c r="E4" s="299" t="s">
        <v>219</v>
      </c>
      <c r="F4" s="299" t="s">
        <v>218</v>
      </c>
      <c r="G4" s="299" t="s">
        <v>217</v>
      </c>
      <c r="H4" s="299" t="s">
        <v>216</v>
      </c>
      <c r="I4" s="299" t="s">
        <v>215</v>
      </c>
      <c r="J4" s="299" t="s">
        <v>214</v>
      </c>
      <c r="K4" s="299" t="s">
        <v>213</v>
      </c>
      <c r="L4" s="303" t="s">
        <v>212</v>
      </c>
    </row>
    <row r="5" spans="1:12" s="207" customFormat="1" ht="45" customHeight="1">
      <c r="A5" s="218" t="s">
        <v>225</v>
      </c>
      <c r="B5" s="300"/>
      <c r="C5" s="300"/>
      <c r="D5" s="300"/>
      <c r="E5" s="300"/>
      <c r="F5" s="300"/>
      <c r="G5" s="300"/>
      <c r="H5" s="300"/>
      <c r="I5" s="300"/>
      <c r="J5" s="300"/>
      <c r="K5" s="300"/>
      <c r="L5" s="304"/>
    </row>
    <row r="6" spans="1:12" s="207" customFormat="1" ht="16.5" customHeight="1">
      <c r="A6" s="216" t="s">
        <v>210</v>
      </c>
      <c r="B6" s="223">
        <v>56395</v>
      </c>
      <c r="C6" s="222">
        <v>265</v>
      </c>
      <c r="D6" s="222">
        <v>0</v>
      </c>
      <c r="E6" s="222">
        <v>0</v>
      </c>
      <c r="F6" s="222">
        <v>0</v>
      </c>
      <c r="G6" s="222">
        <v>0</v>
      </c>
      <c r="H6" s="222">
        <v>56130</v>
      </c>
      <c r="I6" s="222">
        <v>0</v>
      </c>
      <c r="J6" s="222">
        <v>0</v>
      </c>
      <c r="K6" s="222">
        <v>0</v>
      </c>
      <c r="L6" s="221">
        <v>0</v>
      </c>
    </row>
    <row r="7" spans="1:12" s="207" customFormat="1" ht="16.5" customHeight="1">
      <c r="A7" s="216" t="s">
        <v>209</v>
      </c>
      <c r="B7" s="215">
        <v>9584</v>
      </c>
      <c r="C7" s="214">
        <v>302</v>
      </c>
      <c r="D7" s="214">
        <v>0</v>
      </c>
      <c r="E7" s="214">
        <v>0</v>
      </c>
      <c r="F7" s="214">
        <v>0</v>
      </c>
      <c r="G7" s="214">
        <v>0</v>
      </c>
      <c r="H7" s="214">
        <v>9282</v>
      </c>
      <c r="I7" s="214">
        <v>0</v>
      </c>
      <c r="J7" s="214">
        <v>0</v>
      </c>
      <c r="K7" s="214">
        <v>0</v>
      </c>
      <c r="L7" s="213">
        <v>0</v>
      </c>
    </row>
    <row r="8" spans="1:12" s="207" customFormat="1" ht="16.5" customHeight="1">
      <c r="A8" s="216" t="s">
        <v>208</v>
      </c>
      <c r="B8" s="215">
        <v>25288</v>
      </c>
      <c r="C8" s="214">
        <v>241</v>
      </c>
      <c r="D8" s="214">
        <v>0</v>
      </c>
      <c r="E8" s="214">
        <v>0</v>
      </c>
      <c r="F8" s="214">
        <v>0</v>
      </c>
      <c r="G8" s="214">
        <v>0</v>
      </c>
      <c r="H8" s="214">
        <v>25047</v>
      </c>
      <c r="I8" s="214">
        <v>0</v>
      </c>
      <c r="J8" s="214">
        <v>0</v>
      </c>
      <c r="K8" s="214">
        <v>0</v>
      </c>
      <c r="L8" s="213">
        <v>0</v>
      </c>
    </row>
    <row r="9" spans="1:12" s="207" customFormat="1" ht="16.5" customHeight="1">
      <c r="A9" s="216" t="s">
        <v>207</v>
      </c>
      <c r="B9" s="215">
        <v>5659</v>
      </c>
      <c r="C9" s="214">
        <v>5659</v>
      </c>
      <c r="D9" s="214">
        <v>0</v>
      </c>
      <c r="E9" s="214">
        <v>0</v>
      </c>
      <c r="F9" s="214">
        <v>0</v>
      </c>
      <c r="G9" s="214">
        <v>0</v>
      </c>
      <c r="H9" s="214">
        <v>0</v>
      </c>
      <c r="I9" s="214">
        <v>0</v>
      </c>
      <c r="J9" s="214">
        <v>0</v>
      </c>
      <c r="K9" s="214">
        <v>0</v>
      </c>
      <c r="L9" s="213">
        <v>0</v>
      </c>
    </row>
    <row r="10" spans="1:12" s="207" customFormat="1" ht="16.5" customHeight="1" thickBot="1">
      <c r="A10" s="212" t="s">
        <v>206</v>
      </c>
      <c r="B10" s="220">
        <v>254</v>
      </c>
      <c r="C10" s="211">
        <v>254</v>
      </c>
      <c r="D10" s="211" t="s">
        <v>205</v>
      </c>
      <c r="E10" s="211" t="s">
        <v>205</v>
      </c>
      <c r="F10" s="211" t="s">
        <v>205</v>
      </c>
      <c r="G10" s="211" t="s">
        <v>205</v>
      </c>
      <c r="H10" s="211" t="s">
        <v>205</v>
      </c>
      <c r="I10" s="211" t="s">
        <v>205</v>
      </c>
      <c r="J10" s="211" t="s">
        <v>205</v>
      </c>
      <c r="K10" s="211" t="s">
        <v>205</v>
      </c>
      <c r="L10" s="210" t="s">
        <v>205</v>
      </c>
    </row>
    <row r="11" spans="1:12" s="208" customFormat="1" ht="13.5" customHeight="1" thickBot="1">
      <c r="A11" s="209" t="s">
        <v>224</v>
      </c>
    </row>
    <row r="12" spans="1:12" s="208" customFormat="1" ht="45" customHeight="1">
      <c r="A12" s="219" t="s">
        <v>223</v>
      </c>
      <c r="B12" s="299" t="s">
        <v>222</v>
      </c>
      <c r="C12" s="299" t="s">
        <v>221</v>
      </c>
      <c r="D12" s="299" t="s">
        <v>220</v>
      </c>
      <c r="E12" s="299" t="s">
        <v>219</v>
      </c>
      <c r="F12" s="299" t="s">
        <v>218</v>
      </c>
      <c r="G12" s="299" t="s">
        <v>217</v>
      </c>
      <c r="H12" s="299" t="s">
        <v>216</v>
      </c>
      <c r="I12" s="299" t="s">
        <v>215</v>
      </c>
      <c r="J12" s="299" t="s">
        <v>214</v>
      </c>
      <c r="K12" s="299" t="s">
        <v>213</v>
      </c>
      <c r="L12" s="303" t="s">
        <v>212</v>
      </c>
    </row>
    <row r="13" spans="1:12" s="208" customFormat="1" ht="45" customHeight="1">
      <c r="A13" s="218" t="s">
        <v>211</v>
      </c>
      <c r="B13" s="300"/>
      <c r="C13" s="300"/>
      <c r="D13" s="300"/>
      <c r="E13" s="300"/>
      <c r="F13" s="300"/>
      <c r="G13" s="300"/>
      <c r="H13" s="300"/>
      <c r="I13" s="300"/>
      <c r="J13" s="300"/>
      <c r="K13" s="300"/>
      <c r="L13" s="304"/>
    </row>
    <row r="14" spans="1:12" s="208" customFormat="1" ht="16.5" customHeight="1">
      <c r="A14" s="216" t="s">
        <v>210</v>
      </c>
      <c r="B14" s="217">
        <v>0</v>
      </c>
      <c r="C14" s="214">
        <v>0</v>
      </c>
      <c r="D14" s="214">
        <v>0</v>
      </c>
      <c r="E14" s="214">
        <v>0</v>
      </c>
      <c r="F14" s="214">
        <v>0</v>
      </c>
      <c r="G14" s="214">
        <v>0</v>
      </c>
      <c r="H14" s="214">
        <v>0</v>
      </c>
      <c r="I14" s="214">
        <v>0</v>
      </c>
      <c r="J14" s="214">
        <v>0</v>
      </c>
      <c r="K14" s="214">
        <v>0</v>
      </c>
      <c r="L14" s="213">
        <v>0</v>
      </c>
    </row>
    <row r="15" spans="1:12" s="208" customFormat="1" ht="16.5" customHeight="1">
      <c r="A15" s="216" t="s">
        <v>209</v>
      </c>
      <c r="B15" s="215">
        <v>0</v>
      </c>
      <c r="C15" s="214">
        <v>0</v>
      </c>
      <c r="D15" s="214">
        <v>0</v>
      </c>
      <c r="E15" s="214">
        <v>0</v>
      </c>
      <c r="F15" s="214">
        <v>0</v>
      </c>
      <c r="G15" s="214">
        <v>0</v>
      </c>
      <c r="H15" s="214">
        <v>0</v>
      </c>
      <c r="I15" s="214">
        <v>0</v>
      </c>
      <c r="J15" s="214">
        <v>0</v>
      </c>
      <c r="K15" s="214">
        <v>0</v>
      </c>
      <c r="L15" s="213">
        <v>0</v>
      </c>
    </row>
    <row r="16" spans="1:12" s="208" customFormat="1" ht="16.5" customHeight="1">
      <c r="A16" s="216" t="s">
        <v>208</v>
      </c>
      <c r="B16" s="215">
        <v>0</v>
      </c>
      <c r="C16" s="214">
        <v>0</v>
      </c>
      <c r="D16" s="214">
        <v>0</v>
      </c>
      <c r="E16" s="214">
        <v>0</v>
      </c>
      <c r="F16" s="214">
        <v>0</v>
      </c>
      <c r="G16" s="214">
        <v>0</v>
      </c>
      <c r="H16" s="214">
        <v>0</v>
      </c>
      <c r="I16" s="214">
        <v>0</v>
      </c>
      <c r="J16" s="214">
        <v>0</v>
      </c>
      <c r="K16" s="214">
        <v>0</v>
      </c>
      <c r="L16" s="213">
        <v>0</v>
      </c>
    </row>
    <row r="17" spans="1:12" s="208" customFormat="1" ht="16.5" customHeight="1">
      <c r="A17" s="216" t="s">
        <v>207</v>
      </c>
      <c r="B17" s="215">
        <v>0</v>
      </c>
      <c r="C17" s="214">
        <v>0</v>
      </c>
      <c r="D17" s="214">
        <v>0</v>
      </c>
      <c r="E17" s="214">
        <v>0</v>
      </c>
      <c r="F17" s="214">
        <v>0</v>
      </c>
      <c r="G17" s="214">
        <v>0</v>
      </c>
      <c r="H17" s="214">
        <v>0</v>
      </c>
      <c r="I17" s="214">
        <v>0</v>
      </c>
      <c r="J17" s="214">
        <v>0</v>
      </c>
      <c r="K17" s="214">
        <v>0</v>
      </c>
      <c r="L17" s="213">
        <v>0</v>
      </c>
    </row>
    <row r="18" spans="1:12" s="208" customFormat="1" ht="16.5" customHeight="1" thickBot="1">
      <c r="A18" s="212" t="s">
        <v>206</v>
      </c>
      <c r="B18" s="211" t="s">
        <v>205</v>
      </c>
      <c r="C18" s="211" t="s">
        <v>205</v>
      </c>
      <c r="D18" s="211" t="s">
        <v>205</v>
      </c>
      <c r="E18" s="211" t="s">
        <v>205</v>
      </c>
      <c r="F18" s="211" t="s">
        <v>205</v>
      </c>
      <c r="G18" s="211" t="s">
        <v>205</v>
      </c>
      <c r="H18" s="211" t="s">
        <v>205</v>
      </c>
      <c r="I18" s="211" t="s">
        <v>205</v>
      </c>
      <c r="J18" s="211" t="s">
        <v>205</v>
      </c>
      <c r="K18" s="211" t="s">
        <v>205</v>
      </c>
      <c r="L18" s="210" t="s">
        <v>205</v>
      </c>
    </row>
    <row r="19" spans="1:12" s="208" customFormat="1" ht="13.5" customHeight="1">
      <c r="A19" s="209" t="s">
        <v>204</v>
      </c>
    </row>
    <row r="20" spans="1:12" s="208" customFormat="1" ht="13.5" customHeight="1">
      <c r="A20" s="305" t="s">
        <v>203</v>
      </c>
      <c r="B20" s="306"/>
      <c r="C20" s="306"/>
      <c r="D20" s="306"/>
      <c r="E20" s="306"/>
      <c r="F20" s="306"/>
      <c r="G20" s="306"/>
      <c r="H20" s="306"/>
      <c r="I20" s="306"/>
      <c r="J20" s="306"/>
      <c r="K20" s="306"/>
      <c r="L20" s="306"/>
    </row>
    <row r="21" spans="1:12" s="208" customFormat="1" ht="13.5" customHeight="1">
      <c r="A21" s="306"/>
      <c r="B21" s="306"/>
      <c r="C21" s="306"/>
      <c r="D21" s="306"/>
      <c r="E21" s="306"/>
      <c r="F21" s="306"/>
      <c r="G21" s="306"/>
      <c r="H21" s="306"/>
      <c r="I21" s="306"/>
      <c r="J21" s="306"/>
      <c r="K21" s="306"/>
      <c r="L21" s="306"/>
    </row>
    <row r="22" spans="1:12" s="207" customFormat="1" ht="13.5" customHeight="1"/>
    <row r="23" spans="1:12" s="207" customFormat="1" ht="13.5" customHeight="1"/>
    <row r="24" spans="1:12" s="207" customFormat="1" ht="13.5" customHeight="1"/>
    <row r="25" spans="1:12" s="207" customFormat="1" ht="13.5" customHeight="1"/>
    <row r="26" spans="1:12" s="207" customFormat="1" ht="13.5" customHeight="1"/>
    <row r="27" spans="1:12" s="207" customFormat="1" ht="13.5" customHeight="1"/>
    <row r="28" spans="1:12" s="207" customFormat="1" ht="13.5" customHeight="1"/>
    <row r="29" spans="1:12" s="207" customFormat="1" ht="13.5" customHeight="1"/>
    <row r="30" spans="1:12" s="207" customFormat="1" ht="13.5" customHeight="1"/>
    <row r="31" spans="1:12" s="207" customFormat="1" ht="13.5" customHeight="1"/>
    <row r="32" spans="1:12" s="207" customFormat="1" ht="13.5" customHeight="1"/>
    <row r="33" s="207" customFormat="1" ht="13.5" customHeight="1"/>
    <row r="34" s="207" customFormat="1" ht="13.5" customHeight="1"/>
    <row r="35" s="207" customFormat="1" ht="13.5" customHeight="1"/>
    <row r="36" s="207" customFormat="1" ht="13.5" customHeight="1"/>
    <row r="37" s="207" customFormat="1" ht="13.5" customHeight="1"/>
    <row r="38" s="207" customFormat="1" ht="13.5" customHeight="1"/>
    <row r="39" s="207" customFormat="1" ht="13.5" customHeight="1"/>
    <row r="40" s="207" customFormat="1" ht="13.5" customHeight="1"/>
    <row r="41" s="207" customFormat="1" ht="13.5" customHeight="1"/>
    <row r="42" s="207" customFormat="1" ht="13.5" customHeight="1"/>
    <row r="43" s="207" customFormat="1" ht="13.5" customHeight="1"/>
    <row r="44" s="207" customFormat="1" ht="13.5" customHeight="1"/>
    <row r="45" s="207" customFormat="1" ht="13.5" customHeight="1"/>
    <row r="46" s="207" customFormat="1" ht="13.5" customHeight="1"/>
    <row r="47" s="207" customFormat="1"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sheetData>
  <mergeCells count="24">
    <mergeCell ref="A20:L21"/>
    <mergeCell ref="B12:B13"/>
    <mergeCell ref="C12:C13"/>
    <mergeCell ref="D12:D13"/>
    <mergeCell ref="E12:E13"/>
    <mergeCell ref="F12:F13"/>
    <mergeCell ref="G12:G13"/>
    <mergeCell ref="H12:H13"/>
    <mergeCell ref="G4:G5"/>
    <mergeCell ref="F4:F5"/>
    <mergeCell ref="E4:E5"/>
    <mergeCell ref="D4:D5"/>
    <mergeCell ref="K12:K13"/>
    <mergeCell ref="L12:L13"/>
    <mergeCell ref="C4:C5"/>
    <mergeCell ref="B4:B5"/>
    <mergeCell ref="I12:I13"/>
    <mergeCell ref="J12:J13"/>
    <mergeCell ref="A2:L2"/>
    <mergeCell ref="L4:L5"/>
    <mergeCell ref="K4:K5"/>
    <mergeCell ref="J4:J5"/>
    <mergeCell ref="I4:I5"/>
    <mergeCell ref="H4:H5"/>
  </mergeCells>
  <phoneticPr fontId="22"/>
  <printOptions horizontalCentered="1"/>
  <pageMargins left="0.59055118110236227" right="0.59055118110236227" top="0.78740157480314965" bottom="0.78740157480314965" header="0.51181102362204722" footer="0.51181102362204722"/>
  <pageSetup paperSize="9" orientation="portrait" r:id="rId1"/>
  <headerFooter alignWithMargins="0"/>
  <ignoredErrors>
    <ignoredError sqref="A7:A10 A15:A1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3.5"/>
  <cols>
    <col min="1" max="3" width="2.125" style="1" customWidth="1"/>
    <col min="4" max="4" width="1" style="1" customWidth="1"/>
    <col min="5" max="5" width="20" style="1" customWidth="1"/>
    <col min="6" max="6" width="1" style="1" customWidth="1"/>
    <col min="7" max="11" width="11.5" style="1" customWidth="1"/>
    <col min="12" max="16" width="13.125" style="1" customWidth="1"/>
    <col min="17" max="16384" width="9" style="1"/>
  </cols>
  <sheetData>
    <row r="1" spans="1:12" ht="6.95" customHeight="1">
      <c r="A1" s="6"/>
      <c r="B1" s="6"/>
      <c r="C1" s="6"/>
      <c r="D1" s="6"/>
      <c r="E1" s="6"/>
      <c r="F1" s="6"/>
      <c r="G1" s="6"/>
      <c r="H1" s="6"/>
      <c r="I1" s="6"/>
      <c r="J1" s="6"/>
      <c r="K1" s="6"/>
    </row>
    <row r="2" spans="1:12" ht="22.5" customHeight="1">
      <c r="A2" s="245" t="s">
        <v>21</v>
      </c>
      <c r="B2" s="245"/>
      <c r="C2" s="245"/>
      <c r="D2" s="245"/>
      <c r="E2" s="245"/>
      <c r="F2" s="245"/>
      <c r="G2" s="245"/>
      <c r="H2" s="245"/>
      <c r="I2" s="245"/>
      <c r="J2" s="245"/>
      <c r="K2" s="245"/>
    </row>
    <row r="3" spans="1:12" ht="6.95" customHeight="1">
      <c r="A3" s="3"/>
      <c r="B3" s="3"/>
      <c r="C3" s="3"/>
      <c r="D3" s="3"/>
      <c r="E3" s="3"/>
      <c r="F3" s="5"/>
      <c r="G3" s="5"/>
      <c r="H3" s="5"/>
      <c r="I3" s="5"/>
      <c r="J3" s="5"/>
      <c r="K3" s="5"/>
    </row>
    <row r="4" spans="1:12" ht="14.25" thickBot="1">
      <c r="A4" s="3"/>
      <c r="B4" s="3"/>
      <c r="C4" s="3"/>
      <c r="D4" s="3"/>
      <c r="E4" s="4"/>
      <c r="F4" s="4"/>
      <c r="G4" s="2"/>
      <c r="H4" s="3"/>
      <c r="I4" s="2"/>
      <c r="K4" s="2" t="s">
        <v>0</v>
      </c>
    </row>
    <row r="5" spans="1:12" ht="22.5" customHeight="1">
      <c r="A5" s="7"/>
      <c r="B5" s="249" t="s">
        <v>1</v>
      </c>
      <c r="C5" s="250"/>
      <c r="D5" s="250"/>
      <c r="E5" s="250"/>
      <c r="F5" s="17"/>
      <c r="G5" s="8" t="s">
        <v>15</v>
      </c>
      <c r="H5" s="8" t="s">
        <v>16</v>
      </c>
      <c r="I5" s="8" t="s">
        <v>17</v>
      </c>
      <c r="J5" s="8" t="s">
        <v>18</v>
      </c>
      <c r="K5" s="8" t="s">
        <v>19</v>
      </c>
    </row>
    <row r="6" spans="1:12" ht="18.75" customHeight="1">
      <c r="A6" s="15"/>
      <c r="B6" s="251" t="s">
        <v>2</v>
      </c>
      <c r="C6" s="252"/>
      <c r="D6" s="252"/>
      <c r="E6" s="252"/>
      <c r="F6" s="16"/>
      <c r="G6" s="9">
        <v>169638</v>
      </c>
      <c r="H6" s="9">
        <v>170164</v>
      </c>
      <c r="I6" s="9">
        <v>171143</v>
      </c>
      <c r="J6" s="9">
        <v>172875</v>
      </c>
      <c r="K6" s="9">
        <v>174560</v>
      </c>
      <c r="L6" s="18"/>
    </row>
    <row r="7" spans="1:12" ht="18.75" customHeight="1">
      <c r="A7" s="10"/>
      <c r="B7" s="11"/>
      <c r="C7" s="247" t="s">
        <v>3</v>
      </c>
      <c r="D7" s="248"/>
      <c r="E7" s="248"/>
      <c r="F7" s="13"/>
      <c r="G7" s="12">
        <v>36628</v>
      </c>
      <c r="H7" s="12">
        <v>35791</v>
      </c>
      <c r="I7" s="12">
        <v>35209</v>
      </c>
      <c r="J7" s="12">
        <v>34763</v>
      </c>
      <c r="K7" s="12">
        <v>34187</v>
      </c>
      <c r="L7" s="18"/>
    </row>
    <row r="8" spans="1:12" ht="18.75" customHeight="1">
      <c r="A8" s="10"/>
      <c r="B8" s="11"/>
      <c r="C8" s="11"/>
      <c r="D8" s="243" t="s">
        <v>4</v>
      </c>
      <c r="E8" s="246"/>
      <c r="F8" s="13"/>
      <c r="G8" s="12">
        <v>4434</v>
      </c>
      <c r="H8" s="12">
        <v>4378</v>
      </c>
      <c r="I8" s="12">
        <v>4323</v>
      </c>
      <c r="J8" s="12">
        <v>4235</v>
      </c>
      <c r="K8" s="12">
        <v>4141</v>
      </c>
    </row>
    <row r="9" spans="1:12" ht="18.75" customHeight="1">
      <c r="A9" s="10"/>
      <c r="B9" s="11"/>
      <c r="C9" s="11"/>
      <c r="D9" s="243" t="s">
        <v>5</v>
      </c>
      <c r="E9" s="246"/>
      <c r="F9" s="13"/>
      <c r="G9" s="12">
        <v>9760</v>
      </c>
      <c r="H9" s="12">
        <v>9381</v>
      </c>
      <c r="I9" s="12">
        <v>9093</v>
      </c>
      <c r="J9" s="12">
        <v>8885</v>
      </c>
      <c r="K9" s="12">
        <v>8675</v>
      </c>
    </row>
    <row r="10" spans="1:12" ht="18.75" customHeight="1">
      <c r="A10" s="10"/>
      <c r="B10" s="11"/>
      <c r="C10" s="11"/>
      <c r="D10" s="243" t="s">
        <v>6</v>
      </c>
      <c r="E10" s="244"/>
      <c r="F10" s="14"/>
      <c r="G10" s="12">
        <v>261</v>
      </c>
      <c r="H10" s="12">
        <v>247</v>
      </c>
      <c r="I10" s="12">
        <v>240</v>
      </c>
      <c r="J10" s="12">
        <v>247</v>
      </c>
      <c r="K10" s="12">
        <v>228</v>
      </c>
    </row>
    <row r="11" spans="1:12" ht="18.75" customHeight="1">
      <c r="A11" s="10"/>
      <c r="B11" s="11"/>
      <c r="C11" s="11"/>
      <c r="D11" s="243" t="s">
        <v>7</v>
      </c>
      <c r="E11" s="246"/>
      <c r="F11" s="13"/>
      <c r="G11" s="12">
        <v>22173</v>
      </c>
      <c r="H11" s="12">
        <v>21785</v>
      </c>
      <c r="I11" s="12">
        <v>21553</v>
      </c>
      <c r="J11" s="12">
        <v>21396</v>
      </c>
      <c r="K11" s="12">
        <v>21143</v>
      </c>
    </row>
    <row r="12" spans="1:12" ht="18.75" customHeight="1">
      <c r="A12" s="10"/>
      <c r="B12" s="11"/>
      <c r="C12" s="247" t="s">
        <v>8</v>
      </c>
      <c r="D12" s="248"/>
      <c r="E12" s="248"/>
      <c r="F12" s="13"/>
      <c r="G12" s="12">
        <v>641</v>
      </c>
      <c r="H12" s="12">
        <v>633</v>
      </c>
      <c r="I12" s="12">
        <v>629</v>
      </c>
      <c r="J12" s="12">
        <v>641</v>
      </c>
      <c r="K12" s="12">
        <v>640</v>
      </c>
    </row>
    <row r="13" spans="1:12" ht="18.75" customHeight="1">
      <c r="A13" s="10"/>
      <c r="B13" s="11"/>
      <c r="C13" s="11"/>
      <c r="D13" s="243" t="s">
        <v>4</v>
      </c>
      <c r="E13" s="246"/>
      <c r="F13" s="13"/>
      <c r="G13" s="12">
        <v>285</v>
      </c>
      <c r="H13" s="12">
        <v>272</v>
      </c>
      <c r="I13" s="12">
        <v>274</v>
      </c>
      <c r="J13" s="12">
        <v>279</v>
      </c>
      <c r="K13" s="12">
        <v>280</v>
      </c>
    </row>
    <row r="14" spans="1:12" ht="18.75" customHeight="1">
      <c r="A14" s="10"/>
      <c r="B14" s="11"/>
      <c r="C14" s="11"/>
      <c r="D14" s="243" t="s">
        <v>5</v>
      </c>
      <c r="E14" s="246"/>
      <c r="F14" s="13"/>
      <c r="G14" s="12">
        <v>356</v>
      </c>
      <c r="H14" s="12">
        <v>361</v>
      </c>
      <c r="I14" s="12">
        <v>355</v>
      </c>
      <c r="J14" s="12">
        <v>362</v>
      </c>
      <c r="K14" s="12">
        <v>360</v>
      </c>
    </row>
    <row r="15" spans="1:12" ht="18.75" customHeight="1">
      <c r="A15" s="10"/>
      <c r="B15" s="11"/>
      <c r="C15" s="247" t="s">
        <v>9</v>
      </c>
      <c r="D15" s="248"/>
      <c r="E15" s="248"/>
      <c r="F15" s="13"/>
      <c r="G15" s="12">
        <v>126349</v>
      </c>
      <c r="H15" s="12">
        <v>127697</v>
      </c>
      <c r="I15" s="12">
        <v>129232</v>
      </c>
      <c r="J15" s="12">
        <v>131388</v>
      </c>
      <c r="K15" s="12">
        <v>133208</v>
      </c>
      <c r="L15" s="18"/>
    </row>
    <row r="16" spans="1:12" ht="18.75" customHeight="1">
      <c r="A16" s="10"/>
      <c r="B16" s="11"/>
      <c r="C16" s="11"/>
      <c r="D16" s="243" t="s">
        <v>4</v>
      </c>
      <c r="E16" s="246"/>
      <c r="F16" s="13"/>
      <c r="G16" s="12">
        <v>29062</v>
      </c>
      <c r="H16" s="12">
        <v>29234</v>
      </c>
      <c r="I16" s="12">
        <v>29834</v>
      </c>
      <c r="J16" s="12">
        <v>30455</v>
      </c>
      <c r="K16" s="12">
        <v>30938</v>
      </c>
    </row>
    <row r="17" spans="1:11" ht="18.75" customHeight="1">
      <c r="A17" s="10"/>
      <c r="B17" s="11"/>
      <c r="C17" s="11"/>
      <c r="D17" s="243" t="s">
        <v>5</v>
      </c>
      <c r="E17" s="246"/>
      <c r="F17" s="13"/>
      <c r="G17" s="12">
        <v>50303</v>
      </c>
      <c r="H17" s="12">
        <v>49558</v>
      </c>
      <c r="I17" s="12">
        <v>48572</v>
      </c>
      <c r="J17" s="12">
        <v>48276</v>
      </c>
      <c r="K17" s="12">
        <v>47551</v>
      </c>
    </row>
    <row r="18" spans="1:11" ht="18.75" customHeight="1">
      <c r="A18" s="10"/>
      <c r="B18" s="11"/>
      <c r="C18" s="11"/>
      <c r="D18" s="243" t="s">
        <v>10</v>
      </c>
      <c r="E18" s="246"/>
      <c r="F18" s="13"/>
      <c r="G18" s="12">
        <v>46984</v>
      </c>
      <c r="H18" s="12">
        <v>48905</v>
      </c>
      <c r="I18" s="12">
        <v>50826</v>
      </c>
      <c r="J18" s="12">
        <v>52657</v>
      </c>
      <c r="K18" s="12">
        <v>54719</v>
      </c>
    </row>
    <row r="19" spans="1:11" ht="18.75" customHeight="1">
      <c r="A19" s="10"/>
      <c r="B19" s="11"/>
      <c r="C19" s="247" t="s">
        <v>12</v>
      </c>
      <c r="D19" s="248"/>
      <c r="E19" s="248"/>
      <c r="F19" s="13"/>
      <c r="G19" s="12">
        <v>3326</v>
      </c>
      <c r="H19" s="12">
        <v>3311</v>
      </c>
      <c r="I19" s="12">
        <v>3232</v>
      </c>
      <c r="J19" s="12">
        <v>3158</v>
      </c>
      <c r="K19" s="12">
        <v>3212</v>
      </c>
    </row>
    <row r="20" spans="1:11" ht="18.75" customHeight="1">
      <c r="A20" s="10"/>
      <c r="B20" s="11"/>
      <c r="C20" s="247" t="s">
        <v>13</v>
      </c>
      <c r="D20" s="248"/>
      <c r="E20" s="248"/>
      <c r="F20" s="13"/>
      <c r="G20" s="12">
        <v>2694</v>
      </c>
      <c r="H20" s="12">
        <v>2732</v>
      </c>
      <c r="I20" s="12">
        <v>2841</v>
      </c>
      <c r="J20" s="12">
        <v>2925</v>
      </c>
      <c r="K20" s="12">
        <v>2916</v>
      </c>
    </row>
    <row r="21" spans="1:11" ht="18.75" customHeight="1" thickBot="1">
      <c r="A21" s="21"/>
      <c r="B21" s="253" t="s">
        <v>20</v>
      </c>
      <c r="C21" s="253"/>
      <c r="D21" s="253"/>
      <c r="E21" s="253"/>
      <c r="F21" s="19"/>
      <c r="G21" s="20">
        <v>0</v>
      </c>
      <c r="H21" s="20">
        <v>0</v>
      </c>
      <c r="I21" s="20">
        <v>0</v>
      </c>
      <c r="J21" s="20">
        <v>0</v>
      </c>
      <c r="K21" s="20">
        <v>397</v>
      </c>
    </row>
    <row r="22" spans="1:11">
      <c r="A22" s="4" t="s">
        <v>11</v>
      </c>
      <c r="B22" s="4"/>
      <c r="C22" s="4"/>
      <c r="D22" s="4"/>
      <c r="E22" s="3"/>
      <c r="F22" s="3"/>
      <c r="G22" s="3"/>
      <c r="H22" s="3"/>
      <c r="I22" s="3"/>
      <c r="J22" s="4"/>
      <c r="K22" s="4"/>
    </row>
    <row r="23" spans="1:11">
      <c r="A23" s="3" t="s">
        <v>14</v>
      </c>
      <c r="B23" s="3"/>
      <c r="C23" s="3"/>
      <c r="D23" s="3"/>
      <c r="E23" s="3"/>
      <c r="F23" s="3"/>
      <c r="G23" s="3"/>
      <c r="H23" s="3"/>
      <c r="I23" s="3"/>
      <c r="J23" s="4"/>
      <c r="K23" s="3"/>
    </row>
  </sheetData>
  <mergeCells count="18">
    <mergeCell ref="C20:E20"/>
    <mergeCell ref="B21:E21"/>
    <mergeCell ref="D9:E9"/>
    <mergeCell ref="D8:E8"/>
    <mergeCell ref="C12:E12"/>
    <mergeCell ref="D13:E13"/>
    <mergeCell ref="D14:E14"/>
    <mergeCell ref="C15:E15"/>
    <mergeCell ref="D16:E16"/>
    <mergeCell ref="D17:E17"/>
    <mergeCell ref="D10:E10"/>
    <mergeCell ref="A2:K2"/>
    <mergeCell ref="D18:E18"/>
    <mergeCell ref="C19:E19"/>
    <mergeCell ref="D11:E11"/>
    <mergeCell ref="B5:E5"/>
    <mergeCell ref="B6:E6"/>
    <mergeCell ref="C7:E7"/>
  </mergeCells>
  <phoneticPr fontId="1"/>
  <printOptions horizontalCentered="1"/>
  <pageMargins left="0.78740157480314965" right="0.78740157480314965" top="0.78740157480314965" bottom="0.78740157480314965" header="0.59055118110236227" footer="0.590551181102362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3.5"/>
  <cols>
    <col min="1" max="1" width="6.25" style="22" customWidth="1"/>
    <col min="2" max="2" width="1" style="22" customWidth="1"/>
    <col min="3" max="3" width="20" style="22" customWidth="1"/>
    <col min="4" max="4" width="1" style="22" customWidth="1"/>
    <col min="5" max="9" width="11.75" style="22" customWidth="1"/>
    <col min="10" max="16384" width="9" style="22"/>
  </cols>
  <sheetData>
    <row r="1" spans="1:9">
      <c r="A1" s="23"/>
      <c r="B1" s="23"/>
      <c r="C1" s="23"/>
      <c r="D1" s="23"/>
      <c r="E1" s="23"/>
      <c r="F1" s="23"/>
      <c r="G1" s="23"/>
      <c r="H1" s="23"/>
      <c r="I1" s="23"/>
    </row>
    <row r="2" spans="1:9" ht="22.5" customHeight="1">
      <c r="A2" s="254" t="s">
        <v>39</v>
      </c>
      <c r="B2" s="254"/>
      <c r="C2" s="254"/>
      <c r="D2" s="254"/>
      <c r="E2" s="254"/>
      <c r="F2" s="254"/>
      <c r="G2" s="254"/>
      <c r="H2" s="254"/>
      <c r="I2" s="254"/>
    </row>
    <row r="3" spans="1:9" ht="6.95" customHeight="1">
      <c r="A3" s="49"/>
      <c r="B3" s="49"/>
      <c r="C3" s="49"/>
      <c r="D3" s="49"/>
      <c r="E3" s="49"/>
      <c r="F3" s="49"/>
      <c r="G3" s="49"/>
      <c r="H3" s="49"/>
      <c r="I3" s="49"/>
    </row>
    <row r="4" spans="1:9" ht="14.25" thickBot="1">
      <c r="A4" s="48"/>
      <c r="B4" s="48"/>
      <c r="C4" s="48"/>
      <c r="D4" s="47"/>
      <c r="E4" s="46"/>
      <c r="F4" s="46"/>
      <c r="G4" s="46"/>
      <c r="I4" s="46" t="s">
        <v>38</v>
      </c>
    </row>
    <row r="5" spans="1:9" ht="22.5" customHeight="1">
      <c r="A5" s="255" t="s">
        <v>37</v>
      </c>
      <c r="B5" s="255"/>
      <c r="C5" s="255"/>
      <c r="D5" s="45"/>
      <c r="E5" s="44" t="s">
        <v>15</v>
      </c>
      <c r="F5" s="44" t="s">
        <v>16</v>
      </c>
      <c r="G5" s="44" t="s">
        <v>17</v>
      </c>
      <c r="H5" s="44" t="s">
        <v>18</v>
      </c>
      <c r="I5" s="44" t="s">
        <v>19</v>
      </c>
    </row>
    <row r="6" spans="1:9" ht="18.75" customHeight="1">
      <c r="A6" s="258" t="s">
        <v>36</v>
      </c>
      <c r="B6" s="258"/>
      <c r="C6" s="258"/>
      <c r="D6" s="43"/>
      <c r="E6" s="42">
        <v>92505</v>
      </c>
      <c r="F6" s="42">
        <v>93735</v>
      </c>
      <c r="G6" s="42">
        <v>96475</v>
      </c>
      <c r="H6" s="42">
        <v>97731</v>
      </c>
      <c r="I6" s="42">
        <v>99666</v>
      </c>
    </row>
    <row r="7" spans="1:9" ht="18.75" customHeight="1">
      <c r="A7" s="262" t="s">
        <v>35</v>
      </c>
      <c r="B7" s="41"/>
      <c r="C7" s="36" t="s">
        <v>34</v>
      </c>
      <c r="D7" s="35"/>
      <c r="E7" s="34">
        <v>11974</v>
      </c>
      <c r="F7" s="34">
        <v>11646</v>
      </c>
      <c r="G7" s="34">
        <v>11706</v>
      </c>
      <c r="H7" s="34">
        <v>11353</v>
      </c>
      <c r="I7" s="34">
        <v>11054</v>
      </c>
    </row>
    <row r="8" spans="1:9" ht="18.75" customHeight="1">
      <c r="A8" s="263"/>
      <c r="B8" s="40"/>
      <c r="C8" s="31" t="s">
        <v>33</v>
      </c>
      <c r="D8" s="30"/>
      <c r="E8" s="29">
        <v>1375</v>
      </c>
      <c r="F8" s="29">
        <v>1315</v>
      </c>
      <c r="G8" s="29">
        <v>1231</v>
      </c>
      <c r="H8" s="29">
        <v>1157</v>
      </c>
      <c r="I8" s="29">
        <v>1085</v>
      </c>
    </row>
    <row r="9" spans="1:9" ht="18.75" customHeight="1">
      <c r="A9" s="263"/>
      <c r="B9" s="40"/>
      <c r="C9" s="31" t="s">
        <v>32</v>
      </c>
      <c r="D9" s="30"/>
      <c r="E9" s="29">
        <v>850</v>
      </c>
      <c r="F9" s="29">
        <v>950</v>
      </c>
      <c r="G9" s="29">
        <v>1044</v>
      </c>
      <c r="H9" s="29">
        <v>1109</v>
      </c>
      <c r="I9" s="29">
        <v>1201</v>
      </c>
    </row>
    <row r="10" spans="1:9" ht="18.75" customHeight="1">
      <c r="A10" s="264"/>
      <c r="B10" s="39"/>
      <c r="C10" s="27" t="s">
        <v>24</v>
      </c>
      <c r="D10" s="26"/>
      <c r="E10" s="38">
        <v>14199</v>
      </c>
      <c r="F10" s="38">
        <v>13911</v>
      </c>
      <c r="G10" s="38">
        <v>13981</v>
      </c>
      <c r="H10" s="38">
        <v>13619</v>
      </c>
      <c r="I10" s="38">
        <v>13340</v>
      </c>
    </row>
    <row r="11" spans="1:9" ht="18.75" customHeight="1">
      <c r="A11" s="259" t="s">
        <v>31</v>
      </c>
      <c r="B11" s="37"/>
      <c r="C11" s="36" t="s">
        <v>30</v>
      </c>
      <c r="D11" s="35"/>
      <c r="E11" s="34">
        <v>1996</v>
      </c>
      <c r="F11" s="34">
        <v>2017</v>
      </c>
      <c r="G11" s="34">
        <v>2104</v>
      </c>
      <c r="H11" s="34">
        <v>2079</v>
      </c>
      <c r="I11" s="34">
        <v>2103</v>
      </c>
    </row>
    <row r="12" spans="1:9" ht="18.75" customHeight="1">
      <c r="A12" s="260"/>
      <c r="B12" s="32"/>
      <c r="C12" s="31" t="s">
        <v>29</v>
      </c>
      <c r="D12" s="30"/>
      <c r="E12" s="33">
        <v>3</v>
      </c>
      <c r="F12" s="33">
        <v>3</v>
      </c>
      <c r="G12" s="33">
        <v>3</v>
      </c>
      <c r="H12" s="33">
        <v>3</v>
      </c>
      <c r="I12" s="33">
        <v>3</v>
      </c>
    </row>
    <row r="13" spans="1:9" ht="18.75" customHeight="1">
      <c r="A13" s="260"/>
      <c r="B13" s="32"/>
      <c r="C13" s="31" t="s">
        <v>28</v>
      </c>
      <c r="D13" s="30"/>
      <c r="E13" s="29">
        <v>46305</v>
      </c>
      <c r="F13" s="29">
        <v>48220</v>
      </c>
      <c r="G13" s="29">
        <v>50429</v>
      </c>
      <c r="H13" s="29">
        <v>52283</v>
      </c>
      <c r="I13" s="29">
        <v>54722</v>
      </c>
    </row>
    <row r="14" spans="1:9" ht="18.75" customHeight="1">
      <c r="A14" s="260"/>
      <c r="B14" s="32"/>
      <c r="C14" s="31" t="s">
        <v>27</v>
      </c>
      <c r="D14" s="30"/>
      <c r="E14" s="29">
        <v>21087</v>
      </c>
      <c r="F14" s="29">
        <v>20679</v>
      </c>
      <c r="G14" s="29">
        <v>20898</v>
      </c>
      <c r="H14" s="29">
        <v>20680</v>
      </c>
      <c r="I14" s="29">
        <v>20421</v>
      </c>
    </row>
    <row r="15" spans="1:9" ht="18.75" customHeight="1">
      <c r="A15" s="260"/>
      <c r="B15" s="32"/>
      <c r="C15" s="31" t="s">
        <v>26</v>
      </c>
      <c r="D15" s="30"/>
      <c r="E15" s="29">
        <v>5890</v>
      </c>
      <c r="F15" s="29">
        <v>5824</v>
      </c>
      <c r="G15" s="29">
        <v>5764</v>
      </c>
      <c r="H15" s="29">
        <v>5692</v>
      </c>
      <c r="I15" s="29">
        <v>5678</v>
      </c>
    </row>
    <row r="16" spans="1:9" ht="18.75" customHeight="1">
      <c r="A16" s="260"/>
      <c r="B16" s="32"/>
      <c r="C16" s="31" t="s">
        <v>25</v>
      </c>
      <c r="D16" s="30"/>
      <c r="E16" s="29">
        <v>451</v>
      </c>
      <c r="F16" s="29">
        <v>468</v>
      </c>
      <c r="G16" s="29">
        <v>490</v>
      </c>
      <c r="H16" s="29">
        <v>487</v>
      </c>
      <c r="I16" s="29">
        <v>517</v>
      </c>
    </row>
    <row r="17" spans="1:9" ht="18.75" customHeight="1">
      <c r="A17" s="261"/>
      <c r="B17" s="28"/>
      <c r="C17" s="27" t="s">
        <v>24</v>
      </c>
      <c r="D17" s="26"/>
      <c r="E17" s="25">
        <v>75732</v>
      </c>
      <c r="F17" s="25">
        <v>77211</v>
      </c>
      <c r="G17" s="25">
        <v>79688</v>
      </c>
      <c r="H17" s="25">
        <v>81224</v>
      </c>
      <c r="I17" s="25">
        <v>83444</v>
      </c>
    </row>
    <row r="18" spans="1:9" ht="18.75" customHeight="1" thickBot="1">
      <c r="A18" s="256" t="s">
        <v>23</v>
      </c>
      <c r="B18" s="256"/>
      <c r="C18" s="256"/>
      <c r="D18" s="257"/>
      <c r="E18" s="24">
        <v>2574</v>
      </c>
      <c r="F18" s="24">
        <v>2613</v>
      </c>
      <c r="G18" s="24">
        <v>2806</v>
      </c>
      <c r="H18" s="24">
        <v>2888</v>
      </c>
      <c r="I18" s="24">
        <v>2882</v>
      </c>
    </row>
    <row r="19" spans="1:9">
      <c r="A19" s="23" t="s">
        <v>22</v>
      </c>
      <c r="B19" s="23"/>
      <c r="C19" s="23"/>
      <c r="D19" s="23"/>
      <c r="E19" s="23"/>
      <c r="F19" s="23"/>
      <c r="G19" s="23"/>
      <c r="H19" s="23"/>
      <c r="I19" s="23"/>
    </row>
  </sheetData>
  <mergeCells count="6">
    <mergeCell ref="A2:I2"/>
    <mergeCell ref="A5:C5"/>
    <mergeCell ref="A18:D18"/>
    <mergeCell ref="A6:C6"/>
    <mergeCell ref="A11:A17"/>
    <mergeCell ref="A7:A10"/>
  </mergeCells>
  <phoneticPr fontId="22"/>
  <pageMargins left="0.78700000000000003" right="0.78700000000000003" top="0.98399999999999999" bottom="0.98399999999999999" header="0.51200000000000001" footer="0.51200000000000001"/>
  <pageSetup paperSize="9" orientation="portrait" cellComments="asDisplaye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showGridLines="0" workbookViewId="0"/>
  </sheetViews>
  <sheetFormatPr defaultColWidth="8.625" defaultRowHeight="13.5"/>
  <cols>
    <col min="1" max="1" width="14" style="6" customWidth="1"/>
    <col min="2" max="4" width="12" style="6" customWidth="1"/>
    <col min="5" max="8" width="9.875" style="6" customWidth="1"/>
    <col min="9" max="16384" width="8.625" style="6"/>
  </cols>
  <sheetData>
    <row r="1" spans="1:8" ht="14.1" customHeight="1"/>
    <row r="2" spans="1:8" ht="22.5" customHeight="1">
      <c r="A2" s="245" t="s">
        <v>66</v>
      </c>
      <c r="B2" s="245"/>
      <c r="C2" s="245"/>
      <c r="D2" s="245"/>
      <c r="E2" s="245"/>
      <c r="F2" s="245"/>
      <c r="G2" s="245"/>
      <c r="H2" s="245"/>
    </row>
    <row r="3" spans="1:8" s="3" customFormat="1" ht="13.5" customHeight="1">
      <c r="A3" s="5"/>
      <c r="B3" s="5"/>
      <c r="C3" s="5"/>
      <c r="D3" s="5"/>
      <c r="E3" s="5"/>
      <c r="F3" s="5"/>
      <c r="G3" s="5"/>
      <c r="H3" s="5"/>
    </row>
    <row r="4" spans="1:8" ht="13.5" customHeight="1" thickBot="1">
      <c r="A4" s="21" t="s">
        <v>65</v>
      </c>
      <c r="B4" s="21"/>
      <c r="C4" s="21"/>
      <c r="D4" s="21"/>
      <c r="E4" s="21"/>
      <c r="F4" s="21"/>
      <c r="G4" s="21"/>
      <c r="H4" s="21"/>
    </row>
    <row r="5" spans="1:8" ht="27.95" customHeight="1">
      <c r="A5" s="271" t="s">
        <v>64</v>
      </c>
      <c r="B5" s="269" t="s">
        <v>63</v>
      </c>
      <c r="C5" s="269"/>
      <c r="D5" s="269"/>
      <c r="E5" s="269"/>
      <c r="F5" s="269"/>
      <c r="G5" s="269" t="s">
        <v>62</v>
      </c>
      <c r="H5" s="270"/>
    </row>
    <row r="6" spans="1:8" ht="27.95" customHeight="1">
      <c r="A6" s="272"/>
      <c r="B6" s="268" t="s">
        <v>61</v>
      </c>
      <c r="C6" s="265"/>
      <c r="D6" s="266" t="s">
        <v>54</v>
      </c>
      <c r="E6" s="102" t="s">
        <v>60</v>
      </c>
      <c r="F6" s="102"/>
      <c r="G6" s="101" t="s">
        <v>59</v>
      </c>
      <c r="H6" s="100" t="s">
        <v>58</v>
      </c>
    </row>
    <row r="7" spans="1:8" ht="27.95" customHeight="1">
      <c r="A7" s="272"/>
      <c r="B7" s="99" t="s">
        <v>57</v>
      </c>
      <c r="C7" s="98" t="s">
        <v>56</v>
      </c>
      <c r="D7" s="267"/>
      <c r="E7" s="99" t="s">
        <v>55</v>
      </c>
      <c r="F7" s="98" t="s">
        <v>54</v>
      </c>
      <c r="G7" s="97" t="s">
        <v>53</v>
      </c>
      <c r="H7" s="96" t="s">
        <v>53</v>
      </c>
    </row>
    <row r="8" spans="1:8" ht="27.95" customHeight="1">
      <c r="A8" s="95" t="s">
        <v>52</v>
      </c>
      <c r="B8" s="61">
        <v>4683041</v>
      </c>
      <c r="C8" s="93">
        <v>2658300</v>
      </c>
      <c r="D8" s="61">
        <v>4693515</v>
      </c>
      <c r="E8" s="89">
        <v>12830</v>
      </c>
      <c r="F8" s="88">
        <v>12859</v>
      </c>
      <c r="G8" s="91">
        <v>160415</v>
      </c>
      <c r="H8" s="90">
        <v>92797</v>
      </c>
    </row>
    <row r="9" spans="1:8" ht="27.95" customHeight="1">
      <c r="A9" s="94" t="s">
        <v>51</v>
      </c>
      <c r="B9" s="61">
        <v>4546840</v>
      </c>
      <c r="C9" s="93">
        <v>2653099</v>
      </c>
      <c r="D9" s="61">
        <v>4540472</v>
      </c>
      <c r="E9" s="91">
        <v>12457</v>
      </c>
      <c r="F9" s="92">
        <v>12440</v>
      </c>
      <c r="G9" s="91">
        <v>156694</v>
      </c>
      <c r="H9" s="90">
        <v>82412</v>
      </c>
    </row>
    <row r="10" spans="1:8" ht="27.95" customHeight="1">
      <c r="A10" s="87" t="s">
        <v>50</v>
      </c>
      <c r="B10" s="64">
        <v>4687958</v>
      </c>
      <c r="C10" s="80">
        <v>2710702</v>
      </c>
      <c r="D10" s="65">
        <v>4678547</v>
      </c>
      <c r="E10" s="89">
        <v>12844</v>
      </c>
      <c r="F10" s="88">
        <v>12818</v>
      </c>
      <c r="G10" s="64">
        <v>153630</v>
      </c>
      <c r="H10" s="80">
        <v>77965</v>
      </c>
    </row>
    <row r="11" spans="1:8" ht="27.95" customHeight="1">
      <c r="A11" s="87" t="s">
        <v>49</v>
      </c>
      <c r="B11" s="86">
        <v>4833005</v>
      </c>
      <c r="C11" s="85">
        <v>2900834</v>
      </c>
      <c r="D11" s="84">
        <v>4831500</v>
      </c>
      <c r="E11" s="83">
        <v>13200</v>
      </c>
      <c r="F11" s="82">
        <v>13190</v>
      </c>
      <c r="G11" s="81">
        <v>149476</v>
      </c>
      <c r="H11" s="80">
        <v>87468</v>
      </c>
    </row>
    <row r="12" spans="1:8" ht="27.95" customHeight="1">
      <c r="A12" s="79" t="s">
        <v>48</v>
      </c>
      <c r="B12" s="74">
        <v>4930750</v>
      </c>
      <c r="C12" s="78">
        <v>2974020</v>
      </c>
      <c r="D12" s="77">
        <v>4927075</v>
      </c>
      <c r="E12" s="76">
        <v>13509</v>
      </c>
      <c r="F12" s="75">
        <v>13499</v>
      </c>
      <c r="G12" s="74">
        <v>132876</v>
      </c>
      <c r="H12" s="73">
        <v>89861</v>
      </c>
    </row>
    <row r="13" spans="1:8" ht="27.95" customHeight="1">
      <c r="A13" s="265" t="s">
        <v>47</v>
      </c>
      <c r="B13" s="265"/>
      <c r="C13" s="265"/>
      <c r="D13" s="265"/>
      <c r="E13" s="265"/>
      <c r="F13" s="265"/>
      <c r="G13" s="265"/>
      <c r="H13" s="265"/>
    </row>
    <row r="14" spans="1:8" ht="27.95" customHeight="1">
      <c r="A14" s="72" t="s">
        <v>46</v>
      </c>
      <c r="B14" s="70">
        <v>4361385</v>
      </c>
      <c r="C14" s="69">
        <v>2576900</v>
      </c>
      <c r="D14" s="71">
        <v>4340215</v>
      </c>
      <c r="E14" s="70">
        <v>11949</v>
      </c>
      <c r="F14" s="69">
        <v>11891</v>
      </c>
      <c r="G14" s="68">
        <v>0</v>
      </c>
      <c r="H14" s="67">
        <v>0</v>
      </c>
    </row>
    <row r="15" spans="1:8" ht="27.95" customHeight="1">
      <c r="A15" s="66" t="s">
        <v>45</v>
      </c>
      <c r="B15" s="64">
        <v>204035</v>
      </c>
      <c r="C15" s="63">
        <v>161695</v>
      </c>
      <c r="D15" s="65">
        <v>220825</v>
      </c>
      <c r="E15" s="64">
        <v>559</v>
      </c>
      <c r="F15" s="63">
        <v>605</v>
      </c>
      <c r="G15" s="64">
        <v>132876</v>
      </c>
      <c r="H15" s="63">
        <v>89861</v>
      </c>
    </row>
    <row r="16" spans="1:8" ht="27.95" customHeight="1">
      <c r="A16" s="62" t="s">
        <v>44</v>
      </c>
      <c r="B16" s="64">
        <v>94535</v>
      </c>
      <c r="C16" s="63">
        <v>77745</v>
      </c>
      <c r="D16" s="65">
        <v>93805</v>
      </c>
      <c r="E16" s="64">
        <v>259</v>
      </c>
      <c r="F16" s="63">
        <v>257</v>
      </c>
      <c r="G16" s="58">
        <v>0</v>
      </c>
      <c r="H16" s="57">
        <v>0</v>
      </c>
    </row>
    <row r="17" spans="1:8" ht="27.95" customHeight="1">
      <c r="A17" s="62" t="s">
        <v>43</v>
      </c>
      <c r="B17" s="60">
        <v>58000</v>
      </c>
      <c r="C17" s="57">
        <v>0</v>
      </c>
      <c r="D17" s="61">
        <v>66735</v>
      </c>
      <c r="E17" s="60">
        <v>11600</v>
      </c>
      <c r="F17" s="59">
        <v>13347</v>
      </c>
      <c r="G17" s="58">
        <v>0</v>
      </c>
      <c r="H17" s="57">
        <v>0</v>
      </c>
    </row>
    <row r="18" spans="1:8" ht="27.95" customHeight="1" thickBot="1">
      <c r="A18" s="56" t="s">
        <v>42</v>
      </c>
      <c r="B18" s="54">
        <v>212795</v>
      </c>
      <c r="C18" s="53">
        <v>157680</v>
      </c>
      <c r="D18" s="55">
        <v>205495</v>
      </c>
      <c r="E18" s="54">
        <v>583</v>
      </c>
      <c r="F18" s="53">
        <v>563</v>
      </c>
      <c r="G18" s="52">
        <v>0</v>
      </c>
      <c r="H18" s="51">
        <v>0</v>
      </c>
    </row>
    <row r="19" spans="1:8" s="3" customFormat="1" ht="13.5" customHeight="1">
      <c r="A19" s="3" t="s">
        <v>41</v>
      </c>
      <c r="E19" s="50"/>
    </row>
    <row r="20" spans="1:8" s="3" customFormat="1" ht="13.5" customHeight="1">
      <c r="A20" s="3" t="s">
        <v>40</v>
      </c>
    </row>
    <row r="21" spans="1:8" s="3" customFormat="1" ht="13.5" customHeight="1"/>
    <row r="22" spans="1:8" s="3" customFormat="1" ht="13.5" customHeight="1"/>
    <row r="23" spans="1:8" s="3" customFormat="1" ht="13.5" customHeight="1"/>
    <row r="24" spans="1:8" s="3" customFormat="1" ht="13.5" customHeight="1"/>
    <row r="25" spans="1:8" s="3" customFormat="1" ht="13.5" customHeight="1"/>
    <row r="26" spans="1:8" s="3" customFormat="1" ht="13.5" customHeight="1"/>
    <row r="27" spans="1:8" s="3" customFormat="1" ht="13.5" customHeight="1"/>
    <row r="28" spans="1:8" s="3" customFormat="1" ht="13.5" customHeight="1"/>
    <row r="29" spans="1:8" s="3" customFormat="1" ht="13.5" customHeight="1"/>
    <row r="30" spans="1:8" s="3" customFormat="1" ht="13.5" customHeight="1"/>
    <row r="31" spans="1:8" s="3" customFormat="1" ht="13.5" customHeight="1"/>
    <row r="32" spans="1:8" s="3" customFormat="1" ht="13.5" customHeight="1"/>
    <row r="33" s="3" customFormat="1" ht="13.5" customHeight="1"/>
    <row r="34" s="3" customFormat="1"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sheetData>
  <mergeCells count="7">
    <mergeCell ref="A13:H13"/>
    <mergeCell ref="D6:D7"/>
    <mergeCell ref="B6:C6"/>
    <mergeCell ref="A2:H2"/>
    <mergeCell ref="G5:H5"/>
    <mergeCell ref="A5:A7"/>
    <mergeCell ref="B5:F5"/>
  </mergeCells>
  <phoneticPr fontId="22"/>
  <printOptions horizontalCentered="1"/>
  <pageMargins left="0.59055118110236227" right="0.59055118110236227" top="0.78740157480314965" bottom="0.78740157480314965" header="0.59055118110236227" footer="0.59055118110236227"/>
  <pageSetup paperSize="9" orientation="portrait" r:id="rId1"/>
  <headerFooter alignWithMargins="0"/>
  <ignoredErrors>
    <ignoredError sqref="A9:A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showGridLines="0" workbookViewId="0"/>
  </sheetViews>
  <sheetFormatPr defaultColWidth="8.625" defaultRowHeight="13.5"/>
  <cols>
    <col min="1" max="1" width="11.875" style="1" customWidth="1"/>
    <col min="2" max="9" width="9.375" style="1" customWidth="1"/>
    <col min="10" max="16384" width="8.625" style="1"/>
  </cols>
  <sheetData>
    <row r="2" spans="1:9" ht="22.5" customHeight="1">
      <c r="A2" s="245" t="s">
        <v>93</v>
      </c>
      <c r="B2" s="273"/>
      <c r="C2" s="273"/>
      <c r="D2" s="273"/>
      <c r="E2" s="273"/>
      <c r="F2" s="273"/>
      <c r="G2" s="273"/>
      <c r="H2" s="273"/>
      <c r="I2" s="273"/>
    </row>
    <row r="3" spans="1:9" ht="13.5" customHeight="1" thickBot="1">
      <c r="A3" s="21"/>
      <c r="B3" s="21"/>
      <c r="C3" s="21"/>
      <c r="D3" s="21"/>
      <c r="E3" s="21"/>
      <c r="F3" s="21"/>
      <c r="G3" s="21"/>
      <c r="H3" s="21"/>
      <c r="I3" s="21"/>
    </row>
    <row r="4" spans="1:9" ht="24" customHeight="1">
      <c r="A4" s="274" t="s">
        <v>92</v>
      </c>
      <c r="B4" s="276" t="s">
        <v>91</v>
      </c>
      <c r="C4" s="277"/>
      <c r="D4" s="277"/>
      <c r="E4" s="276" t="s">
        <v>90</v>
      </c>
      <c r="F4" s="278"/>
      <c r="G4" s="279" t="s">
        <v>89</v>
      </c>
      <c r="H4" s="280"/>
      <c r="I4" s="280"/>
    </row>
    <row r="5" spans="1:9" ht="24" customHeight="1">
      <c r="A5" s="275"/>
      <c r="B5" s="119" t="s">
        <v>88</v>
      </c>
      <c r="C5" s="120" t="s">
        <v>87</v>
      </c>
      <c r="D5" s="120" t="s">
        <v>82</v>
      </c>
      <c r="E5" s="119" t="s">
        <v>86</v>
      </c>
      <c r="F5" s="120" t="s">
        <v>85</v>
      </c>
      <c r="G5" s="119" t="s">
        <v>84</v>
      </c>
      <c r="H5" s="118" t="s">
        <v>83</v>
      </c>
      <c r="I5" s="117" t="s">
        <v>82</v>
      </c>
    </row>
    <row r="6" spans="1:9" ht="24" customHeight="1">
      <c r="A6" s="115" t="s">
        <v>81</v>
      </c>
      <c r="B6" s="112">
        <v>8</v>
      </c>
      <c r="C6" s="113">
        <v>4332</v>
      </c>
      <c r="D6" s="113">
        <v>4340</v>
      </c>
      <c r="E6" s="112">
        <v>150481</v>
      </c>
      <c r="F6" s="113">
        <v>147351</v>
      </c>
      <c r="G6" s="116">
        <v>6514</v>
      </c>
      <c r="H6" s="111">
        <v>9169</v>
      </c>
      <c r="I6" s="113">
        <v>15683</v>
      </c>
    </row>
    <row r="7" spans="1:9" ht="24" customHeight="1">
      <c r="A7" s="115">
        <v>21</v>
      </c>
      <c r="B7" s="112">
        <v>6</v>
      </c>
      <c r="C7" s="113">
        <v>4718</v>
      </c>
      <c r="D7" s="113">
        <v>4724</v>
      </c>
      <c r="E7" s="112">
        <v>160774</v>
      </c>
      <c r="F7" s="113">
        <v>157098</v>
      </c>
      <c r="G7" s="112">
        <v>4109</v>
      </c>
      <c r="H7" s="111">
        <v>8487</v>
      </c>
      <c r="I7" s="110">
        <v>12595</v>
      </c>
    </row>
    <row r="8" spans="1:9" ht="24" customHeight="1">
      <c r="A8" s="115">
        <v>22</v>
      </c>
      <c r="B8" s="112">
        <v>19</v>
      </c>
      <c r="C8" s="113">
        <v>4339</v>
      </c>
      <c r="D8" s="113">
        <v>4358</v>
      </c>
      <c r="E8" s="112">
        <v>147587</v>
      </c>
      <c r="F8" s="113">
        <v>145626</v>
      </c>
      <c r="G8" s="112">
        <v>2996</v>
      </c>
      <c r="H8" s="111">
        <v>7793</v>
      </c>
      <c r="I8" s="110">
        <v>10789</v>
      </c>
    </row>
    <row r="9" spans="1:9" ht="24" customHeight="1">
      <c r="A9" s="115">
        <v>23</v>
      </c>
      <c r="B9" s="112">
        <v>24</v>
      </c>
      <c r="C9" s="113">
        <v>3887</v>
      </c>
      <c r="D9" s="113">
        <v>3911</v>
      </c>
      <c r="E9" s="112">
        <v>153295</v>
      </c>
      <c r="F9" s="113">
        <v>149500</v>
      </c>
      <c r="G9" s="112">
        <v>1917</v>
      </c>
      <c r="H9" s="111">
        <v>6753</v>
      </c>
      <c r="I9" s="110">
        <v>8670</v>
      </c>
    </row>
    <row r="10" spans="1:9" ht="24" customHeight="1">
      <c r="A10" s="115">
        <v>24</v>
      </c>
      <c r="B10" s="112">
        <v>143</v>
      </c>
      <c r="C10" s="113">
        <v>4010</v>
      </c>
      <c r="D10" s="113">
        <v>4153</v>
      </c>
      <c r="E10" s="112">
        <v>175024</v>
      </c>
      <c r="F10" s="113">
        <v>172318</v>
      </c>
      <c r="G10" s="112">
        <v>1965</v>
      </c>
      <c r="H10" s="111">
        <v>10729.77</v>
      </c>
      <c r="I10" s="110">
        <v>12694.77</v>
      </c>
    </row>
    <row r="11" spans="1:9" ht="24" customHeight="1">
      <c r="A11" s="115" t="s">
        <v>80</v>
      </c>
      <c r="B11" s="112">
        <v>8</v>
      </c>
      <c r="C11" s="113">
        <v>342</v>
      </c>
      <c r="D11" s="113">
        <v>350</v>
      </c>
      <c r="E11" s="112">
        <v>12857</v>
      </c>
      <c r="F11" s="113">
        <v>13481</v>
      </c>
      <c r="G11" s="112">
        <v>176</v>
      </c>
      <c r="H11" s="111">
        <v>875.69</v>
      </c>
      <c r="I11" s="110">
        <v>1051.69</v>
      </c>
    </row>
    <row r="12" spans="1:9" ht="24" customHeight="1">
      <c r="A12" s="114" t="s">
        <v>79</v>
      </c>
      <c r="B12" s="112">
        <v>9</v>
      </c>
      <c r="C12" s="113">
        <v>367</v>
      </c>
      <c r="D12" s="113">
        <v>376</v>
      </c>
      <c r="E12" s="112">
        <v>15187</v>
      </c>
      <c r="F12" s="113">
        <v>14040</v>
      </c>
      <c r="G12" s="112">
        <v>139</v>
      </c>
      <c r="H12" s="111">
        <v>767.41</v>
      </c>
      <c r="I12" s="110">
        <v>906.41</v>
      </c>
    </row>
    <row r="13" spans="1:9" ht="24" customHeight="1">
      <c r="A13" s="114" t="s">
        <v>78</v>
      </c>
      <c r="B13" s="112">
        <v>9</v>
      </c>
      <c r="C13" s="113">
        <v>279</v>
      </c>
      <c r="D13" s="113">
        <v>288</v>
      </c>
      <c r="E13" s="112">
        <v>12377</v>
      </c>
      <c r="F13" s="113">
        <v>12542</v>
      </c>
      <c r="G13" s="112">
        <v>216</v>
      </c>
      <c r="H13" s="111">
        <v>1253.44</v>
      </c>
      <c r="I13" s="110">
        <v>1469.44</v>
      </c>
    </row>
    <row r="14" spans="1:9" ht="24" customHeight="1">
      <c r="A14" s="114" t="s">
        <v>77</v>
      </c>
      <c r="B14" s="112">
        <v>13</v>
      </c>
      <c r="C14" s="113">
        <v>377</v>
      </c>
      <c r="D14" s="113">
        <v>390</v>
      </c>
      <c r="E14" s="112">
        <v>14204</v>
      </c>
      <c r="F14" s="113">
        <v>14361</v>
      </c>
      <c r="G14" s="112">
        <v>251</v>
      </c>
      <c r="H14" s="111">
        <v>845.84</v>
      </c>
      <c r="I14" s="110">
        <v>1096.8399999999999</v>
      </c>
    </row>
    <row r="15" spans="1:9" ht="24" customHeight="1">
      <c r="A15" s="114" t="s">
        <v>76</v>
      </c>
      <c r="B15" s="112">
        <v>13</v>
      </c>
      <c r="C15" s="113">
        <v>362</v>
      </c>
      <c r="D15" s="113">
        <v>375</v>
      </c>
      <c r="E15" s="112">
        <v>18098</v>
      </c>
      <c r="F15" s="113">
        <v>16802</v>
      </c>
      <c r="G15" s="112">
        <v>197</v>
      </c>
      <c r="H15" s="111">
        <v>784.87</v>
      </c>
      <c r="I15" s="110">
        <v>981.87</v>
      </c>
    </row>
    <row r="16" spans="1:9" ht="24" customHeight="1">
      <c r="A16" s="114" t="s">
        <v>75</v>
      </c>
      <c r="B16" s="112">
        <v>13</v>
      </c>
      <c r="C16" s="113">
        <v>323</v>
      </c>
      <c r="D16" s="113">
        <v>336</v>
      </c>
      <c r="E16" s="112">
        <v>14213</v>
      </c>
      <c r="F16" s="113">
        <v>14141</v>
      </c>
      <c r="G16" s="112">
        <v>151</v>
      </c>
      <c r="H16" s="111">
        <v>819.91</v>
      </c>
      <c r="I16" s="110">
        <v>970.91</v>
      </c>
    </row>
    <row r="17" spans="1:9" ht="24" customHeight="1">
      <c r="A17" s="114" t="s">
        <v>74</v>
      </c>
      <c r="B17" s="112">
        <v>14</v>
      </c>
      <c r="C17" s="113">
        <v>411</v>
      </c>
      <c r="D17" s="113">
        <v>425</v>
      </c>
      <c r="E17" s="112">
        <v>15338</v>
      </c>
      <c r="F17" s="113">
        <v>15158</v>
      </c>
      <c r="G17" s="112">
        <v>92</v>
      </c>
      <c r="H17" s="111">
        <v>950.5</v>
      </c>
      <c r="I17" s="110">
        <v>1042.5</v>
      </c>
    </row>
    <row r="18" spans="1:9" ht="24" customHeight="1">
      <c r="A18" s="114" t="s">
        <v>73</v>
      </c>
      <c r="B18" s="112">
        <v>12</v>
      </c>
      <c r="C18" s="113">
        <v>350</v>
      </c>
      <c r="D18" s="113">
        <v>362</v>
      </c>
      <c r="E18" s="112">
        <v>16719</v>
      </c>
      <c r="F18" s="113">
        <v>16231</v>
      </c>
      <c r="G18" s="112">
        <v>99</v>
      </c>
      <c r="H18" s="111">
        <v>936.53</v>
      </c>
      <c r="I18" s="110">
        <v>1035.53</v>
      </c>
    </row>
    <row r="19" spans="1:9" ht="24" customHeight="1">
      <c r="A19" s="114" t="s">
        <v>72</v>
      </c>
      <c r="B19" s="112">
        <v>14</v>
      </c>
      <c r="C19" s="113">
        <v>272</v>
      </c>
      <c r="D19" s="113">
        <v>286</v>
      </c>
      <c r="E19" s="112">
        <v>12470</v>
      </c>
      <c r="F19" s="113">
        <v>14934</v>
      </c>
      <c r="G19" s="112">
        <v>131</v>
      </c>
      <c r="H19" s="111">
        <v>1021.73</v>
      </c>
      <c r="I19" s="110">
        <v>1152.73</v>
      </c>
    </row>
    <row r="20" spans="1:9" ht="24" customHeight="1">
      <c r="A20" s="115" t="s">
        <v>71</v>
      </c>
      <c r="B20" s="112">
        <v>13</v>
      </c>
      <c r="C20" s="113">
        <v>296</v>
      </c>
      <c r="D20" s="113">
        <v>309</v>
      </c>
      <c r="E20" s="112">
        <v>14110</v>
      </c>
      <c r="F20" s="113">
        <v>11744</v>
      </c>
      <c r="G20" s="112">
        <v>115</v>
      </c>
      <c r="H20" s="111">
        <v>741.09</v>
      </c>
      <c r="I20" s="110">
        <v>856.09</v>
      </c>
    </row>
    <row r="21" spans="1:9" ht="24" customHeight="1">
      <c r="A21" s="114" t="s">
        <v>70</v>
      </c>
      <c r="B21" s="112">
        <v>12</v>
      </c>
      <c r="C21" s="113">
        <v>306</v>
      </c>
      <c r="D21" s="113">
        <v>318</v>
      </c>
      <c r="E21" s="112">
        <v>13716</v>
      </c>
      <c r="F21" s="113">
        <v>13126</v>
      </c>
      <c r="G21" s="112">
        <v>133</v>
      </c>
      <c r="H21" s="111">
        <v>832.97</v>
      </c>
      <c r="I21" s="110">
        <v>965.97</v>
      </c>
    </row>
    <row r="22" spans="1:9" ht="24" customHeight="1" thickBot="1">
      <c r="A22" s="109" t="s">
        <v>69</v>
      </c>
      <c r="B22" s="107">
        <v>13</v>
      </c>
      <c r="C22" s="108">
        <v>325</v>
      </c>
      <c r="D22" s="108">
        <v>338</v>
      </c>
      <c r="E22" s="107">
        <v>15735</v>
      </c>
      <c r="F22" s="108">
        <v>15758</v>
      </c>
      <c r="G22" s="107">
        <v>265</v>
      </c>
      <c r="H22" s="106">
        <v>899.79</v>
      </c>
      <c r="I22" s="105">
        <v>1164.79</v>
      </c>
    </row>
    <row r="23" spans="1:9">
      <c r="A23" s="3" t="s">
        <v>68</v>
      </c>
      <c r="B23" s="3"/>
      <c r="C23" s="3"/>
      <c r="D23" s="3"/>
      <c r="E23" s="3"/>
      <c r="F23" s="3"/>
      <c r="G23" s="3"/>
      <c r="H23" s="3"/>
      <c r="I23" s="3"/>
    </row>
    <row r="24" spans="1:9">
      <c r="A24" s="104" t="s">
        <v>67</v>
      </c>
      <c r="B24" s="104"/>
      <c r="C24" s="103"/>
      <c r="D24" s="103"/>
      <c r="E24" s="103"/>
      <c r="F24" s="103"/>
      <c r="G24" s="103"/>
      <c r="H24" s="103"/>
      <c r="I24" s="3"/>
    </row>
  </sheetData>
  <mergeCells count="5">
    <mergeCell ref="A2:I2"/>
    <mergeCell ref="A4:A5"/>
    <mergeCell ref="B4:D4"/>
    <mergeCell ref="E4:F4"/>
    <mergeCell ref="G4:I4"/>
  </mergeCells>
  <phoneticPr fontId="22"/>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A12:A2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9"/>
  <sheetViews>
    <sheetView showGridLines="0" zoomScaleNormal="100" workbookViewId="0"/>
  </sheetViews>
  <sheetFormatPr defaultRowHeight="13.5"/>
  <cols>
    <col min="1" max="1" width="12.5" style="121" customWidth="1"/>
    <col min="2" max="7" width="12.25" style="121" customWidth="1"/>
    <col min="8" max="8" width="12.5" style="121" customWidth="1"/>
    <col min="9" max="9" width="12.375" style="121" customWidth="1"/>
    <col min="10" max="12" width="12.25" style="121" customWidth="1"/>
    <col min="13" max="14" width="12.5" style="121" customWidth="1"/>
    <col min="15" max="16384" width="9" style="121"/>
  </cols>
  <sheetData>
    <row r="2" spans="1:14" s="151" customFormat="1" ht="22.5" customHeight="1">
      <c r="A2" s="284" t="s">
        <v>134</v>
      </c>
      <c r="B2" s="284"/>
      <c r="C2" s="284"/>
      <c r="D2" s="284"/>
      <c r="E2" s="284"/>
      <c r="F2" s="284"/>
      <c r="G2" s="284"/>
      <c r="H2" s="285" t="s">
        <v>133</v>
      </c>
      <c r="I2" s="285"/>
      <c r="J2" s="285"/>
      <c r="K2" s="285"/>
      <c r="L2" s="285"/>
      <c r="M2" s="285"/>
    </row>
    <row r="3" spans="1:14" s="23" customFormat="1" ht="13.5" customHeight="1">
      <c r="A3" s="49"/>
      <c r="B3" s="49"/>
      <c r="C3" s="49"/>
      <c r="D3" s="49"/>
      <c r="E3" s="49"/>
      <c r="F3" s="49"/>
      <c r="G3" s="49"/>
    </row>
    <row r="4" spans="1:14" s="23" customFormat="1" ht="13.5" customHeight="1" thickBot="1">
      <c r="A4" s="23" t="s">
        <v>132</v>
      </c>
      <c r="M4" s="146"/>
      <c r="N4" s="146" t="s">
        <v>118</v>
      </c>
    </row>
    <row r="5" spans="1:14" s="23" customFormat="1" ht="18" customHeight="1">
      <c r="A5" s="145" t="s">
        <v>115</v>
      </c>
      <c r="B5" s="281" t="s">
        <v>117</v>
      </c>
      <c r="C5" s="282"/>
      <c r="D5" s="282"/>
      <c r="E5" s="282"/>
      <c r="F5" s="282"/>
      <c r="G5" s="282"/>
      <c r="H5" s="283" t="s">
        <v>116</v>
      </c>
      <c r="I5" s="282"/>
      <c r="J5" s="282"/>
      <c r="K5" s="282"/>
      <c r="L5" s="282"/>
      <c r="M5" s="282"/>
      <c r="N5" s="144" t="s">
        <v>115</v>
      </c>
    </row>
    <row r="6" spans="1:14" s="23" customFormat="1" ht="18" customHeight="1">
      <c r="A6" s="143" t="s">
        <v>108</v>
      </c>
      <c r="B6" s="142" t="s">
        <v>114</v>
      </c>
      <c r="C6" s="139" t="s">
        <v>113</v>
      </c>
      <c r="D6" s="139" t="s">
        <v>112</v>
      </c>
      <c r="E6" s="139" t="s">
        <v>111</v>
      </c>
      <c r="F6" s="139" t="s">
        <v>110</v>
      </c>
      <c r="G6" s="141" t="s">
        <v>109</v>
      </c>
      <c r="H6" s="140" t="s">
        <v>114</v>
      </c>
      <c r="I6" s="139" t="s">
        <v>113</v>
      </c>
      <c r="J6" s="150" t="s">
        <v>131</v>
      </c>
      <c r="K6" s="150" t="s">
        <v>130</v>
      </c>
      <c r="L6" s="139" t="s">
        <v>110</v>
      </c>
      <c r="M6" s="150" t="s">
        <v>129</v>
      </c>
      <c r="N6" s="138" t="s">
        <v>108</v>
      </c>
    </row>
    <row r="7" spans="1:14" s="23" customFormat="1" ht="18" customHeight="1">
      <c r="A7" s="134" t="s">
        <v>107</v>
      </c>
      <c r="B7" s="132">
        <v>300773</v>
      </c>
      <c r="C7" s="132">
        <v>1901512</v>
      </c>
      <c r="D7" s="132">
        <v>163803</v>
      </c>
      <c r="E7" s="132">
        <v>144741</v>
      </c>
      <c r="F7" s="132">
        <v>16844</v>
      </c>
      <c r="G7" s="132">
        <v>2527673</v>
      </c>
      <c r="H7" s="135">
        <v>959091</v>
      </c>
      <c r="I7" s="130">
        <v>5511381</v>
      </c>
      <c r="J7" s="130">
        <v>946273</v>
      </c>
      <c r="K7" s="135">
        <v>938100</v>
      </c>
      <c r="L7" s="130">
        <v>114039</v>
      </c>
      <c r="M7" s="135">
        <v>8468884</v>
      </c>
      <c r="N7" s="137" t="s">
        <v>107</v>
      </c>
    </row>
    <row r="8" spans="1:14" s="23" customFormat="1" ht="18" customHeight="1">
      <c r="A8" s="134">
        <v>21</v>
      </c>
      <c r="B8" s="132">
        <v>328472</v>
      </c>
      <c r="C8" s="132">
        <v>1996879</v>
      </c>
      <c r="D8" s="132">
        <v>156045</v>
      </c>
      <c r="E8" s="132">
        <v>143749</v>
      </c>
      <c r="F8" s="132">
        <v>14044</v>
      </c>
      <c r="G8" s="132">
        <v>2639189</v>
      </c>
      <c r="H8" s="135">
        <v>1029191</v>
      </c>
      <c r="I8" s="130">
        <v>5628387</v>
      </c>
      <c r="J8" s="130">
        <v>922409</v>
      </c>
      <c r="K8" s="135">
        <v>918600</v>
      </c>
      <c r="L8" s="130">
        <v>108844</v>
      </c>
      <c r="M8" s="135">
        <v>8607431</v>
      </c>
      <c r="N8" s="137">
        <v>21</v>
      </c>
    </row>
    <row r="9" spans="1:14" s="23" customFormat="1" ht="18" customHeight="1">
      <c r="A9" s="134">
        <v>22</v>
      </c>
      <c r="B9" s="132">
        <v>355861</v>
      </c>
      <c r="C9" s="132">
        <v>2006412</v>
      </c>
      <c r="D9" s="132">
        <v>158866</v>
      </c>
      <c r="E9" s="132">
        <v>149423</v>
      </c>
      <c r="F9" s="132">
        <v>15294</v>
      </c>
      <c r="G9" s="132">
        <v>2685856</v>
      </c>
      <c r="H9" s="135">
        <v>1089576</v>
      </c>
      <c r="I9" s="130">
        <v>5580627</v>
      </c>
      <c r="J9" s="130">
        <v>971420</v>
      </c>
      <c r="K9" s="135">
        <v>963000</v>
      </c>
      <c r="L9" s="130">
        <v>118616</v>
      </c>
      <c r="M9" s="135">
        <v>8723239</v>
      </c>
      <c r="N9" s="137">
        <v>22</v>
      </c>
    </row>
    <row r="10" spans="1:14" s="23" customFormat="1" ht="18" customHeight="1">
      <c r="A10" s="134">
        <v>23</v>
      </c>
      <c r="B10" s="132">
        <v>363977</v>
      </c>
      <c r="C10" s="132">
        <v>1957742</v>
      </c>
      <c r="D10" s="132">
        <v>159133</v>
      </c>
      <c r="E10" s="132">
        <v>152079</v>
      </c>
      <c r="F10" s="132">
        <v>14741</v>
      </c>
      <c r="G10" s="132">
        <v>2647672</v>
      </c>
      <c r="H10" s="135">
        <v>1161322</v>
      </c>
      <c r="I10" s="130">
        <v>5642951</v>
      </c>
      <c r="J10" s="130">
        <v>1004232</v>
      </c>
      <c r="K10" s="135">
        <v>1006590</v>
      </c>
      <c r="L10" s="130">
        <v>127623</v>
      </c>
      <c r="M10" s="135">
        <v>8942718</v>
      </c>
      <c r="N10" s="137">
        <v>23</v>
      </c>
    </row>
    <row r="11" spans="1:14" s="23" customFormat="1" ht="18" customHeight="1">
      <c r="A11" s="134">
        <v>24</v>
      </c>
      <c r="B11" s="132">
        <v>399319</v>
      </c>
      <c r="C11" s="132">
        <v>2012360</v>
      </c>
      <c r="D11" s="132">
        <v>170720</v>
      </c>
      <c r="E11" s="132">
        <v>155657</v>
      </c>
      <c r="F11" s="132">
        <v>15097</v>
      </c>
      <c r="G11" s="132">
        <v>2753153</v>
      </c>
      <c r="H11" s="135">
        <v>1263799</v>
      </c>
      <c r="I11" s="130">
        <v>5737303</v>
      </c>
      <c r="J11" s="130">
        <v>1054880</v>
      </c>
      <c r="K11" s="135">
        <v>1051989</v>
      </c>
      <c r="L11" s="130">
        <v>134808</v>
      </c>
      <c r="M11" s="135">
        <v>9242779</v>
      </c>
      <c r="N11" s="137">
        <v>24</v>
      </c>
    </row>
    <row r="12" spans="1:14" s="23" customFormat="1" ht="18" customHeight="1">
      <c r="A12" s="134" t="s">
        <v>106</v>
      </c>
      <c r="B12" s="132">
        <v>30745</v>
      </c>
      <c r="C12" s="132">
        <v>159601</v>
      </c>
      <c r="D12" s="132">
        <v>13313</v>
      </c>
      <c r="E12" s="132">
        <v>13045</v>
      </c>
      <c r="F12" s="132">
        <v>1337</v>
      </c>
      <c r="G12" s="132">
        <v>218041</v>
      </c>
      <c r="H12" s="135">
        <v>99528</v>
      </c>
      <c r="I12" s="130">
        <v>462941</v>
      </c>
      <c r="J12" s="130">
        <v>84452</v>
      </c>
      <c r="K12" s="135">
        <v>85827</v>
      </c>
      <c r="L12" s="130">
        <v>10601</v>
      </c>
      <c r="M12" s="135">
        <v>743349</v>
      </c>
      <c r="N12" s="136" t="s">
        <v>106</v>
      </c>
    </row>
    <row r="13" spans="1:14" s="23" customFormat="1" ht="18" customHeight="1">
      <c r="A13" s="129" t="s">
        <v>105</v>
      </c>
      <c r="B13" s="132">
        <v>31819</v>
      </c>
      <c r="C13" s="132">
        <v>166143</v>
      </c>
      <c r="D13" s="132">
        <v>13336</v>
      </c>
      <c r="E13" s="132">
        <v>12926</v>
      </c>
      <c r="F13" s="132">
        <v>1473</v>
      </c>
      <c r="G13" s="132">
        <v>225697</v>
      </c>
      <c r="H13" s="135">
        <v>105070</v>
      </c>
      <c r="I13" s="130">
        <v>492407</v>
      </c>
      <c r="J13" s="130">
        <v>83507</v>
      </c>
      <c r="K13" s="135">
        <v>83552</v>
      </c>
      <c r="L13" s="130">
        <v>11986</v>
      </c>
      <c r="M13" s="135">
        <v>776522</v>
      </c>
      <c r="N13" s="136" t="s">
        <v>128</v>
      </c>
    </row>
    <row r="14" spans="1:14" s="23" customFormat="1" ht="18" customHeight="1">
      <c r="A14" s="129" t="s">
        <v>104</v>
      </c>
      <c r="B14" s="132">
        <v>29990</v>
      </c>
      <c r="C14" s="132">
        <v>154226</v>
      </c>
      <c r="D14" s="132">
        <v>12906</v>
      </c>
      <c r="E14" s="132">
        <v>12720</v>
      </c>
      <c r="F14" s="132">
        <v>1104</v>
      </c>
      <c r="G14" s="132">
        <v>210946</v>
      </c>
      <c r="H14" s="135">
        <v>93733</v>
      </c>
      <c r="I14" s="130">
        <v>436482</v>
      </c>
      <c r="J14" s="130">
        <v>82845</v>
      </c>
      <c r="K14" s="135">
        <v>85315</v>
      </c>
      <c r="L14" s="130">
        <v>11100</v>
      </c>
      <c r="M14" s="135">
        <v>709475</v>
      </c>
      <c r="N14" s="136" t="s">
        <v>127</v>
      </c>
    </row>
    <row r="15" spans="1:14" s="23" customFormat="1" ht="18" customHeight="1">
      <c r="A15" s="129" t="s">
        <v>103</v>
      </c>
      <c r="B15" s="130">
        <v>31659</v>
      </c>
      <c r="C15" s="130">
        <v>162603</v>
      </c>
      <c r="D15" s="130">
        <v>14253</v>
      </c>
      <c r="E15" s="130">
        <v>13468</v>
      </c>
      <c r="F15" s="130">
        <v>1217</v>
      </c>
      <c r="G15" s="132">
        <v>223200</v>
      </c>
      <c r="H15" s="131">
        <v>99057</v>
      </c>
      <c r="I15" s="130">
        <v>455878</v>
      </c>
      <c r="J15" s="131">
        <v>87179</v>
      </c>
      <c r="K15" s="131">
        <v>89943</v>
      </c>
      <c r="L15" s="130">
        <v>11126</v>
      </c>
      <c r="M15" s="135">
        <v>743183</v>
      </c>
      <c r="N15" s="136" t="s">
        <v>126</v>
      </c>
    </row>
    <row r="16" spans="1:14" s="23" customFormat="1" ht="18" customHeight="1">
      <c r="A16" s="129" t="s">
        <v>102</v>
      </c>
      <c r="B16" s="130">
        <v>36149</v>
      </c>
      <c r="C16" s="130">
        <v>184504</v>
      </c>
      <c r="D16" s="130">
        <v>14124</v>
      </c>
      <c r="E16" s="130">
        <v>12933</v>
      </c>
      <c r="F16" s="130">
        <v>1229</v>
      </c>
      <c r="G16" s="132">
        <v>248939</v>
      </c>
      <c r="H16" s="131">
        <v>115934</v>
      </c>
      <c r="I16" s="130">
        <v>536165</v>
      </c>
      <c r="J16" s="131">
        <v>88331</v>
      </c>
      <c r="K16" s="131">
        <v>88349</v>
      </c>
      <c r="L16" s="130">
        <v>10659</v>
      </c>
      <c r="M16" s="135">
        <v>839438</v>
      </c>
      <c r="N16" s="149" t="s">
        <v>102</v>
      </c>
    </row>
    <row r="17" spans="1:14" s="23" customFormat="1" ht="18" customHeight="1">
      <c r="A17" s="129" t="s">
        <v>101</v>
      </c>
      <c r="B17" s="130">
        <v>32354</v>
      </c>
      <c r="C17" s="130">
        <v>163295</v>
      </c>
      <c r="D17" s="130">
        <v>13595</v>
      </c>
      <c r="E17" s="130">
        <v>12544</v>
      </c>
      <c r="F17" s="130">
        <v>1152</v>
      </c>
      <c r="G17" s="132">
        <v>222940</v>
      </c>
      <c r="H17" s="131">
        <v>100581</v>
      </c>
      <c r="I17" s="130">
        <v>454624</v>
      </c>
      <c r="J17" s="131">
        <v>84494</v>
      </c>
      <c r="K17" s="131">
        <v>84628</v>
      </c>
      <c r="L17" s="130">
        <v>11183</v>
      </c>
      <c r="M17" s="135">
        <v>735510</v>
      </c>
      <c r="N17" s="136" t="s">
        <v>125</v>
      </c>
    </row>
    <row r="18" spans="1:14" s="23" customFormat="1" ht="18" customHeight="1">
      <c r="A18" s="129" t="s">
        <v>100</v>
      </c>
      <c r="B18" s="130">
        <v>34240</v>
      </c>
      <c r="C18" s="130">
        <v>170203</v>
      </c>
      <c r="D18" s="130">
        <v>15143</v>
      </c>
      <c r="E18" s="130">
        <v>13037</v>
      </c>
      <c r="F18" s="130">
        <v>1531</v>
      </c>
      <c r="G18" s="132">
        <v>234154</v>
      </c>
      <c r="H18" s="131">
        <v>107750</v>
      </c>
      <c r="I18" s="130">
        <v>482508</v>
      </c>
      <c r="J18" s="131">
        <v>92217</v>
      </c>
      <c r="K18" s="131">
        <v>88657</v>
      </c>
      <c r="L18" s="130">
        <v>12713</v>
      </c>
      <c r="M18" s="135">
        <v>783845</v>
      </c>
      <c r="N18" s="136" t="s">
        <v>124</v>
      </c>
    </row>
    <row r="19" spans="1:14" s="23" customFormat="1" ht="18" customHeight="1">
      <c r="A19" s="129" t="s">
        <v>99</v>
      </c>
      <c r="B19" s="130">
        <v>35764</v>
      </c>
      <c r="C19" s="130">
        <v>179312</v>
      </c>
      <c r="D19" s="130">
        <v>14885</v>
      </c>
      <c r="E19" s="130">
        <v>12928</v>
      </c>
      <c r="F19" s="130">
        <v>1607</v>
      </c>
      <c r="G19" s="132">
        <v>244496</v>
      </c>
      <c r="H19" s="131">
        <v>110857</v>
      </c>
      <c r="I19" s="130">
        <v>503887</v>
      </c>
      <c r="J19" s="131">
        <v>92054</v>
      </c>
      <c r="K19" s="131">
        <v>89317</v>
      </c>
      <c r="L19" s="130">
        <v>13712</v>
      </c>
      <c r="M19" s="135">
        <v>809827</v>
      </c>
      <c r="N19" s="136" t="s">
        <v>123</v>
      </c>
    </row>
    <row r="20" spans="1:14" s="23" customFormat="1" ht="18" customHeight="1">
      <c r="A20" s="129" t="s">
        <v>98</v>
      </c>
      <c r="B20" s="130">
        <v>33942</v>
      </c>
      <c r="C20" s="130">
        <v>168744</v>
      </c>
      <c r="D20" s="130">
        <v>15664</v>
      </c>
      <c r="E20" s="130">
        <v>14245</v>
      </c>
      <c r="F20" s="130">
        <v>1057</v>
      </c>
      <c r="G20" s="132">
        <v>233652</v>
      </c>
      <c r="H20" s="131">
        <v>108403</v>
      </c>
      <c r="I20" s="130">
        <v>481189</v>
      </c>
      <c r="J20" s="131">
        <v>98641</v>
      </c>
      <c r="K20" s="131">
        <v>98822</v>
      </c>
      <c r="L20" s="130">
        <v>11273</v>
      </c>
      <c r="M20" s="135">
        <v>798328</v>
      </c>
      <c r="N20" s="136" t="s">
        <v>122</v>
      </c>
    </row>
    <row r="21" spans="1:14" s="23" customFormat="1" ht="18" customHeight="1">
      <c r="A21" s="134" t="s">
        <v>97</v>
      </c>
      <c r="B21" s="130">
        <v>32207</v>
      </c>
      <c r="C21" s="130">
        <v>163338</v>
      </c>
      <c r="D21" s="130">
        <v>12947</v>
      </c>
      <c r="E21" s="130">
        <v>11859</v>
      </c>
      <c r="F21" s="130">
        <v>975</v>
      </c>
      <c r="G21" s="132">
        <v>221326</v>
      </c>
      <c r="H21" s="131">
        <v>105824</v>
      </c>
      <c r="I21" s="130">
        <v>479757</v>
      </c>
      <c r="J21" s="131">
        <v>81203</v>
      </c>
      <c r="K21" s="131">
        <v>78553</v>
      </c>
      <c r="L21" s="130">
        <v>9292</v>
      </c>
      <c r="M21" s="135">
        <v>754629</v>
      </c>
      <c r="N21" s="136" t="s">
        <v>97</v>
      </c>
    </row>
    <row r="22" spans="1:14" s="23" customFormat="1" ht="18" customHeight="1">
      <c r="A22" s="133" t="s">
        <v>96</v>
      </c>
      <c r="B22" s="130">
        <v>31941</v>
      </c>
      <c r="C22" s="130">
        <v>155667</v>
      </c>
      <c r="D22" s="130">
        <v>14093</v>
      </c>
      <c r="E22" s="130">
        <v>12201</v>
      </c>
      <c r="F22" s="130">
        <v>1117</v>
      </c>
      <c r="G22" s="132">
        <v>215019</v>
      </c>
      <c r="H22" s="131">
        <v>98082</v>
      </c>
      <c r="I22" s="130">
        <v>435896</v>
      </c>
      <c r="J22" s="131">
        <v>83854</v>
      </c>
      <c r="K22" s="131">
        <v>82705</v>
      </c>
      <c r="L22" s="130">
        <v>9941</v>
      </c>
      <c r="M22" s="135">
        <v>710478</v>
      </c>
      <c r="N22" s="136" t="s">
        <v>121</v>
      </c>
    </row>
    <row r="23" spans="1:14" s="23" customFormat="1" ht="18" customHeight="1" thickBot="1">
      <c r="A23" s="128" t="s">
        <v>95</v>
      </c>
      <c r="B23" s="125">
        <v>38509</v>
      </c>
      <c r="C23" s="125">
        <v>184724</v>
      </c>
      <c r="D23" s="125">
        <v>16461</v>
      </c>
      <c r="E23" s="125">
        <v>13751</v>
      </c>
      <c r="F23" s="125">
        <v>1298</v>
      </c>
      <c r="G23" s="127">
        <v>254743</v>
      </c>
      <c r="H23" s="126">
        <v>118980</v>
      </c>
      <c r="I23" s="125">
        <v>515569</v>
      </c>
      <c r="J23" s="126">
        <v>96103</v>
      </c>
      <c r="K23" s="126">
        <v>96321</v>
      </c>
      <c r="L23" s="125">
        <v>11222</v>
      </c>
      <c r="M23" s="148">
        <v>838195</v>
      </c>
      <c r="N23" s="147" t="s">
        <v>120</v>
      </c>
    </row>
    <row r="24" spans="1:14" s="23" customFormat="1" ht="13.5" customHeight="1">
      <c r="A24" s="123"/>
    </row>
    <row r="25" spans="1:14" s="23" customFormat="1" ht="13.5" customHeight="1" thickBot="1">
      <c r="A25" s="23" t="s">
        <v>119</v>
      </c>
      <c r="M25" s="146"/>
      <c r="N25" s="146" t="s">
        <v>118</v>
      </c>
    </row>
    <row r="26" spans="1:14" s="23" customFormat="1" ht="18" customHeight="1">
      <c r="A26" s="145" t="s">
        <v>115</v>
      </c>
      <c r="B26" s="281" t="s">
        <v>117</v>
      </c>
      <c r="C26" s="282"/>
      <c r="D26" s="282"/>
      <c r="E26" s="282"/>
      <c r="F26" s="282"/>
      <c r="G26" s="282"/>
      <c r="H26" s="283" t="s">
        <v>116</v>
      </c>
      <c r="I26" s="282"/>
      <c r="J26" s="282"/>
      <c r="K26" s="282"/>
      <c r="L26" s="282"/>
      <c r="M26" s="282"/>
      <c r="N26" s="144" t="s">
        <v>115</v>
      </c>
    </row>
    <row r="27" spans="1:14" s="23" customFormat="1" ht="18" customHeight="1">
      <c r="A27" s="143" t="s">
        <v>108</v>
      </c>
      <c r="B27" s="142" t="s">
        <v>114</v>
      </c>
      <c r="C27" s="139" t="s">
        <v>113</v>
      </c>
      <c r="D27" s="139" t="s">
        <v>112</v>
      </c>
      <c r="E27" s="139" t="s">
        <v>111</v>
      </c>
      <c r="F27" s="139" t="s">
        <v>110</v>
      </c>
      <c r="G27" s="141" t="s">
        <v>109</v>
      </c>
      <c r="H27" s="140" t="s">
        <v>114</v>
      </c>
      <c r="I27" s="139" t="s">
        <v>113</v>
      </c>
      <c r="J27" s="139" t="s">
        <v>112</v>
      </c>
      <c r="K27" s="139" t="s">
        <v>111</v>
      </c>
      <c r="L27" s="139" t="s">
        <v>110</v>
      </c>
      <c r="M27" s="139" t="s">
        <v>109</v>
      </c>
      <c r="N27" s="138" t="s">
        <v>108</v>
      </c>
    </row>
    <row r="28" spans="1:14" s="23" customFormat="1" ht="18" customHeight="1">
      <c r="A28" s="134" t="s">
        <v>107</v>
      </c>
      <c r="B28" s="132">
        <v>311977</v>
      </c>
      <c r="C28" s="132">
        <v>1943918</v>
      </c>
      <c r="D28" s="132">
        <v>168574</v>
      </c>
      <c r="E28" s="132">
        <v>141032</v>
      </c>
      <c r="F28" s="132">
        <v>16517</v>
      </c>
      <c r="G28" s="132">
        <v>2582018</v>
      </c>
      <c r="H28" s="135">
        <v>931408</v>
      </c>
      <c r="I28" s="132">
        <v>5400627</v>
      </c>
      <c r="J28" s="132">
        <v>876699</v>
      </c>
      <c r="K28" s="132">
        <v>910951</v>
      </c>
      <c r="L28" s="132">
        <v>115144</v>
      </c>
      <c r="M28" s="132">
        <v>8234829</v>
      </c>
      <c r="N28" s="137" t="s">
        <v>107</v>
      </c>
    </row>
    <row r="29" spans="1:14" s="23" customFormat="1" ht="18" customHeight="1">
      <c r="A29" s="134">
        <v>21</v>
      </c>
      <c r="B29" s="132">
        <v>341661</v>
      </c>
      <c r="C29" s="132">
        <v>2036356</v>
      </c>
      <c r="D29" s="132">
        <v>161861</v>
      </c>
      <c r="E29" s="132">
        <v>138970</v>
      </c>
      <c r="F29" s="132">
        <v>13895</v>
      </c>
      <c r="G29" s="132">
        <v>2692743</v>
      </c>
      <c r="H29" s="135">
        <v>997190</v>
      </c>
      <c r="I29" s="132">
        <v>5501473</v>
      </c>
      <c r="J29" s="132">
        <v>850171</v>
      </c>
      <c r="K29" s="132">
        <v>888944</v>
      </c>
      <c r="L29" s="132">
        <v>107063</v>
      </c>
      <c r="M29" s="132">
        <v>8344841</v>
      </c>
      <c r="N29" s="137">
        <v>21</v>
      </c>
    </row>
    <row r="30" spans="1:14" s="23" customFormat="1" ht="18" customHeight="1">
      <c r="A30" s="134">
        <v>22</v>
      </c>
      <c r="B30" s="132">
        <v>374870</v>
      </c>
      <c r="C30" s="132">
        <v>2070612</v>
      </c>
      <c r="D30" s="132">
        <v>169880</v>
      </c>
      <c r="E30" s="132">
        <v>141073</v>
      </c>
      <c r="F30" s="132">
        <v>14947</v>
      </c>
      <c r="G30" s="132">
        <v>2771382</v>
      </c>
      <c r="H30" s="135">
        <v>1059909</v>
      </c>
      <c r="I30" s="132">
        <v>5503191</v>
      </c>
      <c r="J30" s="132">
        <v>903862</v>
      </c>
      <c r="K30" s="132">
        <v>923779</v>
      </c>
      <c r="L30" s="132">
        <v>116039</v>
      </c>
      <c r="M30" s="132">
        <v>8506780</v>
      </c>
      <c r="N30" s="136">
        <v>22</v>
      </c>
    </row>
    <row r="31" spans="1:14" s="23" customFormat="1" ht="18" customHeight="1">
      <c r="A31" s="134">
        <v>23</v>
      </c>
      <c r="B31" s="132">
        <v>377923</v>
      </c>
      <c r="C31" s="132">
        <v>2006172</v>
      </c>
      <c r="D31" s="132">
        <v>166865</v>
      </c>
      <c r="E31" s="132">
        <v>143570</v>
      </c>
      <c r="F31" s="132">
        <v>14616</v>
      </c>
      <c r="G31" s="132">
        <v>2709146</v>
      </c>
      <c r="H31" s="135">
        <v>1130648</v>
      </c>
      <c r="I31" s="132">
        <v>5527107</v>
      </c>
      <c r="J31" s="132">
        <v>950332</v>
      </c>
      <c r="K31" s="132">
        <v>963824</v>
      </c>
      <c r="L31" s="132">
        <v>121426</v>
      </c>
      <c r="M31" s="132">
        <v>8693337</v>
      </c>
      <c r="N31" s="136">
        <v>23</v>
      </c>
    </row>
    <row r="32" spans="1:14" s="23" customFormat="1" ht="18" customHeight="1">
      <c r="A32" s="134">
        <v>24</v>
      </c>
      <c r="B32" s="132">
        <v>416775</v>
      </c>
      <c r="C32" s="132">
        <v>2067958</v>
      </c>
      <c r="D32" s="132">
        <v>176246</v>
      </c>
      <c r="E32" s="132">
        <v>146312</v>
      </c>
      <c r="F32" s="132">
        <v>14957</v>
      </c>
      <c r="G32" s="132">
        <v>2822248</v>
      </c>
      <c r="H32" s="135">
        <v>1225070</v>
      </c>
      <c r="I32" s="132">
        <v>5631750</v>
      </c>
      <c r="J32" s="132">
        <v>996060</v>
      </c>
      <c r="K32" s="132">
        <v>1017861</v>
      </c>
      <c r="L32" s="132">
        <v>129893</v>
      </c>
      <c r="M32" s="132">
        <v>9000634</v>
      </c>
      <c r="N32" s="136">
        <v>24</v>
      </c>
    </row>
    <row r="33" spans="1:14" s="23" customFormat="1" ht="18" customHeight="1">
      <c r="A33" s="134" t="s">
        <v>106</v>
      </c>
      <c r="B33" s="132">
        <v>32010</v>
      </c>
      <c r="C33" s="132">
        <v>164160</v>
      </c>
      <c r="D33" s="132">
        <v>13669</v>
      </c>
      <c r="E33" s="132">
        <v>12207</v>
      </c>
      <c r="F33" s="132">
        <v>1272</v>
      </c>
      <c r="G33" s="132">
        <v>223318</v>
      </c>
      <c r="H33" s="135">
        <v>96785</v>
      </c>
      <c r="I33" s="132">
        <v>455002</v>
      </c>
      <c r="J33" s="132">
        <v>80025</v>
      </c>
      <c r="K33" s="132">
        <v>82311</v>
      </c>
      <c r="L33" s="132">
        <v>10127</v>
      </c>
      <c r="M33" s="130">
        <v>724250</v>
      </c>
      <c r="N33" s="134" t="s">
        <v>106</v>
      </c>
    </row>
    <row r="34" spans="1:14" s="23" customFormat="1" ht="18" customHeight="1">
      <c r="A34" s="129" t="s">
        <v>105</v>
      </c>
      <c r="B34" s="132">
        <v>33026</v>
      </c>
      <c r="C34" s="132">
        <v>168957</v>
      </c>
      <c r="D34" s="132">
        <v>13654</v>
      </c>
      <c r="E34" s="132">
        <v>12130</v>
      </c>
      <c r="F34" s="132">
        <v>1376</v>
      </c>
      <c r="G34" s="132">
        <v>229143</v>
      </c>
      <c r="H34" s="135">
        <v>101092</v>
      </c>
      <c r="I34" s="132">
        <v>479654</v>
      </c>
      <c r="J34" s="132">
        <v>78429</v>
      </c>
      <c r="K34" s="132">
        <v>79333</v>
      </c>
      <c r="L34" s="132">
        <v>11380</v>
      </c>
      <c r="M34" s="130">
        <v>749888</v>
      </c>
      <c r="N34" s="129" t="s">
        <v>105</v>
      </c>
    </row>
    <row r="35" spans="1:14" s="23" customFormat="1" ht="18" customHeight="1">
      <c r="A35" s="129" t="s">
        <v>104</v>
      </c>
      <c r="B35" s="132">
        <v>31046</v>
      </c>
      <c r="C35" s="132">
        <v>159065</v>
      </c>
      <c r="D35" s="132">
        <v>13371</v>
      </c>
      <c r="E35" s="132">
        <v>11810</v>
      </c>
      <c r="F35" s="132">
        <v>1178</v>
      </c>
      <c r="G35" s="132">
        <v>216470</v>
      </c>
      <c r="H35" s="135">
        <v>90575</v>
      </c>
      <c r="I35" s="132">
        <v>428488</v>
      </c>
      <c r="J35" s="132">
        <v>77709</v>
      </c>
      <c r="K35" s="132">
        <v>82807</v>
      </c>
      <c r="L35" s="132">
        <v>10679</v>
      </c>
      <c r="M35" s="130">
        <v>690258</v>
      </c>
      <c r="N35" s="129" t="s">
        <v>104</v>
      </c>
    </row>
    <row r="36" spans="1:14" s="23" customFormat="1" ht="18" customHeight="1">
      <c r="A36" s="129" t="s">
        <v>103</v>
      </c>
      <c r="B36" s="130">
        <v>33315</v>
      </c>
      <c r="C36" s="130">
        <v>166738</v>
      </c>
      <c r="D36" s="130">
        <v>14445</v>
      </c>
      <c r="E36" s="130">
        <v>12390</v>
      </c>
      <c r="F36" s="130">
        <v>1162</v>
      </c>
      <c r="G36" s="132">
        <v>228050</v>
      </c>
      <c r="H36" s="131">
        <v>95286</v>
      </c>
      <c r="I36" s="130">
        <v>447671</v>
      </c>
      <c r="J36" s="130">
        <v>82560</v>
      </c>
      <c r="K36" s="130">
        <v>87161</v>
      </c>
      <c r="L36" s="130">
        <v>10805</v>
      </c>
      <c r="M36" s="130">
        <v>723483</v>
      </c>
      <c r="N36" s="129" t="s">
        <v>103</v>
      </c>
    </row>
    <row r="37" spans="1:14" s="23" customFormat="1" ht="18" customHeight="1">
      <c r="A37" s="129" t="s">
        <v>102</v>
      </c>
      <c r="B37" s="130">
        <v>37675</v>
      </c>
      <c r="C37" s="130">
        <v>189074</v>
      </c>
      <c r="D37" s="130">
        <v>14624</v>
      </c>
      <c r="E37" s="130">
        <v>12129</v>
      </c>
      <c r="F37" s="130">
        <v>1153</v>
      </c>
      <c r="G37" s="132">
        <v>254655</v>
      </c>
      <c r="H37" s="131">
        <v>112421</v>
      </c>
      <c r="I37" s="130">
        <v>524954</v>
      </c>
      <c r="J37" s="130">
        <v>82985</v>
      </c>
      <c r="K37" s="130">
        <v>85646</v>
      </c>
      <c r="L37" s="130">
        <v>9995</v>
      </c>
      <c r="M37" s="130">
        <v>816001</v>
      </c>
      <c r="N37" s="129" t="s">
        <v>102</v>
      </c>
    </row>
    <row r="38" spans="1:14" s="23" customFormat="1" ht="18" customHeight="1">
      <c r="A38" s="129" t="s">
        <v>101</v>
      </c>
      <c r="B38" s="130">
        <v>33902</v>
      </c>
      <c r="C38" s="130">
        <v>167961</v>
      </c>
      <c r="D38" s="130">
        <v>14315</v>
      </c>
      <c r="E38" s="130">
        <v>11956</v>
      </c>
      <c r="F38" s="130">
        <v>1181</v>
      </c>
      <c r="G38" s="132">
        <v>229315</v>
      </c>
      <c r="H38" s="131">
        <v>97991</v>
      </c>
      <c r="I38" s="130">
        <v>449994</v>
      </c>
      <c r="J38" s="130">
        <v>80142</v>
      </c>
      <c r="K38" s="130">
        <v>82469</v>
      </c>
      <c r="L38" s="130">
        <v>10588</v>
      </c>
      <c r="M38" s="130">
        <v>721184</v>
      </c>
      <c r="N38" s="129" t="s">
        <v>101</v>
      </c>
    </row>
    <row r="39" spans="1:14" s="23" customFormat="1" ht="18" customHeight="1">
      <c r="A39" s="129" t="s">
        <v>100</v>
      </c>
      <c r="B39" s="130">
        <v>35590</v>
      </c>
      <c r="C39" s="130">
        <v>175160</v>
      </c>
      <c r="D39" s="130">
        <v>15679</v>
      </c>
      <c r="E39" s="130">
        <v>12370</v>
      </c>
      <c r="F39" s="130">
        <v>1490</v>
      </c>
      <c r="G39" s="132">
        <v>240289</v>
      </c>
      <c r="H39" s="131">
        <v>104199</v>
      </c>
      <c r="I39" s="130">
        <v>471949</v>
      </c>
      <c r="J39" s="130">
        <v>86918</v>
      </c>
      <c r="K39" s="130">
        <v>86062</v>
      </c>
      <c r="L39" s="130">
        <v>12103</v>
      </c>
      <c r="M39" s="130">
        <v>761231</v>
      </c>
      <c r="N39" s="129" t="s">
        <v>100</v>
      </c>
    </row>
    <row r="40" spans="1:14" s="23" customFormat="1" ht="18" customHeight="1">
      <c r="A40" s="129" t="s">
        <v>99</v>
      </c>
      <c r="B40" s="130">
        <v>37962</v>
      </c>
      <c r="C40" s="130">
        <v>186204</v>
      </c>
      <c r="D40" s="130">
        <v>15374</v>
      </c>
      <c r="E40" s="130">
        <v>12157</v>
      </c>
      <c r="F40" s="130">
        <v>1542</v>
      </c>
      <c r="G40" s="132">
        <v>253239</v>
      </c>
      <c r="H40" s="131">
        <v>108858</v>
      </c>
      <c r="I40" s="130">
        <v>500853</v>
      </c>
      <c r="J40" s="130">
        <v>87157</v>
      </c>
      <c r="K40" s="130">
        <v>87018</v>
      </c>
      <c r="L40" s="130">
        <v>13491</v>
      </c>
      <c r="M40" s="130">
        <v>797377</v>
      </c>
      <c r="N40" s="129" t="s">
        <v>99</v>
      </c>
    </row>
    <row r="41" spans="1:14" s="23" customFormat="1" ht="18" customHeight="1">
      <c r="A41" s="129" t="s">
        <v>98</v>
      </c>
      <c r="B41" s="130">
        <v>35583</v>
      </c>
      <c r="C41" s="130">
        <v>174741</v>
      </c>
      <c r="D41" s="130">
        <v>16163</v>
      </c>
      <c r="E41" s="130">
        <v>13477</v>
      </c>
      <c r="F41" s="130">
        <v>1129</v>
      </c>
      <c r="G41" s="132">
        <v>241093</v>
      </c>
      <c r="H41" s="131">
        <v>104431</v>
      </c>
      <c r="I41" s="130">
        <v>472940</v>
      </c>
      <c r="J41" s="130">
        <v>92952</v>
      </c>
      <c r="K41" s="130">
        <v>95124</v>
      </c>
      <c r="L41" s="130">
        <v>10637</v>
      </c>
      <c r="M41" s="130">
        <v>776084</v>
      </c>
      <c r="N41" s="129" t="s">
        <v>98</v>
      </c>
    </row>
    <row r="42" spans="1:14" s="23" customFormat="1" ht="18" customHeight="1">
      <c r="A42" s="134" t="s">
        <v>97</v>
      </c>
      <c r="B42" s="130">
        <v>33626</v>
      </c>
      <c r="C42" s="130">
        <v>166939</v>
      </c>
      <c r="D42" s="130">
        <v>13334</v>
      </c>
      <c r="E42" s="130">
        <v>11241</v>
      </c>
      <c r="F42" s="130">
        <v>1037</v>
      </c>
      <c r="G42" s="132">
        <v>226177</v>
      </c>
      <c r="H42" s="131">
        <v>102878</v>
      </c>
      <c r="I42" s="130">
        <v>470018</v>
      </c>
      <c r="J42" s="130">
        <v>76969</v>
      </c>
      <c r="K42" s="130">
        <v>75945</v>
      </c>
      <c r="L42" s="130">
        <v>8945</v>
      </c>
      <c r="M42" s="130">
        <v>734755</v>
      </c>
      <c r="N42" s="134" t="s">
        <v>97</v>
      </c>
    </row>
    <row r="43" spans="1:14" s="23" customFormat="1" ht="18" customHeight="1">
      <c r="A43" s="133" t="s">
        <v>96</v>
      </c>
      <c r="B43" s="130">
        <v>33044</v>
      </c>
      <c r="C43" s="130">
        <v>160418</v>
      </c>
      <c r="D43" s="130">
        <v>14529</v>
      </c>
      <c r="E43" s="130">
        <v>11496</v>
      </c>
      <c r="F43" s="130">
        <v>1100</v>
      </c>
      <c r="G43" s="132">
        <v>220587</v>
      </c>
      <c r="H43" s="131">
        <v>94888</v>
      </c>
      <c r="I43" s="130">
        <v>424211</v>
      </c>
      <c r="J43" s="130">
        <v>79476</v>
      </c>
      <c r="K43" s="130">
        <v>80580</v>
      </c>
      <c r="L43" s="130">
        <v>9816</v>
      </c>
      <c r="M43" s="130">
        <v>688971</v>
      </c>
      <c r="N43" s="129" t="s">
        <v>96</v>
      </c>
    </row>
    <row r="44" spans="1:14" s="23" customFormat="1" ht="18" customHeight="1" thickBot="1">
      <c r="A44" s="128" t="s">
        <v>95</v>
      </c>
      <c r="B44" s="125">
        <v>39996</v>
      </c>
      <c r="C44" s="125">
        <v>188541</v>
      </c>
      <c r="D44" s="125">
        <v>17089</v>
      </c>
      <c r="E44" s="125">
        <v>12949</v>
      </c>
      <c r="F44" s="125">
        <v>1337</v>
      </c>
      <c r="G44" s="127">
        <v>259912</v>
      </c>
      <c r="H44" s="126">
        <v>115666</v>
      </c>
      <c r="I44" s="125">
        <v>506016</v>
      </c>
      <c r="J44" s="125">
        <v>90738</v>
      </c>
      <c r="K44" s="125">
        <v>93405</v>
      </c>
      <c r="L44" s="125">
        <v>11327</v>
      </c>
      <c r="M44" s="125">
        <v>817152</v>
      </c>
      <c r="N44" s="124" t="s">
        <v>95</v>
      </c>
    </row>
    <row r="45" spans="1:14" ht="13.5" customHeight="1">
      <c r="A45" s="123" t="s">
        <v>94</v>
      </c>
      <c r="B45" s="23"/>
      <c r="C45" s="23"/>
      <c r="D45" s="23"/>
      <c r="E45" s="23"/>
      <c r="F45" s="23"/>
      <c r="G45" s="23"/>
      <c r="H45" s="23"/>
      <c r="I45" s="23"/>
      <c r="J45" s="23"/>
      <c r="K45" s="23"/>
      <c r="L45" s="23"/>
      <c r="M45" s="47"/>
      <c r="N45" s="122"/>
    </row>
    <row r="46" spans="1:14" ht="13.5" customHeight="1"/>
    <row r="47" spans="1:14" ht="13.5" customHeight="1"/>
    <row r="48" spans="1: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mergeCells count="6">
    <mergeCell ref="B26:G26"/>
    <mergeCell ref="H26:M26"/>
    <mergeCell ref="A2:G2"/>
    <mergeCell ref="B5:G5"/>
    <mergeCell ref="H2:M2"/>
    <mergeCell ref="H5:M5"/>
  </mergeCells>
  <phoneticPr fontId="22"/>
  <printOptions horizontalCentered="1"/>
  <pageMargins left="0.78740157480314965" right="0.78740157480314965" top="0.78740157480314965" bottom="0.78740157480314965" header="0.51181102362204722" footer="0.51181102362204722"/>
  <pageSetup paperSize="9" scale="98" orientation="portrait" r:id="rId1"/>
  <headerFooter alignWithMargins="0"/>
  <colBreaks count="1" manualBreakCount="1">
    <brk id="7" max="36" man="1"/>
  </colBreaks>
  <ignoredErrors>
    <ignoredError sqref="A13:A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ColWidth="8.625" defaultRowHeight="13.5"/>
  <cols>
    <col min="1" max="1" width="24.375" style="1" customWidth="1"/>
    <col min="2" max="2" width="1.75" style="1" customWidth="1"/>
    <col min="3" max="3" width="5.25" style="1" customWidth="1"/>
    <col min="4" max="8" width="10.625" style="1" customWidth="1"/>
    <col min="9" max="9" width="9.625" style="1" customWidth="1"/>
    <col min="10" max="16384" width="8.625" style="1"/>
  </cols>
  <sheetData>
    <row r="1" spans="1:8" s="3" customFormat="1" ht="12"/>
    <row r="2" spans="1:8" ht="22.5" customHeight="1">
      <c r="A2" s="245" t="s">
        <v>161</v>
      </c>
      <c r="B2" s="245"/>
      <c r="C2" s="245"/>
      <c r="D2" s="245"/>
      <c r="E2" s="245"/>
      <c r="F2" s="245"/>
      <c r="G2" s="245"/>
      <c r="H2" s="245"/>
    </row>
    <row r="3" spans="1:8" s="6" customFormat="1" ht="13.5" customHeight="1" thickBot="1">
      <c r="A3" s="162"/>
      <c r="B3" s="162"/>
      <c r="C3" s="162"/>
      <c r="D3" s="161"/>
      <c r="E3" s="161"/>
      <c r="F3" s="160"/>
      <c r="H3" s="160" t="s">
        <v>160</v>
      </c>
    </row>
    <row r="4" spans="1:8" s="6" customFormat="1" ht="24.95" customHeight="1">
      <c r="A4" s="249" t="s">
        <v>159</v>
      </c>
      <c r="B4" s="286"/>
      <c r="C4" s="287"/>
      <c r="D4" s="159" t="s">
        <v>158</v>
      </c>
      <c r="E4" s="159" t="s">
        <v>157</v>
      </c>
      <c r="F4" s="159" t="s">
        <v>156</v>
      </c>
      <c r="G4" s="159" t="s">
        <v>155</v>
      </c>
      <c r="H4" s="159" t="s">
        <v>154</v>
      </c>
    </row>
    <row r="5" spans="1:8" s="6" customFormat="1" ht="24.95" customHeight="1">
      <c r="A5" s="158" t="s">
        <v>153</v>
      </c>
      <c r="B5" s="158"/>
      <c r="C5" s="157" t="s">
        <v>141</v>
      </c>
      <c r="D5" s="156">
        <v>187</v>
      </c>
      <c r="E5" s="156">
        <v>187</v>
      </c>
      <c r="F5" s="156">
        <v>187</v>
      </c>
      <c r="G5" s="156">
        <v>193</v>
      </c>
      <c r="H5" s="156">
        <v>193</v>
      </c>
    </row>
    <row r="6" spans="1:8" s="6" customFormat="1" ht="24.95" customHeight="1">
      <c r="A6" s="11" t="s">
        <v>152</v>
      </c>
      <c r="B6" s="11"/>
      <c r="C6" s="155" t="s">
        <v>151</v>
      </c>
      <c r="D6" s="89">
        <v>64</v>
      </c>
      <c r="E6" s="89">
        <v>64</v>
      </c>
      <c r="F6" s="89">
        <v>64</v>
      </c>
      <c r="G6" s="89">
        <v>66</v>
      </c>
      <c r="H6" s="89">
        <v>68</v>
      </c>
    </row>
    <row r="7" spans="1:8" s="6" customFormat="1" ht="24.95" customHeight="1">
      <c r="A7" s="11" t="s">
        <v>150</v>
      </c>
      <c r="B7" s="11"/>
      <c r="C7" s="155" t="s">
        <v>149</v>
      </c>
      <c r="D7" s="89">
        <v>2693</v>
      </c>
      <c r="E7" s="89">
        <v>2600</v>
      </c>
      <c r="F7" s="89">
        <v>2642</v>
      </c>
      <c r="G7" s="89">
        <v>2616</v>
      </c>
      <c r="H7" s="89">
        <v>2677</v>
      </c>
    </row>
    <row r="8" spans="1:8" s="6" customFormat="1" ht="24.95" customHeight="1">
      <c r="A8" s="11" t="s">
        <v>148</v>
      </c>
      <c r="B8" s="11"/>
      <c r="C8" s="155" t="s">
        <v>147</v>
      </c>
      <c r="D8" s="89">
        <v>57307</v>
      </c>
      <c r="E8" s="89">
        <v>56086</v>
      </c>
      <c r="F8" s="89">
        <v>57946</v>
      </c>
      <c r="G8" s="89">
        <v>57113</v>
      </c>
      <c r="H8" s="89">
        <v>57043</v>
      </c>
    </row>
    <row r="9" spans="1:8" s="6" customFormat="1" ht="24.95" customHeight="1">
      <c r="A9" s="11" t="s">
        <v>146</v>
      </c>
      <c r="B9" s="11"/>
      <c r="C9" s="155" t="s">
        <v>145</v>
      </c>
      <c r="D9" s="89">
        <v>2471</v>
      </c>
      <c r="E9" s="89">
        <v>2476</v>
      </c>
      <c r="F9" s="89">
        <v>2478</v>
      </c>
      <c r="G9" s="89">
        <v>2463</v>
      </c>
      <c r="H9" s="89">
        <v>2465</v>
      </c>
    </row>
    <row r="10" spans="1:8" s="6" customFormat="1" ht="24.95" customHeight="1">
      <c r="A10" s="11" t="s">
        <v>144</v>
      </c>
      <c r="B10" s="11"/>
      <c r="C10" s="155" t="s">
        <v>143</v>
      </c>
      <c r="D10" s="89">
        <v>19813</v>
      </c>
      <c r="E10" s="89">
        <v>20055</v>
      </c>
      <c r="F10" s="89">
        <v>20084</v>
      </c>
      <c r="G10" s="89">
        <v>20104</v>
      </c>
      <c r="H10" s="89">
        <v>20129</v>
      </c>
    </row>
    <row r="11" spans="1:8" s="6" customFormat="1" ht="24.95" customHeight="1">
      <c r="A11" s="11" t="s">
        <v>142</v>
      </c>
      <c r="B11" s="11"/>
      <c r="C11" s="155" t="s">
        <v>141</v>
      </c>
      <c r="D11" s="89">
        <v>125</v>
      </c>
      <c r="E11" s="89">
        <v>123</v>
      </c>
      <c r="F11" s="89">
        <v>124</v>
      </c>
      <c r="G11" s="89">
        <v>123</v>
      </c>
      <c r="H11" s="89">
        <v>122</v>
      </c>
    </row>
    <row r="12" spans="1:8" s="6" customFormat="1" ht="24.95" customHeight="1">
      <c r="A12" s="11" t="s">
        <v>140</v>
      </c>
      <c r="B12" s="11"/>
      <c r="C12" s="155" t="s">
        <v>139</v>
      </c>
      <c r="D12" s="89">
        <v>136</v>
      </c>
      <c r="E12" s="89">
        <v>130</v>
      </c>
      <c r="F12" s="89">
        <v>132</v>
      </c>
      <c r="G12" s="89">
        <v>130</v>
      </c>
      <c r="H12" s="89">
        <v>133</v>
      </c>
    </row>
    <row r="13" spans="1:8" s="6" customFormat="1" ht="24.95" customHeight="1">
      <c r="A13" s="11" t="s">
        <v>138</v>
      </c>
      <c r="B13" s="11"/>
      <c r="C13" s="155" t="s">
        <v>136</v>
      </c>
      <c r="D13" s="89">
        <v>29511</v>
      </c>
      <c r="E13" s="89">
        <v>27966</v>
      </c>
      <c r="F13" s="89">
        <v>28852</v>
      </c>
      <c r="G13" s="89">
        <v>28409</v>
      </c>
      <c r="H13" s="89">
        <v>28339</v>
      </c>
    </row>
    <row r="14" spans="1:8" s="6" customFormat="1" ht="24.95" customHeight="1" thickBot="1">
      <c r="A14" s="154" t="s">
        <v>137</v>
      </c>
      <c r="B14" s="154"/>
      <c r="C14" s="153" t="s">
        <v>136</v>
      </c>
      <c r="D14" s="152">
        <v>232</v>
      </c>
      <c r="E14" s="152">
        <v>227</v>
      </c>
      <c r="F14" s="152">
        <v>233</v>
      </c>
      <c r="G14" s="152">
        <v>232</v>
      </c>
      <c r="H14" s="152">
        <v>231</v>
      </c>
    </row>
    <row r="15" spans="1:8" s="6" customFormat="1" ht="13.5" customHeight="1">
      <c r="A15" s="3" t="s">
        <v>135</v>
      </c>
      <c r="B15" s="3"/>
    </row>
    <row r="20" ht="22.5" customHeight="1"/>
    <row r="23" ht="33.75" customHeight="1"/>
    <row r="24" ht="33.75" customHeight="1"/>
    <row r="25" ht="33.75" customHeight="1"/>
    <row r="26" ht="33.75" customHeight="1"/>
    <row r="27" ht="33.75" customHeight="1"/>
    <row r="28" ht="33.75" customHeight="1"/>
  </sheetData>
  <mergeCells count="2">
    <mergeCell ref="A4:C4"/>
    <mergeCell ref="A2:H2"/>
  </mergeCells>
  <phoneticPr fontId="22"/>
  <printOptions horizontalCentered="1"/>
  <pageMargins left="0.78740157480314965" right="0.78740157480314965" top="0.78740157480314965" bottom="0.78740157480314965" header="0.59055118110236227" footer="0.59055118110236227"/>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3.5"/>
  <cols>
    <col min="1" max="2" width="20.625" style="6" customWidth="1"/>
    <col min="3" max="3" width="7" style="6" customWidth="1"/>
    <col min="4" max="4" width="18.625" style="6" customWidth="1"/>
    <col min="5" max="5" width="8.625" style="6" customWidth="1"/>
    <col min="6" max="16384" width="9" style="6"/>
  </cols>
  <sheetData>
    <row r="1" spans="1:5" s="3" customFormat="1">
      <c r="A1" s="6"/>
      <c r="B1" s="6"/>
      <c r="C1" s="6"/>
      <c r="D1" s="6"/>
      <c r="E1" s="6"/>
    </row>
    <row r="2" spans="1:5" s="3" customFormat="1" ht="22.5" customHeight="1">
      <c r="A2" s="245" t="s">
        <v>173</v>
      </c>
      <c r="B2" s="245"/>
      <c r="C2" s="245"/>
      <c r="D2" s="245"/>
      <c r="E2" s="169"/>
    </row>
    <row r="3" spans="1:5" s="3" customFormat="1" ht="12">
      <c r="A3" s="5"/>
      <c r="B3" s="5"/>
      <c r="C3" s="5"/>
      <c r="D3" s="5"/>
      <c r="E3" s="5"/>
    </row>
    <row r="4" spans="1:5" s="3" customFormat="1" ht="12.75" thickBot="1">
      <c r="A4" s="21"/>
      <c r="B4" s="21"/>
      <c r="C4" s="21"/>
      <c r="D4" s="160" t="s">
        <v>0</v>
      </c>
    </row>
    <row r="5" spans="1:5" s="3" customFormat="1" ht="18" customHeight="1">
      <c r="A5" s="168" t="s">
        <v>172</v>
      </c>
      <c r="B5" s="8" t="s">
        <v>171</v>
      </c>
      <c r="C5" s="270" t="s">
        <v>170</v>
      </c>
      <c r="D5" s="249"/>
    </row>
    <row r="6" spans="1:5" s="3" customFormat="1" ht="18" customHeight="1">
      <c r="A6" s="167" t="s">
        <v>169</v>
      </c>
      <c r="B6" s="112" t="s">
        <v>164</v>
      </c>
      <c r="C6" s="290">
        <v>421</v>
      </c>
      <c r="D6" s="291"/>
    </row>
    <row r="7" spans="1:5" s="3" customFormat="1" ht="18" customHeight="1">
      <c r="A7" s="87" t="s">
        <v>168</v>
      </c>
      <c r="B7" s="112" t="s">
        <v>164</v>
      </c>
      <c r="C7" s="290">
        <v>395</v>
      </c>
      <c r="D7" s="291"/>
    </row>
    <row r="8" spans="1:5" s="3" customFormat="1" ht="18" customHeight="1">
      <c r="A8" s="87" t="s">
        <v>167</v>
      </c>
      <c r="B8" s="112" t="s">
        <v>164</v>
      </c>
      <c r="C8" s="288">
        <v>398</v>
      </c>
      <c r="D8" s="289"/>
    </row>
    <row r="9" spans="1:5" s="3" customFormat="1" ht="18" customHeight="1">
      <c r="A9" s="87" t="s">
        <v>166</v>
      </c>
      <c r="B9" s="166" t="s">
        <v>164</v>
      </c>
      <c r="C9" s="290">
        <v>385</v>
      </c>
      <c r="D9" s="291"/>
    </row>
    <row r="10" spans="1:5" s="3" customFormat="1" ht="18" customHeight="1" thickBot="1">
      <c r="A10" s="165" t="s">
        <v>165</v>
      </c>
      <c r="B10" s="164" t="s">
        <v>164</v>
      </c>
      <c r="C10" s="292">
        <v>370</v>
      </c>
      <c r="D10" s="293"/>
    </row>
    <row r="11" spans="1:5" s="3" customFormat="1" ht="14.25" customHeight="1">
      <c r="A11" s="4" t="s">
        <v>163</v>
      </c>
      <c r="B11" s="4"/>
    </row>
    <row r="12" spans="1:5">
      <c r="A12" s="3" t="s">
        <v>162</v>
      </c>
      <c r="B12" s="163"/>
      <c r="C12" s="163"/>
      <c r="D12" s="163"/>
    </row>
    <row r="13" spans="1:5" s="3" customFormat="1" ht="13.5" customHeight="1"/>
    <row r="14" spans="1:5" ht="13.5" customHeight="1"/>
    <row r="15" spans="1:5" ht="13.5" customHeight="1"/>
    <row r="16" spans="1:5"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sheetData>
  <mergeCells count="7">
    <mergeCell ref="C5:D5"/>
    <mergeCell ref="C8:D8"/>
    <mergeCell ref="A2:D2"/>
    <mergeCell ref="C6:D6"/>
    <mergeCell ref="C7:D7"/>
    <mergeCell ref="C10:D10"/>
    <mergeCell ref="C9:D9"/>
  </mergeCells>
  <phoneticPr fontId="22"/>
  <printOptions gridLinesSet="0"/>
  <pageMargins left="0.78740157480314965" right="0.78740157480314965" top="0.78740157480314965" bottom="0.78740157480314965" header="0.59055118110236227" footer="0.59055118110236227"/>
  <pageSetup paperSize="9" orientation="portrait" r:id="rId1"/>
  <headerFooter alignWithMargins="0"/>
  <ignoredErrors>
    <ignoredError sqref="A7:A10 B6:B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3.5"/>
  <cols>
    <col min="1" max="1" width="18.625" style="22" customWidth="1"/>
    <col min="2" max="3" width="30.625" style="22" customWidth="1"/>
    <col min="4" max="16384" width="9" style="22"/>
  </cols>
  <sheetData>
    <row r="1" spans="1:3">
      <c r="A1" s="170"/>
      <c r="B1" s="183"/>
      <c r="C1" s="183"/>
    </row>
    <row r="2" spans="1:3" ht="22.5" customHeight="1">
      <c r="A2" s="254" t="s">
        <v>184</v>
      </c>
      <c r="B2" s="294"/>
      <c r="C2" s="294"/>
    </row>
    <row r="3" spans="1:3" ht="14.25" thickBot="1">
      <c r="A3" s="182" t="s">
        <v>183</v>
      </c>
      <c r="B3" s="182"/>
      <c r="C3" s="181" t="s">
        <v>0</v>
      </c>
    </row>
    <row r="4" spans="1:3" ht="18.95" customHeight="1">
      <c r="A4" s="180" t="s">
        <v>182</v>
      </c>
      <c r="B4" s="179" t="s">
        <v>181</v>
      </c>
      <c r="C4" s="179" t="s">
        <v>180</v>
      </c>
    </row>
    <row r="5" spans="1:3" ht="18" customHeight="1">
      <c r="A5" s="178" t="s">
        <v>179</v>
      </c>
      <c r="B5" s="175">
        <v>71586</v>
      </c>
      <c r="C5" s="174">
        <v>18937</v>
      </c>
    </row>
    <row r="6" spans="1:3" ht="18" customHeight="1">
      <c r="A6" s="177" t="s">
        <v>178</v>
      </c>
      <c r="B6" s="175">
        <v>72802</v>
      </c>
      <c r="C6" s="174">
        <v>19815</v>
      </c>
    </row>
    <row r="7" spans="1:3" ht="18" customHeight="1">
      <c r="A7" s="177" t="s">
        <v>177</v>
      </c>
      <c r="B7" s="175">
        <v>74245</v>
      </c>
      <c r="C7" s="174">
        <v>21464</v>
      </c>
    </row>
    <row r="8" spans="1:3" ht="18" customHeight="1">
      <c r="A8" s="176" t="s">
        <v>176</v>
      </c>
      <c r="B8" s="175">
        <v>74724</v>
      </c>
      <c r="C8" s="174">
        <v>22488</v>
      </c>
    </row>
    <row r="9" spans="1:3" ht="18" customHeight="1" thickBot="1">
      <c r="A9" s="173" t="s">
        <v>175</v>
      </c>
      <c r="B9" s="172">
        <v>75362</v>
      </c>
      <c r="C9" s="171">
        <v>23830</v>
      </c>
    </row>
    <row r="10" spans="1:3">
      <c r="A10" s="170" t="s">
        <v>174</v>
      </c>
      <c r="B10" s="23"/>
      <c r="C10" s="23"/>
    </row>
  </sheetData>
  <mergeCells count="1">
    <mergeCell ref="A2:C2"/>
  </mergeCells>
  <phoneticPr fontId="22"/>
  <pageMargins left="0.78700000000000003" right="0.78700000000000003" top="0.98399999999999999" bottom="0.98399999999999999" header="0.51200000000000001" footer="0.51200000000000001"/>
  <pageSetup paperSize="9" orientation="portrait" horizontalDpi="300" verticalDpi="300" r:id="rId1"/>
  <headerFooter alignWithMargins="0"/>
  <ignoredErrors>
    <ignoredError sqref="A6: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目次</vt:lpstr>
      <vt:lpstr>106</vt:lpstr>
      <vt:lpstr>107</vt:lpstr>
      <vt:lpstr>108</vt:lpstr>
      <vt:lpstr>109</vt:lpstr>
      <vt:lpstr>110</vt:lpstr>
      <vt:lpstr>111</vt:lpstr>
      <vt:lpstr>112</vt:lpstr>
      <vt:lpstr>113</vt:lpstr>
      <vt:lpstr>114</vt:lpstr>
      <vt:lpstr>115</vt:lpstr>
      <vt:lpstr>'114'!Print_Area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髙取　雄太郎</dc:creator>
  <cp:lastModifiedBy>佐賀市</cp:lastModifiedBy>
  <cp:lastPrinted>2014-02-21T01:56:58Z</cp:lastPrinted>
  <dcterms:created xsi:type="dcterms:W3CDTF">1997-12-17T01:45:50Z</dcterms:created>
  <dcterms:modified xsi:type="dcterms:W3CDTF">2015-02-18T05:42:40Z</dcterms:modified>
</cp:coreProperties>
</file>