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60" yWindow="-90" windowWidth="8055" windowHeight="8235" tabRatio="810"/>
  </bookViews>
  <sheets>
    <sheet name="〔23〕目次" sheetId="5" r:id="rId1"/>
    <sheet name="230" sheetId="1" r:id="rId2"/>
    <sheet name="230つづき①" sheetId="2" r:id="rId3"/>
    <sheet name="230つづき②" sheetId="3" r:id="rId4"/>
    <sheet name="230つづき③" sheetId="4" r:id="rId5"/>
  </sheets>
  <calcPr calcId="145621"/>
</workbook>
</file>

<file path=xl/calcChain.xml><?xml version="1.0" encoding="utf-8"?>
<calcChain xmlns="http://schemas.openxmlformats.org/spreadsheetml/2006/main">
  <c r="C8" i="5" l="1"/>
  <c r="C7" i="5"/>
  <c r="C6" i="5"/>
  <c r="B7" i="5"/>
  <c r="B6" i="5"/>
  <c r="C5" i="5"/>
  <c r="B5" i="5"/>
  <c r="B8" i="5"/>
</calcChain>
</file>

<file path=xl/sharedStrings.xml><?xml version="1.0" encoding="utf-8"?>
<sst xmlns="http://schemas.openxmlformats.org/spreadsheetml/2006/main" count="599" uniqueCount="218">
  <si>
    <t>人　口</t>
  </si>
  <si>
    <t>世帯数</t>
  </si>
  <si>
    <t>出生者</t>
  </si>
  <si>
    <t>死亡者</t>
  </si>
  <si>
    <t>社会増減数</t>
  </si>
  <si>
    <t>県都名</t>
  </si>
  <si>
    <t>（人）</t>
  </si>
  <si>
    <t>（世帯）</t>
  </si>
  <si>
    <t>(％)</t>
  </si>
  <si>
    <t>札幌</t>
  </si>
  <si>
    <t>青森</t>
  </si>
  <si>
    <t>盛岡</t>
  </si>
  <si>
    <t>仙台</t>
  </si>
  <si>
    <t>秋田</t>
  </si>
  <si>
    <t>山形</t>
  </si>
  <si>
    <t>福島</t>
  </si>
  <si>
    <t>水戸</t>
  </si>
  <si>
    <t>宇都宮</t>
  </si>
  <si>
    <t>前橋</t>
  </si>
  <si>
    <t>千葉</t>
  </si>
  <si>
    <t>横浜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</si>
  <si>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</si>
  <si>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</si>
  <si>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</si>
  <si>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</si>
  <si>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</si>
  <si>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</si>
  <si>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</si>
  <si>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</si>
  <si>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</si>
  <si>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</si>
  <si>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</si>
  <si>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</si>
  <si>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</si>
  <si>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</si>
  <si>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</si>
  <si>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</si>
  <si>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</si>
  <si>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</si>
  <si>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</si>
  <si>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</si>
  <si>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</si>
  <si>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</si>
  <si>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</si>
  <si>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</si>
  <si>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</si>
  <si>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</si>
  <si>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</si>
  <si>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</si>
  <si>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</si>
  <si>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</si>
  <si>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</si>
  <si>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</si>
  <si>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</si>
  <si>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｢住民基本台帳人口要覧｣</t>
  </si>
  <si>
    <t>・昼夜間人口比は常住地による人口100人に対する従業地･通学地の人口</t>
  </si>
  <si>
    <t xml:space="preserve"> </t>
  </si>
  <si>
    <t>国土地理院</t>
    <rPh sb="0" eb="2">
      <t>コクド</t>
    </rPh>
    <rPh sb="2" eb="4">
      <t>チリ</t>
    </rPh>
    <rPh sb="4" eb="5">
      <t>イン</t>
    </rPh>
    <phoneticPr fontId="2"/>
  </si>
  <si>
    <t>総務省自治行政局市町村課</t>
    <rPh sb="0" eb="2">
      <t>ソウム</t>
    </rPh>
    <rPh sb="2" eb="3">
      <t>ショウ</t>
    </rPh>
    <rPh sb="3" eb="5">
      <t>ジチ</t>
    </rPh>
    <rPh sb="5" eb="7">
      <t>ギョウセイ</t>
    </rPh>
    <rPh sb="7" eb="8">
      <t>キョク</t>
    </rPh>
    <rPh sb="8" eb="10">
      <t>シチョウ</t>
    </rPh>
    <rPh sb="10" eb="11">
      <t>ソン</t>
    </rPh>
    <rPh sb="11" eb="12">
      <t>カ</t>
    </rPh>
    <phoneticPr fontId="2"/>
  </si>
  <si>
    <t>常住地に
よる人口
(夜間人口)</t>
    <rPh sb="11" eb="13">
      <t>ヤカン</t>
    </rPh>
    <rPh sb="13" eb="15">
      <t>ジンコウ</t>
    </rPh>
    <phoneticPr fontId="2"/>
  </si>
  <si>
    <t>都道府県
人口に対
する割合</t>
    <phoneticPr fontId="2"/>
  </si>
  <si>
    <t>東京区部</t>
    <rPh sb="2" eb="3">
      <t>ク</t>
    </rPh>
    <rPh sb="3" eb="4">
      <t>ブ</t>
    </rPh>
    <phoneticPr fontId="2"/>
  </si>
  <si>
    <t>従業地・通学地
による人口
(昼間人口)</t>
    <phoneticPr fontId="2"/>
  </si>
  <si>
    <t>昼夜間
人口比</t>
    <phoneticPr fontId="2"/>
  </si>
  <si>
    <t>常住地による
就業者数</t>
    <phoneticPr fontId="2"/>
  </si>
  <si>
    <t>さいたま</t>
    <phoneticPr fontId="2"/>
  </si>
  <si>
    <t xml:space="preserve">      県都名</t>
    <phoneticPr fontId="2"/>
  </si>
  <si>
    <t xml:space="preserve"> 項 目</t>
    <phoneticPr fontId="2"/>
  </si>
  <si>
    <t>項 目</t>
    <phoneticPr fontId="2"/>
  </si>
  <si>
    <t>データ等
の 解 説</t>
    <phoneticPr fontId="2"/>
  </si>
  <si>
    <t>項目</t>
  </si>
  <si>
    <t>工                 業</t>
  </si>
  <si>
    <t>事業所数</t>
  </si>
  <si>
    <t>従業者数</t>
  </si>
  <si>
    <t>小       売       業</t>
  </si>
  <si>
    <t>従業者数</t>
    <rPh sb="2" eb="3">
      <t>シャ</t>
    </rPh>
    <phoneticPr fontId="2"/>
  </si>
  <si>
    <t>（人）</t>
    <phoneticPr fontId="2"/>
  </si>
  <si>
    <t>（百万円）</t>
  </si>
  <si>
    <t>さいたま</t>
    <phoneticPr fontId="2"/>
  </si>
  <si>
    <t>データ等
の 解 説</t>
    <phoneticPr fontId="2"/>
  </si>
  <si>
    <t>データ等
の 解 説</t>
    <phoneticPr fontId="2"/>
  </si>
  <si>
    <t>※従業者1～3人の事業所を除く</t>
    <phoneticPr fontId="2"/>
  </si>
  <si>
    <t>項 目</t>
  </si>
  <si>
    <t>歳 出 決 算 額</t>
    <phoneticPr fontId="2"/>
  </si>
  <si>
    <t>新 設 住 宅 着 工</t>
    <rPh sb="8" eb="9">
      <t>キ</t>
    </rPh>
    <rPh sb="10" eb="11">
      <t>タクミ</t>
    </rPh>
    <phoneticPr fontId="2"/>
  </si>
  <si>
    <t>病　　　　　　　　院</t>
  </si>
  <si>
    <t>項目</t>
    <phoneticPr fontId="2"/>
  </si>
  <si>
    <t>戸   数</t>
  </si>
  <si>
    <t>床 面 積</t>
  </si>
  <si>
    <t>1戸当たり
床面積</t>
    <phoneticPr fontId="2"/>
  </si>
  <si>
    <t>（円）</t>
  </si>
  <si>
    <t>（戸）</t>
  </si>
  <si>
    <t>（㎡）</t>
  </si>
  <si>
    <t>（％）</t>
  </si>
  <si>
    <t>（ha）</t>
  </si>
  <si>
    <t>さいたま</t>
    <phoneticPr fontId="2"/>
  </si>
  <si>
    <t>データ等
の 解 説</t>
    <phoneticPr fontId="2"/>
  </si>
  <si>
    <t>総務省自治財政局財務調査課</t>
    <rPh sb="0" eb="2">
      <t>ソウム</t>
    </rPh>
    <rPh sb="3" eb="5">
      <t>ジチ</t>
    </rPh>
    <rPh sb="8" eb="10">
      <t>ザイム</t>
    </rPh>
    <rPh sb="10" eb="12">
      <t>チョウサ</t>
    </rPh>
    <phoneticPr fontId="2"/>
  </si>
  <si>
    <t>国土交通省｢建築統計年報｣</t>
    <rPh sb="0" eb="2">
      <t>コクド</t>
    </rPh>
    <rPh sb="2" eb="4">
      <t>コウツウ</t>
    </rPh>
    <phoneticPr fontId="2"/>
  </si>
  <si>
    <t>｢市町村別決算状況調｣</t>
  </si>
  <si>
    <t>病院・一般
診療所数</t>
    <rPh sb="3" eb="5">
      <t>イッパン</t>
    </rPh>
    <rPh sb="6" eb="8">
      <t>シンリョウ</t>
    </rPh>
    <rPh sb="8" eb="9">
      <t>ショ</t>
    </rPh>
    <phoneticPr fontId="10"/>
  </si>
  <si>
    <t>病院・一般
診療所
病床数</t>
    <rPh sb="0" eb="2">
      <t>ビョウイン</t>
    </rPh>
    <rPh sb="3" eb="5">
      <t>イッパン</t>
    </rPh>
    <rPh sb="6" eb="8">
      <t>シンリョウ</t>
    </rPh>
    <rPh sb="8" eb="9">
      <t>ショ</t>
    </rPh>
    <phoneticPr fontId="10"/>
  </si>
  <si>
    <t>人口１人
当たり(1)</t>
    <rPh sb="3" eb="4">
      <t>ニン</t>
    </rPh>
    <phoneticPr fontId="2"/>
  </si>
  <si>
    <t>厚生労働省統計情報部｢医療施設調査｣</t>
    <rPh sb="2" eb="4">
      <t>ロウドウ</t>
    </rPh>
    <phoneticPr fontId="2"/>
  </si>
  <si>
    <t>製造品
出荷額等</t>
    <phoneticPr fontId="2"/>
  </si>
  <si>
    <t>国土交通省</t>
    <rPh sb="0" eb="2">
      <t>コクド</t>
    </rPh>
    <rPh sb="2" eb="5">
      <t>コウツウショウ</t>
    </rPh>
    <phoneticPr fontId="2"/>
  </si>
  <si>
    <t>「都市計画
  年報」</t>
    <rPh sb="1" eb="3">
      <t>トシ</t>
    </rPh>
    <rPh sb="3" eb="5">
      <t>ケイカク</t>
    </rPh>
    <rPh sb="8" eb="10">
      <t>ネンポウ</t>
    </rPh>
    <phoneticPr fontId="2"/>
  </si>
  <si>
    <t>年間排出量</t>
    <rPh sb="0" eb="2">
      <t>ネンカン</t>
    </rPh>
    <rPh sb="2" eb="4">
      <t>ハイシュツ</t>
    </rPh>
    <rPh sb="4" eb="5">
      <t>リョウ</t>
    </rPh>
    <phoneticPr fontId="10"/>
  </si>
  <si>
    <t>（ｔ）</t>
    <phoneticPr fontId="10"/>
  </si>
  <si>
    <t>1人1日
当たり</t>
    <rPh sb="1" eb="2">
      <t>ニン</t>
    </rPh>
    <rPh sb="3" eb="4">
      <t>ニチ</t>
    </rPh>
    <rPh sb="5" eb="6">
      <t>ア</t>
    </rPh>
    <phoneticPr fontId="10"/>
  </si>
  <si>
    <t>（ｇ）</t>
    <phoneticPr fontId="10"/>
  </si>
  <si>
    <t>園数</t>
    <rPh sb="0" eb="1">
      <t>エン</t>
    </rPh>
    <rPh sb="1" eb="2">
      <t>スウ</t>
    </rPh>
    <phoneticPr fontId="10"/>
  </si>
  <si>
    <t>園児数</t>
    <rPh sb="0" eb="2">
      <t>エンジ</t>
    </rPh>
    <rPh sb="2" eb="3">
      <t>スウ</t>
    </rPh>
    <phoneticPr fontId="10"/>
  </si>
  <si>
    <t>学校数</t>
    <rPh sb="0" eb="2">
      <t>ガッコウ</t>
    </rPh>
    <rPh sb="2" eb="3">
      <t>スウ</t>
    </rPh>
    <phoneticPr fontId="10"/>
  </si>
  <si>
    <t>児童数</t>
    <rPh sb="0" eb="2">
      <t>ジドウ</t>
    </rPh>
    <rPh sb="2" eb="3">
      <t>スウ</t>
    </rPh>
    <phoneticPr fontId="10"/>
  </si>
  <si>
    <t>生徒数</t>
    <rPh sb="0" eb="3">
      <t>セイトスウ</t>
    </rPh>
    <phoneticPr fontId="10"/>
  </si>
  <si>
    <t>公共下水道
普  及  率</t>
    <phoneticPr fontId="2"/>
  </si>
  <si>
    <t>項目</t>
    <phoneticPr fontId="2"/>
  </si>
  <si>
    <t>歯科
診療所数</t>
    <phoneticPr fontId="2"/>
  </si>
  <si>
    <t>さいたま</t>
    <phoneticPr fontId="2"/>
  </si>
  <si>
    <t>（園）</t>
    <rPh sb="1" eb="2">
      <t>エン</t>
    </rPh>
    <phoneticPr fontId="10"/>
  </si>
  <si>
    <t>（人）</t>
    <rPh sb="1" eb="2">
      <t>ニン</t>
    </rPh>
    <phoneticPr fontId="10"/>
  </si>
  <si>
    <t>（校）</t>
    <rPh sb="1" eb="2">
      <t>コウ</t>
    </rPh>
    <phoneticPr fontId="10"/>
  </si>
  <si>
    <t>施設数</t>
    <rPh sb="0" eb="3">
      <t>シセツスウ</t>
    </rPh>
    <phoneticPr fontId="10"/>
  </si>
  <si>
    <t>介護老人
福祉施設
定員数</t>
    <rPh sb="0" eb="2">
      <t>カイゴ</t>
    </rPh>
    <rPh sb="2" eb="4">
      <t>ロウジン</t>
    </rPh>
    <rPh sb="5" eb="7">
      <t>フクシ</t>
    </rPh>
    <rPh sb="7" eb="9">
      <t>シセツ</t>
    </rPh>
    <rPh sb="10" eb="13">
      <t>テイインスウ</t>
    </rPh>
    <phoneticPr fontId="10"/>
  </si>
  <si>
    <t>介護老人
保健施設
定員数</t>
    <rPh sb="0" eb="2">
      <t>カイゴ</t>
    </rPh>
    <rPh sb="2" eb="4">
      <t>ロウジン</t>
    </rPh>
    <rPh sb="5" eb="7">
      <t>ホケン</t>
    </rPh>
    <rPh sb="7" eb="9">
      <t>シセツ</t>
    </rPh>
    <rPh sb="10" eb="13">
      <t>テイインスウ</t>
    </rPh>
    <phoneticPr fontId="10"/>
  </si>
  <si>
    <t>自動車検査登録協力会
「市区町村別自動車保有車両数」</t>
    <rPh sb="0" eb="3">
      <t>ジドウシャ</t>
    </rPh>
    <rPh sb="3" eb="5">
      <t>ケンサ</t>
    </rPh>
    <rPh sb="5" eb="7">
      <t>トウロク</t>
    </rPh>
    <rPh sb="7" eb="10">
      <t>キョウリョクカイ</t>
    </rPh>
    <rPh sb="12" eb="13">
      <t>シ</t>
    </rPh>
    <rPh sb="13" eb="14">
      <t>ク</t>
    </rPh>
    <rPh sb="14" eb="16">
      <t>チョウソン</t>
    </rPh>
    <rPh sb="16" eb="17">
      <t>ベツ</t>
    </rPh>
    <rPh sb="17" eb="20">
      <t>ジドウシャ</t>
    </rPh>
    <rPh sb="20" eb="22">
      <t>ホユウ</t>
    </rPh>
    <rPh sb="22" eb="24">
      <t>シャリョウ</t>
    </rPh>
    <rPh sb="24" eb="25">
      <t>スウ</t>
    </rPh>
    <phoneticPr fontId="2"/>
  </si>
  <si>
    <t>厚生労働省統計調査部</t>
    <rPh sb="0" eb="2">
      <t>コウセイ</t>
    </rPh>
    <rPh sb="2" eb="5">
      <t>ロウドウショウ</t>
    </rPh>
    <rPh sb="5" eb="7">
      <t>トウケイ</t>
    </rPh>
    <rPh sb="7" eb="9">
      <t>チョウサ</t>
    </rPh>
    <rPh sb="9" eb="10">
      <t>ブ</t>
    </rPh>
    <phoneticPr fontId="10"/>
  </si>
  <si>
    <t>厚生労働省統計調査部</t>
    <phoneticPr fontId="10"/>
  </si>
  <si>
    <t>「介護サービス施設・事業所調査」</t>
    <rPh sb="1" eb="3">
      <t>カイゴ</t>
    </rPh>
    <rPh sb="7" eb="9">
      <t>シセツ</t>
    </rPh>
    <rPh sb="10" eb="13">
      <t>ジギョウショ</t>
    </rPh>
    <rPh sb="13" eb="15">
      <t>チョウサ</t>
    </rPh>
    <phoneticPr fontId="10"/>
  </si>
  <si>
    <t>全国軽自動車協会連合会
「市区町村別軽自動車車両数」</t>
    <rPh sb="0" eb="2">
      <t>ゼンコク</t>
    </rPh>
    <rPh sb="2" eb="6">
      <t>ケイジドウシャ</t>
    </rPh>
    <rPh sb="6" eb="8">
      <t>キョウカイ</t>
    </rPh>
    <rPh sb="8" eb="11">
      <t>レンゴウカイ</t>
    </rPh>
    <rPh sb="13" eb="15">
      <t>シク</t>
    </rPh>
    <rPh sb="15" eb="17">
      <t>チョウソン</t>
    </rPh>
    <rPh sb="17" eb="18">
      <t>ベツ</t>
    </rPh>
    <rPh sb="18" eb="22">
      <t>ケイジドウシャ</t>
    </rPh>
    <rPh sb="22" eb="24">
      <t>シャリョウ</t>
    </rPh>
    <rPh sb="24" eb="25">
      <t>スウ</t>
    </rPh>
    <phoneticPr fontId="10"/>
  </si>
  <si>
    <t>都市公園面積</t>
    <rPh sb="4" eb="6">
      <t>メンセキ</t>
    </rPh>
    <phoneticPr fontId="10"/>
  </si>
  <si>
    <t>総 面 積</t>
    <rPh sb="0" eb="1">
      <t>ソウ</t>
    </rPh>
    <phoneticPr fontId="10"/>
  </si>
  <si>
    <t>保 育 所</t>
    <rPh sb="0" eb="1">
      <t>タモツ</t>
    </rPh>
    <rPh sb="2" eb="3">
      <t>イク</t>
    </rPh>
    <rPh sb="4" eb="5">
      <t>ショ</t>
    </rPh>
    <phoneticPr fontId="10"/>
  </si>
  <si>
    <t>環境省廃棄物対策課</t>
    <rPh sb="0" eb="3">
      <t>カンキョウショウ</t>
    </rPh>
    <rPh sb="3" eb="6">
      <t>ハイキブツ</t>
    </rPh>
    <rPh sb="6" eb="9">
      <t>タイサクカ</t>
    </rPh>
    <phoneticPr fontId="10"/>
  </si>
  <si>
    <t>都市計画
区域面積
（k㎡）</t>
    <rPh sb="0" eb="2">
      <t>トシ</t>
    </rPh>
    <rPh sb="2" eb="4">
      <t>ケイカク</t>
    </rPh>
    <rPh sb="5" eb="7">
      <t>クイキ</t>
    </rPh>
    <rPh sb="7" eb="9">
      <t>メンセキ</t>
    </rPh>
    <phoneticPr fontId="2"/>
  </si>
  <si>
    <t>面　積
（k㎡）</t>
    <phoneticPr fontId="2"/>
  </si>
  <si>
    <t>卸　　　　売　　　　業</t>
    <phoneticPr fontId="2"/>
  </si>
  <si>
    <t>商　　　　　　　　　　　　　　業</t>
    <rPh sb="15" eb="16">
      <t>ギョウ</t>
    </rPh>
    <phoneticPr fontId="2"/>
  </si>
  <si>
    <t>農家1戸当た
り生産農業
所得(千円)</t>
    <rPh sb="0" eb="2">
      <t>ノウカ</t>
    </rPh>
    <rPh sb="3" eb="4">
      <t>コ</t>
    </rPh>
    <rPh sb="4" eb="5">
      <t>ア</t>
    </rPh>
    <rPh sb="8" eb="10">
      <t>セイサン</t>
    </rPh>
    <rPh sb="10" eb="12">
      <t>ノウギョウ</t>
    </rPh>
    <rPh sb="13" eb="15">
      <t>ショトク</t>
    </rPh>
    <rPh sb="16" eb="18">
      <t>センエン</t>
    </rPh>
    <phoneticPr fontId="10"/>
  </si>
  <si>
    <t>農業産出額
（千万円）</t>
    <rPh sb="0" eb="2">
      <t>ノウギョウ</t>
    </rPh>
    <rPh sb="2" eb="4">
      <t>サンシュツ</t>
    </rPh>
    <rPh sb="4" eb="5">
      <t>ガク</t>
    </rPh>
    <phoneticPr fontId="10"/>
  </si>
  <si>
    <t>「生産農業所得統計」</t>
    <phoneticPr fontId="10"/>
  </si>
  <si>
    <t>農林水産省</t>
    <phoneticPr fontId="10"/>
  </si>
  <si>
    <t>平成18年</t>
    <phoneticPr fontId="10"/>
  </si>
  <si>
    <t>平成19年6月1日現在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</si>
  <si>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事業所数</t>
    <rPh sb="0" eb="3">
      <t>ジギョウショ</t>
    </rPh>
    <phoneticPr fontId="10"/>
  </si>
  <si>
    <t>事業所数</t>
    <rPh sb="0" eb="3">
      <t>ジギョウショ</t>
    </rPh>
    <rPh sb="3" eb="4">
      <t>スウ</t>
    </rPh>
    <phoneticPr fontId="10"/>
  </si>
  <si>
    <t>従業者数</t>
    <rPh sb="0" eb="1">
      <t>ジュウ</t>
    </rPh>
    <rPh sb="1" eb="4">
      <t>ギョウシャスウ</t>
    </rPh>
    <phoneticPr fontId="10"/>
  </si>
  <si>
    <t>幼  稚  園</t>
    <rPh sb="0" eb="1">
      <t>ヨウ</t>
    </rPh>
    <rPh sb="3" eb="4">
      <t>オサナイ</t>
    </rPh>
    <rPh sb="6" eb="7">
      <t>エン</t>
    </rPh>
    <phoneticPr fontId="10"/>
  </si>
  <si>
    <t>小  学  校</t>
    <rPh sb="0" eb="1">
      <t>ショウ</t>
    </rPh>
    <rPh sb="3" eb="4">
      <t>ガク</t>
    </rPh>
    <rPh sb="6" eb="7">
      <t>コウ</t>
    </rPh>
    <phoneticPr fontId="10"/>
  </si>
  <si>
    <t>中  学  校</t>
    <rPh sb="0" eb="1">
      <t>ナカ</t>
    </rPh>
    <rPh sb="3" eb="4">
      <t>ガク</t>
    </rPh>
    <rPh sb="6" eb="7">
      <t>コウ</t>
    </rPh>
    <phoneticPr fontId="10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</si>
  <si>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10"/>
  </si>
  <si>
    <t>｢工業統計表｣</t>
    <phoneticPr fontId="2"/>
  </si>
  <si>
    <t>｢商業統計表｣</t>
    <phoneticPr fontId="2"/>
  </si>
  <si>
    <t>ごみ総排出量</t>
    <rPh sb="2" eb="3">
      <t>ソウ</t>
    </rPh>
    <rPh sb="3" eb="5">
      <t>ハイシュツ</t>
    </rPh>
    <rPh sb="5" eb="6">
      <t>リョウ</t>
    </rPh>
    <phoneticPr fontId="10"/>
  </si>
  <si>
    <t>世帯当たり乗用車
保有台数 （台）</t>
    <rPh sb="5" eb="8">
      <t>ジョウヨウシャ</t>
    </rPh>
    <phoneticPr fontId="10"/>
  </si>
  <si>
    <t>普通・小
型乗用車</t>
    <rPh sb="0" eb="2">
      <t>フツウ</t>
    </rPh>
    <rPh sb="3" eb="4">
      <t>ショウ</t>
    </rPh>
    <rPh sb="5" eb="6">
      <t>カタ</t>
    </rPh>
    <rPh sb="6" eb="9">
      <t>ジョウヨウシャ</t>
    </rPh>
    <phoneticPr fontId="10"/>
  </si>
  <si>
    <t>含む軽
乗用車</t>
    <rPh sb="0" eb="1">
      <t>フク</t>
    </rPh>
    <rPh sb="2" eb="3">
      <t>ケイ</t>
    </rPh>
    <rPh sb="4" eb="6">
      <t>ジョウヨウ</t>
    </rPh>
    <rPh sb="6" eb="7">
      <t>シャ</t>
    </rPh>
    <phoneticPr fontId="10"/>
  </si>
  <si>
    <t>東洋経済算出</t>
    <rPh sb="0" eb="2">
      <t>トウヨウ</t>
    </rPh>
    <rPh sb="2" eb="4">
      <t>ケイザイ</t>
    </rPh>
    <rPh sb="4" eb="6">
      <t>サンシュツ</t>
    </rPh>
    <phoneticPr fontId="10"/>
  </si>
  <si>
    <t>人口1万人
当たり
病床数</t>
    <phoneticPr fontId="2"/>
  </si>
  <si>
    <t>総   額
（百万円）</t>
    <phoneticPr fontId="10"/>
  </si>
  <si>
    <t>人口 1人
当 た り</t>
    <phoneticPr fontId="2"/>
  </si>
  <si>
    <t>年間商品販売額(百万円)</t>
    <phoneticPr fontId="2"/>
  </si>
  <si>
    <t>学 校 数 及 び 児 童</t>
    <rPh sb="0" eb="1">
      <t>ガク</t>
    </rPh>
    <rPh sb="2" eb="3">
      <t>コウ</t>
    </rPh>
    <rPh sb="4" eb="5">
      <t>スウ</t>
    </rPh>
    <rPh sb="6" eb="7">
      <t>オヨ</t>
    </rPh>
    <rPh sb="10" eb="11">
      <t>ジ</t>
    </rPh>
    <rPh sb="12" eb="13">
      <t>ワラベ</t>
    </rPh>
    <phoneticPr fontId="10"/>
  </si>
  <si>
    <t xml:space="preserve"> ・ 生 徒 ・ 園 児 数</t>
  </si>
  <si>
    <t>医師数
（人）</t>
    <rPh sb="0" eb="2">
      <t>イシ</t>
    </rPh>
    <rPh sb="2" eb="3">
      <t>スウ</t>
    </rPh>
    <rPh sb="5" eb="6">
      <t>ニン</t>
    </rPh>
    <phoneticPr fontId="10"/>
  </si>
  <si>
    <t>厚生労働省
「医師･歯科医師･薬剤師調査」</t>
    <rPh sb="0" eb="2">
      <t>コウセイ</t>
    </rPh>
    <rPh sb="2" eb="5">
      <t>ロウドウショウ</t>
    </rPh>
    <rPh sb="7" eb="9">
      <t>イシ</t>
    </rPh>
    <rPh sb="10" eb="12">
      <t>シカ</t>
    </rPh>
    <rPh sb="12" eb="14">
      <t>イシ</t>
    </rPh>
    <rPh sb="15" eb="18">
      <t>ヤクザイシ</t>
    </rPh>
    <rPh sb="18" eb="20">
      <t>チョウサ</t>
    </rPh>
    <phoneticPr fontId="10"/>
  </si>
  <si>
    <t>(1)都市計画区域内人口
   当たり面積</t>
    <rPh sb="3" eb="5">
      <t>トシ</t>
    </rPh>
    <rPh sb="5" eb="7">
      <t>ケイカク</t>
    </rPh>
    <rPh sb="7" eb="10">
      <t>クイキナイ</t>
    </rPh>
    <rPh sb="10" eb="12">
      <t>ジンコウ</t>
    </rPh>
    <rPh sb="16" eb="17">
      <t>ア</t>
    </rPh>
    <rPh sb="19" eb="21">
      <t>メンセキ</t>
    </rPh>
    <phoneticPr fontId="2"/>
  </si>
  <si>
    <t>｢一般廃棄物処理実態調査｣</t>
    <rPh sb="1" eb="3">
      <t>イッパン</t>
    </rPh>
    <rPh sb="3" eb="6">
      <t>ハイキブツ</t>
    </rPh>
    <rPh sb="6" eb="8">
      <t>ショリ</t>
    </rPh>
    <rPh sb="8" eb="10">
      <t>ジッタイ</t>
    </rPh>
    <rPh sb="10" eb="12">
      <t>チョウサ</t>
    </rPh>
    <phoneticPr fontId="10"/>
  </si>
  <si>
    <t>　都　別　主　要　指　標</t>
    <rPh sb="1" eb="2">
      <t>ト</t>
    </rPh>
    <rPh sb="3" eb="4">
      <t>ベツ</t>
    </rPh>
    <rPh sb="5" eb="6">
      <t>シュ</t>
    </rPh>
    <rPh sb="7" eb="8">
      <t>ヨウ</t>
    </rPh>
    <rPh sb="9" eb="10">
      <t>ユビ</t>
    </rPh>
    <rPh sb="11" eb="12">
      <t>ヒョウ</t>
    </rPh>
    <phoneticPr fontId="2"/>
  </si>
  <si>
    <t>　都　別　主　要　指　標　（つづき）</t>
    <rPh sb="1" eb="2">
      <t>ト</t>
    </rPh>
    <rPh sb="3" eb="4">
      <t>ベツ</t>
    </rPh>
    <rPh sb="5" eb="6">
      <t>シュ</t>
    </rPh>
    <rPh sb="7" eb="8">
      <t>ヨウ</t>
    </rPh>
    <rPh sb="9" eb="10">
      <t>ユビ</t>
    </rPh>
    <rPh sb="11" eb="12">
      <t>ヒョウ</t>
    </rPh>
    <phoneticPr fontId="2"/>
  </si>
  <si>
    <t>平成22年3月末</t>
    <rPh sb="0" eb="2">
      <t>ヘイセイ</t>
    </rPh>
    <rPh sb="7" eb="8">
      <t>マツ</t>
    </rPh>
    <phoneticPr fontId="2"/>
  </si>
  <si>
    <t>により含まれていないことを示す</t>
    <rPh sb="3" eb="4">
      <t>フク</t>
    </rPh>
    <rPh sb="13" eb="14">
      <t>シメ</t>
    </rPh>
    <phoneticPr fontId="10"/>
  </si>
  <si>
    <t>注）数値の「*」は合併対象の市町村の一部データが、秘匿などの理由</t>
    <rPh sb="0" eb="1">
      <t>チュウ</t>
    </rPh>
    <rPh sb="2" eb="4">
      <t>スウチ</t>
    </rPh>
    <rPh sb="9" eb="11">
      <t>ガッペイ</t>
    </rPh>
    <rPh sb="11" eb="13">
      <t>タイショウ</t>
    </rPh>
    <rPh sb="14" eb="17">
      <t>シチョウソン</t>
    </rPh>
    <rPh sb="18" eb="20">
      <t>イチブ</t>
    </rPh>
    <rPh sb="25" eb="27">
      <t>ヒトク</t>
    </rPh>
    <rPh sb="30" eb="32">
      <t>リユウ</t>
    </rPh>
    <phoneticPr fontId="10"/>
  </si>
  <si>
    <t>経済産業省調査統計グループ</t>
    <rPh sb="0" eb="2">
      <t>ケイザイ</t>
    </rPh>
    <phoneticPr fontId="2"/>
  </si>
  <si>
    <t>平成21年7月1日現在
総務省統計局
 ｢経済センサス（基礎調査）｣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5" eb="18">
      <t>トウケイキョク</t>
    </rPh>
    <rPh sb="21" eb="23">
      <t>ケイザイ</t>
    </rPh>
    <rPh sb="28" eb="30">
      <t>キソ</t>
    </rPh>
    <rPh sb="30" eb="32">
      <t>チョウサ</t>
    </rPh>
    <phoneticPr fontId="2"/>
  </si>
  <si>
    <t>各都道府県「学校基本調査」</t>
    <rPh sb="0" eb="1">
      <t>カク</t>
    </rPh>
    <rPh sb="1" eb="5">
      <t>トドウフケン</t>
    </rPh>
    <rPh sb="6" eb="8">
      <t>ガッコウ</t>
    </rPh>
    <rPh sb="8" eb="10">
      <t>キホン</t>
    </rPh>
    <rPh sb="10" eb="12">
      <t>チョウサ</t>
    </rPh>
    <phoneticPr fontId="10"/>
  </si>
  <si>
    <t>在所児数（人）</t>
    <rPh sb="0" eb="2">
      <t>ザイショ</t>
    </rPh>
    <rPh sb="2" eb="3">
      <t>ジ</t>
    </rPh>
    <rPh sb="3" eb="4">
      <t>カズ</t>
    </rPh>
    <rPh sb="5" eb="6">
      <t>ヒト</t>
    </rPh>
    <phoneticPr fontId="10"/>
  </si>
  <si>
    <t>「社会福祉施設等調査」</t>
    <rPh sb="1" eb="3">
      <t>シャカイ</t>
    </rPh>
    <rPh sb="3" eb="5">
      <t>フクシ</t>
    </rPh>
    <rPh sb="5" eb="7">
      <t>シセツ</t>
    </rPh>
    <rPh sb="7" eb="8">
      <t>ナド</t>
    </rPh>
    <rPh sb="8" eb="10">
      <t>チョウサ</t>
    </rPh>
    <phoneticPr fontId="10"/>
  </si>
  <si>
    <t>国土交通省公園緑地･景観課</t>
    <rPh sb="0" eb="2">
      <t>コクド</t>
    </rPh>
    <rPh sb="2" eb="4">
      <t>コウツウ</t>
    </rPh>
    <rPh sb="10" eb="12">
      <t>ケイカン</t>
    </rPh>
    <rPh sb="12" eb="13">
      <t>カ</t>
    </rPh>
    <phoneticPr fontId="2"/>
  </si>
  <si>
    <t>各都道府県</t>
    <rPh sb="0" eb="1">
      <t>カク</t>
    </rPh>
    <rPh sb="1" eb="5">
      <t>トドウフケン</t>
    </rPh>
    <phoneticPr fontId="10"/>
  </si>
  <si>
    <t>従業地による  就業者数</t>
    <phoneticPr fontId="2"/>
  </si>
  <si>
    <t>平成23年10月</t>
    <rPh sb="0" eb="2">
      <t>ヘイセイ</t>
    </rPh>
    <rPh sb="5" eb="8">
      <t>１０ガツ</t>
    </rPh>
    <phoneticPr fontId="2"/>
  </si>
  <si>
    <t>飲食店</t>
    <rPh sb="0" eb="2">
      <t>インショク</t>
    </rPh>
    <phoneticPr fontId="2"/>
  </si>
  <si>
    <t>平成22年3月末</t>
    <rPh sb="0" eb="2">
      <t>ヘイセイ</t>
    </rPh>
    <rPh sb="4" eb="5">
      <t>ネン</t>
    </rPh>
    <rPh sb="6" eb="8">
      <t>ガツマツ</t>
    </rPh>
    <phoneticPr fontId="2"/>
  </si>
  <si>
    <t>資料：｢地域経済総覧2013｣(東洋経済)、総務法制課（総務省・国勢調査）</t>
    <rPh sb="22" eb="24">
      <t>ソウム</t>
    </rPh>
    <rPh sb="24" eb="26">
      <t>ホウセイ</t>
    </rPh>
    <rPh sb="26" eb="27">
      <t>カ</t>
    </rPh>
    <rPh sb="28" eb="31">
      <t>ソウムショウ</t>
    </rPh>
    <rPh sb="32" eb="34">
      <t>コクセイ</t>
    </rPh>
    <rPh sb="34" eb="36">
      <t>チョウサ</t>
    </rPh>
    <phoneticPr fontId="2"/>
  </si>
  <si>
    <t>平成24年3月31日現在　　</t>
    <rPh sb="0" eb="2">
      <t>ヘイセイ</t>
    </rPh>
    <rPh sb="4" eb="5">
      <t>ネン</t>
    </rPh>
    <rPh sb="9" eb="12">
      <t>ニチゲンザイ</t>
    </rPh>
    <phoneticPr fontId="2"/>
  </si>
  <si>
    <t>平成23年度</t>
    <rPh sb="0" eb="2">
      <t>ヘイセイ</t>
    </rPh>
    <phoneticPr fontId="2"/>
  </si>
  <si>
    <t>総務省統計局</t>
    <rPh sb="2" eb="3">
      <t>ショウ</t>
    </rPh>
    <rPh sb="3" eb="6">
      <t>トウケイキョク</t>
    </rPh>
    <phoneticPr fontId="2"/>
  </si>
  <si>
    <t>平成22年10月1日現在</t>
    <rPh sb="0" eb="2">
      <t>ヘイセイ</t>
    </rPh>
    <rPh sb="4" eb="5">
      <t>ネン</t>
    </rPh>
    <rPh sb="7" eb="8">
      <t>ガツ</t>
    </rPh>
    <rPh sb="9" eb="12">
      <t>ニチゲンザイ</t>
    </rPh>
    <phoneticPr fontId="2"/>
  </si>
  <si>
    <t>｢国勢調査｣</t>
    <phoneticPr fontId="2"/>
  </si>
  <si>
    <t>平成22年度</t>
    <rPh sb="0" eb="2">
      <t>ヘイセイ</t>
    </rPh>
    <rPh sb="4" eb="6">
      <t>ネンド</t>
    </rPh>
    <phoneticPr fontId="2"/>
  </si>
  <si>
    <t>…</t>
    <phoneticPr fontId="10"/>
  </si>
  <si>
    <t>平成22年12月31日現在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</si>
  <si>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平成23年5月1日現在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10"/>
  </si>
  <si>
    <t>平成23年
3月末</t>
    <rPh sb="0" eb="2">
      <t>ヘイセイ</t>
    </rPh>
    <rPh sb="4" eb="5">
      <t>ネン</t>
    </rPh>
    <rPh sb="7" eb="9">
      <t>ゲツマツ</t>
    </rPh>
    <phoneticPr fontId="2"/>
  </si>
  <si>
    <t>平成23年
3月末</t>
    <phoneticPr fontId="2"/>
  </si>
  <si>
    <t>平成23年3月末</t>
    <rPh sb="0" eb="2">
      <t>ヘイセイ</t>
    </rPh>
    <rPh sb="4" eb="5">
      <t>ネン</t>
    </rPh>
    <rPh sb="6" eb="8">
      <t>ガツマツ</t>
    </rPh>
    <phoneticPr fontId="10"/>
  </si>
  <si>
    <t>軽自動車
保有台数
（台）</t>
    <phoneticPr fontId="10"/>
  </si>
  <si>
    <t>乗用車
保有台数
（台）</t>
    <rPh sb="0" eb="3">
      <t>ジョウヨウシャ</t>
    </rPh>
    <phoneticPr fontId="10"/>
  </si>
  <si>
    <t>平成22年10月</t>
    <rPh sb="0" eb="2">
      <t>ヘイセイ</t>
    </rPh>
    <rPh sb="4" eb="5">
      <t>ネン</t>
    </rPh>
    <rPh sb="7" eb="8">
      <t>ガツ</t>
    </rPh>
    <phoneticPr fontId="2"/>
  </si>
  <si>
    <t>平成22年
12月末</t>
    <rPh sb="0" eb="2">
      <t>ヘイセイ</t>
    </rPh>
    <rPh sb="4" eb="5">
      <t>ネン</t>
    </rPh>
    <rPh sb="8" eb="9">
      <t>ガツ</t>
    </rPh>
    <rPh sb="9" eb="10">
      <t>マツ</t>
    </rPh>
    <phoneticPr fontId="2"/>
  </si>
  <si>
    <t>平成22年10月</t>
    <rPh sb="0" eb="2">
      <t>ヘイセイ</t>
    </rPh>
    <rPh sb="4" eb="5">
      <t>ネン</t>
    </rPh>
    <rPh sb="7" eb="8">
      <t>ガツ</t>
    </rPh>
    <phoneticPr fontId="10"/>
  </si>
  <si>
    <t>平成22年10月</t>
    <phoneticPr fontId="10"/>
  </si>
  <si>
    <t>…</t>
    <phoneticPr fontId="10"/>
  </si>
  <si>
    <t>平成23年
3月末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</si>
  <si>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平成22年度</t>
    <phoneticPr fontId="10"/>
  </si>
  <si>
    <t>230. 全　国　都　道　府　県</t>
    <rPh sb="5" eb="6">
      <t>ゼン</t>
    </rPh>
    <rPh sb="7" eb="8">
      <t>コク</t>
    </rPh>
    <rPh sb="9" eb="10">
      <t>ト</t>
    </rPh>
    <rPh sb="11" eb="12">
      <t>ドウ</t>
    </rPh>
    <rPh sb="13" eb="14">
      <t>フ</t>
    </rPh>
    <rPh sb="15" eb="16">
      <t>ケン</t>
    </rPh>
    <phoneticPr fontId="2"/>
  </si>
  <si>
    <t>〔23〕 そ　の　他</t>
    <rPh sb="9" eb="10">
      <t>タ</t>
    </rPh>
    <phoneticPr fontId="2"/>
  </si>
  <si>
    <t>佐賀市統計データ　平成24年版</t>
    <rPh sb="0" eb="3">
      <t>サガシ</t>
    </rPh>
    <rPh sb="3" eb="5">
      <t>トウケイ</t>
    </rPh>
    <rPh sb="9" eb="11">
      <t>ヘイセイ</t>
    </rPh>
    <rPh sb="13" eb="14">
      <t>ネン</t>
    </rPh>
    <rPh sb="14" eb="15">
      <t>バン</t>
    </rPh>
    <phoneticPr fontId="18"/>
  </si>
  <si>
    <t>〔２３〕その他</t>
    <rPh sb="6" eb="7">
      <t>タ</t>
    </rPh>
    <phoneticPr fontId="18"/>
  </si>
  <si>
    <t>目　　　次</t>
    <rPh sb="0" eb="1">
      <t>メ</t>
    </rPh>
    <rPh sb="4" eb="5">
      <t>ツギ</t>
    </rPh>
    <phoneticPr fontId="18"/>
  </si>
  <si>
    <t>表題</t>
    <rPh sb="0" eb="2">
      <t>ヒョウダイ</t>
    </rPh>
    <phoneticPr fontId="18"/>
  </si>
  <si>
    <t>掲載年次・年度</t>
    <rPh sb="0" eb="2">
      <t>ケイサイ</t>
    </rPh>
    <rPh sb="2" eb="4">
      <t>ネンジ</t>
    </rPh>
    <rPh sb="5" eb="7">
      <t>ネンド</t>
    </rPh>
    <phoneticPr fontId="18"/>
  </si>
  <si>
    <r>
      <t xml:space="preserve">‐
</t>
    </r>
    <r>
      <rPr>
        <sz val="10"/>
        <rFont val="ＭＳ Ｐゴシック"/>
        <family val="3"/>
        <charset val="128"/>
      </rPr>
      <t>（面積・人口など）</t>
    </r>
    <rPh sb="3" eb="5">
      <t>メンセキ</t>
    </rPh>
    <rPh sb="6" eb="8">
      <t>ジンコウ</t>
    </rPh>
    <phoneticPr fontId="18"/>
  </si>
  <si>
    <r>
      <t xml:space="preserve">‐
</t>
    </r>
    <r>
      <rPr>
        <sz val="10"/>
        <rFont val="ＭＳ Ｐゴシック"/>
        <family val="3"/>
        <charset val="128"/>
      </rPr>
      <t>（経済など）</t>
    </r>
    <rPh sb="3" eb="5">
      <t>ケイザイ</t>
    </rPh>
    <phoneticPr fontId="18"/>
  </si>
  <si>
    <r>
      <t xml:space="preserve">‐
</t>
    </r>
    <r>
      <rPr>
        <sz val="10"/>
        <rFont val="ＭＳ Ｐゴシック"/>
        <family val="3"/>
        <charset val="128"/>
      </rPr>
      <t>（住宅・教育・
自動車保有台数など）</t>
    </r>
    <rPh sb="3" eb="5">
      <t>ジュウタク</t>
    </rPh>
    <rPh sb="6" eb="8">
      <t>キョウイク</t>
    </rPh>
    <rPh sb="10" eb="13">
      <t>ジドウシャ</t>
    </rPh>
    <rPh sb="13" eb="15">
      <t>ホユウ</t>
    </rPh>
    <rPh sb="15" eb="17">
      <t>ダイスウ</t>
    </rPh>
    <phoneticPr fontId="18"/>
  </si>
  <si>
    <r>
      <t xml:space="preserve">‐
</t>
    </r>
    <r>
      <rPr>
        <sz val="10"/>
        <rFont val="ＭＳ Ｐゴシック"/>
        <family val="3"/>
        <charset val="128"/>
      </rPr>
      <t>（保健衛生など）</t>
    </r>
    <rPh sb="3" eb="5">
      <t>ホケン</t>
    </rPh>
    <rPh sb="5" eb="7">
      <t>エイセイ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</si>
</sst>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82" formatCode="#\ ###\ ##0"/>
    <numFmt numFmtId="183" formatCode="#\ ##0;&quot;△&quot;#\ ##0;\-"/>
    <numFmt numFmtId="186" formatCode="0.00\ "/>
    <numFmt numFmtId="187" formatCode="0.0\ "/>
    <numFmt numFmtId="188" formatCode="#\ ##0\ ;&quot;△&quot;#\ ##0\ ;\-"/>
    <numFmt numFmtId="189" formatCode="#\ ###\ ##0\ ;&quot;△&quot;#\ ###\ ##0\ ;\-\ "/>
    <numFmt numFmtId="190" formatCode="#\ ##0.00\ "/>
    <numFmt numFmtId="198" formatCode="###\ ###\ ##0\ "/>
    <numFmt numFmtId="200" formatCode="#\ ###\ ##0\ ;\-#\ ###\ ##0\ ;\-\ "/>
    <numFmt numFmtId="201" formatCode="#\ ##0.0\ ;\-#\ ##0.0\ ;\-\ "/>
    <numFmt numFmtId="205" formatCode="&quot;*&quot;\ ###\ ###\ ##0\ "/>
  </numFmts>
  <fonts count="25"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u/>
      <sz val="11"/>
      <color indexed="12"/>
      <name val="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0"/>
      <name val="明朝"/>
      <family val="1"/>
      <charset val="128"/>
    </font>
    <font>
      <sz val="8"/>
      <name val="ＭＳ 明朝"/>
      <family val="1"/>
      <charset val="128"/>
    </font>
    <font>
      <sz val="8"/>
      <name val="明朝"/>
      <family val="1"/>
      <charset val="128"/>
    </font>
    <font>
      <b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2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18"/>
      <name val="ＭＳ 明朝"/>
      <family val="1"/>
      <charset val="128"/>
    </font>
    <font>
      <b/>
      <sz val="12"/>
      <color indexed="62"/>
      <name val="ＭＳ Ｐゴシック"/>
      <family val="3"/>
      <charset val="128"/>
    </font>
    <font>
      <b/>
      <u/>
      <sz val="12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ashed">
        <color indexed="22"/>
      </right>
      <top style="medium">
        <color indexed="22"/>
      </top>
      <bottom/>
      <diagonal/>
    </border>
    <border>
      <left/>
      <right style="dashed">
        <color indexed="22"/>
      </right>
      <top/>
      <bottom/>
      <diagonal/>
    </border>
    <border>
      <left/>
      <right/>
      <top style="medium">
        <color indexed="22"/>
      </top>
      <bottom/>
      <diagonal/>
    </border>
    <border>
      <left style="dashed">
        <color indexed="22"/>
      </left>
      <right/>
      <top style="dashed">
        <color indexed="22"/>
      </top>
      <bottom style="dashed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</cellStyleXfs>
  <cellXfs count="47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190" fontId="4" fillId="0" borderId="13" xfId="0" applyNumberFormat="1" applyFont="1" applyFill="1" applyBorder="1" applyAlignment="1">
      <alignment vertical="center"/>
    </xf>
    <xf numFmtId="189" fontId="4" fillId="0" borderId="14" xfId="0" applyNumberFormat="1" applyFont="1" applyFill="1" applyBorder="1" applyAlignment="1">
      <alignment vertical="center"/>
    </xf>
    <xf numFmtId="189" fontId="4" fillId="0" borderId="15" xfId="0" applyNumberFormat="1" applyFont="1" applyFill="1" applyBorder="1" applyAlignment="1">
      <alignment vertical="center"/>
    </xf>
    <xf numFmtId="187" fontId="4" fillId="0" borderId="16" xfId="0" applyNumberFormat="1" applyFont="1" applyFill="1" applyBorder="1" applyAlignment="1">
      <alignment vertical="center"/>
    </xf>
    <xf numFmtId="189" fontId="4" fillId="0" borderId="17" xfId="0" applyNumberFormat="1" applyFont="1" applyFill="1" applyBorder="1" applyAlignment="1">
      <alignment vertical="center"/>
    </xf>
    <xf numFmtId="187" fontId="4" fillId="0" borderId="17" xfId="0" applyNumberFormat="1" applyFont="1" applyFill="1" applyBorder="1" applyAlignment="1">
      <alignment vertical="center"/>
    </xf>
    <xf numFmtId="189" fontId="4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190" fontId="4" fillId="0" borderId="20" xfId="0" applyNumberFormat="1" applyFont="1" applyFill="1" applyBorder="1" applyAlignment="1">
      <alignment vertical="center"/>
    </xf>
    <xf numFmtId="189" fontId="4" fillId="0" borderId="21" xfId="0" applyNumberFormat="1" applyFont="1" applyFill="1" applyBorder="1" applyAlignment="1">
      <alignment vertical="center"/>
    </xf>
    <xf numFmtId="189" fontId="4" fillId="0" borderId="22" xfId="0" applyNumberFormat="1" applyFont="1" applyFill="1" applyBorder="1" applyAlignment="1">
      <alignment vertical="center"/>
    </xf>
    <xf numFmtId="187" fontId="4" fillId="0" borderId="23" xfId="0" applyNumberFormat="1" applyFont="1" applyFill="1" applyBorder="1" applyAlignment="1">
      <alignment vertical="center"/>
    </xf>
    <xf numFmtId="189" fontId="4" fillId="0" borderId="24" xfId="0" applyNumberFormat="1" applyFont="1" applyFill="1" applyBorder="1" applyAlignment="1">
      <alignment vertical="center"/>
    </xf>
    <xf numFmtId="187" fontId="4" fillId="0" borderId="24" xfId="0" applyNumberFormat="1" applyFont="1" applyFill="1" applyBorder="1" applyAlignment="1">
      <alignment vertical="center"/>
    </xf>
    <xf numFmtId="189" fontId="4" fillId="0" borderId="25" xfId="0" applyNumberFormat="1" applyFont="1" applyFill="1" applyBorder="1" applyAlignment="1">
      <alignment vertical="center"/>
    </xf>
    <xf numFmtId="189" fontId="4" fillId="0" borderId="25" xfId="0" applyNumberFormat="1" applyFont="1" applyFill="1" applyBorder="1" applyAlignment="1">
      <alignment horizontal="right" vertical="center"/>
    </xf>
    <xf numFmtId="189" fontId="4" fillId="0" borderId="22" xfId="0" applyNumberFormat="1" applyFont="1" applyFill="1" applyBorder="1" applyAlignment="1">
      <alignment horizontal="right" vertical="center"/>
    </xf>
    <xf numFmtId="186" fontId="4" fillId="0" borderId="2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26" xfId="0" applyFont="1" applyFill="1" applyBorder="1" applyAlignment="1">
      <alignment horizontal="distributed" vertical="center"/>
    </xf>
    <xf numFmtId="186" fontId="4" fillId="0" borderId="27" xfId="0" applyNumberFormat="1" applyFont="1" applyFill="1" applyBorder="1" applyAlignment="1">
      <alignment vertical="center"/>
    </xf>
    <xf numFmtId="189" fontId="4" fillId="0" borderId="28" xfId="0" applyNumberFormat="1" applyFont="1" applyFill="1" applyBorder="1" applyAlignment="1">
      <alignment vertical="center"/>
    </xf>
    <xf numFmtId="189" fontId="4" fillId="0" borderId="29" xfId="0" applyNumberFormat="1" applyFont="1" applyFill="1" applyBorder="1" applyAlignment="1">
      <alignment vertical="center"/>
    </xf>
    <xf numFmtId="187" fontId="4" fillId="0" borderId="30" xfId="0" applyNumberFormat="1" applyFont="1" applyFill="1" applyBorder="1" applyAlignment="1">
      <alignment vertical="center"/>
    </xf>
    <xf numFmtId="189" fontId="4" fillId="0" borderId="31" xfId="0" applyNumberFormat="1" applyFont="1" applyFill="1" applyBorder="1" applyAlignment="1">
      <alignment vertical="center"/>
    </xf>
    <xf numFmtId="187" fontId="4" fillId="0" borderId="31" xfId="0" applyNumberFormat="1" applyFont="1" applyFill="1" applyBorder="1" applyAlignment="1">
      <alignment vertical="center"/>
    </xf>
    <xf numFmtId="189" fontId="4" fillId="0" borderId="3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35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top"/>
    </xf>
    <xf numFmtId="0" fontId="4" fillId="0" borderId="36" xfId="0" applyFont="1" applyFill="1" applyBorder="1" applyAlignment="1">
      <alignment horizontal="distributed" vertical="center"/>
    </xf>
    <xf numFmtId="190" fontId="4" fillId="0" borderId="37" xfId="0" applyNumberFormat="1" applyFont="1" applyFill="1" applyBorder="1" applyAlignment="1">
      <alignment vertical="center"/>
    </xf>
    <xf numFmtId="189" fontId="4" fillId="0" borderId="38" xfId="0" applyNumberFormat="1" applyFont="1" applyFill="1" applyBorder="1" applyAlignment="1">
      <alignment vertical="center"/>
    </xf>
    <xf numFmtId="189" fontId="4" fillId="0" borderId="39" xfId="0" applyNumberFormat="1" applyFont="1" applyFill="1" applyBorder="1" applyAlignment="1">
      <alignment vertical="center"/>
    </xf>
    <xf numFmtId="187" fontId="4" fillId="0" borderId="40" xfId="0" applyNumberFormat="1" applyFont="1" applyFill="1" applyBorder="1" applyAlignment="1">
      <alignment vertical="center"/>
    </xf>
    <xf numFmtId="189" fontId="4" fillId="0" borderId="41" xfId="0" applyNumberFormat="1" applyFont="1" applyFill="1" applyBorder="1" applyAlignment="1">
      <alignment vertical="center"/>
    </xf>
    <xf numFmtId="187" fontId="4" fillId="0" borderId="41" xfId="0" applyNumberFormat="1" applyFont="1" applyFill="1" applyBorder="1" applyAlignment="1">
      <alignment vertical="center"/>
    </xf>
    <xf numFmtId="189" fontId="4" fillId="0" borderId="42" xfId="0" applyNumberFormat="1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vertical="center"/>
    </xf>
    <xf numFmtId="0" fontId="8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top"/>
    </xf>
    <xf numFmtId="0" fontId="4" fillId="0" borderId="49" xfId="0" applyFont="1" applyFill="1" applyBorder="1" applyAlignment="1">
      <alignment horizontal="right" vertical="top" wrapText="1"/>
    </xf>
    <xf numFmtId="0" fontId="8" fillId="0" borderId="50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43" xfId="0" applyFont="1" applyFill="1" applyBorder="1" applyAlignment="1">
      <alignment horizontal="right" vertical="top" wrapText="1"/>
    </xf>
    <xf numFmtId="0" fontId="4" fillId="0" borderId="44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188" fontId="4" fillId="0" borderId="12" xfId="0" applyNumberFormat="1" applyFont="1" applyFill="1" applyBorder="1" applyAlignment="1">
      <alignment vertical="center"/>
    </xf>
    <xf numFmtId="188" fontId="4" fillId="0" borderId="19" xfId="0" applyNumberFormat="1" applyFont="1" applyFill="1" applyBorder="1" applyAlignment="1">
      <alignment vertical="center"/>
    </xf>
    <xf numFmtId="188" fontId="4" fillId="0" borderId="19" xfId="0" applyNumberFormat="1" applyFont="1" applyFill="1" applyBorder="1" applyAlignment="1">
      <alignment horizontal="right" vertical="center"/>
    </xf>
    <xf numFmtId="188" fontId="4" fillId="0" borderId="36" xfId="0" applyNumberFormat="1" applyFont="1" applyFill="1" applyBorder="1" applyAlignment="1">
      <alignment vertical="center"/>
    </xf>
    <xf numFmtId="188" fontId="4" fillId="0" borderId="26" xfId="0" applyNumberFormat="1" applyFont="1" applyFill="1" applyBorder="1" applyAlignment="1">
      <alignment vertical="center"/>
    </xf>
    <xf numFmtId="183" fontId="8" fillId="0" borderId="5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top"/>
    </xf>
    <xf numFmtId="0" fontId="4" fillId="0" borderId="44" xfId="0" applyFont="1" applyFill="1" applyBorder="1" applyAlignment="1">
      <alignment horizontal="right" vertical="top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189" fontId="4" fillId="0" borderId="53" xfId="0" applyNumberFormat="1" applyFont="1" applyFill="1" applyBorder="1" applyAlignment="1">
      <alignment vertical="center"/>
    </xf>
    <xf numFmtId="189" fontId="4" fillId="0" borderId="54" xfId="0" applyNumberFormat="1" applyFont="1" applyFill="1" applyBorder="1" applyAlignment="1">
      <alignment vertical="center"/>
    </xf>
    <xf numFmtId="189" fontId="4" fillId="0" borderId="54" xfId="0" applyNumberFormat="1" applyFont="1" applyFill="1" applyBorder="1" applyAlignment="1">
      <alignment horizontal="right" vertical="center"/>
    </xf>
    <xf numFmtId="189" fontId="4" fillId="0" borderId="55" xfId="0" applyNumberFormat="1" applyFont="1" applyFill="1" applyBorder="1" applyAlignment="1">
      <alignment vertical="center"/>
    </xf>
    <xf numFmtId="189" fontId="4" fillId="0" borderId="56" xfId="0" applyNumberFormat="1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left" vertical="center"/>
    </xf>
    <xf numFmtId="0" fontId="9" fillId="0" borderId="57" xfId="0" applyFont="1" applyBorder="1" applyAlignment="1">
      <alignment vertical="center"/>
    </xf>
    <xf numFmtId="0" fontId="8" fillId="0" borderId="5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13" fillId="0" borderId="57" xfId="0" applyFont="1" applyBorder="1" applyAlignment="1">
      <alignment horizontal="justify" vertical="top"/>
    </xf>
    <xf numFmtId="0" fontId="13" fillId="0" borderId="58" xfId="0" applyFont="1" applyBorder="1" applyAlignment="1">
      <alignment horizontal="justify" vertical="top"/>
    </xf>
    <xf numFmtId="0" fontId="11" fillId="0" borderId="52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right" vertical="center"/>
    </xf>
    <xf numFmtId="198" fontId="4" fillId="0" borderId="18" xfId="0" applyNumberFormat="1" applyFont="1" applyFill="1" applyBorder="1" applyAlignment="1">
      <alignment vertical="center"/>
    </xf>
    <xf numFmtId="198" fontId="4" fillId="0" borderId="17" xfId="0" applyNumberFormat="1" applyFont="1" applyFill="1" applyBorder="1" applyAlignment="1">
      <alignment vertical="center"/>
    </xf>
    <xf numFmtId="198" fontId="4" fillId="0" borderId="12" xfId="0" applyNumberFormat="1" applyFont="1" applyFill="1" applyBorder="1" applyAlignment="1">
      <alignment vertical="center"/>
    </xf>
    <xf numFmtId="198" fontId="4" fillId="0" borderId="53" xfId="0" applyNumberFormat="1" applyFont="1" applyFill="1" applyBorder="1" applyAlignment="1">
      <alignment vertical="center"/>
    </xf>
    <xf numFmtId="198" fontId="4" fillId="0" borderId="15" xfId="0" applyNumberFormat="1" applyFont="1" applyFill="1" applyBorder="1" applyAlignment="1">
      <alignment vertical="center"/>
    </xf>
    <xf numFmtId="198" fontId="4" fillId="0" borderId="60" xfId="0" applyNumberFormat="1" applyFont="1" applyFill="1" applyBorder="1" applyAlignment="1">
      <alignment vertical="center"/>
    </xf>
    <xf numFmtId="198" fontId="4" fillId="0" borderId="25" xfId="0" applyNumberFormat="1" applyFont="1" applyFill="1" applyBorder="1" applyAlignment="1">
      <alignment vertical="center"/>
    </xf>
    <xf numFmtId="198" fontId="4" fillId="0" borderId="24" xfId="0" applyNumberFormat="1" applyFont="1" applyFill="1" applyBorder="1" applyAlignment="1">
      <alignment vertical="center"/>
    </xf>
    <xf numFmtId="198" fontId="4" fillId="0" borderId="19" xfId="0" applyNumberFormat="1" applyFont="1" applyFill="1" applyBorder="1" applyAlignment="1">
      <alignment vertical="center"/>
    </xf>
    <xf numFmtId="198" fontId="4" fillId="0" borderId="54" xfId="0" applyNumberFormat="1" applyFont="1" applyFill="1" applyBorder="1" applyAlignment="1">
      <alignment vertical="center"/>
    </xf>
    <xf numFmtId="198" fontId="4" fillId="0" borderId="22" xfId="0" applyNumberFormat="1" applyFont="1" applyFill="1" applyBorder="1" applyAlignment="1">
      <alignment vertical="center"/>
    </xf>
    <xf numFmtId="198" fontId="4" fillId="0" borderId="61" xfId="0" applyNumberFormat="1" applyFont="1" applyFill="1" applyBorder="1" applyAlignment="1">
      <alignment vertical="center"/>
    </xf>
    <xf numFmtId="198" fontId="4" fillId="0" borderId="54" xfId="0" applyNumberFormat="1" applyFont="1" applyFill="1" applyBorder="1" applyAlignment="1">
      <alignment horizontal="right" vertical="center"/>
    </xf>
    <xf numFmtId="198" fontId="4" fillId="0" borderId="42" xfId="0" applyNumberFormat="1" applyFont="1" applyFill="1" applyBorder="1" applyAlignment="1">
      <alignment vertical="center"/>
    </xf>
    <xf numFmtId="198" fontId="4" fillId="0" borderId="41" xfId="0" applyNumberFormat="1" applyFont="1" applyFill="1" applyBorder="1" applyAlignment="1">
      <alignment vertical="center"/>
    </xf>
    <xf numFmtId="198" fontId="4" fillId="0" borderId="55" xfId="0" applyNumberFormat="1" applyFont="1" applyFill="1" applyBorder="1" applyAlignment="1">
      <alignment horizontal="right" vertical="center"/>
    </xf>
    <xf numFmtId="0" fontId="12" fillId="0" borderId="57" xfId="0" applyFont="1" applyFill="1" applyBorder="1" applyAlignment="1">
      <alignment horizontal="justify" vertical="top" wrapText="1"/>
    </xf>
    <xf numFmtId="198" fontId="4" fillId="0" borderId="32" xfId="0" applyNumberFormat="1" applyFont="1" applyFill="1" applyBorder="1" applyAlignment="1">
      <alignment vertical="center"/>
    </xf>
    <xf numFmtId="198" fontId="4" fillId="0" borderId="31" xfId="0" applyNumberFormat="1" applyFont="1" applyFill="1" applyBorder="1" applyAlignment="1">
      <alignment vertical="center"/>
    </xf>
    <xf numFmtId="198" fontId="4" fillId="0" borderId="26" xfId="0" applyNumberFormat="1" applyFont="1" applyFill="1" applyBorder="1" applyAlignment="1">
      <alignment vertical="center"/>
    </xf>
    <xf numFmtId="198" fontId="4" fillId="0" borderId="56" xfId="0" applyNumberFormat="1" applyFont="1" applyFill="1" applyBorder="1" applyAlignment="1">
      <alignment vertical="center"/>
    </xf>
    <xf numFmtId="198" fontId="4" fillId="0" borderId="29" xfId="0" applyNumberFormat="1" applyFont="1" applyFill="1" applyBorder="1" applyAlignment="1">
      <alignment vertical="center"/>
    </xf>
    <xf numFmtId="198" fontId="4" fillId="0" borderId="62" xfId="0" applyNumberFormat="1" applyFont="1" applyFill="1" applyBorder="1" applyAlignment="1">
      <alignment vertical="center"/>
    </xf>
    <xf numFmtId="0" fontId="4" fillId="0" borderId="63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64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left" vertical="center" shrinkToFit="1"/>
    </xf>
    <xf numFmtId="0" fontId="4" fillId="0" borderId="57" xfId="0" applyFont="1" applyFill="1" applyBorder="1" applyAlignment="1">
      <alignment vertical="center"/>
    </xf>
    <xf numFmtId="0" fontId="12" fillId="0" borderId="57" xfId="0" applyFont="1" applyFill="1" applyBorder="1" applyAlignment="1">
      <alignment horizontal="left" vertical="center" wrapText="1" shrinkToFit="1"/>
    </xf>
    <xf numFmtId="0" fontId="8" fillId="0" borderId="57" xfId="0" applyFont="1" applyFill="1" applyBorder="1" applyAlignment="1">
      <alignment horizontal="justify" vertical="top" wrapText="1"/>
    </xf>
    <xf numFmtId="0" fontId="4" fillId="0" borderId="35" xfId="0" applyFont="1" applyFill="1" applyBorder="1" applyAlignment="1">
      <alignment vertical="center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4" fillId="0" borderId="4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200" fontId="4" fillId="0" borderId="18" xfId="0" applyNumberFormat="1" applyFont="1" applyFill="1" applyBorder="1" applyAlignment="1">
      <alignment vertical="center"/>
    </xf>
    <xf numFmtId="200" fontId="4" fillId="0" borderId="16" xfId="0" applyNumberFormat="1" applyFont="1" applyFill="1" applyBorder="1" applyAlignment="1">
      <alignment vertical="center"/>
    </xf>
    <xf numFmtId="200" fontId="4" fillId="0" borderId="53" xfId="0" applyNumberFormat="1" applyFont="1" applyFill="1" applyBorder="1" applyAlignment="1">
      <alignment vertical="center"/>
    </xf>
    <xf numFmtId="182" fontId="4" fillId="0" borderId="17" xfId="0" applyNumberFormat="1" applyFont="1" applyFill="1" applyBorder="1" applyAlignment="1">
      <alignment vertical="center"/>
    </xf>
    <xf numFmtId="201" fontId="4" fillId="0" borderId="14" xfId="0" applyNumberFormat="1" applyFont="1" applyFill="1" applyBorder="1" applyAlignment="1">
      <alignment vertical="center"/>
    </xf>
    <xf numFmtId="186" fontId="4" fillId="0" borderId="18" xfId="0" applyNumberFormat="1" applyFont="1" applyFill="1" applyBorder="1" applyAlignment="1">
      <alignment vertical="center"/>
    </xf>
    <xf numFmtId="186" fontId="4" fillId="0" borderId="53" xfId="0" applyNumberFormat="1" applyFont="1" applyFill="1" applyBorder="1" applyAlignment="1">
      <alignment vertical="center"/>
    </xf>
    <xf numFmtId="200" fontId="4" fillId="0" borderId="25" xfId="0" applyNumberFormat="1" applyFont="1" applyFill="1" applyBorder="1" applyAlignment="1">
      <alignment vertical="center"/>
    </xf>
    <xf numFmtId="200" fontId="4" fillId="0" borderId="23" xfId="0" applyNumberFormat="1" applyFont="1" applyFill="1" applyBorder="1" applyAlignment="1">
      <alignment vertical="center"/>
    </xf>
    <xf numFmtId="200" fontId="4" fillId="0" borderId="54" xfId="0" applyNumberFormat="1" applyFont="1" applyFill="1" applyBorder="1" applyAlignment="1">
      <alignment vertical="center"/>
    </xf>
    <xf numFmtId="182" fontId="4" fillId="0" borderId="24" xfId="0" applyNumberFormat="1" applyFont="1" applyFill="1" applyBorder="1" applyAlignment="1">
      <alignment vertical="center"/>
    </xf>
    <xf numFmtId="201" fontId="4" fillId="0" borderId="21" xfId="0" applyNumberFormat="1" applyFont="1" applyFill="1" applyBorder="1" applyAlignment="1">
      <alignment vertical="center"/>
    </xf>
    <xf numFmtId="186" fontId="4" fillId="0" borderId="25" xfId="0" applyNumberFormat="1" applyFont="1" applyFill="1" applyBorder="1" applyAlignment="1">
      <alignment horizontal="right" vertical="center"/>
    </xf>
    <xf numFmtId="186" fontId="4" fillId="0" borderId="54" xfId="0" applyNumberFormat="1" applyFont="1" applyFill="1" applyBorder="1" applyAlignment="1">
      <alignment horizontal="right" vertical="center"/>
    </xf>
    <xf numFmtId="186" fontId="4" fillId="0" borderId="25" xfId="0" applyNumberFormat="1" applyFont="1" applyFill="1" applyBorder="1" applyAlignment="1">
      <alignment vertical="center"/>
    </xf>
    <xf numFmtId="186" fontId="4" fillId="0" borderId="54" xfId="0" applyNumberFormat="1" applyFont="1" applyFill="1" applyBorder="1" applyAlignment="1">
      <alignment vertical="center"/>
    </xf>
    <xf numFmtId="200" fontId="4" fillId="0" borderId="42" xfId="0" applyNumberFormat="1" applyFont="1" applyFill="1" applyBorder="1" applyAlignment="1">
      <alignment vertical="center"/>
    </xf>
    <xf numFmtId="200" fontId="4" fillId="0" borderId="39" xfId="0" applyNumberFormat="1" applyFont="1" applyFill="1" applyBorder="1" applyAlignment="1">
      <alignment vertical="center"/>
    </xf>
    <xf numFmtId="200" fontId="4" fillId="0" borderId="55" xfId="0" applyNumberFormat="1" applyFont="1" applyFill="1" applyBorder="1" applyAlignment="1">
      <alignment vertical="center"/>
    </xf>
    <xf numFmtId="182" fontId="4" fillId="0" borderId="41" xfId="0" applyNumberFormat="1" applyFont="1" applyFill="1" applyBorder="1" applyAlignment="1">
      <alignment vertical="center"/>
    </xf>
    <xf numFmtId="201" fontId="4" fillId="0" borderId="38" xfId="0" applyNumberFormat="1" applyFont="1" applyFill="1" applyBorder="1" applyAlignment="1">
      <alignment vertical="center"/>
    </xf>
    <xf numFmtId="186" fontId="4" fillId="0" borderId="42" xfId="0" applyNumberFormat="1" applyFont="1" applyFill="1" applyBorder="1" applyAlignment="1">
      <alignment horizontal="right" vertical="center"/>
    </xf>
    <xf numFmtId="186" fontId="4" fillId="0" borderId="55" xfId="0" applyNumberFormat="1" applyFont="1" applyFill="1" applyBorder="1" applyAlignment="1">
      <alignment horizontal="right" vertical="center"/>
    </xf>
    <xf numFmtId="200" fontId="4" fillId="0" borderId="32" xfId="0" applyNumberFormat="1" applyFont="1" applyFill="1" applyBorder="1" applyAlignment="1">
      <alignment vertical="center"/>
    </xf>
    <xf numFmtId="200" fontId="4" fillId="0" borderId="30" xfId="0" applyNumberFormat="1" applyFont="1" applyFill="1" applyBorder="1" applyAlignment="1">
      <alignment vertical="center"/>
    </xf>
    <xf numFmtId="200" fontId="4" fillId="0" borderId="56" xfId="0" applyNumberFormat="1" applyFont="1" applyFill="1" applyBorder="1" applyAlignment="1">
      <alignment vertical="center"/>
    </xf>
    <xf numFmtId="182" fontId="4" fillId="0" borderId="31" xfId="0" applyNumberFormat="1" applyFont="1" applyFill="1" applyBorder="1" applyAlignment="1">
      <alignment vertical="center"/>
    </xf>
    <xf numFmtId="201" fontId="4" fillId="0" borderId="28" xfId="0" applyNumberFormat="1" applyFont="1" applyFill="1" applyBorder="1" applyAlignment="1">
      <alignment vertical="center"/>
    </xf>
    <xf numFmtId="186" fontId="4" fillId="0" borderId="32" xfId="0" applyNumberFormat="1" applyFont="1" applyFill="1" applyBorder="1" applyAlignment="1">
      <alignment vertical="center"/>
    </xf>
    <xf numFmtId="186" fontId="4" fillId="0" borderId="56" xfId="0" applyNumberFormat="1" applyFont="1" applyFill="1" applyBorder="1" applyAlignment="1">
      <alignment vertical="center"/>
    </xf>
    <xf numFmtId="49" fontId="4" fillId="0" borderId="64" xfId="0" applyNumberFormat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vertical="top"/>
    </xf>
    <xf numFmtId="0" fontId="4" fillId="0" borderId="57" xfId="0" applyFont="1" applyFill="1" applyBorder="1" applyAlignment="1">
      <alignment vertical="top"/>
    </xf>
    <xf numFmtId="0" fontId="4" fillId="0" borderId="3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9" fillId="0" borderId="57" xfId="0" applyFont="1" applyBorder="1" applyAlignment="1">
      <alignment horizontal="justify" vertical="top" wrapText="1"/>
    </xf>
    <xf numFmtId="0" fontId="4" fillId="0" borderId="58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justify" vertical="top" wrapText="1"/>
    </xf>
    <xf numFmtId="0" fontId="4" fillId="0" borderId="33" xfId="0" applyFont="1" applyFill="1" applyBorder="1" applyAlignment="1">
      <alignment horizontal="justify" vertical="top" wrapText="1"/>
    </xf>
    <xf numFmtId="0" fontId="0" fillId="0" borderId="57" xfId="0" applyBorder="1" applyAlignment="1"/>
    <xf numFmtId="0" fontId="0" fillId="0" borderId="0" xfId="0" applyAlignment="1"/>
    <xf numFmtId="0" fontId="0" fillId="0" borderId="33" xfId="0" applyBorder="1" applyAlignment="1"/>
    <xf numFmtId="198" fontId="4" fillId="0" borderId="21" xfId="0" applyNumberFormat="1" applyFont="1" applyFill="1" applyBorder="1" applyAlignment="1">
      <alignment vertical="center"/>
    </xf>
    <xf numFmtId="198" fontId="4" fillId="0" borderId="28" xfId="0" applyNumberFormat="1" applyFont="1" applyFill="1" applyBorder="1" applyAlignment="1">
      <alignment vertical="center"/>
    </xf>
    <xf numFmtId="190" fontId="4" fillId="0" borderId="53" xfId="0" applyNumberFormat="1" applyFont="1" applyFill="1" applyBorder="1" applyAlignment="1">
      <alignment vertical="center"/>
    </xf>
    <xf numFmtId="190" fontId="4" fillId="0" borderId="54" xfId="0" applyNumberFormat="1" applyFont="1" applyFill="1" applyBorder="1" applyAlignment="1">
      <alignment vertical="center"/>
    </xf>
    <xf numFmtId="190" fontId="4" fillId="0" borderId="55" xfId="0" applyNumberFormat="1" applyFont="1" applyFill="1" applyBorder="1" applyAlignment="1">
      <alignment vertical="center"/>
    </xf>
    <xf numFmtId="198" fontId="4" fillId="0" borderId="65" xfId="0" applyNumberFormat="1" applyFont="1" applyFill="1" applyBorder="1" applyAlignment="1">
      <alignment vertical="center"/>
    </xf>
    <xf numFmtId="198" fontId="4" fillId="0" borderId="6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198" fontId="4" fillId="0" borderId="25" xfId="0" applyNumberFormat="1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7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200" fontId="4" fillId="0" borderId="15" xfId="0" applyNumberFormat="1" applyFont="1" applyFill="1" applyBorder="1" applyAlignment="1">
      <alignment vertical="center"/>
    </xf>
    <xf numFmtId="200" fontId="4" fillId="0" borderId="22" xfId="0" applyNumberFormat="1" applyFont="1" applyFill="1" applyBorder="1" applyAlignment="1">
      <alignment vertical="center"/>
    </xf>
    <xf numFmtId="200" fontId="4" fillId="0" borderId="29" xfId="0" applyNumberFormat="1" applyFont="1" applyFill="1" applyBorder="1" applyAlignment="1">
      <alignment vertical="center"/>
    </xf>
    <xf numFmtId="200" fontId="4" fillId="0" borderId="13" xfId="0" applyNumberFormat="1" applyFont="1" applyFill="1" applyBorder="1" applyAlignment="1">
      <alignment vertical="center"/>
    </xf>
    <xf numFmtId="200" fontId="4" fillId="0" borderId="20" xfId="0" applyNumberFormat="1" applyFont="1" applyFill="1" applyBorder="1" applyAlignment="1">
      <alignment vertical="center"/>
    </xf>
    <xf numFmtId="200" fontId="4" fillId="0" borderId="37" xfId="0" applyNumberFormat="1" applyFont="1" applyFill="1" applyBorder="1" applyAlignment="1">
      <alignment vertical="center"/>
    </xf>
    <xf numFmtId="200" fontId="4" fillId="0" borderId="27" xfId="0" applyNumberFormat="1" applyFont="1" applyFill="1" applyBorder="1" applyAlignment="1">
      <alignment vertical="center"/>
    </xf>
    <xf numFmtId="0" fontId="4" fillId="0" borderId="50" xfId="0" applyFont="1" applyFill="1" applyBorder="1" applyAlignment="1">
      <alignment vertical="center" wrapText="1"/>
    </xf>
    <xf numFmtId="200" fontId="4" fillId="0" borderId="60" xfId="0" applyNumberFormat="1" applyFont="1" applyFill="1" applyBorder="1" applyAlignment="1">
      <alignment vertical="center"/>
    </xf>
    <xf numFmtId="200" fontId="4" fillId="0" borderId="61" xfId="0" applyNumberFormat="1" applyFont="1" applyFill="1" applyBorder="1" applyAlignment="1">
      <alignment vertical="center"/>
    </xf>
    <xf numFmtId="200" fontId="4" fillId="0" borderId="67" xfId="0" applyNumberFormat="1" applyFont="1" applyFill="1" applyBorder="1" applyAlignment="1">
      <alignment vertical="center"/>
    </xf>
    <xf numFmtId="200" fontId="4" fillId="0" borderId="62" xfId="0" applyNumberFormat="1" applyFont="1" applyFill="1" applyBorder="1" applyAlignment="1">
      <alignment vertical="center"/>
    </xf>
    <xf numFmtId="0" fontId="9" fillId="0" borderId="0" xfId="0" applyFont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/>
    <xf numFmtId="198" fontId="4" fillId="0" borderId="16" xfId="0" applyNumberFormat="1" applyFont="1" applyFill="1" applyBorder="1" applyAlignment="1">
      <alignment vertical="center"/>
    </xf>
    <xf numFmtId="198" fontId="4" fillId="0" borderId="23" xfId="0" applyNumberFormat="1" applyFont="1" applyFill="1" applyBorder="1" applyAlignment="1">
      <alignment horizontal="right" vertical="center"/>
    </xf>
    <xf numFmtId="198" fontId="4" fillId="0" borderId="23" xfId="0" applyNumberFormat="1" applyFont="1" applyFill="1" applyBorder="1" applyAlignment="1">
      <alignment vertical="center"/>
    </xf>
    <xf numFmtId="198" fontId="4" fillId="0" borderId="30" xfId="0" applyNumberFormat="1" applyFont="1" applyFill="1" applyBorder="1" applyAlignment="1">
      <alignment vertical="center"/>
    </xf>
    <xf numFmtId="198" fontId="4" fillId="0" borderId="22" xfId="0" applyNumberFormat="1" applyFont="1" applyFill="1" applyBorder="1" applyAlignment="1">
      <alignment horizontal="right" vertical="center"/>
    </xf>
    <xf numFmtId="198" fontId="4" fillId="0" borderId="61" xfId="0" applyNumberFormat="1" applyFont="1" applyFill="1" applyBorder="1" applyAlignment="1">
      <alignment horizontal="right" vertical="center"/>
    </xf>
    <xf numFmtId="198" fontId="4" fillId="0" borderId="24" xfId="0" applyNumberFormat="1" applyFont="1" applyFill="1" applyBorder="1" applyAlignment="1">
      <alignment horizontal="right" vertical="center"/>
    </xf>
    <xf numFmtId="186" fontId="4" fillId="0" borderId="65" xfId="0" applyNumberFormat="1" applyFont="1" applyFill="1" applyBorder="1" applyAlignment="1">
      <alignment vertical="center"/>
    </xf>
    <xf numFmtId="186" fontId="4" fillId="0" borderId="68" xfId="0" applyNumberFormat="1" applyFont="1" applyFill="1" applyBorder="1" applyAlignment="1">
      <alignment vertical="center"/>
    </xf>
    <xf numFmtId="186" fontId="4" fillId="0" borderId="21" xfId="0" applyNumberFormat="1" applyFont="1" applyFill="1" applyBorder="1" applyAlignment="1">
      <alignment vertical="center"/>
    </xf>
    <xf numFmtId="186" fontId="4" fillId="0" borderId="23" xfId="0" applyNumberFormat="1" applyFont="1" applyFill="1" applyBorder="1" applyAlignment="1">
      <alignment vertical="center"/>
    </xf>
    <xf numFmtId="186" fontId="4" fillId="0" borderId="28" xfId="0" applyNumberFormat="1" applyFont="1" applyFill="1" applyBorder="1" applyAlignment="1">
      <alignment vertical="center"/>
    </xf>
    <xf numFmtId="186" fontId="4" fillId="0" borderId="30" xfId="0" applyNumberFormat="1" applyFont="1" applyFill="1" applyBorder="1" applyAlignment="1">
      <alignment vertical="center"/>
    </xf>
    <xf numFmtId="0" fontId="4" fillId="0" borderId="57" xfId="0" applyFont="1" applyBorder="1"/>
    <xf numFmtId="0" fontId="4" fillId="0" borderId="33" xfId="0" applyFont="1" applyBorder="1" applyAlignment="1">
      <alignment horizontal="justify"/>
    </xf>
    <xf numFmtId="0" fontId="4" fillId="0" borderId="57" xfId="0" applyFont="1" applyBorder="1" applyAlignment="1">
      <alignment horizontal="justify"/>
    </xf>
    <xf numFmtId="0" fontId="4" fillId="0" borderId="58" xfId="0" applyFont="1" applyBorder="1" applyAlignment="1">
      <alignment horizontal="justify"/>
    </xf>
    <xf numFmtId="0" fontId="4" fillId="0" borderId="35" xfId="0" applyFont="1" applyBorder="1" applyAlignment="1">
      <alignment horizontal="justify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justify" wrapText="1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200" fontId="14" fillId="0" borderId="25" xfId="0" applyNumberFormat="1" applyFont="1" applyFill="1" applyBorder="1" applyAlignment="1">
      <alignment vertical="center"/>
    </xf>
    <xf numFmtId="200" fontId="14" fillId="0" borderId="23" xfId="0" applyNumberFormat="1" applyFont="1" applyFill="1" applyBorder="1" applyAlignment="1">
      <alignment vertical="center"/>
    </xf>
    <xf numFmtId="198" fontId="14" fillId="0" borderId="25" xfId="0" applyNumberFormat="1" applyFont="1" applyFill="1" applyBorder="1" applyAlignment="1">
      <alignment vertical="center"/>
    </xf>
    <xf numFmtId="198" fontId="14" fillId="0" borderId="24" xfId="0" applyNumberFormat="1" applyFont="1" applyFill="1" applyBorder="1" applyAlignment="1">
      <alignment vertical="center"/>
    </xf>
    <xf numFmtId="198" fontId="14" fillId="0" borderId="22" xfId="0" applyNumberFormat="1" applyFont="1" applyFill="1" applyBorder="1" applyAlignment="1">
      <alignment vertical="center"/>
    </xf>
    <xf numFmtId="198" fontId="14" fillId="0" borderId="61" xfId="0" applyNumberFormat="1" applyFont="1" applyFill="1" applyBorder="1" applyAlignment="1">
      <alignment vertical="center"/>
    </xf>
    <xf numFmtId="198" fontId="14" fillId="0" borderId="19" xfId="0" applyNumberFormat="1" applyFont="1" applyFill="1" applyBorder="1" applyAlignment="1">
      <alignment vertical="center"/>
    </xf>
    <xf numFmtId="198" fontId="14" fillId="0" borderId="54" xfId="0" applyNumberFormat="1" applyFont="1" applyFill="1" applyBorder="1" applyAlignment="1">
      <alignment horizontal="right" vertical="center"/>
    </xf>
    <xf numFmtId="198" fontId="14" fillId="0" borderId="23" xfId="0" applyNumberFormat="1" applyFont="1" applyFill="1" applyBorder="1" applyAlignment="1">
      <alignment horizontal="right" vertical="center"/>
    </xf>
    <xf numFmtId="200" fontId="14" fillId="0" borderId="24" xfId="0" applyNumberFormat="1" applyFont="1" applyFill="1" applyBorder="1" applyAlignment="1">
      <alignment vertical="center"/>
    </xf>
    <xf numFmtId="198" fontId="14" fillId="0" borderId="61" xfId="0" applyNumberFormat="1" applyFont="1" applyFill="1" applyBorder="1" applyAlignment="1">
      <alignment horizontal="right" vertical="center"/>
    </xf>
    <xf numFmtId="198" fontId="14" fillId="0" borderId="24" xfId="0" applyNumberFormat="1" applyFont="1" applyFill="1" applyBorder="1" applyAlignment="1">
      <alignment horizontal="right" vertical="center"/>
    </xf>
    <xf numFmtId="200" fontId="14" fillId="0" borderId="54" xfId="0" applyNumberFormat="1" applyFont="1" applyFill="1" applyBorder="1" applyAlignment="1">
      <alignment vertical="center"/>
    </xf>
    <xf numFmtId="186" fontId="15" fillId="0" borderId="54" xfId="0" applyNumberFormat="1" applyFont="1" applyFill="1" applyBorder="1" applyAlignment="1">
      <alignment horizontal="right" vertical="center"/>
    </xf>
    <xf numFmtId="58" fontId="4" fillId="0" borderId="63" xfId="0" applyNumberFormat="1" applyFont="1" applyFill="1" applyBorder="1" applyAlignment="1">
      <alignment vertical="top"/>
    </xf>
    <xf numFmtId="0" fontId="4" fillId="0" borderId="64" xfId="0" applyFont="1" applyBorder="1"/>
    <xf numFmtId="0" fontId="4" fillId="0" borderId="6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top" wrapText="1"/>
    </xf>
    <xf numFmtId="0" fontId="0" fillId="0" borderId="0" xfId="0" applyBorder="1" applyAlignment="1"/>
    <xf numFmtId="0" fontId="4" fillId="0" borderId="3" xfId="0" applyFont="1" applyFill="1" applyBorder="1"/>
    <xf numFmtId="0" fontId="4" fillId="0" borderId="58" xfId="0" applyFont="1" applyFill="1" applyBorder="1"/>
    <xf numFmtId="0" fontId="4" fillId="0" borderId="35" xfId="0" applyFont="1" applyFill="1" applyBorder="1"/>
    <xf numFmtId="198" fontId="14" fillId="0" borderId="2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justify" wrapText="1"/>
    </xf>
    <xf numFmtId="186" fontId="14" fillId="0" borderId="20" xfId="0" applyNumberFormat="1" applyFont="1" applyFill="1" applyBorder="1" applyAlignment="1">
      <alignment vertical="center"/>
    </xf>
    <xf numFmtId="186" fontId="14" fillId="0" borderId="54" xfId="0" applyNumberFormat="1" applyFont="1" applyFill="1" applyBorder="1" applyAlignment="1">
      <alignment vertical="center"/>
    </xf>
    <xf numFmtId="189" fontId="14" fillId="0" borderId="54" xfId="0" applyNumberFormat="1" applyFont="1" applyFill="1" applyBorder="1" applyAlignment="1">
      <alignment vertical="center"/>
    </xf>
    <xf numFmtId="189" fontId="14" fillId="0" borderId="22" xfId="0" applyNumberFormat="1" applyFont="1" applyFill="1" applyBorder="1" applyAlignment="1">
      <alignment vertical="center"/>
    </xf>
    <xf numFmtId="187" fontId="14" fillId="0" borderId="23" xfId="0" applyNumberFormat="1" applyFont="1" applyFill="1" applyBorder="1" applyAlignment="1">
      <alignment vertical="center"/>
    </xf>
    <xf numFmtId="189" fontId="14" fillId="0" borderId="21" xfId="0" applyNumberFormat="1" applyFont="1" applyFill="1" applyBorder="1" applyAlignment="1">
      <alignment vertical="center"/>
    </xf>
    <xf numFmtId="188" fontId="14" fillId="0" borderId="19" xfId="0" applyNumberFormat="1" applyFont="1" applyFill="1" applyBorder="1" applyAlignment="1">
      <alignment vertical="center"/>
    </xf>
    <xf numFmtId="189" fontId="14" fillId="0" borderId="25" xfId="0" applyNumberFormat="1" applyFont="1" applyFill="1" applyBorder="1" applyAlignment="1">
      <alignment vertical="center"/>
    </xf>
    <xf numFmtId="189" fontId="14" fillId="0" borderId="24" xfId="0" applyNumberFormat="1" applyFont="1" applyFill="1" applyBorder="1" applyAlignment="1">
      <alignment vertical="center"/>
    </xf>
    <xf numFmtId="187" fontId="14" fillId="0" borderId="24" xfId="0" applyNumberFormat="1" applyFont="1" applyFill="1" applyBorder="1" applyAlignment="1">
      <alignment vertical="center"/>
    </xf>
    <xf numFmtId="182" fontId="14" fillId="0" borderId="24" xfId="0" applyNumberFormat="1" applyFont="1" applyFill="1" applyBorder="1" applyAlignment="1">
      <alignment vertical="center"/>
    </xf>
    <xf numFmtId="200" fontId="14" fillId="0" borderId="61" xfId="0" applyNumberFormat="1" applyFont="1" applyFill="1" applyBorder="1" applyAlignment="1">
      <alignment vertical="center"/>
    </xf>
    <xf numFmtId="200" fontId="14" fillId="0" borderId="22" xfId="0" applyNumberFormat="1" applyFont="1" applyFill="1" applyBorder="1" applyAlignment="1">
      <alignment vertical="center"/>
    </xf>
    <xf numFmtId="200" fontId="14" fillId="0" borderId="20" xfId="0" applyNumberFormat="1" applyFont="1" applyFill="1" applyBorder="1" applyAlignment="1">
      <alignment vertical="center"/>
    </xf>
    <xf numFmtId="201" fontId="14" fillId="0" borderId="21" xfId="0" applyNumberFormat="1" applyFont="1" applyFill="1" applyBorder="1" applyAlignment="1">
      <alignment vertical="center"/>
    </xf>
    <xf numFmtId="186" fontId="14" fillId="0" borderId="25" xfId="0" applyNumberFormat="1" applyFont="1" applyFill="1" applyBorder="1" applyAlignment="1">
      <alignment horizontal="right" vertical="center"/>
    </xf>
    <xf numFmtId="200" fontId="4" fillId="0" borderId="40" xfId="0" applyNumberFormat="1" applyFont="1" applyFill="1" applyBorder="1" applyAlignment="1">
      <alignment vertical="center"/>
    </xf>
    <xf numFmtId="0" fontId="4" fillId="0" borderId="69" xfId="0" applyFont="1" applyFill="1" applyBorder="1" applyAlignment="1">
      <alignment horizontal="center" vertical="center"/>
    </xf>
    <xf numFmtId="187" fontId="4" fillId="0" borderId="13" xfId="0" applyNumberFormat="1" applyFont="1" applyFill="1" applyBorder="1" applyAlignment="1">
      <alignment vertical="center"/>
    </xf>
    <xf numFmtId="187" fontId="4" fillId="0" borderId="20" xfId="0" applyNumberFormat="1" applyFont="1" applyFill="1" applyBorder="1" applyAlignment="1">
      <alignment horizontal="right" vertical="center"/>
    </xf>
    <xf numFmtId="187" fontId="4" fillId="0" borderId="20" xfId="0" applyNumberFormat="1" applyFont="1" applyFill="1" applyBorder="1" applyAlignment="1">
      <alignment vertical="center"/>
    </xf>
    <xf numFmtId="187" fontId="4" fillId="0" borderId="37" xfId="0" applyNumberFormat="1" applyFont="1" applyFill="1" applyBorder="1" applyAlignment="1">
      <alignment horizontal="right" vertical="center"/>
    </xf>
    <xf numFmtId="187" fontId="14" fillId="0" borderId="20" xfId="0" applyNumberFormat="1" applyFont="1" applyFill="1" applyBorder="1" applyAlignment="1">
      <alignment horizontal="right" vertical="center"/>
    </xf>
    <xf numFmtId="187" fontId="4" fillId="0" borderId="27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top"/>
    </xf>
    <xf numFmtId="205" fontId="4" fillId="0" borderId="24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63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vertical="center"/>
    </xf>
    <xf numFmtId="186" fontId="14" fillId="0" borderId="21" xfId="0" applyNumberFormat="1" applyFont="1" applyFill="1" applyBorder="1" applyAlignment="1">
      <alignment vertical="center"/>
    </xf>
    <xf numFmtId="186" fontId="14" fillId="0" borderId="23" xfId="0" applyNumberFormat="1" applyFont="1" applyFill="1" applyBorder="1" applyAlignment="1">
      <alignment vertical="center"/>
    </xf>
    <xf numFmtId="0" fontId="8" fillId="0" borderId="57" xfId="0" applyFont="1" applyFill="1" applyBorder="1" applyAlignment="1">
      <alignment horizontal="left" vertical="top"/>
    </xf>
    <xf numFmtId="200" fontId="4" fillId="0" borderId="23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7" fillId="0" borderId="0" xfId="2">
      <alignment vertical="center"/>
    </xf>
    <xf numFmtId="0" fontId="20" fillId="2" borderId="71" xfId="2" applyFont="1" applyFill="1" applyBorder="1" applyAlignment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22" fillId="2" borderId="74" xfId="1" applyFont="1" applyFill="1" applyBorder="1" applyAlignment="1" applyProtection="1">
      <alignment vertical="center"/>
    </xf>
    <xf numFmtId="0" fontId="22" fillId="2" borderId="75" xfId="1" applyFont="1" applyFill="1" applyBorder="1" applyAlignment="1" applyProtection="1">
      <alignment vertical="center"/>
    </xf>
    <xf numFmtId="0" fontId="24" fillId="2" borderId="76" xfId="2" applyFont="1" applyFill="1" applyBorder="1" applyAlignment="1">
      <alignment horizontal="center" vertical="center" wrapText="1"/>
    </xf>
    <xf numFmtId="0" fontId="24" fillId="2" borderId="0" xfId="2" applyFont="1" applyFill="1" applyBorder="1" applyAlignment="1">
      <alignment horizontal="center" vertical="center" wrapText="1"/>
    </xf>
    <xf numFmtId="0" fontId="24" fillId="2" borderId="77" xfId="2" applyFont="1" applyFill="1" applyBorder="1" applyAlignment="1">
      <alignment horizontal="center" vertical="center" wrapText="1"/>
    </xf>
    <xf numFmtId="0" fontId="17" fillId="0" borderId="0" xfId="2" applyBorder="1">
      <alignment vertical="center"/>
    </xf>
    <xf numFmtId="0" fontId="19" fillId="0" borderId="0" xfId="2" applyFont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20" fillId="2" borderId="71" xfId="2" applyFont="1" applyFill="1" applyBorder="1" applyAlignment="1">
      <alignment horizontal="distributed" vertical="center" justifyLastLine="1"/>
    </xf>
    <xf numFmtId="0" fontId="20" fillId="2" borderId="78" xfId="2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8" fillId="0" borderId="6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0" fillId="0" borderId="72" xfId="0" applyBorder="1" applyAlignment="1">
      <alignment wrapText="1"/>
    </xf>
    <xf numFmtId="0" fontId="0" fillId="0" borderId="8" xfId="0" applyBorder="1" applyAlignment="1">
      <alignment wrapText="1"/>
    </xf>
    <xf numFmtId="0" fontId="4" fillId="0" borderId="79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49" xfId="0" applyBorder="1" applyAlignment="1"/>
    <xf numFmtId="0" fontId="0" fillId="0" borderId="81" xfId="0" applyBorder="1" applyAlignment="1"/>
    <xf numFmtId="0" fontId="0" fillId="0" borderId="66" xfId="0" applyBorder="1" applyAlignment="1"/>
    <xf numFmtId="0" fontId="4" fillId="0" borderId="64" xfId="0" applyFont="1" applyFill="1" applyBorder="1" applyAlignment="1">
      <alignment horizontal="justify" vertical="top" wrapText="1"/>
    </xf>
    <xf numFmtId="0" fontId="0" fillId="0" borderId="50" xfId="0" applyBorder="1" applyAlignment="1"/>
    <xf numFmtId="0" fontId="0" fillId="0" borderId="57" xfId="0" applyBorder="1" applyAlignment="1">
      <alignment horizontal="justify" vertical="top" wrapText="1"/>
    </xf>
    <xf numFmtId="0" fontId="0" fillId="0" borderId="33" xfId="0" applyBorder="1" applyAlignment="1"/>
    <xf numFmtId="0" fontId="0" fillId="0" borderId="58" xfId="0" applyBorder="1" applyAlignment="1">
      <alignment horizontal="justify" vertical="top" wrapText="1"/>
    </xf>
    <xf numFmtId="0" fontId="0" fillId="0" borderId="35" xfId="0" applyBorder="1" applyAlignment="1"/>
    <xf numFmtId="0" fontId="4" fillId="0" borderId="57" xfId="0" applyFont="1" applyFill="1" applyBorder="1" applyAlignment="1">
      <alignment vertical="top" shrinkToFit="1"/>
    </xf>
    <xf numFmtId="0" fontId="4" fillId="0" borderId="33" xfId="0" applyFont="1" applyFill="1" applyBorder="1" applyAlignment="1">
      <alignment vertical="top" shrinkToFit="1"/>
    </xf>
    <xf numFmtId="0" fontId="4" fillId="0" borderId="4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0" fillId="0" borderId="73" xfId="0" applyBorder="1" applyAlignment="1"/>
    <xf numFmtId="0" fontId="4" fillId="0" borderId="4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84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86" xfId="0" applyFont="1" applyBorder="1" applyAlignment="1">
      <alignment horizontal="right" vertical="center"/>
    </xf>
    <xf numFmtId="0" fontId="4" fillId="0" borderId="84" xfId="0" applyFont="1" applyBorder="1" applyAlignment="1">
      <alignment horizontal="right" vertical="center"/>
    </xf>
    <xf numFmtId="0" fontId="4" fillId="0" borderId="57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57" xfId="0" applyBorder="1" applyAlignment="1">
      <alignment wrapText="1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73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64" xfId="0" applyFont="1" applyFill="1" applyBorder="1" applyAlignment="1">
      <alignment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4" fillId="0" borderId="61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8" fillId="0" borderId="57" xfId="0" applyFont="1" applyFill="1" applyBorder="1" applyAlignment="1">
      <alignment horizontal="justify" vertical="top" wrapText="1"/>
    </xf>
    <xf numFmtId="0" fontId="0" fillId="0" borderId="57" xfId="0" applyBorder="1" applyAlignment="1">
      <alignment horizontal="justify" wrapText="1"/>
    </xf>
    <xf numFmtId="0" fontId="0" fillId="0" borderId="58" xfId="0" applyBorder="1" applyAlignment="1">
      <alignment horizontal="justify" wrapText="1"/>
    </xf>
    <xf numFmtId="0" fontId="9" fillId="0" borderId="57" xfId="0" applyFont="1" applyBorder="1" applyAlignment="1">
      <alignment horizontal="justify" wrapText="1"/>
    </xf>
    <xf numFmtId="0" fontId="9" fillId="0" borderId="58" xfId="0" applyFont="1" applyBorder="1" applyAlignment="1">
      <alignment horizontal="justify" wrapText="1"/>
    </xf>
    <xf numFmtId="0" fontId="0" fillId="0" borderId="46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49" fontId="4" fillId="0" borderId="91" xfId="0" applyNumberFormat="1" applyFont="1" applyFill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0" fontId="8" fillId="0" borderId="73" xfId="0" applyFont="1" applyFill="1" applyBorder="1" applyAlignment="1">
      <alignment horizontal="justify" vertical="center" wrapText="1"/>
    </xf>
    <xf numFmtId="0" fontId="9" fillId="0" borderId="73" xfId="0" applyFont="1" applyBorder="1" applyAlignment="1">
      <alignment horizontal="justify" vertical="center" wrapText="1"/>
    </xf>
    <xf numFmtId="0" fontId="9" fillId="0" borderId="92" xfId="0" applyFont="1" applyBorder="1" applyAlignment="1">
      <alignment horizontal="justify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justify" vertical="top" wrapText="1"/>
    </xf>
    <xf numFmtId="0" fontId="9" fillId="0" borderId="57" xfId="0" applyFont="1" applyBorder="1" applyAlignment="1">
      <alignment horizontal="justify" vertical="top" wrapText="1"/>
    </xf>
    <xf numFmtId="0" fontId="9" fillId="0" borderId="33" xfId="0" applyFont="1" applyBorder="1" applyAlignment="1">
      <alignment horizontal="justify" vertical="top" wrapText="1"/>
    </xf>
    <xf numFmtId="0" fontId="4" fillId="0" borderId="4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/>
    </xf>
    <xf numFmtId="0" fontId="0" fillId="0" borderId="46" xfId="0" applyBorder="1" applyAlignment="1"/>
    <xf numFmtId="0" fontId="4" fillId="0" borderId="46" xfId="0" applyFont="1" applyFill="1" applyBorder="1" applyAlignment="1">
      <alignment horizontal="left"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4" fillId="0" borderId="67" xfId="0" applyFont="1" applyFill="1" applyBorder="1" applyAlignment="1" applyProtection="1">
      <alignment horizontal="center" vertical="center" wrapText="1"/>
      <protection locked="0"/>
    </xf>
    <xf numFmtId="0" fontId="4" fillId="0" borderId="70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統計データHP用目次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19050</xdr:rowOff>
    </xdr:from>
    <xdr:to>
      <xdr:col>2</xdr:col>
      <xdr:colOff>0</xdr:colOff>
      <xdr:row>5</xdr:row>
      <xdr:rowOff>161925</xdr:rowOff>
    </xdr:to>
    <xdr:sp macro="" textlink="">
      <xdr:nvSpPr>
        <xdr:cNvPr id="1053" name="Line 29"/>
        <xdr:cNvSpPr>
          <a:spLocks noChangeShapeType="1"/>
        </xdr:cNvSpPr>
      </xdr:nvSpPr>
      <xdr:spPr bwMode="auto">
        <a:xfrm>
          <a:off x="9525" y="809625"/>
          <a:ext cx="87630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28575</xdr:rowOff>
    </xdr:from>
    <xdr:to>
      <xdr:col>16</xdr:col>
      <xdr:colOff>790575</xdr:colOff>
      <xdr:row>5</xdr:row>
      <xdr:rowOff>142875</xdr:rowOff>
    </xdr:to>
    <xdr:sp macro="" textlink="">
      <xdr:nvSpPr>
        <xdr:cNvPr id="1054" name="Line 30"/>
        <xdr:cNvSpPr>
          <a:spLocks noChangeShapeType="1"/>
        </xdr:cNvSpPr>
      </xdr:nvSpPr>
      <xdr:spPr bwMode="auto">
        <a:xfrm flipH="1">
          <a:off x="12458700" y="819150"/>
          <a:ext cx="866775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1055" name="Line 31"/>
        <xdr:cNvSpPr>
          <a:spLocks noChangeShapeType="1"/>
        </xdr:cNvSpPr>
      </xdr:nvSpPr>
      <xdr:spPr bwMode="auto">
        <a:xfrm>
          <a:off x="0" y="11029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1058" name="Line 34"/>
        <xdr:cNvSpPr>
          <a:spLocks noChangeShapeType="1"/>
        </xdr:cNvSpPr>
      </xdr:nvSpPr>
      <xdr:spPr bwMode="auto">
        <a:xfrm>
          <a:off x="0" y="11029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1060" name="Line 36"/>
        <xdr:cNvSpPr>
          <a:spLocks noChangeShapeType="1"/>
        </xdr:cNvSpPr>
      </xdr:nvSpPr>
      <xdr:spPr bwMode="auto">
        <a:xfrm>
          <a:off x="0" y="11029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66675</xdr:colOff>
      <xdr:row>7</xdr:row>
      <xdr:rowOff>0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9525" y="638175"/>
          <a:ext cx="866775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</xdr:row>
      <xdr:rowOff>161925</xdr:rowOff>
    </xdr:from>
    <xdr:to>
      <xdr:col>18</xdr:col>
      <xdr:colOff>790575</xdr:colOff>
      <xdr:row>6</xdr:row>
      <xdr:rowOff>161925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 flipH="1">
          <a:off x="12296775" y="619125"/>
          <a:ext cx="8382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</xdr:row>
      <xdr:rowOff>19050</xdr:rowOff>
    </xdr:from>
    <xdr:to>
      <xdr:col>18</xdr:col>
      <xdr:colOff>781050</xdr:colOff>
      <xdr:row>7</xdr:row>
      <xdr:rowOff>9525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 flipV="1">
          <a:off x="12011025" y="657225"/>
          <a:ext cx="85725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57150</xdr:colOff>
      <xdr:row>7</xdr:row>
      <xdr:rowOff>0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>
          <a:off x="9525" y="647700"/>
          <a:ext cx="85725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</xdr:row>
      <xdr:rowOff>19050</xdr:rowOff>
    </xdr:from>
    <xdr:to>
      <xdr:col>17</xdr:col>
      <xdr:colOff>781050</xdr:colOff>
      <xdr:row>7</xdr:row>
      <xdr:rowOff>9525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 flipV="1">
          <a:off x="12287250" y="657225"/>
          <a:ext cx="85725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57150</xdr:colOff>
      <xdr:row>7</xdr:row>
      <xdr:rowOff>0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>
          <a:off x="9525" y="647700"/>
          <a:ext cx="85725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showGridLines="0" tabSelected="1" workbookViewId="0">
      <selection activeCell="A4" sqref="A4"/>
    </sheetView>
  </sheetViews>
  <sheetFormatPr defaultRowHeight="13.5"/>
  <cols>
    <col min="1" max="1" width="4.375" style="318" customWidth="1"/>
    <col min="2" max="2" width="15.625" style="318" customWidth="1"/>
    <col min="3" max="3" width="50.625" style="318" customWidth="1"/>
    <col min="4" max="4" width="16.25" style="318" bestFit="1" customWidth="1"/>
    <col min="5" max="16384" width="9" style="318"/>
  </cols>
  <sheetData>
    <row r="1" spans="1:5" ht="30" customHeight="1">
      <c r="A1" s="327" t="s">
        <v>209</v>
      </c>
      <c r="B1" s="327"/>
      <c r="C1" s="327"/>
      <c r="D1" s="327"/>
    </row>
    <row r="2" spans="1:5" ht="30" customHeight="1">
      <c r="A2" s="327" t="s">
        <v>210</v>
      </c>
      <c r="B2" s="327"/>
      <c r="C2" s="327"/>
      <c r="D2" s="327"/>
    </row>
    <row r="3" spans="1:5" ht="30" customHeight="1" thickBot="1">
      <c r="B3" s="328" t="s">
        <v>211</v>
      </c>
      <c r="C3" s="328"/>
      <c r="D3" s="328"/>
    </row>
    <row r="4" spans="1:5" ht="30" customHeight="1" thickBot="1">
      <c r="B4" s="329" t="s">
        <v>212</v>
      </c>
      <c r="C4" s="330"/>
      <c r="D4" s="319" t="s">
        <v>213</v>
      </c>
    </row>
    <row r="5" spans="1:5" ht="30" customHeight="1">
      <c r="B5" s="320" t="str">
        <f>HYPERLINK("#"&amp;"'230'"&amp;"!A1","230")</f>
        <v>230</v>
      </c>
      <c r="C5" s="321" t="str">
        <f>HYPERLINK("#"&amp;"'230'"&amp;"!A1","全国都道府県都別主要指標")</f>
        <v>全国都道府県都別主要指標</v>
      </c>
      <c r="D5" s="323" t="s">
        <v>214</v>
      </c>
    </row>
    <row r="6" spans="1:5" ht="30" customHeight="1">
      <c r="B6" s="320" t="str">
        <f>HYPERLINK("#"&amp;"'230つづき①'"&amp;"!A1","230つづき①")</f>
        <v>230つづき①</v>
      </c>
      <c r="C6" s="322" t="str">
        <f>HYPERLINK("#"&amp;"'230つづき①'"&amp;"!A1","全国都道府県都別主要指標（つづき）")</f>
        <v>全国都道府県都別主要指標（つづき）</v>
      </c>
      <c r="D6" s="325" t="s">
        <v>215</v>
      </c>
      <c r="E6" s="326"/>
    </row>
    <row r="7" spans="1:5" ht="45" customHeight="1">
      <c r="B7" s="320" t="str">
        <f>HYPERLINK("#"&amp;"'230つづき②'"&amp;"!A1","230つづき②")</f>
        <v>230つづき②</v>
      </c>
      <c r="C7" s="322" t="str">
        <f>HYPERLINK("#"&amp;"'230つづき②'"&amp;"!A1","全国都道府県都別主要指標（つづき）")</f>
        <v>全国都道府県都別主要指標（つづき）</v>
      </c>
      <c r="D7" s="325" t="s">
        <v>216</v>
      </c>
    </row>
    <row r="8" spans="1:5" ht="30" customHeight="1">
      <c r="B8" s="320" t="str">
        <f>HYPERLINK("#"&amp;"'230つづき③'"&amp;"!A1","230つづき③")</f>
        <v>230つづき③</v>
      </c>
      <c r="C8" s="322" t="str">
        <f>HYPERLINK("#"&amp;"'230つづき③'"&amp;"!A1","全国都道府県都別主要指標（つづき）")</f>
        <v>全国都道府県都別主要指標（つづき）</v>
      </c>
      <c r="D8" s="324" t="s">
        <v>217</v>
      </c>
    </row>
  </sheetData>
  <mergeCells count="4">
    <mergeCell ref="A1:D1"/>
    <mergeCell ref="A2:D2"/>
    <mergeCell ref="B3:D3"/>
    <mergeCell ref="B4:C4"/>
  </mergeCells>
  <phoneticPr fontId="18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showGridLines="0" zoomScaleNormal="100" workbookViewId="0"/>
  </sheetViews>
  <sheetFormatPr defaultColWidth="8.625" defaultRowHeight="13.5"/>
  <cols>
    <col min="1" max="1" width="10.625" style="1" customWidth="1"/>
    <col min="2" max="2" width="1" style="1" customWidth="1"/>
    <col min="3" max="3" width="11" style="1" customWidth="1"/>
    <col min="4" max="4" width="11.125" style="1" customWidth="1"/>
    <col min="5" max="6" width="12.25" style="1" customWidth="1"/>
    <col min="7" max="9" width="10" style="1" customWidth="1"/>
    <col min="10" max="11" width="12.25" style="1" customWidth="1"/>
    <col min="12" max="12" width="13.5" style="1" customWidth="1"/>
    <col min="13" max="13" width="11.5" style="1" customWidth="1"/>
    <col min="14" max="14" width="12.25" style="1" customWidth="1"/>
    <col min="15" max="15" width="13.5" style="1" customWidth="1"/>
    <col min="16" max="16" width="1" style="1" customWidth="1"/>
    <col min="17" max="17" width="10.5" style="1" customWidth="1"/>
    <col min="18" max="18" width="7.75" style="1" customWidth="1"/>
    <col min="19" max="16384" width="8.625" style="1"/>
  </cols>
  <sheetData>
    <row r="1" spans="1:17" ht="27.95" customHeight="1">
      <c r="A1" s="316" t="s">
        <v>208</v>
      </c>
      <c r="B1" s="317"/>
      <c r="C1" s="317"/>
      <c r="D1" s="317"/>
      <c r="E1" s="317"/>
      <c r="F1" s="317"/>
      <c r="G1" s="317"/>
      <c r="H1" s="317"/>
      <c r="I1" s="317"/>
      <c r="Q1" s="103"/>
    </row>
    <row r="2" spans="1:17" ht="22.5" customHeight="1">
      <c r="A2" s="333" t="s">
        <v>207</v>
      </c>
      <c r="B2" s="333"/>
      <c r="C2" s="333"/>
      <c r="D2" s="333"/>
      <c r="E2" s="333"/>
      <c r="F2" s="333"/>
      <c r="G2" s="333"/>
      <c r="H2" s="333"/>
      <c r="I2" s="333"/>
      <c r="J2" s="331" t="s">
        <v>169</v>
      </c>
      <c r="K2" s="332"/>
      <c r="L2" s="332"/>
      <c r="M2" s="332"/>
      <c r="N2" s="332"/>
      <c r="O2" s="332"/>
      <c r="P2" s="332"/>
      <c r="Q2" s="332"/>
    </row>
    <row r="3" spans="1:17" s="3" customFormat="1" ht="12" customHeight="1" thickBot="1">
      <c r="O3" s="6"/>
      <c r="P3" s="6"/>
    </row>
    <row r="4" spans="1:17" s="3" customFormat="1" ht="15.75" hidden="1" customHeight="1" thickBot="1">
      <c r="A4" s="7"/>
      <c r="B4" s="7"/>
      <c r="C4" s="8">
        <v>1</v>
      </c>
      <c r="D4" s="8"/>
      <c r="E4" s="8">
        <v>2</v>
      </c>
      <c r="F4" s="8"/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8"/>
      <c r="N4" s="8">
        <v>9</v>
      </c>
      <c r="O4" s="8">
        <v>12</v>
      </c>
      <c r="P4" s="88"/>
    </row>
    <row r="5" spans="1:17" s="3" customFormat="1" ht="37.5" customHeight="1">
      <c r="A5" s="74" t="s">
        <v>68</v>
      </c>
      <c r="B5" s="69"/>
      <c r="C5" s="339" t="s">
        <v>136</v>
      </c>
      <c r="D5" s="339" t="s">
        <v>135</v>
      </c>
      <c r="E5" s="9" t="s">
        <v>0</v>
      </c>
      <c r="F5" s="10" t="s">
        <v>1</v>
      </c>
      <c r="G5" s="4" t="s">
        <v>60</v>
      </c>
      <c r="H5" s="9" t="s">
        <v>2</v>
      </c>
      <c r="I5" s="10" t="s">
        <v>3</v>
      </c>
      <c r="J5" s="80" t="s">
        <v>4</v>
      </c>
      <c r="K5" s="62" t="s">
        <v>59</v>
      </c>
      <c r="L5" s="11" t="s">
        <v>62</v>
      </c>
      <c r="M5" s="11" t="s">
        <v>63</v>
      </c>
      <c r="N5" s="12" t="s">
        <v>64</v>
      </c>
      <c r="O5" s="10" t="s">
        <v>181</v>
      </c>
      <c r="P5" s="91"/>
      <c r="Q5" s="89" t="s">
        <v>67</v>
      </c>
    </row>
    <row r="6" spans="1:17" s="3" customFormat="1" ht="13.5" customHeight="1">
      <c r="A6" s="75" t="s">
        <v>5</v>
      </c>
      <c r="B6" s="68"/>
      <c r="C6" s="340"/>
      <c r="D6" s="340"/>
      <c r="E6" s="13" t="s">
        <v>6</v>
      </c>
      <c r="F6" s="14" t="s">
        <v>7</v>
      </c>
      <c r="G6" s="5" t="s">
        <v>8</v>
      </c>
      <c r="H6" s="13" t="s">
        <v>6</v>
      </c>
      <c r="I6" s="14" t="s">
        <v>6</v>
      </c>
      <c r="J6" s="81" t="s">
        <v>6</v>
      </c>
      <c r="K6" s="63" t="s">
        <v>6</v>
      </c>
      <c r="L6" s="15" t="s">
        <v>6</v>
      </c>
      <c r="M6" s="15" t="s">
        <v>6</v>
      </c>
      <c r="N6" s="16" t="s">
        <v>6</v>
      </c>
      <c r="O6" s="14" t="s">
        <v>6</v>
      </c>
      <c r="P6" s="92"/>
      <c r="Q6" s="90" t="s">
        <v>66</v>
      </c>
    </row>
    <row r="7" spans="1:17" s="3" customFormat="1" ht="13.5" customHeight="1">
      <c r="A7" s="76" t="s">
        <v>9</v>
      </c>
      <c r="B7" s="17"/>
      <c r="C7" s="18">
        <v>1121.1199999999999</v>
      </c>
      <c r="D7" s="207">
        <v>567.95000000000005</v>
      </c>
      <c r="E7" s="93">
        <v>1904319</v>
      </c>
      <c r="F7" s="20">
        <v>979158</v>
      </c>
      <c r="G7" s="21">
        <v>34.787063572208332</v>
      </c>
      <c r="H7" s="19">
        <v>14427</v>
      </c>
      <c r="I7" s="20">
        <v>16175</v>
      </c>
      <c r="J7" s="82">
        <v>8764</v>
      </c>
      <c r="K7" s="24">
        <v>1913545</v>
      </c>
      <c r="L7" s="22">
        <v>1925535</v>
      </c>
      <c r="M7" s="23">
        <v>100.6</v>
      </c>
      <c r="N7" s="24">
        <v>861043</v>
      </c>
      <c r="O7" s="20">
        <v>871784</v>
      </c>
      <c r="P7" s="93"/>
      <c r="Q7" s="76" t="s">
        <v>9</v>
      </c>
    </row>
    <row r="8" spans="1:17" s="3" customFormat="1" ht="13.5" customHeight="1">
      <c r="A8" s="77" t="s">
        <v>10</v>
      </c>
      <c r="B8" s="25"/>
      <c r="C8" s="26">
        <v>824.54</v>
      </c>
      <c r="D8" s="208">
        <v>315.02999999999997</v>
      </c>
      <c r="E8" s="94">
        <v>300778</v>
      </c>
      <c r="F8" s="28">
        <v>134288</v>
      </c>
      <c r="G8" s="29">
        <v>21.7475523176069</v>
      </c>
      <c r="H8" s="27">
        <v>2122</v>
      </c>
      <c r="I8" s="28">
        <v>3321</v>
      </c>
      <c r="J8" s="83">
        <v>-980</v>
      </c>
      <c r="K8" s="32">
        <v>299520</v>
      </c>
      <c r="L8" s="30">
        <v>304698</v>
      </c>
      <c r="M8" s="31">
        <v>101.7</v>
      </c>
      <c r="N8" s="32">
        <v>132375</v>
      </c>
      <c r="O8" s="28">
        <v>136513</v>
      </c>
      <c r="P8" s="94"/>
      <c r="Q8" s="77" t="s">
        <v>10</v>
      </c>
    </row>
    <row r="9" spans="1:17" s="3" customFormat="1" ht="13.5" customHeight="1">
      <c r="A9" s="77" t="s">
        <v>11</v>
      </c>
      <c r="B9" s="25"/>
      <c r="C9" s="26">
        <v>886.47</v>
      </c>
      <c r="D9" s="208">
        <v>445.7</v>
      </c>
      <c r="E9" s="94">
        <v>292780</v>
      </c>
      <c r="F9" s="28">
        <v>127526</v>
      </c>
      <c r="G9" s="29">
        <v>22.217416214206306</v>
      </c>
      <c r="H9" s="27">
        <v>2438</v>
      </c>
      <c r="I9" s="28">
        <v>2792</v>
      </c>
      <c r="J9" s="83">
        <v>1095</v>
      </c>
      <c r="K9" s="32">
        <v>298348</v>
      </c>
      <c r="L9" s="30">
        <v>317373</v>
      </c>
      <c r="M9" s="31">
        <v>106.4</v>
      </c>
      <c r="N9" s="32">
        <v>139100</v>
      </c>
      <c r="O9" s="28">
        <v>154346</v>
      </c>
      <c r="P9" s="94"/>
      <c r="Q9" s="77" t="s">
        <v>11</v>
      </c>
    </row>
    <row r="10" spans="1:17" s="3" customFormat="1" ht="13.5" customHeight="1">
      <c r="A10" s="77" t="s">
        <v>12</v>
      </c>
      <c r="B10" s="25"/>
      <c r="C10" s="26">
        <v>785.85</v>
      </c>
      <c r="D10" s="208">
        <v>442.84</v>
      </c>
      <c r="E10" s="94">
        <v>1020241</v>
      </c>
      <c r="F10" s="28">
        <v>462728</v>
      </c>
      <c r="G10" s="29">
        <v>44.306177167211096</v>
      </c>
      <c r="H10" s="27">
        <v>8968</v>
      </c>
      <c r="I10" s="28">
        <v>8462</v>
      </c>
      <c r="J10" s="83">
        <v>7604</v>
      </c>
      <c r="K10" s="32">
        <v>1045986</v>
      </c>
      <c r="L10" s="30">
        <v>1121965</v>
      </c>
      <c r="M10" s="31">
        <v>107.3</v>
      </c>
      <c r="N10" s="32">
        <v>459481</v>
      </c>
      <c r="O10" s="28">
        <v>517699</v>
      </c>
      <c r="P10" s="94"/>
      <c r="Q10" s="77" t="s">
        <v>12</v>
      </c>
    </row>
    <row r="11" spans="1:17" s="3" customFormat="1" ht="13.5" customHeight="1">
      <c r="A11" s="77" t="s">
        <v>13</v>
      </c>
      <c r="B11" s="25"/>
      <c r="C11" s="26">
        <v>905.67</v>
      </c>
      <c r="D11" s="208">
        <v>414.37</v>
      </c>
      <c r="E11" s="94">
        <v>320904</v>
      </c>
      <c r="F11" s="28">
        <v>139453</v>
      </c>
      <c r="G11" s="29">
        <v>29.548681513566073</v>
      </c>
      <c r="H11" s="27">
        <v>2272</v>
      </c>
      <c r="I11" s="28">
        <v>3344</v>
      </c>
      <c r="J11" s="83">
        <v>-219</v>
      </c>
      <c r="K11" s="32">
        <v>323600</v>
      </c>
      <c r="L11" s="30">
        <v>338578</v>
      </c>
      <c r="M11" s="31">
        <v>104.6</v>
      </c>
      <c r="N11" s="32">
        <v>147018</v>
      </c>
      <c r="O11" s="28">
        <v>158651</v>
      </c>
      <c r="P11" s="94"/>
      <c r="Q11" s="77" t="s">
        <v>13</v>
      </c>
    </row>
    <row r="12" spans="1:17" s="3" customFormat="1" ht="13.5" customHeight="1">
      <c r="A12" s="77" t="s">
        <v>14</v>
      </c>
      <c r="B12" s="25"/>
      <c r="C12" s="26">
        <v>381.34</v>
      </c>
      <c r="D12" s="208">
        <v>159.9</v>
      </c>
      <c r="E12" s="94">
        <v>250021</v>
      </c>
      <c r="F12" s="28">
        <v>96578</v>
      </c>
      <c r="G12" s="29">
        <v>21.549744700069986</v>
      </c>
      <c r="H12" s="27">
        <v>2122</v>
      </c>
      <c r="I12" s="28">
        <v>2584</v>
      </c>
      <c r="J12" s="83">
        <v>362</v>
      </c>
      <c r="K12" s="32">
        <v>254244</v>
      </c>
      <c r="L12" s="30">
        <v>273293</v>
      </c>
      <c r="M12" s="31">
        <v>107.5</v>
      </c>
      <c r="N12" s="32">
        <v>120201</v>
      </c>
      <c r="O12" s="28">
        <v>133515</v>
      </c>
      <c r="P12" s="94"/>
      <c r="Q12" s="77" t="s">
        <v>14</v>
      </c>
    </row>
    <row r="13" spans="1:17" s="3" customFormat="1" ht="13.5" customHeight="1">
      <c r="A13" s="77" t="s">
        <v>15</v>
      </c>
      <c r="B13" s="25"/>
      <c r="C13" s="26">
        <v>767.74</v>
      </c>
      <c r="D13" s="208">
        <v>228.74</v>
      </c>
      <c r="E13" s="94">
        <v>285409</v>
      </c>
      <c r="F13" s="28">
        <v>115458</v>
      </c>
      <c r="G13" s="29">
        <v>14.328732117889514</v>
      </c>
      <c r="H13" s="27">
        <v>2119</v>
      </c>
      <c r="I13" s="28">
        <v>2971</v>
      </c>
      <c r="J13" s="83">
        <v>-5122</v>
      </c>
      <c r="K13" s="32">
        <v>292590</v>
      </c>
      <c r="L13" s="30">
        <v>302693</v>
      </c>
      <c r="M13" s="31">
        <v>103.5</v>
      </c>
      <c r="N13" s="32">
        <v>132413</v>
      </c>
      <c r="O13" s="28">
        <v>140154</v>
      </c>
      <c r="P13" s="94"/>
      <c r="Q13" s="77" t="s">
        <v>15</v>
      </c>
    </row>
    <row r="14" spans="1:17" s="3" customFormat="1" ht="13.5" customHeight="1">
      <c r="A14" s="77" t="s">
        <v>16</v>
      </c>
      <c r="B14" s="25"/>
      <c r="C14" s="26">
        <v>217.43</v>
      </c>
      <c r="D14" s="208">
        <v>217.45</v>
      </c>
      <c r="E14" s="94">
        <v>267751</v>
      </c>
      <c r="F14" s="28">
        <v>115413</v>
      </c>
      <c r="G14" s="29">
        <v>9.0456113323941469</v>
      </c>
      <c r="H14" s="27">
        <v>2452</v>
      </c>
      <c r="I14" s="28">
        <v>2553</v>
      </c>
      <c r="J14" s="83">
        <v>383</v>
      </c>
      <c r="K14" s="32">
        <v>268750</v>
      </c>
      <c r="L14" s="30">
        <v>303122</v>
      </c>
      <c r="M14" s="31">
        <v>112.8</v>
      </c>
      <c r="N14" s="32">
        <v>125207</v>
      </c>
      <c r="O14" s="28">
        <v>148192</v>
      </c>
      <c r="P14" s="94"/>
      <c r="Q14" s="77" t="s">
        <v>16</v>
      </c>
    </row>
    <row r="15" spans="1:17" s="3" customFormat="1" ht="13.5" customHeight="1">
      <c r="A15" s="77" t="s">
        <v>17</v>
      </c>
      <c r="B15" s="25"/>
      <c r="C15" s="26">
        <v>416.84</v>
      </c>
      <c r="D15" s="208">
        <v>416.84</v>
      </c>
      <c r="E15" s="94">
        <v>508635</v>
      </c>
      <c r="F15" s="28">
        <v>212998</v>
      </c>
      <c r="G15" s="29">
        <v>25.575548521562485</v>
      </c>
      <c r="H15" s="27">
        <v>4765</v>
      </c>
      <c r="I15" s="28">
        <v>4278</v>
      </c>
      <c r="J15" s="83">
        <v>1137</v>
      </c>
      <c r="K15" s="32">
        <v>511739</v>
      </c>
      <c r="L15" s="30">
        <v>535317</v>
      </c>
      <c r="M15" s="31">
        <v>104.6</v>
      </c>
      <c r="N15" s="32">
        <v>241950</v>
      </c>
      <c r="O15" s="28">
        <v>258263</v>
      </c>
      <c r="P15" s="94"/>
      <c r="Q15" s="77" t="s">
        <v>17</v>
      </c>
    </row>
    <row r="16" spans="1:17" s="3" customFormat="1" ht="13.5" customHeight="1">
      <c r="A16" s="77" t="s">
        <v>18</v>
      </c>
      <c r="B16" s="25"/>
      <c r="C16" s="26">
        <v>311.64</v>
      </c>
      <c r="D16" s="208">
        <v>227.31</v>
      </c>
      <c r="E16" s="94">
        <v>338118</v>
      </c>
      <c r="F16" s="28">
        <v>137319</v>
      </c>
      <c r="G16" s="29">
        <v>16.982798109841362</v>
      </c>
      <c r="H16" s="27">
        <v>2649</v>
      </c>
      <c r="I16" s="28">
        <v>3506</v>
      </c>
      <c r="J16" s="83">
        <v>-673</v>
      </c>
      <c r="K16" s="32">
        <v>340291</v>
      </c>
      <c r="L16" s="30">
        <v>355729</v>
      </c>
      <c r="M16" s="31">
        <v>104.5</v>
      </c>
      <c r="N16" s="32">
        <v>164055</v>
      </c>
      <c r="O16" s="28">
        <v>175261</v>
      </c>
      <c r="P16" s="94">
        <v>585747</v>
      </c>
      <c r="Q16" s="77" t="s">
        <v>18</v>
      </c>
    </row>
    <row r="17" spans="1:17" s="3" customFormat="1" ht="13.5" customHeight="1">
      <c r="A17" s="77" t="s">
        <v>65</v>
      </c>
      <c r="B17" s="25"/>
      <c r="C17" s="26">
        <v>217.49</v>
      </c>
      <c r="D17" s="26">
        <v>217.49</v>
      </c>
      <c r="E17" s="94">
        <v>1223954</v>
      </c>
      <c r="F17" s="28">
        <v>523892</v>
      </c>
      <c r="G17" s="29">
        <v>17.119427742040251</v>
      </c>
      <c r="H17" s="27">
        <v>10752</v>
      </c>
      <c r="I17" s="28">
        <v>8992</v>
      </c>
      <c r="J17" s="84">
        <v>4953</v>
      </c>
      <c r="K17" s="32">
        <v>1222434</v>
      </c>
      <c r="L17" s="30">
        <v>1133978</v>
      </c>
      <c r="M17" s="31">
        <v>92.8</v>
      </c>
      <c r="N17" s="33">
        <v>585747</v>
      </c>
      <c r="O17" s="34">
        <v>503975</v>
      </c>
      <c r="P17" s="95"/>
      <c r="Q17" s="77" t="s">
        <v>65</v>
      </c>
    </row>
    <row r="18" spans="1:17" s="3" customFormat="1" ht="13.5" customHeight="1">
      <c r="A18" s="77" t="s">
        <v>19</v>
      </c>
      <c r="B18" s="25"/>
      <c r="C18" s="26">
        <v>272.08</v>
      </c>
      <c r="D18" s="26">
        <v>272.08</v>
      </c>
      <c r="E18" s="94">
        <v>937146</v>
      </c>
      <c r="F18" s="28">
        <v>413084</v>
      </c>
      <c r="G18" s="29">
        <v>15.244048142866367</v>
      </c>
      <c r="H18" s="27">
        <v>7802</v>
      </c>
      <c r="I18" s="28">
        <v>7425</v>
      </c>
      <c r="J18" s="83">
        <v>35</v>
      </c>
      <c r="K18" s="32">
        <v>961749</v>
      </c>
      <c r="L18" s="30">
        <v>938148</v>
      </c>
      <c r="M18" s="31">
        <v>97.5</v>
      </c>
      <c r="N18" s="32">
        <v>430839</v>
      </c>
      <c r="O18" s="28">
        <v>404106</v>
      </c>
      <c r="P18" s="94"/>
      <c r="Q18" s="77" t="s">
        <v>19</v>
      </c>
    </row>
    <row r="19" spans="1:17" s="3" customFormat="1" ht="13.5" customHeight="1">
      <c r="A19" s="77" t="s">
        <v>61</v>
      </c>
      <c r="B19" s="25"/>
      <c r="C19" s="26">
        <v>538.29</v>
      </c>
      <c r="D19" s="208">
        <v>613.44000000000005</v>
      </c>
      <c r="E19" s="94">
        <v>8591695</v>
      </c>
      <c r="F19" s="28">
        <v>4508163</v>
      </c>
      <c r="G19" s="29">
        <v>67.655025237275439</v>
      </c>
      <c r="H19" s="27">
        <v>73431</v>
      </c>
      <c r="I19" s="28">
        <v>73606</v>
      </c>
      <c r="J19" s="83">
        <v>34964</v>
      </c>
      <c r="K19" s="32">
        <v>8945695</v>
      </c>
      <c r="L19" s="30">
        <v>11711537</v>
      </c>
      <c r="M19" s="31">
        <v>130.9</v>
      </c>
      <c r="N19" s="32">
        <v>4112018</v>
      </c>
      <c r="O19" s="28">
        <v>6641419</v>
      </c>
      <c r="P19" s="94"/>
      <c r="Q19" s="77" t="s">
        <v>61</v>
      </c>
    </row>
    <row r="20" spans="1:17" s="3" customFormat="1" ht="13.5" customHeight="1">
      <c r="A20" s="77" t="s">
        <v>20</v>
      </c>
      <c r="B20" s="25"/>
      <c r="C20" s="26">
        <v>437.38</v>
      </c>
      <c r="D20" s="208">
        <v>435.79</v>
      </c>
      <c r="E20" s="94">
        <v>3629257</v>
      </c>
      <c r="F20" s="28">
        <v>1655322</v>
      </c>
      <c r="G20" s="29">
        <v>40.698746535973399</v>
      </c>
      <c r="H20" s="27">
        <v>30739</v>
      </c>
      <c r="I20" s="28">
        <v>28610</v>
      </c>
      <c r="J20" s="83">
        <v>-1050</v>
      </c>
      <c r="K20" s="32">
        <v>3688773</v>
      </c>
      <c r="L20" s="30">
        <v>3375330</v>
      </c>
      <c r="M20" s="31">
        <v>91.5</v>
      </c>
      <c r="N20" s="32">
        <v>1703382</v>
      </c>
      <c r="O20" s="28">
        <v>1423304</v>
      </c>
      <c r="P20" s="94"/>
      <c r="Q20" s="77" t="s">
        <v>20</v>
      </c>
    </row>
    <row r="21" spans="1:17" s="3" customFormat="1" ht="13.5" customHeight="1">
      <c r="A21" s="77" t="s">
        <v>21</v>
      </c>
      <c r="B21" s="25"/>
      <c r="C21" s="26">
        <v>726.1</v>
      </c>
      <c r="D21" s="208">
        <v>607.69000000000005</v>
      </c>
      <c r="E21" s="94">
        <v>802778</v>
      </c>
      <c r="F21" s="28">
        <v>316483</v>
      </c>
      <c r="G21" s="29">
        <v>33.949384090209385</v>
      </c>
      <c r="H21" s="27">
        <v>6484</v>
      </c>
      <c r="I21" s="28">
        <v>7915</v>
      </c>
      <c r="J21" s="83">
        <v>1173</v>
      </c>
      <c r="K21" s="32">
        <v>811901</v>
      </c>
      <c r="L21" s="30">
        <v>826202</v>
      </c>
      <c r="M21" s="31">
        <v>101.8</v>
      </c>
      <c r="N21" s="32">
        <v>387416</v>
      </c>
      <c r="O21" s="28">
        <v>394574</v>
      </c>
      <c r="P21" s="94"/>
      <c r="Q21" s="77" t="s">
        <v>21</v>
      </c>
    </row>
    <row r="22" spans="1:17" s="3" customFormat="1" ht="13.5" customHeight="1">
      <c r="A22" s="77" t="s">
        <v>22</v>
      </c>
      <c r="B22" s="25"/>
      <c r="C22" s="26">
        <v>1241.8499999999999</v>
      </c>
      <c r="D22" s="208">
        <v>342.92</v>
      </c>
      <c r="E22" s="94">
        <v>416223</v>
      </c>
      <c r="F22" s="28">
        <v>163473</v>
      </c>
      <c r="G22" s="29">
        <v>38.271830840867125</v>
      </c>
      <c r="H22" s="27">
        <v>3355</v>
      </c>
      <c r="I22" s="28">
        <v>4305</v>
      </c>
      <c r="J22" s="84">
        <v>90</v>
      </c>
      <c r="K22" s="32">
        <v>421953</v>
      </c>
      <c r="L22" s="30">
        <v>448669</v>
      </c>
      <c r="M22" s="31">
        <v>106.3</v>
      </c>
      <c r="N22" s="32">
        <v>208791</v>
      </c>
      <c r="O22" s="28">
        <v>230941</v>
      </c>
      <c r="P22" s="94"/>
      <c r="Q22" s="77" t="s">
        <v>22</v>
      </c>
    </row>
    <row r="23" spans="1:17" s="3" customFormat="1" ht="13.5" customHeight="1">
      <c r="A23" s="77" t="s">
        <v>23</v>
      </c>
      <c r="B23" s="25"/>
      <c r="C23" s="26">
        <v>467.77</v>
      </c>
      <c r="D23" s="208">
        <v>223.25</v>
      </c>
      <c r="E23" s="94">
        <v>445432</v>
      </c>
      <c r="F23" s="28">
        <v>190327</v>
      </c>
      <c r="G23" s="29">
        <v>38.507862681870449</v>
      </c>
      <c r="H23" s="27">
        <v>4239</v>
      </c>
      <c r="I23" s="28">
        <v>4154</v>
      </c>
      <c r="J23" s="83">
        <v>88</v>
      </c>
      <c r="K23" s="32">
        <v>462361</v>
      </c>
      <c r="L23" s="30">
        <v>499132</v>
      </c>
      <c r="M23" s="31">
        <v>108</v>
      </c>
      <c r="N23" s="32">
        <v>229394</v>
      </c>
      <c r="O23" s="28">
        <v>258983</v>
      </c>
      <c r="P23" s="94"/>
      <c r="Q23" s="77" t="s">
        <v>23</v>
      </c>
    </row>
    <row r="24" spans="1:17" s="3" customFormat="1" ht="13.5" customHeight="1">
      <c r="A24" s="77" t="s">
        <v>24</v>
      </c>
      <c r="B24" s="25"/>
      <c r="C24" s="26">
        <v>536.19000000000005</v>
      </c>
      <c r="D24" s="208">
        <v>203.6</v>
      </c>
      <c r="E24" s="94">
        <v>264701</v>
      </c>
      <c r="F24" s="28">
        <v>95109</v>
      </c>
      <c r="G24" s="29">
        <v>32.956622425857219</v>
      </c>
      <c r="H24" s="27">
        <v>2420</v>
      </c>
      <c r="I24" s="28">
        <v>2638</v>
      </c>
      <c r="J24" s="83">
        <v>-153</v>
      </c>
      <c r="K24" s="32">
        <v>266796</v>
      </c>
      <c r="L24" s="30">
        <v>294492</v>
      </c>
      <c r="M24" s="31">
        <v>110.4</v>
      </c>
      <c r="N24" s="32">
        <v>131246</v>
      </c>
      <c r="O24" s="28">
        <v>153732</v>
      </c>
      <c r="P24" s="94"/>
      <c r="Q24" s="77" t="s">
        <v>24</v>
      </c>
    </row>
    <row r="25" spans="1:17" s="3" customFormat="1" ht="13.5" customHeight="1">
      <c r="A25" s="77" t="s">
        <v>25</v>
      </c>
      <c r="B25" s="25"/>
      <c r="C25" s="26">
        <v>212.41</v>
      </c>
      <c r="D25" s="208">
        <v>93.23</v>
      </c>
      <c r="E25" s="94">
        <v>190914</v>
      </c>
      <c r="F25" s="28">
        <v>85846</v>
      </c>
      <c r="G25" s="29">
        <v>22.309657304854476</v>
      </c>
      <c r="H25" s="27">
        <v>1549</v>
      </c>
      <c r="I25" s="28">
        <v>2095</v>
      </c>
      <c r="J25" s="83">
        <v>-454</v>
      </c>
      <c r="K25" s="32">
        <v>198992</v>
      </c>
      <c r="L25" s="30">
        <v>226701</v>
      </c>
      <c r="M25" s="31">
        <v>113.9</v>
      </c>
      <c r="N25" s="32">
        <v>89232</v>
      </c>
      <c r="O25" s="28">
        <v>107966</v>
      </c>
      <c r="P25" s="94"/>
      <c r="Q25" s="77" t="s">
        <v>25</v>
      </c>
    </row>
    <row r="26" spans="1:17" s="3" customFormat="1" ht="13.5" customHeight="1">
      <c r="A26" s="77" t="s">
        <v>26</v>
      </c>
      <c r="B26" s="25"/>
      <c r="C26" s="26">
        <v>834.85</v>
      </c>
      <c r="D26" s="208">
        <v>215.41</v>
      </c>
      <c r="E26" s="94">
        <v>383553</v>
      </c>
      <c r="F26" s="28">
        <v>153404</v>
      </c>
      <c r="G26" s="29">
        <v>17.873242862641554</v>
      </c>
      <c r="H26" s="27">
        <v>3203</v>
      </c>
      <c r="I26" s="28">
        <v>3833</v>
      </c>
      <c r="J26" s="83">
        <v>-167</v>
      </c>
      <c r="K26" s="32">
        <v>381511</v>
      </c>
      <c r="L26" s="30">
        <v>397717</v>
      </c>
      <c r="M26" s="31">
        <v>104.2</v>
      </c>
      <c r="N26" s="32">
        <v>195808</v>
      </c>
      <c r="O26" s="28">
        <v>209115</v>
      </c>
      <c r="P26" s="94"/>
      <c r="Q26" s="77" t="s">
        <v>26</v>
      </c>
    </row>
    <row r="27" spans="1:17" s="3" customFormat="1" ht="13.5" customHeight="1">
      <c r="A27" s="77" t="s">
        <v>27</v>
      </c>
      <c r="B27" s="25"/>
      <c r="C27" s="26">
        <v>202.89</v>
      </c>
      <c r="D27" s="26">
        <v>202.89</v>
      </c>
      <c r="E27" s="94">
        <v>409655</v>
      </c>
      <c r="F27" s="28">
        <v>166288</v>
      </c>
      <c r="G27" s="29">
        <v>19.800216729130156</v>
      </c>
      <c r="H27" s="27">
        <v>3351</v>
      </c>
      <c r="I27" s="28">
        <v>4073</v>
      </c>
      <c r="J27" s="83">
        <v>-133</v>
      </c>
      <c r="K27" s="32">
        <v>413136</v>
      </c>
      <c r="L27" s="30">
        <v>428926</v>
      </c>
      <c r="M27" s="31">
        <v>103.8</v>
      </c>
      <c r="N27" s="32">
        <v>200647</v>
      </c>
      <c r="O27" s="28">
        <v>209622</v>
      </c>
      <c r="P27" s="94"/>
      <c r="Q27" s="77" t="s">
        <v>27</v>
      </c>
    </row>
    <row r="28" spans="1:17" s="3" customFormat="1" ht="13.5" customHeight="1">
      <c r="A28" s="77" t="s">
        <v>28</v>
      </c>
      <c r="B28" s="25"/>
      <c r="C28" s="26">
        <v>1411.85</v>
      </c>
      <c r="D28" s="208">
        <v>234.65</v>
      </c>
      <c r="E28" s="94">
        <v>713640</v>
      </c>
      <c r="F28" s="28">
        <v>295430</v>
      </c>
      <c r="G28" s="29">
        <v>19.027502745581941</v>
      </c>
      <c r="H28" s="27">
        <v>5724</v>
      </c>
      <c r="I28" s="28">
        <v>7359</v>
      </c>
      <c r="J28" s="84">
        <v>-452</v>
      </c>
      <c r="K28" s="32">
        <v>716197</v>
      </c>
      <c r="L28" s="30">
        <v>739584</v>
      </c>
      <c r="M28" s="31">
        <v>103.3</v>
      </c>
      <c r="N28" s="32">
        <v>357916</v>
      </c>
      <c r="O28" s="28">
        <v>375377</v>
      </c>
      <c r="P28" s="94"/>
      <c r="Q28" s="77" t="s">
        <v>28</v>
      </c>
    </row>
    <row r="29" spans="1:17" s="3" customFormat="1" ht="13.5" customHeight="1">
      <c r="A29" s="77" t="s">
        <v>29</v>
      </c>
      <c r="B29" s="25"/>
      <c r="C29" s="26">
        <v>326.43</v>
      </c>
      <c r="D29" s="26">
        <v>326.43</v>
      </c>
      <c r="E29" s="94">
        <v>2182154</v>
      </c>
      <c r="F29" s="28">
        <v>996234</v>
      </c>
      <c r="G29" s="29">
        <v>30.044086792370223</v>
      </c>
      <c r="H29" s="27">
        <v>19726</v>
      </c>
      <c r="I29" s="28">
        <v>19860</v>
      </c>
      <c r="J29" s="83">
        <v>878</v>
      </c>
      <c r="K29" s="32">
        <v>2263894</v>
      </c>
      <c r="L29" s="30">
        <v>2569376</v>
      </c>
      <c r="M29" s="31">
        <v>113.5</v>
      </c>
      <c r="N29" s="32">
        <v>1087207</v>
      </c>
      <c r="O29" s="28">
        <v>1339374</v>
      </c>
      <c r="P29" s="94"/>
      <c r="Q29" s="77" t="s">
        <v>29</v>
      </c>
    </row>
    <row r="30" spans="1:17" s="3" customFormat="1" ht="13.5" customHeight="1">
      <c r="A30" s="77" t="s">
        <v>30</v>
      </c>
      <c r="B30" s="25"/>
      <c r="C30" s="26">
        <v>710.81</v>
      </c>
      <c r="D30" s="208">
        <v>193.79</v>
      </c>
      <c r="E30" s="94">
        <v>279813</v>
      </c>
      <c r="F30" s="28">
        <v>116777</v>
      </c>
      <c r="G30" s="29">
        <v>15.218700183235951</v>
      </c>
      <c r="H30" s="27">
        <v>2310</v>
      </c>
      <c r="I30" s="28">
        <v>2938</v>
      </c>
      <c r="J30" s="83">
        <v>-512</v>
      </c>
      <c r="K30" s="32">
        <v>285746</v>
      </c>
      <c r="L30" s="30">
        <v>293965</v>
      </c>
      <c r="M30" s="31">
        <v>102.9</v>
      </c>
      <c r="N30" s="32">
        <v>134191</v>
      </c>
      <c r="O30" s="28">
        <v>139835</v>
      </c>
      <c r="P30" s="94"/>
      <c r="Q30" s="77" t="s">
        <v>30</v>
      </c>
    </row>
    <row r="31" spans="1:17" s="3" customFormat="1" ht="13.5" customHeight="1">
      <c r="A31" s="77" t="s">
        <v>31</v>
      </c>
      <c r="B31" s="25"/>
      <c r="C31" s="26">
        <v>464.1</v>
      </c>
      <c r="D31" s="208">
        <v>329.1</v>
      </c>
      <c r="E31" s="94">
        <v>336223</v>
      </c>
      <c r="F31" s="28">
        <v>136207</v>
      </c>
      <c r="G31" s="29">
        <v>24.111133102708411</v>
      </c>
      <c r="H31" s="27">
        <v>2968</v>
      </c>
      <c r="I31" s="28">
        <v>2631</v>
      </c>
      <c r="J31" s="83">
        <v>1314</v>
      </c>
      <c r="K31" s="32">
        <v>337634</v>
      </c>
      <c r="L31" s="30">
        <v>310912</v>
      </c>
      <c r="M31" s="31">
        <v>92.1</v>
      </c>
      <c r="N31" s="32">
        <v>154573</v>
      </c>
      <c r="O31" s="28">
        <v>128876</v>
      </c>
      <c r="P31" s="94"/>
      <c r="Q31" s="77" t="s">
        <v>31</v>
      </c>
    </row>
    <row r="32" spans="1:17" s="3" customFormat="1" ht="13.5" customHeight="1">
      <c r="A32" s="77" t="s">
        <v>32</v>
      </c>
      <c r="B32" s="25"/>
      <c r="C32" s="26">
        <v>827.9</v>
      </c>
      <c r="D32" s="208">
        <v>480.51</v>
      </c>
      <c r="E32" s="94">
        <v>1382113</v>
      </c>
      <c r="F32" s="28">
        <v>656672</v>
      </c>
      <c r="G32" s="29">
        <v>54.355262433437943</v>
      </c>
      <c r="H32" s="27">
        <v>11317</v>
      </c>
      <c r="I32" s="28">
        <v>13853</v>
      </c>
      <c r="J32" s="84">
        <v>1434</v>
      </c>
      <c r="K32" s="32">
        <v>1474015</v>
      </c>
      <c r="L32" s="30">
        <v>1599037</v>
      </c>
      <c r="M32" s="31">
        <v>108.5</v>
      </c>
      <c r="N32" s="32">
        <v>680855</v>
      </c>
      <c r="O32" s="28">
        <v>760537</v>
      </c>
      <c r="P32" s="94"/>
      <c r="Q32" s="77" t="s">
        <v>32</v>
      </c>
    </row>
    <row r="33" spans="1:17" s="3" customFormat="1" ht="13.5" customHeight="1">
      <c r="A33" s="77" t="s">
        <v>33</v>
      </c>
      <c r="B33" s="25"/>
      <c r="C33" s="26">
        <v>223</v>
      </c>
      <c r="D33" s="208">
        <v>224.96</v>
      </c>
      <c r="E33" s="94">
        <v>2543137</v>
      </c>
      <c r="F33" s="28">
        <v>1311334</v>
      </c>
      <c r="G33" s="29">
        <v>29.299039520235926</v>
      </c>
      <c r="H33" s="27">
        <v>22899</v>
      </c>
      <c r="I33" s="28">
        <v>26948</v>
      </c>
      <c r="J33" s="83">
        <v>9418</v>
      </c>
      <c r="K33" s="32">
        <v>2665314</v>
      </c>
      <c r="L33" s="30">
        <v>3538576</v>
      </c>
      <c r="M33" s="31">
        <v>132.80000000000001</v>
      </c>
      <c r="N33" s="32">
        <v>1143391</v>
      </c>
      <c r="O33" s="28">
        <v>1978015</v>
      </c>
      <c r="P33" s="94"/>
      <c r="Q33" s="77" t="s">
        <v>33</v>
      </c>
    </row>
    <row r="34" spans="1:17" s="3" customFormat="1" ht="13.5" customHeight="1">
      <c r="A34" s="78" t="s">
        <v>34</v>
      </c>
      <c r="B34" s="54"/>
      <c r="C34" s="55">
        <v>552.26</v>
      </c>
      <c r="D34" s="209">
        <v>553.37</v>
      </c>
      <c r="E34" s="96">
        <v>1512109</v>
      </c>
      <c r="F34" s="57">
        <v>705150</v>
      </c>
      <c r="G34" s="58">
        <v>27.135662249962088</v>
      </c>
      <c r="H34" s="56">
        <v>12587</v>
      </c>
      <c r="I34" s="57">
        <v>14291</v>
      </c>
      <c r="J34" s="85">
        <v>1667</v>
      </c>
      <c r="K34" s="61">
        <v>1544200</v>
      </c>
      <c r="L34" s="59">
        <v>1583765</v>
      </c>
      <c r="M34" s="60">
        <v>102.6</v>
      </c>
      <c r="N34" s="61">
        <v>665485</v>
      </c>
      <c r="O34" s="57">
        <v>687705</v>
      </c>
      <c r="P34" s="96"/>
      <c r="Q34" s="77" t="s">
        <v>34</v>
      </c>
    </row>
    <row r="35" spans="1:17" s="3" customFormat="1" ht="13.5" customHeight="1">
      <c r="A35" s="77" t="s">
        <v>35</v>
      </c>
      <c r="B35" s="25"/>
      <c r="C35" s="35">
        <v>276.83999999999997</v>
      </c>
      <c r="D35" s="178">
        <v>211.6</v>
      </c>
      <c r="E35" s="94">
        <v>363435</v>
      </c>
      <c r="F35" s="28">
        <v>153715</v>
      </c>
      <c r="G35" s="29">
        <v>25.936614848388178</v>
      </c>
      <c r="H35" s="27">
        <v>2707</v>
      </c>
      <c r="I35" s="28">
        <v>3428</v>
      </c>
      <c r="J35" s="84">
        <v>-818</v>
      </c>
      <c r="K35" s="32">
        <v>366591</v>
      </c>
      <c r="L35" s="30">
        <v>346965</v>
      </c>
      <c r="M35" s="31">
        <v>94.6</v>
      </c>
      <c r="N35" s="32">
        <v>158444</v>
      </c>
      <c r="O35" s="28">
        <v>133790</v>
      </c>
      <c r="P35" s="94"/>
      <c r="Q35" s="77" t="s">
        <v>35</v>
      </c>
    </row>
    <row r="36" spans="1:17" s="3" customFormat="1" ht="13.5" customHeight="1">
      <c r="A36" s="77" t="s">
        <v>36</v>
      </c>
      <c r="B36" s="25"/>
      <c r="C36" s="35">
        <v>209.23</v>
      </c>
      <c r="D36" s="178">
        <v>210.28</v>
      </c>
      <c r="E36" s="94">
        <v>378022</v>
      </c>
      <c r="F36" s="28">
        <v>167309</v>
      </c>
      <c r="G36" s="29">
        <v>37.109440956229115</v>
      </c>
      <c r="H36" s="27">
        <v>3062</v>
      </c>
      <c r="I36" s="28">
        <v>4247</v>
      </c>
      <c r="J36" s="83">
        <v>94</v>
      </c>
      <c r="K36" s="32">
        <v>370364</v>
      </c>
      <c r="L36" s="30">
        <v>386753</v>
      </c>
      <c r="M36" s="31">
        <v>104.4</v>
      </c>
      <c r="N36" s="32">
        <v>162925</v>
      </c>
      <c r="O36" s="28">
        <v>175813</v>
      </c>
      <c r="P36" s="94"/>
      <c r="Q36" s="77" t="s">
        <v>36</v>
      </c>
    </row>
    <row r="37" spans="1:17" s="3" customFormat="1" ht="13.5" customHeight="1">
      <c r="A37" s="77" t="s">
        <v>37</v>
      </c>
      <c r="B37" s="25"/>
      <c r="C37" s="35">
        <v>765.66</v>
      </c>
      <c r="D37" s="178">
        <v>266.63</v>
      </c>
      <c r="E37" s="94">
        <v>194225</v>
      </c>
      <c r="F37" s="28">
        <v>76392</v>
      </c>
      <c r="G37" s="29">
        <v>32.991345557697699</v>
      </c>
      <c r="H37" s="27">
        <v>1807</v>
      </c>
      <c r="I37" s="28">
        <v>2097</v>
      </c>
      <c r="J37" s="83">
        <v>-898</v>
      </c>
      <c r="K37" s="32">
        <v>197449</v>
      </c>
      <c r="L37" s="30">
        <v>204660</v>
      </c>
      <c r="M37" s="31">
        <v>103.7</v>
      </c>
      <c r="N37" s="32">
        <v>96023</v>
      </c>
      <c r="O37" s="28">
        <v>102661</v>
      </c>
      <c r="P37" s="94"/>
      <c r="Q37" s="77" t="s">
        <v>37</v>
      </c>
    </row>
    <row r="38" spans="1:17" s="3" customFormat="1" ht="13.5" customHeight="1">
      <c r="A38" s="77" t="s">
        <v>38</v>
      </c>
      <c r="B38" s="25"/>
      <c r="C38" s="35">
        <v>573</v>
      </c>
      <c r="D38" s="178">
        <v>198.45</v>
      </c>
      <c r="E38" s="94">
        <v>205823</v>
      </c>
      <c r="F38" s="28">
        <v>84157</v>
      </c>
      <c r="G38" s="29">
        <v>28.864913835659472</v>
      </c>
      <c r="H38" s="27">
        <v>1826</v>
      </c>
      <c r="I38" s="28">
        <v>2106</v>
      </c>
      <c r="J38" s="83">
        <v>-210</v>
      </c>
      <c r="K38" s="32">
        <v>194258</v>
      </c>
      <c r="L38" s="30">
        <v>203609</v>
      </c>
      <c r="M38" s="31">
        <v>104.8</v>
      </c>
      <c r="N38" s="32">
        <v>92693</v>
      </c>
      <c r="O38" s="28">
        <v>99912</v>
      </c>
      <c r="P38" s="94"/>
      <c r="Q38" s="77" t="s">
        <v>38</v>
      </c>
    </row>
    <row r="39" spans="1:17" s="3" customFormat="1" ht="13.5" customHeight="1">
      <c r="A39" s="77" t="s">
        <v>39</v>
      </c>
      <c r="B39" s="25"/>
      <c r="C39" s="35">
        <v>789.92</v>
      </c>
      <c r="D39" s="178">
        <v>585.96</v>
      </c>
      <c r="E39" s="94">
        <v>691955</v>
      </c>
      <c r="F39" s="28">
        <v>299686</v>
      </c>
      <c r="G39" s="29">
        <v>35.823152580314833</v>
      </c>
      <c r="H39" s="27">
        <v>6761</v>
      </c>
      <c r="I39" s="28">
        <v>6261</v>
      </c>
      <c r="J39" s="83">
        <v>1950</v>
      </c>
      <c r="K39" s="32">
        <v>709584</v>
      </c>
      <c r="L39" s="30">
        <v>739068</v>
      </c>
      <c r="M39" s="31">
        <v>104.2</v>
      </c>
      <c r="N39" s="32">
        <v>332579</v>
      </c>
      <c r="O39" s="28">
        <v>352841</v>
      </c>
      <c r="P39" s="94"/>
      <c r="Q39" s="77" t="s">
        <v>39</v>
      </c>
    </row>
    <row r="40" spans="1:17" s="3" customFormat="1" ht="13.5" customHeight="1">
      <c r="A40" s="77" t="s">
        <v>40</v>
      </c>
      <c r="B40" s="25"/>
      <c r="C40" s="35">
        <v>905.41</v>
      </c>
      <c r="D40" s="178">
        <v>429.98</v>
      </c>
      <c r="E40" s="94">
        <v>1164654</v>
      </c>
      <c r="F40" s="28">
        <v>523521</v>
      </c>
      <c r="G40" s="29">
        <v>40.912712352635353</v>
      </c>
      <c r="H40" s="27">
        <v>11479</v>
      </c>
      <c r="I40" s="28">
        <v>9434</v>
      </c>
      <c r="J40" s="84">
        <v>1623</v>
      </c>
      <c r="K40" s="32">
        <v>1173843</v>
      </c>
      <c r="L40" s="30">
        <v>1198347</v>
      </c>
      <c r="M40" s="31">
        <v>102.1</v>
      </c>
      <c r="N40" s="32">
        <v>557479</v>
      </c>
      <c r="O40" s="28">
        <v>574206</v>
      </c>
      <c r="P40" s="94"/>
      <c r="Q40" s="77" t="s">
        <v>40</v>
      </c>
    </row>
    <row r="41" spans="1:17" s="3" customFormat="1" ht="13.5" customHeight="1">
      <c r="A41" s="77" t="s">
        <v>41</v>
      </c>
      <c r="B41" s="25"/>
      <c r="C41" s="35">
        <v>1023.31</v>
      </c>
      <c r="D41" s="178">
        <v>366.01</v>
      </c>
      <c r="E41" s="94">
        <v>194023</v>
      </c>
      <c r="F41" s="28">
        <v>84160</v>
      </c>
      <c r="G41" s="29">
        <v>13.422803469867651</v>
      </c>
      <c r="H41" s="27">
        <v>1654</v>
      </c>
      <c r="I41" s="28">
        <v>2108</v>
      </c>
      <c r="J41" s="83">
        <v>19</v>
      </c>
      <c r="K41" s="32">
        <v>196628</v>
      </c>
      <c r="L41" s="30">
        <v>198863</v>
      </c>
      <c r="M41" s="31">
        <v>101.1</v>
      </c>
      <c r="N41" s="32">
        <v>93111</v>
      </c>
      <c r="O41" s="28">
        <v>95078</v>
      </c>
      <c r="P41" s="94"/>
      <c r="Q41" s="77" t="s">
        <v>41</v>
      </c>
    </row>
    <row r="42" spans="1:17" s="3" customFormat="1" ht="13.5" customHeight="1">
      <c r="A42" s="77" t="s">
        <v>42</v>
      </c>
      <c r="B42" s="25"/>
      <c r="C42" s="35">
        <v>191.62</v>
      </c>
      <c r="D42" s="178">
        <v>191.39</v>
      </c>
      <c r="E42" s="94">
        <v>257558</v>
      </c>
      <c r="F42" s="28">
        <v>112833</v>
      </c>
      <c r="G42" s="29">
        <v>32.74153361130886</v>
      </c>
      <c r="H42" s="27">
        <v>2290</v>
      </c>
      <c r="I42" s="28">
        <v>2775</v>
      </c>
      <c r="J42" s="83">
        <v>48</v>
      </c>
      <c r="K42" s="32">
        <v>264548</v>
      </c>
      <c r="L42" s="30">
        <v>289853</v>
      </c>
      <c r="M42" s="31">
        <v>109.6</v>
      </c>
      <c r="N42" s="32">
        <v>115734</v>
      </c>
      <c r="O42" s="28">
        <v>134493</v>
      </c>
      <c r="P42" s="94"/>
      <c r="Q42" s="77" t="s">
        <v>42</v>
      </c>
    </row>
    <row r="43" spans="1:17" s="3" customFormat="1" ht="13.5" customHeight="1">
      <c r="A43" s="77" t="s">
        <v>43</v>
      </c>
      <c r="B43" s="25"/>
      <c r="C43" s="35">
        <v>375.14</v>
      </c>
      <c r="D43" s="178">
        <v>239.81</v>
      </c>
      <c r="E43" s="94">
        <v>424490</v>
      </c>
      <c r="F43" s="28">
        <v>183421</v>
      </c>
      <c r="G43" s="29">
        <v>42.175366223939079</v>
      </c>
      <c r="H43" s="27">
        <v>3967</v>
      </c>
      <c r="I43" s="28">
        <v>4130</v>
      </c>
      <c r="J43" s="84">
        <v>79</v>
      </c>
      <c r="K43" s="32">
        <v>419429</v>
      </c>
      <c r="L43" s="30">
        <v>438504</v>
      </c>
      <c r="M43" s="31">
        <v>104.5</v>
      </c>
      <c r="N43" s="32">
        <v>191257</v>
      </c>
      <c r="O43" s="28">
        <v>208274</v>
      </c>
      <c r="P43" s="94"/>
      <c r="Q43" s="77" t="s">
        <v>43</v>
      </c>
    </row>
    <row r="44" spans="1:17" s="3" customFormat="1" ht="13.5" customHeight="1">
      <c r="A44" s="77" t="s">
        <v>44</v>
      </c>
      <c r="B44" s="25"/>
      <c r="C44" s="35">
        <v>429.05</v>
      </c>
      <c r="D44" s="178">
        <v>214.44</v>
      </c>
      <c r="E44" s="94">
        <v>514781</v>
      </c>
      <c r="F44" s="28">
        <v>235704</v>
      </c>
      <c r="G44" s="29">
        <v>35.716659578114346</v>
      </c>
      <c r="H44" s="27">
        <v>4542</v>
      </c>
      <c r="I44" s="28">
        <v>4906</v>
      </c>
      <c r="J44" s="83">
        <v>-33</v>
      </c>
      <c r="K44" s="32">
        <v>517231</v>
      </c>
      <c r="L44" s="30">
        <v>524142</v>
      </c>
      <c r="M44" s="31">
        <v>101.3</v>
      </c>
      <c r="N44" s="32">
        <v>234365</v>
      </c>
      <c r="O44" s="28">
        <v>237868</v>
      </c>
      <c r="P44" s="94"/>
      <c r="Q44" s="77" t="s">
        <v>44</v>
      </c>
    </row>
    <row r="45" spans="1:17" s="3" customFormat="1" ht="13.5" customHeight="1">
      <c r="A45" s="77" t="s">
        <v>45</v>
      </c>
      <c r="B45" s="25"/>
      <c r="C45" s="35">
        <v>309.22000000000003</v>
      </c>
      <c r="D45" s="178">
        <v>168.05</v>
      </c>
      <c r="E45" s="94">
        <v>337875</v>
      </c>
      <c r="F45" s="28">
        <v>159905</v>
      </c>
      <c r="G45" s="29">
        <v>44.475963563605731</v>
      </c>
      <c r="H45" s="27">
        <v>2850</v>
      </c>
      <c r="I45" s="28">
        <v>3522</v>
      </c>
      <c r="J45" s="83">
        <v>-576</v>
      </c>
      <c r="K45" s="32">
        <v>343393</v>
      </c>
      <c r="L45" s="30">
        <v>353217</v>
      </c>
      <c r="M45" s="31">
        <v>102.9</v>
      </c>
      <c r="N45" s="32">
        <v>145864</v>
      </c>
      <c r="O45" s="28">
        <v>151700</v>
      </c>
      <c r="P45" s="94"/>
      <c r="Q45" s="77" t="s">
        <v>45</v>
      </c>
    </row>
    <row r="46" spans="1:17" s="3" customFormat="1" ht="13.5" customHeight="1">
      <c r="A46" s="77" t="s">
        <v>46</v>
      </c>
      <c r="B46" s="25"/>
      <c r="C46" s="35">
        <v>341.7</v>
      </c>
      <c r="D46" s="178">
        <v>339.88</v>
      </c>
      <c r="E46" s="94">
        <v>1422831</v>
      </c>
      <c r="F46" s="28">
        <v>687786</v>
      </c>
      <c r="G46" s="29">
        <v>28.177901108970726</v>
      </c>
      <c r="H46" s="27">
        <v>14385</v>
      </c>
      <c r="I46" s="28">
        <v>10393</v>
      </c>
      <c r="J46" s="83">
        <v>8547</v>
      </c>
      <c r="K46" s="32">
        <v>1463743</v>
      </c>
      <c r="L46" s="30">
        <v>1637813</v>
      </c>
      <c r="M46" s="31">
        <v>111.9</v>
      </c>
      <c r="N46" s="32">
        <v>663829</v>
      </c>
      <c r="O46" s="28">
        <v>805424</v>
      </c>
      <c r="P46" s="94"/>
      <c r="Q46" s="77" t="s">
        <v>46</v>
      </c>
    </row>
    <row r="47" spans="1:17" s="36" customFormat="1" ht="18" customHeight="1">
      <c r="A47" s="254" t="s">
        <v>47</v>
      </c>
      <c r="B47" s="255"/>
      <c r="C47" s="280">
        <v>431.42</v>
      </c>
      <c r="D47" s="281">
        <v>191.07</v>
      </c>
      <c r="E47" s="282">
        <v>235350</v>
      </c>
      <c r="F47" s="283">
        <v>93245</v>
      </c>
      <c r="G47" s="284">
        <v>27.579119319679901</v>
      </c>
      <c r="H47" s="285">
        <v>2169</v>
      </c>
      <c r="I47" s="283">
        <v>2360</v>
      </c>
      <c r="J47" s="286">
        <v>134</v>
      </c>
      <c r="K47" s="287">
        <v>237506</v>
      </c>
      <c r="L47" s="288">
        <v>255165</v>
      </c>
      <c r="M47" s="289">
        <v>107.4</v>
      </c>
      <c r="N47" s="287">
        <v>112380</v>
      </c>
      <c r="O47" s="283">
        <v>125708</v>
      </c>
      <c r="P47" s="282"/>
      <c r="Q47" s="254" t="s">
        <v>47</v>
      </c>
    </row>
    <row r="48" spans="1:17" s="3" customFormat="1" ht="13.5" customHeight="1">
      <c r="A48" s="77" t="s">
        <v>48</v>
      </c>
      <c r="B48" s="25"/>
      <c r="C48" s="35">
        <v>406.46</v>
      </c>
      <c r="D48" s="178">
        <v>282.27</v>
      </c>
      <c r="E48" s="94">
        <v>439903</v>
      </c>
      <c r="F48" s="28">
        <v>203206</v>
      </c>
      <c r="G48" s="29">
        <v>30.730535073717153</v>
      </c>
      <c r="H48" s="27">
        <v>3296</v>
      </c>
      <c r="I48" s="28">
        <v>4846</v>
      </c>
      <c r="J48" s="83">
        <v>-936</v>
      </c>
      <c r="K48" s="32">
        <v>443766</v>
      </c>
      <c r="L48" s="30">
        <v>457780</v>
      </c>
      <c r="M48" s="31">
        <v>103.2</v>
      </c>
      <c r="N48" s="32">
        <v>199972</v>
      </c>
      <c r="O48" s="28">
        <v>211016</v>
      </c>
      <c r="P48" s="94"/>
      <c r="Q48" s="77" t="s">
        <v>48</v>
      </c>
    </row>
    <row r="49" spans="1:17" s="3" customFormat="1" ht="13.5" customHeight="1">
      <c r="A49" s="77" t="s">
        <v>49</v>
      </c>
      <c r="B49" s="25"/>
      <c r="C49" s="35">
        <v>389.54</v>
      </c>
      <c r="D49" s="178">
        <v>354.33</v>
      </c>
      <c r="E49" s="94">
        <v>725005</v>
      </c>
      <c r="F49" s="28">
        <v>320165</v>
      </c>
      <c r="G49" s="29">
        <v>39.784484816424673</v>
      </c>
      <c r="H49" s="27">
        <v>7125</v>
      </c>
      <c r="I49" s="28">
        <v>6303</v>
      </c>
      <c r="J49" s="83">
        <v>-361</v>
      </c>
      <c r="K49" s="32">
        <v>734474</v>
      </c>
      <c r="L49" s="30">
        <v>757093</v>
      </c>
      <c r="M49" s="31">
        <v>103.1</v>
      </c>
      <c r="N49" s="32">
        <v>334218</v>
      </c>
      <c r="O49" s="28">
        <v>346536</v>
      </c>
      <c r="P49" s="94"/>
      <c r="Q49" s="77" t="s">
        <v>49</v>
      </c>
    </row>
    <row r="50" spans="1:17" s="3" customFormat="1" ht="13.5" customHeight="1">
      <c r="A50" s="77" t="s">
        <v>50</v>
      </c>
      <c r="B50" s="25"/>
      <c r="C50" s="35">
        <v>501.28</v>
      </c>
      <c r="D50" s="178">
        <v>372.54</v>
      </c>
      <c r="E50" s="94">
        <v>472942</v>
      </c>
      <c r="F50" s="28">
        <v>204487</v>
      </c>
      <c r="G50" s="29">
        <v>39.517080491041142</v>
      </c>
      <c r="H50" s="27">
        <v>4493</v>
      </c>
      <c r="I50" s="28">
        <v>3905</v>
      </c>
      <c r="J50" s="83">
        <v>600</v>
      </c>
      <c r="K50" s="32">
        <v>474094</v>
      </c>
      <c r="L50" s="30">
        <v>484375</v>
      </c>
      <c r="M50" s="31">
        <v>102.2</v>
      </c>
      <c r="N50" s="32">
        <v>220323</v>
      </c>
      <c r="O50" s="28">
        <v>228066</v>
      </c>
      <c r="P50" s="94"/>
      <c r="Q50" s="77" t="s">
        <v>50</v>
      </c>
    </row>
    <row r="51" spans="1:17" s="3" customFormat="1" ht="13.5" customHeight="1">
      <c r="A51" s="77" t="s">
        <v>51</v>
      </c>
      <c r="B51" s="25"/>
      <c r="C51" s="35">
        <v>644.61</v>
      </c>
      <c r="D51" s="178">
        <v>263.47000000000003</v>
      </c>
      <c r="E51" s="94">
        <v>402855</v>
      </c>
      <c r="F51" s="28">
        <v>183604</v>
      </c>
      <c r="G51" s="29">
        <v>35.222479855632031</v>
      </c>
      <c r="H51" s="27">
        <v>3857</v>
      </c>
      <c r="I51" s="28">
        <v>3615</v>
      </c>
      <c r="J51" s="83">
        <v>881</v>
      </c>
      <c r="K51" s="32">
        <v>400583</v>
      </c>
      <c r="L51" s="30">
        <v>408964</v>
      </c>
      <c r="M51" s="31">
        <v>102.1</v>
      </c>
      <c r="N51" s="32">
        <v>189573</v>
      </c>
      <c r="O51" s="28">
        <v>193384</v>
      </c>
      <c r="P51" s="94"/>
      <c r="Q51" s="77" t="s">
        <v>51</v>
      </c>
    </row>
    <row r="52" spans="1:17" s="3" customFormat="1" ht="13.5" customHeight="1">
      <c r="A52" s="77" t="s">
        <v>52</v>
      </c>
      <c r="B52" s="25"/>
      <c r="C52" s="35">
        <v>547.07000000000005</v>
      </c>
      <c r="D52" s="178">
        <v>384.68</v>
      </c>
      <c r="E52" s="94">
        <v>605120</v>
      </c>
      <c r="F52" s="28">
        <v>281991</v>
      </c>
      <c r="G52" s="29">
        <v>35.468421487608147</v>
      </c>
      <c r="H52" s="27">
        <v>5804</v>
      </c>
      <c r="I52" s="28">
        <v>5481</v>
      </c>
      <c r="J52" s="83">
        <v>571</v>
      </c>
      <c r="K52" s="32">
        <v>605846</v>
      </c>
      <c r="L52" s="30">
        <v>614759</v>
      </c>
      <c r="M52" s="31">
        <v>101.5</v>
      </c>
      <c r="N52" s="32">
        <v>279730</v>
      </c>
      <c r="O52" s="28">
        <v>285361</v>
      </c>
      <c r="P52" s="94"/>
      <c r="Q52" s="77" t="s">
        <v>52</v>
      </c>
    </row>
    <row r="53" spans="1:17" s="3" customFormat="1" ht="13.5" customHeight="1">
      <c r="A53" s="79" t="s">
        <v>53</v>
      </c>
      <c r="B53" s="37"/>
      <c r="C53" s="38">
        <v>39.24</v>
      </c>
      <c r="D53" s="192">
        <v>38.9</v>
      </c>
      <c r="E53" s="97">
        <v>317969</v>
      </c>
      <c r="F53" s="40">
        <v>137684</v>
      </c>
      <c r="G53" s="41">
        <v>22.34594901534712</v>
      </c>
      <c r="H53" s="39">
        <v>3399</v>
      </c>
      <c r="I53" s="40">
        <v>2403</v>
      </c>
      <c r="J53" s="86">
        <v>970</v>
      </c>
      <c r="K53" s="44">
        <v>315954</v>
      </c>
      <c r="L53" s="42">
        <v>344774</v>
      </c>
      <c r="M53" s="43">
        <v>109.1</v>
      </c>
      <c r="N53" s="44">
        <v>131003</v>
      </c>
      <c r="O53" s="40">
        <v>156282</v>
      </c>
      <c r="P53" s="97"/>
      <c r="Q53" s="79" t="s">
        <v>53</v>
      </c>
    </row>
    <row r="54" spans="1:17" s="46" customFormat="1" ht="12.75" customHeight="1">
      <c r="A54" s="336" t="s">
        <v>69</v>
      </c>
      <c r="B54" s="70"/>
      <c r="C54" s="64" t="s">
        <v>182</v>
      </c>
      <c r="D54" s="64" t="s">
        <v>184</v>
      </c>
      <c r="E54" s="310" t="s">
        <v>186</v>
      </c>
      <c r="F54" s="48"/>
      <c r="G54" s="3"/>
      <c r="H54" s="48" t="s">
        <v>187</v>
      </c>
      <c r="I54" s="45"/>
      <c r="J54" s="87"/>
      <c r="K54" s="46" t="s">
        <v>189</v>
      </c>
      <c r="P54" s="98"/>
      <c r="Q54" s="336" t="s">
        <v>69</v>
      </c>
    </row>
    <row r="55" spans="1:17" s="46" customFormat="1" ht="12.75" customHeight="1">
      <c r="A55" s="337"/>
      <c r="B55" s="71"/>
      <c r="C55" s="65" t="s">
        <v>57</v>
      </c>
      <c r="D55" s="66" t="s">
        <v>105</v>
      </c>
      <c r="E55" s="45" t="s">
        <v>58</v>
      </c>
      <c r="F55" s="45"/>
      <c r="G55" s="3"/>
      <c r="H55" s="49" t="s">
        <v>58</v>
      </c>
      <c r="I55" s="45"/>
      <c r="J55" s="47"/>
      <c r="K55" s="46" t="s">
        <v>188</v>
      </c>
      <c r="O55" s="50"/>
      <c r="P55" s="99"/>
      <c r="Q55" s="337"/>
    </row>
    <row r="56" spans="1:17" s="46" customFormat="1" ht="12.75" customHeight="1">
      <c r="A56" s="337"/>
      <c r="B56" s="71"/>
      <c r="C56" s="66"/>
      <c r="D56" s="341" t="s">
        <v>106</v>
      </c>
      <c r="E56" s="45" t="s">
        <v>54</v>
      </c>
      <c r="F56" s="45"/>
      <c r="G56" s="3"/>
      <c r="H56" s="49" t="s">
        <v>54</v>
      </c>
      <c r="I56" s="45"/>
      <c r="J56" s="47"/>
      <c r="K56" s="46" t="s">
        <v>190</v>
      </c>
      <c r="O56" s="50"/>
      <c r="P56" s="99"/>
      <c r="Q56" s="337"/>
    </row>
    <row r="57" spans="1:17" s="46" customFormat="1" ht="12.75" customHeight="1">
      <c r="A57" s="337"/>
      <c r="B57" s="71"/>
      <c r="C57" s="65"/>
      <c r="D57" s="341"/>
      <c r="E57" s="45"/>
      <c r="F57" s="45"/>
      <c r="G57" s="3"/>
      <c r="H57" s="49"/>
      <c r="I57" s="45"/>
      <c r="J57" s="47"/>
      <c r="K57" s="334" t="s">
        <v>55</v>
      </c>
      <c r="L57" s="335"/>
      <c r="M57" s="335"/>
      <c r="N57" s="335"/>
      <c r="O57" s="335"/>
      <c r="P57" s="100"/>
      <c r="Q57" s="337"/>
    </row>
    <row r="58" spans="1:17" s="46" customFormat="1" ht="12.75" customHeight="1">
      <c r="A58" s="337"/>
      <c r="B58" s="71"/>
      <c r="C58" s="65"/>
      <c r="D58" s="65"/>
      <c r="E58" s="45"/>
      <c r="F58" s="45"/>
      <c r="G58" s="311"/>
      <c r="H58" s="49"/>
      <c r="I58" s="45"/>
      <c r="J58" s="47"/>
      <c r="K58" s="48"/>
      <c r="L58" s="309"/>
      <c r="M58" s="309"/>
      <c r="N58" s="309"/>
      <c r="O58" s="309"/>
      <c r="P58" s="100"/>
      <c r="Q58" s="337"/>
    </row>
    <row r="59" spans="1:17" s="46" customFormat="1" ht="12.75" customHeight="1">
      <c r="A59" s="337"/>
      <c r="B59" s="71"/>
      <c r="C59" s="65"/>
      <c r="D59" s="65"/>
      <c r="E59" s="45"/>
      <c r="F59" s="45"/>
      <c r="G59" s="112"/>
      <c r="H59" s="49"/>
      <c r="I59" s="45"/>
      <c r="J59" s="47"/>
      <c r="K59" s="48"/>
      <c r="L59" s="309"/>
      <c r="M59" s="309"/>
      <c r="N59" s="309"/>
      <c r="O59" s="309"/>
      <c r="P59" s="100"/>
      <c r="Q59" s="337"/>
    </row>
    <row r="60" spans="1:17" s="46" customFormat="1" ht="12.75" customHeight="1" thickBot="1">
      <c r="A60" s="338"/>
      <c r="B60" s="72"/>
      <c r="C60" s="67"/>
      <c r="D60" s="67"/>
      <c r="E60" s="52"/>
      <c r="F60" s="7"/>
      <c r="G60" s="7"/>
      <c r="H60" s="53"/>
      <c r="I60" s="52"/>
      <c r="J60" s="51"/>
      <c r="K60" s="52"/>
      <c r="L60" s="52"/>
      <c r="M60" s="52"/>
      <c r="N60" s="52"/>
      <c r="O60" s="52"/>
      <c r="P60" s="101"/>
      <c r="Q60" s="338"/>
    </row>
    <row r="61" spans="1:17" s="3" customFormat="1" ht="13.5" customHeight="1">
      <c r="A61" s="3" t="s">
        <v>185</v>
      </c>
      <c r="J61" s="3" t="s">
        <v>56</v>
      </c>
    </row>
  </sheetData>
  <mergeCells count="8">
    <mergeCell ref="J2:Q2"/>
    <mergeCell ref="A2:I2"/>
    <mergeCell ref="K57:O57"/>
    <mergeCell ref="A54:A60"/>
    <mergeCell ref="Q54:Q60"/>
    <mergeCell ref="D5:D6"/>
    <mergeCell ref="D56:D57"/>
    <mergeCell ref="C5:C6"/>
  </mergeCells>
  <phoneticPr fontId="2"/>
  <printOptions horizontalCentered="1"/>
  <pageMargins left="0.78740157480314965" right="0.78740157480314965" top="0.59055118110236227" bottom="0.59055118110236227" header="0.59055118110236227" footer="0.43307086614173229"/>
  <pageSetup paperSize="9" scale="97" pageOrder="overThenDown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showGridLines="0" workbookViewId="0"/>
  </sheetViews>
  <sheetFormatPr defaultRowHeight="13.5"/>
  <cols>
    <col min="1" max="1" width="10.625" customWidth="1"/>
    <col min="2" max="2" width="1" customWidth="1"/>
    <col min="3" max="4" width="11" customWidth="1"/>
    <col min="5" max="5" width="10.5" customWidth="1"/>
    <col min="6" max="6" width="10.75" customWidth="1"/>
    <col min="7" max="8" width="10" customWidth="1"/>
    <col min="9" max="9" width="11.5" customWidth="1"/>
    <col min="10" max="10" width="8.5" customWidth="1"/>
    <col min="11" max="11" width="8.75" customWidth="1"/>
    <col min="12" max="12" width="11.625" customWidth="1"/>
    <col min="13" max="13" width="8.5" customWidth="1"/>
    <col min="14" max="14" width="8.75" customWidth="1"/>
    <col min="15" max="15" width="11.625" customWidth="1"/>
    <col min="16" max="16" width="8.5" customWidth="1"/>
    <col min="17" max="17" width="8.75" customWidth="1"/>
    <col min="18" max="18" width="0.625" customWidth="1"/>
    <col min="19" max="19" width="10.625" customWidth="1"/>
  </cols>
  <sheetData>
    <row r="1" spans="1:19" s="73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03"/>
    </row>
    <row r="2" spans="1:19" ht="22.5" customHeight="1">
      <c r="A2" s="333" t="s">
        <v>207</v>
      </c>
      <c r="B2" s="333"/>
      <c r="C2" s="333"/>
      <c r="D2" s="333"/>
      <c r="E2" s="333"/>
      <c r="F2" s="333"/>
      <c r="G2" s="333"/>
      <c r="H2" s="333"/>
      <c r="I2" s="333"/>
      <c r="J2" s="331" t="s">
        <v>170</v>
      </c>
      <c r="K2" s="332"/>
      <c r="L2" s="332"/>
      <c r="M2" s="332"/>
      <c r="N2" s="332"/>
      <c r="O2" s="332"/>
      <c r="P2" s="332"/>
      <c r="Q2" s="332"/>
      <c r="R2" s="73"/>
      <c r="S2" s="73"/>
    </row>
    <row r="3" spans="1:19" ht="14.25" thickBot="1">
      <c r="A3" s="104"/>
      <c r="B3" s="104"/>
      <c r="C3" s="158"/>
      <c r="D3" s="158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  <c r="S3" s="3"/>
    </row>
    <row r="4" spans="1:19" ht="15" customHeight="1">
      <c r="A4" s="106" t="s">
        <v>70</v>
      </c>
      <c r="B4" s="107"/>
      <c r="C4" s="377" t="s">
        <v>83</v>
      </c>
      <c r="D4" s="378"/>
      <c r="E4" s="384" t="s">
        <v>140</v>
      </c>
      <c r="F4" s="381" t="s">
        <v>139</v>
      </c>
      <c r="G4" s="108" t="s">
        <v>71</v>
      </c>
      <c r="H4" s="109"/>
      <c r="I4" s="214"/>
      <c r="J4" s="355" t="s">
        <v>138</v>
      </c>
      <c r="K4" s="355"/>
      <c r="L4" s="356"/>
      <c r="M4" s="356"/>
      <c r="N4" s="356"/>
      <c r="O4" s="357"/>
      <c r="P4" s="365" t="s">
        <v>183</v>
      </c>
      <c r="Q4" s="366"/>
      <c r="R4" s="110"/>
      <c r="S4" s="111" t="s">
        <v>70</v>
      </c>
    </row>
    <row r="5" spans="1:19" ht="13.5" customHeight="1">
      <c r="A5" s="112"/>
      <c r="B5" s="113"/>
      <c r="C5" s="352" t="s">
        <v>160</v>
      </c>
      <c r="D5" s="379" t="s">
        <v>161</v>
      </c>
      <c r="E5" s="385"/>
      <c r="F5" s="382"/>
      <c r="G5" s="389" t="s">
        <v>72</v>
      </c>
      <c r="H5" s="344" t="s">
        <v>73</v>
      </c>
      <c r="I5" s="346" t="s">
        <v>104</v>
      </c>
      <c r="J5" s="348" t="s">
        <v>137</v>
      </c>
      <c r="K5" s="348"/>
      <c r="L5" s="351"/>
      <c r="M5" s="348" t="s">
        <v>74</v>
      </c>
      <c r="N5" s="349"/>
      <c r="O5" s="350"/>
      <c r="P5" s="367"/>
      <c r="Q5" s="368"/>
      <c r="R5" s="115"/>
      <c r="S5" s="112"/>
    </row>
    <row r="6" spans="1:19" ht="13.5" customHeight="1">
      <c r="A6" s="112"/>
      <c r="B6" s="113"/>
      <c r="C6" s="353"/>
      <c r="D6" s="380"/>
      <c r="E6" s="385"/>
      <c r="F6" s="382"/>
      <c r="G6" s="390"/>
      <c r="H6" s="345"/>
      <c r="I6" s="347"/>
      <c r="J6" s="347" t="s">
        <v>145</v>
      </c>
      <c r="K6" s="118" t="s">
        <v>75</v>
      </c>
      <c r="L6" s="361" t="s">
        <v>162</v>
      </c>
      <c r="M6" s="359" t="s">
        <v>145</v>
      </c>
      <c r="N6" s="119" t="s">
        <v>75</v>
      </c>
      <c r="O6" s="361" t="s">
        <v>162</v>
      </c>
      <c r="P6" s="342" t="s">
        <v>146</v>
      </c>
      <c r="Q6" s="363" t="s">
        <v>147</v>
      </c>
      <c r="R6" s="115"/>
      <c r="S6" s="112"/>
    </row>
    <row r="7" spans="1:19" ht="13.5" customHeight="1">
      <c r="A7" s="120" t="s">
        <v>5</v>
      </c>
      <c r="B7" s="121"/>
      <c r="C7" s="354"/>
      <c r="D7" s="5" t="s">
        <v>90</v>
      </c>
      <c r="E7" s="386"/>
      <c r="F7" s="383"/>
      <c r="G7" s="391"/>
      <c r="H7" s="15" t="s">
        <v>76</v>
      </c>
      <c r="I7" s="63" t="s">
        <v>77</v>
      </c>
      <c r="J7" s="358"/>
      <c r="K7" s="14" t="s">
        <v>6</v>
      </c>
      <c r="L7" s="362"/>
      <c r="M7" s="360"/>
      <c r="N7" s="15" t="s">
        <v>6</v>
      </c>
      <c r="O7" s="362"/>
      <c r="P7" s="343"/>
      <c r="Q7" s="364"/>
      <c r="R7" s="124"/>
      <c r="S7" s="125" t="s">
        <v>5</v>
      </c>
    </row>
    <row r="8" spans="1:19" ht="13.5" customHeight="1">
      <c r="A8" s="76" t="s">
        <v>9</v>
      </c>
      <c r="B8" s="17"/>
      <c r="C8" s="163">
        <v>833198</v>
      </c>
      <c r="D8" s="164">
        <v>437530.68682295346</v>
      </c>
      <c r="E8" s="210">
        <v>384</v>
      </c>
      <c r="F8" s="211">
        <v>1472</v>
      </c>
      <c r="G8" s="126">
        <v>950</v>
      </c>
      <c r="H8" s="127">
        <v>28066</v>
      </c>
      <c r="I8" s="126">
        <v>469561</v>
      </c>
      <c r="J8" s="126">
        <v>5551</v>
      </c>
      <c r="K8" s="130">
        <v>63482</v>
      </c>
      <c r="L8" s="127">
        <v>6666363</v>
      </c>
      <c r="M8" s="131">
        <v>10772</v>
      </c>
      <c r="N8" s="127">
        <v>111543</v>
      </c>
      <c r="O8" s="128">
        <v>2133509</v>
      </c>
      <c r="P8" s="129">
        <v>10311</v>
      </c>
      <c r="Q8" s="233">
        <v>71369</v>
      </c>
      <c r="R8" s="129"/>
      <c r="S8" s="76" t="s">
        <v>9</v>
      </c>
    </row>
    <row r="9" spans="1:19" ht="13.5" customHeight="1">
      <c r="A9" s="77" t="s">
        <v>10</v>
      </c>
      <c r="B9" s="25"/>
      <c r="C9" s="170">
        <v>119680</v>
      </c>
      <c r="D9" s="171">
        <v>397901.44225973974</v>
      </c>
      <c r="E9" s="205">
        <v>1389</v>
      </c>
      <c r="F9" s="134">
        <v>1547</v>
      </c>
      <c r="G9" s="132">
        <v>205</v>
      </c>
      <c r="H9" s="133">
        <v>6387</v>
      </c>
      <c r="I9" s="132">
        <v>99207</v>
      </c>
      <c r="J9" s="132">
        <v>1062</v>
      </c>
      <c r="K9" s="136">
        <v>9521</v>
      </c>
      <c r="L9" s="133">
        <v>699575</v>
      </c>
      <c r="M9" s="137">
        <v>3134</v>
      </c>
      <c r="N9" s="133">
        <v>20531</v>
      </c>
      <c r="O9" s="134">
        <v>353293</v>
      </c>
      <c r="P9" s="138">
        <v>1943</v>
      </c>
      <c r="Q9" s="234">
        <v>8121</v>
      </c>
      <c r="R9" s="138"/>
      <c r="S9" s="77" t="s">
        <v>10</v>
      </c>
    </row>
    <row r="10" spans="1:19" ht="13.5" customHeight="1">
      <c r="A10" s="77" t="s">
        <v>11</v>
      </c>
      <c r="B10" s="25"/>
      <c r="C10" s="170">
        <v>104337</v>
      </c>
      <c r="D10" s="171">
        <v>356366.555092561</v>
      </c>
      <c r="E10" s="205">
        <v>1899</v>
      </c>
      <c r="F10" s="134">
        <v>1176</v>
      </c>
      <c r="G10" s="132">
        <v>180</v>
      </c>
      <c r="H10" s="133">
        <v>6097</v>
      </c>
      <c r="I10" s="132">
        <v>104154</v>
      </c>
      <c r="J10" s="132">
        <v>1045</v>
      </c>
      <c r="K10" s="136">
        <v>10375</v>
      </c>
      <c r="L10" s="133">
        <v>947280</v>
      </c>
      <c r="M10" s="137">
        <v>2851</v>
      </c>
      <c r="N10" s="133">
        <v>21713</v>
      </c>
      <c r="O10" s="134">
        <v>366645</v>
      </c>
      <c r="P10" s="138">
        <v>1816</v>
      </c>
      <c r="Q10" s="234">
        <v>12141</v>
      </c>
      <c r="R10" s="138"/>
      <c r="S10" s="77" t="s">
        <v>11</v>
      </c>
    </row>
    <row r="11" spans="1:19" ht="13.5" customHeight="1">
      <c r="A11" s="77" t="s">
        <v>12</v>
      </c>
      <c r="B11" s="25"/>
      <c r="C11" s="170">
        <v>399388</v>
      </c>
      <c r="D11" s="171">
        <v>391464.36969304312</v>
      </c>
      <c r="E11" s="205">
        <v>865</v>
      </c>
      <c r="F11" s="134">
        <v>905</v>
      </c>
      <c r="G11" s="132">
        <v>556</v>
      </c>
      <c r="H11" s="133">
        <v>17234</v>
      </c>
      <c r="I11" s="132">
        <v>963206</v>
      </c>
      <c r="J11" s="132">
        <v>4745</v>
      </c>
      <c r="K11" s="136">
        <v>53363</v>
      </c>
      <c r="L11" s="133">
        <v>6923012</v>
      </c>
      <c r="M11" s="137">
        <v>8012</v>
      </c>
      <c r="N11" s="133">
        <v>71362</v>
      </c>
      <c r="O11" s="134">
        <v>1268154</v>
      </c>
      <c r="P11" s="135">
        <v>5230</v>
      </c>
      <c r="Q11" s="235">
        <v>41605</v>
      </c>
      <c r="R11" s="135"/>
      <c r="S11" s="77" t="s">
        <v>12</v>
      </c>
    </row>
    <row r="12" spans="1:19" ht="13.5" customHeight="1">
      <c r="A12" s="77" t="s">
        <v>13</v>
      </c>
      <c r="B12" s="25"/>
      <c r="C12" s="170">
        <v>126022</v>
      </c>
      <c r="D12" s="171">
        <v>392709.34609727521</v>
      </c>
      <c r="E12" s="205">
        <v>969</v>
      </c>
      <c r="F12" s="134">
        <v>628</v>
      </c>
      <c r="G12" s="132">
        <v>300</v>
      </c>
      <c r="H12" s="133">
        <v>11515</v>
      </c>
      <c r="I12" s="132">
        <v>299001</v>
      </c>
      <c r="J12" s="132">
        <v>1154</v>
      </c>
      <c r="K12" s="136">
        <v>10749</v>
      </c>
      <c r="L12" s="133">
        <v>878538</v>
      </c>
      <c r="M12" s="137">
        <v>3198</v>
      </c>
      <c r="N12" s="133">
        <v>22010</v>
      </c>
      <c r="O12" s="134">
        <v>376659</v>
      </c>
      <c r="P12" s="138">
        <v>1823</v>
      </c>
      <c r="Q12" s="234">
        <v>10061</v>
      </c>
      <c r="R12" s="138"/>
      <c r="S12" s="77" t="s">
        <v>13</v>
      </c>
    </row>
    <row r="13" spans="1:19" ht="13.5" customHeight="1">
      <c r="A13" s="77" t="s">
        <v>14</v>
      </c>
      <c r="B13" s="25"/>
      <c r="C13" s="170">
        <v>86831</v>
      </c>
      <c r="D13" s="171">
        <v>347294.82723451231</v>
      </c>
      <c r="E13" s="205">
        <v>1273</v>
      </c>
      <c r="F13" s="134">
        <v>1091</v>
      </c>
      <c r="G13" s="132">
        <v>419</v>
      </c>
      <c r="H13" s="133">
        <v>11561</v>
      </c>
      <c r="I13" s="132">
        <v>190748</v>
      </c>
      <c r="J13" s="132">
        <v>1093</v>
      </c>
      <c r="K13" s="136">
        <v>10732</v>
      </c>
      <c r="L13" s="133">
        <v>786095</v>
      </c>
      <c r="M13" s="137">
        <v>2772</v>
      </c>
      <c r="N13" s="133">
        <v>18377</v>
      </c>
      <c r="O13" s="134">
        <v>321780</v>
      </c>
      <c r="P13" s="135">
        <v>1621</v>
      </c>
      <c r="Q13" s="235">
        <v>9022</v>
      </c>
      <c r="R13" s="135"/>
      <c r="S13" s="77" t="s">
        <v>14</v>
      </c>
    </row>
    <row r="14" spans="1:19" ht="13.5" customHeight="1">
      <c r="A14" s="77" t="s">
        <v>15</v>
      </c>
      <c r="B14" s="25"/>
      <c r="C14" s="170">
        <v>100854</v>
      </c>
      <c r="D14" s="171">
        <v>353366.57218237687</v>
      </c>
      <c r="E14" s="205">
        <v>2083</v>
      </c>
      <c r="F14" s="315" t="s">
        <v>192</v>
      </c>
      <c r="G14" s="132">
        <v>365</v>
      </c>
      <c r="H14" s="133">
        <v>17966</v>
      </c>
      <c r="I14" s="132">
        <v>638171</v>
      </c>
      <c r="J14" s="132">
        <v>734</v>
      </c>
      <c r="K14" s="136">
        <v>6669</v>
      </c>
      <c r="L14" s="133">
        <v>494447</v>
      </c>
      <c r="M14" s="137">
        <v>2752</v>
      </c>
      <c r="N14" s="133">
        <v>19056</v>
      </c>
      <c r="O14" s="134">
        <v>321862</v>
      </c>
      <c r="P14" s="135">
        <v>1419</v>
      </c>
      <c r="Q14" s="235">
        <v>9144</v>
      </c>
      <c r="R14" s="135"/>
      <c r="S14" s="77" t="s">
        <v>15</v>
      </c>
    </row>
    <row r="15" spans="1:19" ht="13.5" customHeight="1">
      <c r="A15" s="77" t="s">
        <v>16</v>
      </c>
      <c r="B15" s="25"/>
      <c r="C15" s="170">
        <v>86745</v>
      </c>
      <c r="D15" s="171">
        <v>323976.38104059367</v>
      </c>
      <c r="E15" s="205">
        <v>1181</v>
      </c>
      <c r="F15" s="134">
        <v>956</v>
      </c>
      <c r="G15" s="132">
        <v>259</v>
      </c>
      <c r="H15" s="133">
        <v>7135</v>
      </c>
      <c r="I15" s="132">
        <v>124297</v>
      </c>
      <c r="J15" s="132">
        <v>977</v>
      </c>
      <c r="K15" s="136">
        <v>11312</v>
      </c>
      <c r="L15" s="133">
        <v>1143468</v>
      </c>
      <c r="M15" s="137">
        <v>2552</v>
      </c>
      <c r="N15" s="133">
        <v>19522</v>
      </c>
      <c r="O15" s="134">
        <v>376673</v>
      </c>
      <c r="P15" s="138">
        <v>1788</v>
      </c>
      <c r="Q15" s="234">
        <v>12710</v>
      </c>
      <c r="R15" s="138"/>
      <c r="S15" s="77" t="s">
        <v>16</v>
      </c>
    </row>
    <row r="16" spans="1:19" ht="13.5" customHeight="1">
      <c r="A16" s="77" t="s">
        <v>17</v>
      </c>
      <c r="B16" s="25"/>
      <c r="C16" s="170">
        <v>193279</v>
      </c>
      <c r="D16" s="171">
        <v>379995.47809332825</v>
      </c>
      <c r="E16" s="205">
        <v>1975</v>
      </c>
      <c r="F16" s="315" t="s">
        <v>192</v>
      </c>
      <c r="G16" s="132">
        <v>582</v>
      </c>
      <c r="H16" s="133">
        <v>32866</v>
      </c>
      <c r="I16" s="132">
        <v>1806899</v>
      </c>
      <c r="J16" s="132">
        <v>1682</v>
      </c>
      <c r="K16" s="136">
        <v>17473</v>
      </c>
      <c r="L16" s="133">
        <v>2168469</v>
      </c>
      <c r="M16" s="137">
        <v>4219</v>
      </c>
      <c r="N16" s="133">
        <v>32656</v>
      </c>
      <c r="O16" s="134">
        <v>667457</v>
      </c>
      <c r="P16" s="135">
        <v>2825</v>
      </c>
      <c r="Q16" s="235">
        <v>20460</v>
      </c>
      <c r="R16" s="135"/>
      <c r="S16" s="77" t="s">
        <v>17</v>
      </c>
    </row>
    <row r="17" spans="1:19" ht="13.5" customHeight="1">
      <c r="A17" s="77" t="s">
        <v>18</v>
      </c>
      <c r="B17" s="25"/>
      <c r="C17" s="170">
        <v>133874</v>
      </c>
      <c r="D17" s="171">
        <v>395938.6959582158</v>
      </c>
      <c r="E17" s="205">
        <v>3873</v>
      </c>
      <c r="F17" s="315" t="s">
        <v>192</v>
      </c>
      <c r="G17" s="132">
        <v>504</v>
      </c>
      <c r="H17" s="133">
        <v>19558</v>
      </c>
      <c r="I17" s="132">
        <v>575611</v>
      </c>
      <c r="J17" s="132">
        <v>1020</v>
      </c>
      <c r="K17" s="136">
        <v>11420</v>
      </c>
      <c r="L17" s="133">
        <v>2015385</v>
      </c>
      <c r="M17" s="137">
        <v>3316</v>
      </c>
      <c r="N17" s="133">
        <v>21777</v>
      </c>
      <c r="O17" s="134">
        <v>380209</v>
      </c>
      <c r="P17" s="138">
        <v>1835</v>
      </c>
      <c r="Q17" s="234">
        <v>11058</v>
      </c>
      <c r="R17" s="138"/>
      <c r="S17" s="77" t="s">
        <v>18</v>
      </c>
    </row>
    <row r="18" spans="1:19" ht="13.5" customHeight="1">
      <c r="A18" s="77" t="s">
        <v>78</v>
      </c>
      <c r="B18" s="25"/>
      <c r="C18" s="170">
        <v>427556</v>
      </c>
      <c r="D18" s="171">
        <v>349323.58569031191</v>
      </c>
      <c r="E18" s="205">
        <v>784</v>
      </c>
      <c r="F18" s="134">
        <v>740</v>
      </c>
      <c r="G18" s="132">
        <v>1057</v>
      </c>
      <c r="H18" s="133">
        <v>29216</v>
      </c>
      <c r="I18" s="132">
        <v>776848</v>
      </c>
      <c r="J18" s="132">
        <v>2576</v>
      </c>
      <c r="K18" s="136">
        <v>30926</v>
      </c>
      <c r="L18" s="133">
        <v>3473202</v>
      </c>
      <c r="M18" s="137">
        <v>7028</v>
      </c>
      <c r="N18" s="133">
        <v>65076</v>
      </c>
      <c r="O18" s="134">
        <v>1260944</v>
      </c>
      <c r="P18" s="135">
        <v>4666</v>
      </c>
      <c r="Q18" s="235">
        <v>42790</v>
      </c>
      <c r="R18" s="135">
        <v>3429</v>
      </c>
      <c r="S18" s="77" t="s">
        <v>78</v>
      </c>
    </row>
    <row r="19" spans="1:19" ht="13.5" customHeight="1">
      <c r="A19" s="77" t="s">
        <v>19</v>
      </c>
      <c r="B19" s="25"/>
      <c r="C19" s="170">
        <v>370573</v>
      </c>
      <c r="D19" s="171">
        <v>395427.17996982328</v>
      </c>
      <c r="E19" s="205">
        <v>1090</v>
      </c>
      <c r="F19" s="134">
        <v>1373</v>
      </c>
      <c r="G19" s="132">
        <v>478</v>
      </c>
      <c r="H19" s="133">
        <v>20950</v>
      </c>
      <c r="I19" s="132">
        <v>1063173</v>
      </c>
      <c r="J19" s="132">
        <v>1692</v>
      </c>
      <c r="K19" s="136">
        <v>22140</v>
      </c>
      <c r="L19" s="133">
        <v>2600386</v>
      </c>
      <c r="M19" s="137">
        <v>5476</v>
      </c>
      <c r="N19" s="133">
        <v>55834</v>
      </c>
      <c r="O19" s="134">
        <v>1120709</v>
      </c>
      <c r="P19" s="135">
        <v>3429</v>
      </c>
      <c r="Q19" s="235">
        <v>31646</v>
      </c>
      <c r="R19" s="135"/>
      <c r="S19" s="77" t="s">
        <v>19</v>
      </c>
    </row>
    <row r="20" spans="1:19" ht="13.5" customHeight="1">
      <c r="A20" s="77" t="s">
        <v>61</v>
      </c>
      <c r="B20" s="25"/>
      <c r="C20" s="170">
        <v>3074030</v>
      </c>
      <c r="D20" s="171">
        <v>357790.86664505664</v>
      </c>
      <c r="E20" s="205">
        <v>496</v>
      </c>
      <c r="F20" s="134">
        <v>951</v>
      </c>
      <c r="G20" s="132">
        <v>11921</v>
      </c>
      <c r="H20" s="133">
        <v>179052</v>
      </c>
      <c r="I20" s="132">
        <v>3522736</v>
      </c>
      <c r="J20" s="132">
        <v>41921</v>
      </c>
      <c r="K20" s="136">
        <v>747804</v>
      </c>
      <c r="L20" s="133">
        <v>161215209</v>
      </c>
      <c r="M20" s="137">
        <v>77302</v>
      </c>
      <c r="N20" s="133">
        <v>561786</v>
      </c>
      <c r="O20" s="134">
        <v>13323804</v>
      </c>
      <c r="P20" s="135">
        <v>72219</v>
      </c>
      <c r="Q20" s="235">
        <v>614139</v>
      </c>
      <c r="R20" s="135"/>
      <c r="S20" s="77" t="s">
        <v>61</v>
      </c>
    </row>
    <row r="21" spans="1:19" ht="13.5" customHeight="1">
      <c r="A21" s="77" t="s">
        <v>20</v>
      </c>
      <c r="B21" s="25"/>
      <c r="C21" s="170">
        <v>1377851</v>
      </c>
      <c r="D21" s="171">
        <v>379650.98641402356</v>
      </c>
      <c r="E21" s="205">
        <v>1014</v>
      </c>
      <c r="F21" s="134">
        <v>998</v>
      </c>
      <c r="G21" s="132">
        <v>2800</v>
      </c>
      <c r="H21" s="133">
        <v>100203</v>
      </c>
      <c r="I21" s="132">
        <v>4336315</v>
      </c>
      <c r="J21" s="132">
        <v>5634</v>
      </c>
      <c r="K21" s="136">
        <v>66299</v>
      </c>
      <c r="L21" s="133">
        <v>6068839</v>
      </c>
      <c r="M21" s="137">
        <v>20398</v>
      </c>
      <c r="N21" s="133">
        <v>182313</v>
      </c>
      <c r="O21" s="134">
        <v>3719410</v>
      </c>
      <c r="P21" s="135">
        <v>13892</v>
      </c>
      <c r="Q21" s="235">
        <v>125624</v>
      </c>
      <c r="R21" s="135"/>
      <c r="S21" s="77" t="s">
        <v>20</v>
      </c>
    </row>
    <row r="22" spans="1:19" ht="13.5" customHeight="1">
      <c r="A22" s="77" t="s">
        <v>21</v>
      </c>
      <c r="B22" s="25"/>
      <c r="C22" s="170">
        <v>349918</v>
      </c>
      <c r="D22" s="171">
        <v>435883.89318092924</v>
      </c>
      <c r="E22" s="205">
        <v>6553</v>
      </c>
      <c r="F22" s="134">
        <v>2044</v>
      </c>
      <c r="G22" s="132">
        <v>1142</v>
      </c>
      <c r="H22" s="133">
        <v>37331</v>
      </c>
      <c r="I22" s="132">
        <v>1019064</v>
      </c>
      <c r="J22" s="132">
        <v>2905</v>
      </c>
      <c r="K22" s="136">
        <v>29212</v>
      </c>
      <c r="L22" s="133">
        <v>2631003</v>
      </c>
      <c r="M22" s="137">
        <v>7854</v>
      </c>
      <c r="N22" s="133">
        <v>52095</v>
      </c>
      <c r="O22" s="134">
        <v>940963</v>
      </c>
      <c r="P22" s="138">
        <v>4170</v>
      </c>
      <c r="Q22" s="234">
        <v>26761</v>
      </c>
      <c r="R22" s="138"/>
      <c r="S22" s="77" t="s">
        <v>21</v>
      </c>
    </row>
    <row r="23" spans="1:19" ht="13.5" customHeight="1">
      <c r="A23" s="77" t="s">
        <v>22</v>
      </c>
      <c r="B23" s="25"/>
      <c r="C23" s="170">
        <v>162730</v>
      </c>
      <c r="D23" s="171">
        <v>390968.30304908665</v>
      </c>
      <c r="E23" s="205">
        <v>1525</v>
      </c>
      <c r="F23" s="134">
        <v>524</v>
      </c>
      <c r="G23" s="132">
        <v>815</v>
      </c>
      <c r="H23" s="133">
        <v>37655</v>
      </c>
      <c r="I23" s="132">
        <v>995580</v>
      </c>
      <c r="J23" s="132">
        <v>1618</v>
      </c>
      <c r="K23" s="136">
        <v>14751</v>
      </c>
      <c r="L23" s="133">
        <v>1311435</v>
      </c>
      <c r="M23" s="137">
        <v>4578</v>
      </c>
      <c r="N23" s="133">
        <v>27344</v>
      </c>
      <c r="O23" s="134">
        <v>510045</v>
      </c>
      <c r="P23" s="138">
        <v>2262</v>
      </c>
      <c r="Q23" s="234">
        <v>15160</v>
      </c>
      <c r="R23" s="138"/>
      <c r="S23" s="77" t="s">
        <v>22</v>
      </c>
    </row>
    <row r="24" spans="1:19" ht="13.5" customHeight="1">
      <c r="A24" s="77" t="s">
        <v>23</v>
      </c>
      <c r="B24" s="25"/>
      <c r="C24" s="170">
        <v>173154</v>
      </c>
      <c r="D24" s="171">
        <v>388732.73586091708</v>
      </c>
      <c r="E24" s="205">
        <v>707</v>
      </c>
      <c r="F24" s="134">
        <v>685</v>
      </c>
      <c r="G24" s="132">
        <v>850</v>
      </c>
      <c r="H24" s="133">
        <v>19351</v>
      </c>
      <c r="I24" s="132">
        <v>375448</v>
      </c>
      <c r="J24" s="132">
        <v>2335</v>
      </c>
      <c r="K24" s="136">
        <v>23091</v>
      </c>
      <c r="L24" s="133">
        <v>2180953</v>
      </c>
      <c r="M24" s="137">
        <v>4787</v>
      </c>
      <c r="N24" s="133">
        <v>30840</v>
      </c>
      <c r="O24" s="134">
        <v>605948</v>
      </c>
      <c r="P24" s="135">
        <v>3171</v>
      </c>
      <c r="Q24" s="235">
        <v>22281</v>
      </c>
      <c r="R24" s="135"/>
      <c r="S24" s="77" t="s">
        <v>23</v>
      </c>
    </row>
    <row r="25" spans="1:19" ht="13.5" customHeight="1">
      <c r="A25" s="77" t="s">
        <v>24</v>
      </c>
      <c r="B25" s="25"/>
      <c r="C25" s="170">
        <v>103064</v>
      </c>
      <c r="D25" s="171">
        <v>389360.0704190766</v>
      </c>
      <c r="E25" s="205">
        <v>956</v>
      </c>
      <c r="F25" s="134">
        <v>497</v>
      </c>
      <c r="G25" s="132">
        <v>639</v>
      </c>
      <c r="H25" s="133">
        <v>16182</v>
      </c>
      <c r="I25" s="132">
        <v>351141</v>
      </c>
      <c r="J25" s="213">
        <v>1297</v>
      </c>
      <c r="K25" s="136">
        <v>13270</v>
      </c>
      <c r="L25" s="133">
        <v>966814</v>
      </c>
      <c r="M25" s="137">
        <v>3273</v>
      </c>
      <c r="N25" s="133">
        <v>20079</v>
      </c>
      <c r="O25" s="134">
        <v>386054</v>
      </c>
      <c r="P25" s="138">
        <v>1982</v>
      </c>
      <c r="Q25" s="234">
        <v>11935</v>
      </c>
      <c r="R25" s="138"/>
      <c r="S25" s="77" t="s">
        <v>24</v>
      </c>
    </row>
    <row r="26" spans="1:19" ht="13.5" customHeight="1">
      <c r="A26" s="77" t="s">
        <v>25</v>
      </c>
      <c r="B26" s="25"/>
      <c r="C26" s="170">
        <v>71747</v>
      </c>
      <c r="D26" s="171">
        <v>375807.95541447983</v>
      </c>
      <c r="E26" s="205">
        <v>555</v>
      </c>
      <c r="F26" s="134">
        <v>1040</v>
      </c>
      <c r="G26" s="132">
        <v>327</v>
      </c>
      <c r="H26" s="133">
        <v>9727</v>
      </c>
      <c r="I26" s="132">
        <v>261772</v>
      </c>
      <c r="J26" s="132">
        <v>946</v>
      </c>
      <c r="K26" s="136">
        <v>8273</v>
      </c>
      <c r="L26" s="133">
        <v>560253</v>
      </c>
      <c r="M26" s="137">
        <v>2393</v>
      </c>
      <c r="N26" s="133">
        <v>13750</v>
      </c>
      <c r="O26" s="134">
        <v>248937</v>
      </c>
      <c r="P26" s="135">
        <v>1718</v>
      </c>
      <c r="Q26" s="235">
        <v>9264</v>
      </c>
      <c r="R26" s="135"/>
      <c r="S26" s="77" t="s">
        <v>25</v>
      </c>
    </row>
    <row r="27" spans="1:19" ht="13.5" customHeight="1">
      <c r="A27" s="77" t="s">
        <v>26</v>
      </c>
      <c r="B27" s="25"/>
      <c r="C27" s="170">
        <v>145466</v>
      </c>
      <c r="D27" s="171">
        <v>379259.18973388296</v>
      </c>
      <c r="E27" s="205">
        <v>1664</v>
      </c>
      <c r="F27" s="315" t="s">
        <v>192</v>
      </c>
      <c r="G27" s="132">
        <v>583</v>
      </c>
      <c r="H27" s="133">
        <v>19134</v>
      </c>
      <c r="I27" s="132">
        <v>436449</v>
      </c>
      <c r="J27" s="132">
        <v>1400</v>
      </c>
      <c r="K27" s="136">
        <v>14048</v>
      </c>
      <c r="L27" s="308">
        <v>1030566</v>
      </c>
      <c r="M27" s="137">
        <v>3605</v>
      </c>
      <c r="N27" s="133">
        <v>25710</v>
      </c>
      <c r="O27" s="308">
        <v>451900</v>
      </c>
      <c r="P27" s="138">
        <v>2168</v>
      </c>
      <c r="Q27" s="234">
        <v>13381</v>
      </c>
      <c r="R27" s="138"/>
      <c r="S27" s="77" t="s">
        <v>26</v>
      </c>
    </row>
    <row r="28" spans="1:19" ht="13.5" customHeight="1">
      <c r="A28" s="77" t="s">
        <v>27</v>
      </c>
      <c r="B28" s="25"/>
      <c r="C28" s="170">
        <v>152091</v>
      </c>
      <c r="D28" s="171">
        <v>371266.06534767058</v>
      </c>
      <c r="E28" s="205">
        <v>1147</v>
      </c>
      <c r="F28" s="134">
        <v>554</v>
      </c>
      <c r="G28" s="132">
        <v>691</v>
      </c>
      <c r="H28" s="133">
        <v>12499</v>
      </c>
      <c r="I28" s="132">
        <v>239254</v>
      </c>
      <c r="J28" s="132">
        <v>2232</v>
      </c>
      <c r="K28" s="136">
        <v>20329</v>
      </c>
      <c r="L28" s="133">
        <v>1264762</v>
      </c>
      <c r="M28" s="137">
        <v>4249</v>
      </c>
      <c r="N28" s="133">
        <v>26859</v>
      </c>
      <c r="O28" s="134">
        <v>459468</v>
      </c>
      <c r="P28" s="138">
        <v>3068</v>
      </c>
      <c r="Q28" s="234">
        <v>17929</v>
      </c>
      <c r="R28" s="138"/>
      <c r="S28" s="77" t="s">
        <v>27</v>
      </c>
    </row>
    <row r="29" spans="1:19" ht="13.5" customHeight="1">
      <c r="A29" s="77" t="s">
        <v>28</v>
      </c>
      <c r="B29" s="25"/>
      <c r="C29" s="170">
        <v>268710</v>
      </c>
      <c r="D29" s="171">
        <v>376534.38708592567</v>
      </c>
      <c r="E29" s="205">
        <v>2307</v>
      </c>
      <c r="F29" s="315" t="s">
        <v>192</v>
      </c>
      <c r="G29" s="132">
        <v>1599</v>
      </c>
      <c r="H29" s="133">
        <v>46450</v>
      </c>
      <c r="I29" s="132">
        <v>1697201</v>
      </c>
      <c r="J29" s="132">
        <v>2944</v>
      </c>
      <c r="K29" s="136">
        <v>26247</v>
      </c>
      <c r="L29" s="133">
        <v>2535218</v>
      </c>
      <c r="M29" s="137">
        <v>7681</v>
      </c>
      <c r="N29" s="133">
        <v>46128</v>
      </c>
      <c r="O29" s="134">
        <v>812118</v>
      </c>
      <c r="P29" s="138">
        <v>4266</v>
      </c>
      <c r="Q29" s="234">
        <v>24811</v>
      </c>
      <c r="R29" s="138"/>
      <c r="S29" s="77" t="s">
        <v>28</v>
      </c>
    </row>
    <row r="30" spans="1:19" ht="13.5" customHeight="1">
      <c r="A30" s="77" t="s">
        <v>29</v>
      </c>
      <c r="B30" s="25"/>
      <c r="C30" s="170">
        <v>1029430</v>
      </c>
      <c r="D30" s="171">
        <v>471749.47322691244</v>
      </c>
      <c r="E30" s="205">
        <v>256</v>
      </c>
      <c r="F30" s="134">
        <v>266</v>
      </c>
      <c r="G30" s="132">
        <v>4775</v>
      </c>
      <c r="H30" s="133">
        <v>106668</v>
      </c>
      <c r="I30" s="132">
        <v>3305888</v>
      </c>
      <c r="J30" s="132">
        <v>12853</v>
      </c>
      <c r="K30" s="136">
        <v>167439</v>
      </c>
      <c r="L30" s="133">
        <v>27065625</v>
      </c>
      <c r="M30" s="137">
        <v>19759</v>
      </c>
      <c r="N30" s="133">
        <v>153086</v>
      </c>
      <c r="O30" s="134">
        <v>3191700</v>
      </c>
      <c r="P30" s="135">
        <v>18452</v>
      </c>
      <c r="Q30" s="235">
        <v>131351</v>
      </c>
      <c r="R30" s="135"/>
      <c r="S30" s="77" t="s">
        <v>29</v>
      </c>
    </row>
    <row r="31" spans="1:19" ht="13.5" customHeight="1">
      <c r="A31" s="77" t="s">
        <v>30</v>
      </c>
      <c r="B31" s="25"/>
      <c r="C31" s="170">
        <v>98059</v>
      </c>
      <c r="D31" s="171">
        <v>350444.76132274052</v>
      </c>
      <c r="E31" s="205">
        <v>1590</v>
      </c>
      <c r="F31" s="134">
        <v>571</v>
      </c>
      <c r="G31" s="132">
        <v>427</v>
      </c>
      <c r="H31" s="133">
        <v>21394</v>
      </c>
      <c r="I31" s="132">
        <v>754402</v>
      </c>
      <c r="J31" s="132">
        <v>604</v>
      </c>
      <c r="K31" s="136">
        <v>6035</v>
      </c>
      <c r="L31" s="133">
        <v>443541</v>
      </c>
      <c r="M31" s="137">
        <v>2303</v>
      </c>
      <c r="N31" s="133">
        <v>16969</v>
      </c>
      <c r="O31" s="134">
        <v>303084</v>
      </c>
      <c r="P31" s="138">
        <v>1130</v>
      </c>
      <c r="Q31" s="234">
        <v>8532</v>
      </c>
      <c r="R31" s="138"/>
      <c r="S31" s="77" t="s">
        <v>30</v>
      </c>
    </row>
    <row r="32" spans="1:19" ht="13.5" customHeight="1">
      <c r="A32" s="77" t="s">
        <v>31</v>
      </c>
      <c r="B32" s="25"/>
      <c r="C32" s="170">
        <v>107404</v>
      </c>
      <c r="D32" s="171">
        <v>319442.75079337228</v>
      </c>
      <c r="E32" s="205">
        <v>228</v>
      </c>
      <c r="F32" s="134">
        <v>147</v>
      </c>
      <c r="G32" s="132">
        <v>260</v>
      </c>
      <c r="H32" s="133">
        <v>11866</v>
      </c>
      <c r="I32" s="132">
        <v>316064</v>
      </c>
      <c r="J32" s="132">
        <v>397</v>
      </c>
      <c r="K32" s="136">
        <v>3213</v>
      </c>
      <c r="L32" s="133">
        <v>241642</v>
      </c>
      <c r="M32" s="137">
        <v>2282</v>
      </c>
      <c r="N32" s="133">
        <v>18783</v>
      </c>
      <c r="O32" s="134">
        <v>279619</v>
      </c>
      <c r="P32" s="138">
        <v>1236</v>
      </c>
      <c r="Q32" s="234">
        <v>10063</v>
      </c>
      <c r="R32" s="138"/>
      <c r="S32" s="77" t="s">
        <v>31</v>
      </c>
    </row>
    <row r="33" spans="1:19" ht="13.5" customHeight="1">
      <c r="A33" s="77" t="s">
        <v>32</v>
      </c>
      <c r="B33" s="25"/>
      <c r="C33" s="170">
        <v>777382</v>
      </c>
      <c r="D33" s="171">
        <v>562459.07534333295</v>
      </c>
      <c r="E33" s="205">
        <v>1249</v>
      </c>
      <c r="F33" s="134">
        <v>1225</v>
      </c>
      <c r="G33" s="132">
        <v>2689</v>
      </c>
      <c r="H33" s="133">
        <v>65261</v>
      </c>
      <c r="I33" s="132">
        <v>2192605</v>
      </c>
      <c r="J33" s="132">
        <v>5726</v>
      </c>
      <c r="K33" s="136">
        <v>57590</v>
      </c>
      <c r="L33" s="133">
        <v>3555281</v>
      </c>
      <c r="M33" s="137">
        <v>16834</v>
      </c>
      <c r="N33" s="133">
        <v>110389</v>
      </c>
      <c r="O33" s="134">
        <v>2013745</v>
      </c>
      <c r="P33" s="138">
        <v>11524</v>
      </c>
      <c r="Q33" s="234">
        <v>81234</v>
      </c>
      <c r="R33" s="138"/>
      <c r="S33" s="77" t="s">
        <v>32</v>
      </c>
    </row>
    <row r="34" spans="1:19" ht="13.5" customHeight="1">
      <c r="A34" s="77" t="s">
        <v>33</v>
      </c>
      <c r="B34" s="25"/>
      <c r="C34" s="170">
        <v>1641235</v>
      </c>
      <c r="D34" s="171">
        <v>645358.46869437234</v>
      </c>
      <c r="E34" s="205">
        <v>81</v>
      </c>
      <c r="F34" s="134">
        <v>640</v>
      </c>
      <c r="G34" s="132">
        <v>6873</v>
      </c>
      <c r="H34" s="133">
        <v>128897</v>
      </c>
      <c r="I34" s="132">
        <v>3566885</v>
      </c>
      <c r="J34" s="132">
        <v>21675</v>
      </c>
      <c r="K34" s="136">
        <v>283346</v>
      </c>
      <c r="L34" s="133">
        <v>42752623</v>
      </c>
      <c r="M34" s="137">
        <v>31521</v>
      </c>
      <c r="N34" s="133">
        <v>197855</v>
      </c>
      <c r="O34" s="134">
        <v>4547883</v>
      </c>
      <c r="P34" s="135">
        <v>29629</v>
      </c>
      <c r="Q34" s="235">
        <v>204645</v>
      </c>
      <c r="R34" s="135"/>
      <c r="S34" s="77" t="s">
        <v>33</v>
      </c>
    </row>
    <row r="35" spans="1:19" ht="13.5" customHeight="1">
      <c r="A35" s="77" t="s">
        <v>34</v>
      </c>
      <c r="B35" s="25"/>
      <c r="C35" s="170">
        <v>785184</v>
      </c>
      <c r="D35" s="171">
        <v>519264.15357623022</v>
      </c>
      <c r="E35" s="205">
        <v>1080</v>
      </c>
      <c r="F35" s="134">
        <v>549</v>
      </c>
      <c r="G35" s="132">
        <v>1864</v>
      </c>
      <c r="H35" s="133">
        <v>70267</v>
      </c>
      <c r="I35" s="132">
        <v>2983434</v>
      </c>
      <c r="J35" s="132">
        <v>4625</v>
      </c>
      <c r="K35" s="136">
        <v>46600</v>
      </c>
      <c r="L35" s="133">
        <v>4065394</v>
      </c>
      <c r="M35" s="137">
        <v>14607</v>
      </c>
      <c r="N35" s="133">
        <v>99619</v>
      </c>
      <c r="O35" s="134">
        <v>1796402</v>
      </c>
      <c r="P35" s="135">
        <v>11501</v>
      </c>
      <c r="Q35" s="235">
        <v>72853</v>
      </c>
      <c r="R35" s="135"/>
      <c r="S35" s="77" t="s">
        <v>34</v>
      </c>
    </row>
    <row r="36" spans="1:19" ht="13.5" customHeight="1">
      <c r="A36" s="78" t="s">
        <v>35</v>
      </c>
      <c r="B36" s="54"/>
      <c r="C36" s="179">
        <v>129807</v>
      </c>
      <c r="D36" s="171">
        <v>357167.03124355112</v>
      </c>
      <c r="E36" s="205">
        <v>561</v>
      </c>
      <c r="F36" s="134">
        <v>473</v>
      </c>
      <c r="G36" s="139">
        <v>254</v>
      </c>
      <c r="H36" s="140">
        <v>6106</v>
      </c>
      <c r="I36" s="139">
        <v>158209</v>
      </c>
      <c r="J36" s="132">
        <v>388</v>
      </c>
      <c r="K36" s="136">
        <v>3661</v>
      </c>
      <c r="L36" s="133">
        <v>268584</v>
      </c>
      <c r="M36" s="137">
        <v>2721</v>
      </c>
      <c r="N36" s="133">
        <v>21571</v>
      </c>
      <c r="O36" s="134">
        <v>391966</v>
      </c>
      <c r="P36" s="138">
        <v>1516</v>
      </c>
      <c r="Q36" s="234">
        <v>13634</v>
      </c>
      <c r="R36" s="141">
        <v>1891</v>
      </c>
      <c r="S36" s="78" t="s">
        <v>35</v>
      </c>
    </row>
    <row r="37" spans="1:19" ht="13.5" customHeight="1">
      <c r="A37" s="77" t="s">
        <v>36</v>
      </c>
      <c r="B37" s="25"/>
      <c r="C37" s="170">
        <v>136565</v>
      </c>
      <c r="D37" s="171">
        <v>361262.04294988123</v>
      </c>
      <c r="E37" s="205">
        <v>882</v>
      </c>
      <c r="F37" s="134">
        <v>882</v>
      </c>
      <c r="G37" s="132">
        <v>667</v>
      </c>
      <c r="H37" s="133">
        <v>21501</v>
      </c>
      <c r="I37" s="132">
        <v>1339185</v>
      </c>
      <c r="J37" s="132">
        <v>1025</v>
      </c>
      <c r="K37" s="136">
        <v>8935</v>
      </c>
      <c r="L37" s="133">
        <v>553563</v>
      </c>
      <c r="M37" s="137">
        <v>3469</v>
      </c>
      <c r="N37" s="133">
        <v>21871</v>
      </c>
      <c r="O37" s="134">
        <v>368664</v>
      </c>
      <c r="P37" s="135">
        <v>1891</v>
      </c>
      <c r="Q37" s="235">
        <v>11969</v>
      </c>
      <c r="R37" s="135"/>
      <c r="S37" s="77" t="s">
        <v>36</v>
      </c>
    </row>
    <row r="38" spans="1:19" ht="13.5" customHeight="1">
      <c r="A38" s="77" t="s">
        <v>37</v>
      </c>
      <c r="B38" s="25"/>
      <c r="C38" s="170">
        <v>91141</v>
      </c>
      <c r="D38" s="171">
        <v>469254.73033852491</v>
      </c>
      <c r="E38" s="205">
        <v>1075</v>
      </c>
      <c r="F38" s="134">
        <v>402</v>
      </c>
      <c r="G38" s="132">
        <v>329</v>
      </c>
      <c r="H38" s="133">
        <v>13821</v>
      </c>
      <c r="I38" s="132">
        <v>407656</v>
      </c>
      <c r="J38" s="132">
        <v>549</v>
      </c>
      <c r="K38" s="136">
        <v>5052</v>
      </c>
      <c r="L38" s="133">
        <v>290585</v>
      </c>
      <c r="M38" s="137">
        <v>1996</v>
      </c>
      <c r="N38" s="133">
        <v>12694</v>
      </c>
      <c r="O38" s="134">
        <v>223513</v>
      </c>
      <c r="P38" s="138">
        <v>1096</v>
      </c>
      <c r="Q38" s="234">
        <v>6276</v>
      </c>
      <c r="R38" s="138"/>
      <c r="S38" s="77" t="s">
        <v>37</v>
      </c>
    </row>
    <row r="39" spans="1:19" ht="13.5" customHeight="1">
      <c r="A39" s="77" t="s">
        <v>38</v>
      </c>
      <c r="B39" s="25"/>
      <c r="C39" s="170">
        <v>111829</v>
      </c>
      <c r="D39" s="171">
        <v>543326.06171321962</v>
      </c>
      <c r="E39" s="205">
        <v>591</v>
      </c>
      <c r="F39" s="315" t="s">
        <v>192</v>
      </c>
      <c r="G39" s="132">
        <v>288</v>
      </c>
      <c r="H39" s="133">
        <v>6837</v>
      </c>
      <c r="I39" s="132">
        <v>114419</v>
      </c>
      <c r="J39" s="132">
        <v>633</v>
      </c>
      <c r="K39" s="136">
        <v>5784</v>
      </c>
      <c r="L39" s="133">
        <v>350354</v>
      </c>
      <c r="M39" s="137">
        <v>2042</v>
      </c>
      <c r="N39" s="133">
        <v>13097</v>
      </c>
      <c r="O39" s="134">
        <v>224966</v>
      </c>
      <c r="P39" s="138">
        <v>1119</v>
      </c>
      <c r="Q39" s="234">
        <v>7079</v>
      </c>
      <c r="R39" s="138">
        <v>3572</v>
      </c>
      <c r="S39" s="77" t="s">
        <v>38</v>
      </c>
    </row>
    <row r="40" spans="1:19" ht="13.5" customHeight="1">
      <c r="A40" s="77" t="s">
        <v>39</v>
      </c>
      <c r="B40" s="25"/>
      <c r="C40" s="170">
        <v>250364</v>
      </c>
      <c r="D40" s="171">
        <v>361821.21669761761</v>
      </c>
      <c r="E40" s="205">
        <v>2281</v>
      </c>
      <c r="F40" s="315" t="s">
        <v>192</v>
      </c>
      <c r="G40" s="132">
        <v>855</v>
      </c>
      <c r="H40" s="133">
        <v>28353</v>
      </c>
      <c r="I40" s="132">
        <v>906122</v>
      </c>
      <c r="J40" s="132">
        <v>2390</v>
      </c>
      <c r="K40" s="136">
        <v>26054</v>
      </c>
      <c r="L40" s="133">
        <v>1979491</v>
      </c>
      <c r="M40" s="137">
        <v>5968</v>
      </c>
      <c r="N40" s="133">
        <v>43991</v>
      </c>
      <c r="O40" s="134">
        <v>859927</v>
      </c>
      <c r="P40" s="138">
        <v>3572</v>
      </c>
      <c r="Q40" s="234">
        <v>25868</v>
      </c>
      <c r="R40" s="138"/>
      <c r="S40" s="77" t="s">
        <v>39</v>
      </c>
    </row>
    <row r="41" spans="1:19" ht="13.5" customHeight="1">
      <c r="A41" s="77" t="s">
        <v>40</v>
      </c>
      <c r="B41" s="25"/>
      <c r="C41" s="170">
        <v>583365</v>
      </c>
      <c r="D41" s="171">
        <v>500891.25182242965</v>
      </c>
      <c r="E41" s="205">
        <v>588</v>
      </c>
      <c r="F41" s="134">
        <v>326</v>
      </c>
      <c r="G41" s="132">
        <v>1344</v>
      </c>
      <c r="H41" s="133">
        <v>51024</v>
      </c>
      <c r="I41" s="132">
        <v>2192305</v>
      </c>
      <c r="J41" s="132">
        <v>4746</v>
      </c>
      <c r="K41" s="136">
        <v>50815</v>
      </c>
      <c r="L41" s="133">
        <v>6343512</v>
      </c>
      <c r="M41" s="137">
        <v>9126</v>
      </c>
      <c r="N41" s="133">
        <v>70170</v>
      </c>
      <c r="O41" s="134">
        <v>1353169</v>
      </c>
      <c r="P41" s="138">
        <v>7338</v>
      </c>
      <c r="Q41" s="234">
        <v>44864</v>
      </c>
      <c r="R41" s="138"/>
      <c r="S41" s="77" t="s">
        <v>40</v>
      </c>
    </row>
    <row r="42" spans="1:19" ht="13.5" customHeight="1">
      <c r="A42" s="77" t="s">
        <v>41</v>
      </c>
      <c r="B42" s="25"/>
      <c r="C42" s="170">
        <v>72235</v>
      </c>
      <c r="D42" s="171">
        <v>372301.22202006978</v>
      </c>
      <c r="E42" s="205">
        <v>1244</v>
      </c>
      <c r="F42" s="315" t="s">
        <v>192</v>
      </c>
      <c r="G42" s="132">
        <v>187</v>
      </c>
      <c r="H42" s="133">
        <v>6170</v>
      </c>
      <c r="I42" s="132">
        <v>173923</v>
      </c>
      <c r="J42" s="132">
        <v>617</v>
      </c>
      <c r="K42" s="136">
        <v>5865</v>
      </c>
      <c r="L42" s="133">
        <v>507438</v>
      </c>
      <c r="M42" s="137">
        <v>2073</v>
      </c>
      <c r="N42" s="133">
        <v>13668</v>
      </c>
      <c r="O42" s="134">
        <v>217254</v>
      </c>
      <c r="P42" s="138">
        <v>930</v>
      </c>
      <c r="Q42" s="234">
        <v>6444</v>
      </c>
      <c r="R42" s="138"/>
      <c r="S42" s="77" t="s">
        <v>41</v>
      </c>
    </row>
    <row r="43" spans="1:19" ht="13.5" customHeight="1">
      <c r="A43" s="77" t="s">
        <v>42</v>
      </c>
      <c r="B43" s="25"/>
      <c r="C43" s="170">
        <v>90671</v>
      </c>
      <c r="D43" s="171">
        <v>352041.09365657443</v>
      </c>
      <c r="E43" s="205">
        <v>1405</v>
      </c>
      <c r="F43" s="134">
        <v>1393</v>
      </c>
      <c r="G43" s="132">
        <v>402</v>
      </c>
      <c r="H43" s="133">
        <v>10852</v>
      </c>
      <c r="I43" s="132">
        <v>490250</v>
      </c>
      <c r="J43" s="132">
        <v>1062</v>
      </c>
      <c r="K43" s="136">
        <v>10643</v>
      </c>
      <c r="L43" s="133">
        <v>696108</v>
      </c>
      <c r="M43" s="137">
        <v>2822</v>
      </c>
      <c r="N43" s="133">
        <v>17133</v>
      </c>
      <c r="O43" s="134">
        <v>301776</v>
      </c>
      <c r="P43" s="135">
        <v>2146</v>
      </c>
      <c r="Q43" s="235">
        <v>11868</v>
      </c>
      <c r="R43" s="135"/>
      <c r="S43" s="77" t="s">
        <v>42</v>
      </c>
    </row>
    <row r="44" spans="1:19" ht="13.5" customHeight="1">
      <c r="A44" s="77" t="s">
        <v>43</v>
      </c>
      <c r="B44" s="25"/>
      <c r="C44" s="170">
        <v>147687</v>
      </c>
      <c r="D44" s="171">
        <v>347916.32311715238</v>
      </c>
      <c r="E44" s="205">
        <v>1128</v>
      </c>
      <c r="F44" s="134">
        <v>257</v>
      </c>
      <c r="G44" s="132">
        <v>691</v>
      </c>
      <c r="H44" s="133">
        <v>16678</v>
      </c>
      <c r="I44" s="132">
        <v>323428</v>
      </c>
      <c r="J44" s="132">
        <v>2119</v>
      </c>
      <c r="K44" s="136">
        <v>20459</v>
      </c>
      <c r="L44" s="133">
        <v>2271158</v>
      </c>
      <c r="M44" s="137">
        <v>4103</v>
      </c>
      <c r="N44" s="133">
        <v>29052</v>
      </c>
      <c r="O44" s="134">
        <v>579608</v>
      </c>
      <c r="P44" s="138">
        <v>2707</v>
      </c>
      <c r="Q44" s="234">
        <v>16197</v>
      </c>
      <c r="R44" s="138"/>
      <c r="S44" s="77" t="s">
        <v>43</v>
      </c>
    </row>
    <row r="45" spans="1:19" ht="13.5" customHeight="1">
      <c r="A45" s="77" t="s">
        <v>44</v>
      </c>
      <c r="B45" s="25"/>
      <c r="C45" s="170">
        <v>170387</v>
      </c>
      <c r="D45" s="171">
        <v>330989.29447668034</v>
      </c>
      <c r="E45" s="205">
        <v>1831</v>
      </c>
      <c r="F45" s="134">
        <v>871</v>
      </c>
      <c r="G45" s="132">
        <v>420</v>
      </c>
      <c r="H45" s="133">
        <v>14691</v>
      </c>
      <c r="I45" s="132">
        <v>423751</v>
      </c>
      <c r="J45" s="132">
        <v>1535</v>
      </c>
      <c r="K45" s="136">
        <v>15078</v>
      </c>
      <c r="L45" s="133">
        <v>953796</v>
      </c>
      <c r="M45" s="137">
        <v>4249</v>
      </c>
      <c r="N45" s="133">
        <v>31358</v>
      </c>
      <c r="O45" s="134">
        <v>549143</v>
      </c>
      <c r="P45" s="138">
        <v>2798</v>
      </c>
      <c r="Q45" s="234">
        <v>19139</v>
      </c>
      <c r="R45" s="138"/>
      <c r="S45" s="77" t="s">
        <v>44</v>
      </c>
    </row>
    <row r="46" spans="1:19" ht="13.5" customHeight="1">
      <c r="A46" s="77" t="s">
        <v>45</v>
      </c>
      <c r="B46" s="25"/>
      <c r="C46" s="170">
        <v>141767</v>
      </c>
      <c r="D46" s="171">
        <v>419584.16574176837</v>
      </c>
      <c r="E46" s="205">
        <v>1271</v>
      </c>
      <c r="F46" s="315" t="s">
        <v>192</v>
      </c>
      <c r="G46" s="132">
        <v>312</v>
      </c>
      <c r="H46" s="133">
        <v>7163</v>
      </c>
      <c r="I46" s="132">
        <v>131999</v>
      </c>
      <c r="J46" s="132">
        <v>1119</v>
      </c>
      <c r="K46" s="136">
        <v>10312</v>
      </c>
      <c r="L46" s="133">
        <v>631273</v>
      </c>
      <c r="M46" s="137">
        <v>3651</v>
      </c>
      <c r="N46" s="133">
        <v>24005</v>
      </c>
      <c r="O46" s="134">
        <v>397944</v>
      </c>
      <c r="P46" s="138">
        <v>2501</v>
      </c>
      <c r="Q46" s="234">
        <v>12885</v>
      </c>
      <c r="R46" s="138"/>
      <c r="S46" s="77" t="s">
        <v>45</v>
      </c>
    </row>
    <row r="47" spans="1:19" ht="13.5" customHeight="1">
      <c r="A47" s="77" t="s">
        <v>46</v>
      </c>
      <c r="B47" s="25"/>
      <c r="C47" s="170">
        <v>761512</v>
      </c>
      <c r="D47" s="171">
        <v>535209.03044704534</v>
      </c>
      <c r="E47" s="205">
        <v>792</v>
      </c>
      <c r="F47" s="134">
        <v>857</v>
      </c>
      <c r="G47" s="132">
        <v>892</v>
      </c>
      <c r="H47" s="133">
        <v>21283</v>
      </c>
      <c r="I47" s="132">
        <v>566020</v>
      </c>
      <c r="J47" s="132">
        <v>7286</v>
      </c>
      <c r="K47" s="136">
        <v>88773</v>
      </c>
      <c r="L47" s="133">
        <v>12005359</v>
      </c>
      <c r="M47" s="137">
        <v>13154</v>
      </c>
      <c r="N47" s="133">
        <v>98809</v>
      </c>
      <c r="O47" s="134">
        <v>1907189</v>
      </c>
      <c r="P47" s="135">
        <v>9909</v>
      </c>
      <c r="Q47" s="235">
        <v>76170</v>
      </c>
      <c r="R47" s="135"/>
      <c r="S47" s="77" t="s">
        <v>46</v>
      </c>
    </row>
    <row r="48" spans="1:19" ht="18" customHeight="1">
      <c r="A48" s="254" t="s">
        <v>47</v>
      </c>
      <c r="B48" s="255"/>
      <c r="C48" s="256">
        <v>88640</v>
      </c>
      <c r="D48" s="257">
        <v>376630.55024431698</v>
      </c>
      <c r="E48" s="256">
        <v>1519</v>
      </c>
      <c r="F48" s="315" t="s">
        <v>192</v>
      </c>
      <c r="G48" s="258">
        <v>319</v>
      </c>
      <c r="H48" s="259">
        <v>10610</v>
      </c>
      <c r="I48" s="258">
        <v>237205</v>
      </c>
      <c r="J48" s="258">
        <v>760</v>
      </c>
      <c r="K48" s="260">
        <v>6677</v>
      </c>
      <c r="L48" s="259">
        <v>507604</v>
      </c>
      <c r="M48" s="261">
        <v>2810</v>
      </c>
      <c r="N48" s="259">
        <v>17720</v>
      </c>
      <c r="O48" s="262">
        <v>275848</v>
      </c>
      <c r="P48" s="263">
        <v>1482</v>
      </c>
      <c r="Q48" s="264">
        <v>9378</v>
      </c>
      <c r="R48" s="263"/>
      <c r="S48" s="254" t="s">
        <v>47</v>
      </c>
    </row>
    <row r="49" spans="1:19" ht="13.5" customHeight="1">
      <c r="A49" s="77" t="s">
        <v>48</v>
      </c>
      <c r="B49" s="25"/>
      <c r="C49" s="170">
        <v>206117</v>
      </c>
      <c r="D49" s="171">
        <v>468551.02147518884</v>
      </c>
      <c r="E49" s="205">
        <v>743</v>
      </c>
      <c r="F49" s="134">
        <v>560</v>
      </c>
      <c r="G49" s="132">
        <v>347</v>
      </c>
      <c r="H49" s="133">
        <v>14025</v>
      </c>
      <c r="I49" s="132">
        <v>602466</v>
      </c>
      <c r="J49" s="132">
        <v>1189</v>
      </c>
      <c r="K49" s="136">
        <v>10815</v>
      </c>
      <c r="L49" s="133">
        <v>742233</v>
      </c>
      <c r="M49" s="137">
        <v>4777</v>
      </c>
      <c r="N49" s="133">
        <v>27950</v>
      </c>
      <c r="O49" s="134">
        <v>404901</v>
      </c>
      <c r="P49" s="138">
        <v>2403</v>
      </c>
      <c r="Q49" s="234">
        <v>13575</v>
      </c>
      <c r="R49" s="138"/>
      <c r="S49" s="77" t="s">
        <v>48</v>
      </c>
    </row>
    <row r="50" spans="1:19" ht="13.5" customHeight="1">
      <c r="A50" s="77" t="s">
        <v>49</v>
      </c>
      <c r="B50" s="25"/>
      <c r="C50" s="170">
        <v>264876</v>
      </c>
      <c r="D50" s="171">
        <v>365343.6872849153</v>
      </c>
      <c r="E50" s="205">
        <v>4442</v>
      </c>
      <c r="F50" s="315" t="s">
        <v>192</v>
      </c>
      <c r="G50" s="132">
        <v>517</v>
      </c>
      <c r="H50" s="133">
        <v>19015</v>
      </c>
      <c r="I50" s="132">
        <v>363138</v>
      </c>
      <c r="J50" s="132">
        <v>2215</v>
      </c>
      <c r="K50" s="136">
        <v>22844</v>
      </c>
      <c r="L50" s="133">
        <v>1543647</v>
      </c>
      <c r="M50" s="137">
        <v>6419</v>
      </c>
      <c r="N50" s="133">
        <v>46626</v>
      </c>
      <c r="O50" s="134">
        <v>828397</v>
      </c>
      <c r="P50" s="135">
        <v>3521</v>
      </c>
      <c r="Q50" s="235">
        <v>25990</v>
      </c>
      <c r="R50" s="135"/>
      <c r="S50" s="77" t="s">
        <v>49</v>
      </c>
    </row>
    <row r="51" spans="1:19" ht="13.5" customHeight="1">
      <c r="A51" s="77" t="s">
        <v>50</v>
      </c>
      <c r="B51" s="25"/>
      <c r="C51" s="170">
        <v>159744</v>
      </c>
      <c r="D51" s="171">
        <v>337766.57602835022</v>
      </c>
      <c r="E51" s="205">
        <v>1057</v>
      </c>
      <c r="F51" s="134">
        <v>679</v>
      </c>
      <c r="G51" s="132">
        <v>397</v>
      </c>
      <c r="H51" s="133">
        <v>22986</v>
      </c>
      <c r="I51" s="132">
        <v>2662248</v>
      </c>
      <c r="J51" s="132">
        <v>1454</v>
      </c>
      <c r="K51" s="136">
        <v>13414</v>
      </c>
      <c r="L51" s="133">
        <v>992114</v>
      </c>
      <c r="M51" s="137">
        <v>3919</v>
      </c>
      <c r="N51" s="133">
        <v>30687</v>
      </c>
      <c r="O51" s="134">
        <v>532632</v>
      </c>
      <c r="P51" s="138">
        <v>2174</v>
      </c>
      <c r="Q51" s="234">
        <v>14323</v>
      </c>
      <c r="R51" s="138"/>
      <c r="S51" s="77" t="s">
        <v>50</v>
      </c>
    </row>
    <row r="52" spans="1:19" ht="13.5" customHeight="1">
      <c r="A52" s="77" t="s">
        <v>51</v>
      </c>
      <c r="B52" s="25"/>
      <c r="C52" s="170">
        <v>152826</v>
      </c>
      <c r="D52" s="171">
        <v>379357.3370071117</v>
      </c>
      <c r="E52" s="205">
        <v>4184</v>
      </c>
      <c r="F52" s="315" t="s">
        <v>192</v>
      </c>
      <c r="G52" s="132">
        <v>339</v>
      </c>
      <c r="H52" s="133">
        <v>11867</v>
      </c>
      <c r="I52" s="132">
        <v>199633</v>
      </c>
      <c r="J52" s="132">
        <v>1198</v>
      </c>
      <c r="K52" s="136">
        <v>11511</v>
      </c>
      <c r="L52" s="133">
        <v>927317</v>
      </c>
      <c r="M52" s="137">
        <v>4005</v>
      </c>
      <c r="N52" s="133">
        <v>26841</v>
      </c>
      <c r="O52" s="134">
        <v>458183</v>
      </c>
      <c r="P52" s="138">
        <v>2600</v>
      </c>
      <c r="Q52" s="234">
        <v>14388</v>
      </c>
      <c r="R52" s="138"/>
      <c r="S52" s="77" t="s">
        <v>51</v>
      </c>
    </row>
    <row r="53" spans="1:19" ht="13.5" customHeight="1">
      <c r="A53" s="77" t="s">
        <v>52</v>
      </c>
      <c r="B53" s="25"/>
      <c r="C53" s="170">
        <v>228485</v>
      </c>
      <c r="D53" s="171">
        <v>377586.26388154418</v>
      </c>
      <c r="E53" s="205">
        <v>1106</v>
      </c>
      <c r="F53" s="134">
        <v>560</v>
      </c>
      <c r="G53" s="132">
        <v>541</v>
      </c>
      <c r="H53" s="133">
        <v>12830</v>
      </c>
      <c r="I53" s="132">
        <v>341026</v>
      </c>
      <c r="J53" s="132">
        <v>2249</v>
      </c>
      <c r="K53" s="136">
        <v>23227</v>
      </c>
      <c r="L53" s="133">
        <v>1910715</v>
      </c>
      <c r="M53" s="137">
        <v>5760</v>
      </c>
      <c r="N53" s="133">
        <v>37765</v>
      </c>
      <c r="O53" s="134">
        <v>625800</v>
      </c>
      <c r="P53" s="138">
        <v>3392</v>
      </c>
      <c r="Q53" s="234">
        <v>23130</v>
      </c>
      <c r="R53" s="138"/>
      <c r="S53" s="77" t="s">
        <v>52</v>
      </c>
    </row>
    <row r="54" spans="1:19" ht="13.5" customHeight="1">
      <c r="A54" s="79" t="s">
        <v>53</v>
      </c>
      <c r="B54" s="37"/>
      <c r="C54" s="186">
        <v>132823</v>
      </c>
      <c r="D54" s="187">
        <v>417723.11137249228</v>
      </c>
      <c r="E54" s="206">
        <v>10</v>
      </c>
      <c r="F54" s="145">
        <v>359</v>
      </c>
      <c r="G54" s="143">
        <v>140</v>
      </c>
      <c r="H54" s="144">
        <v>1950</v>
      </c>
      <c r="I54" s="143">
        <v>29206</v>
      </c>
      <c r="J54" s="143">
        <v>1011</v>
      </c>
      <c r="K54" s="147">
        <v>8588</v>
      </c>
      <c r="L54" s="144">
        <v>616044</v>
      </c>
      <c r="M54" s="148">
        <v>4050</v>
      </c>
      <c r="N54" s="144">
        <v>21894</v>
      </c>
      <c r="O54" s="145">
        <v>305972</v>
      </c>
      <c r="P54" s="146">
        <v>3690</v>
      </c>
      <c r="Q54" s="236">
        <v>19360</v>
      </c>
      <c r="R54" s="146"/>
      <c r="S54" s="79" t="s">
        <v>53</v>
      </c>
    </row>
    <row r="55" spans="1:19" ht="13.5" customHeight="1">
      <c r="A55" s="346" t="s">
        <v>79</v>
      </c>
      <c r="B55" s="114"/>
      <c r="C55" s="152" t="s">
        <v>191</v>
      </c>
      <c r="D55" s="151"/>
      <c r="E55" s="150" t="s">
        <v>143</v>
      </c>
      <c r="F55" s="150"/>
      <c r="G55" s="152" t="s">
        <v>193</v>
      </c>
      <c r="H55" s="150"/>
      <c r="I55" s="150"/>
      <c r="J55" s="149" t="s">
        <v>144</v>
      </c>
      <c r="K55" s="150"/>
      <c r="L55" s="150"/>
      <c r="M55" s="150"/>
      <c r="N55" s="150"/>
      <c r="O55" s="151"/>
      <c r="P55" s="369" t="s">
        <v>175</v>
      </c>
      <c r="Q55" s="370"/>
      <c r="R55" s="153"/>
      <c r="S55" s="346" t="s">
        <v>80</v>
      </c>
    </row>
    <row r="56" spans="1:19" ht="13.5" customHeight="1">
      <c r="A56" s="337"/>
      <c r="B56" s="71"/>
      <c r="C56" s="375" t="s">
        <v>97</v>
      </c>
      <c r="D56" s="376"/>
      <c r="E56" s="112" t="s">
        <v>142</v>
      </c>
      <c r="F56" s="112"/>
      <c r="G56" s="154" t="s">
        <v>174</v>
      </c>
      <c r="H56" s="112"/>
      <c r="I56" s="112"/>
      <c r="J56" s="112" t="s">
        <v>174</v>
      </c>
      <c r="K56" s="112"/>
      <c r="L56" s="112"/>
      <c r="M56" s="112"/>
      <c r="N56" s="112"/>
      <c r="O56" s="113"/>
      <c r="P56" s="371"/>
      <c r="Q56" s="372"/>
      <c r="R56" s="98"/>
      <c r="S56" s="337"/>
    </row>
    <row r="57" spans="1:19" ht="13.5" customHeight="1">
      <c r="A57" s="337"/>
      <c r="B57" s="71"/>
      <c r="C57" s="195" t="s">
        <v>99</v>
      </c>
      <c r="D57" s="194"/>
      <c r="E57" s="112" t="s">
        <v>141</v>
      </c>
      <c r="F57" s="112"/>
      <c r="G57" s="154" t="s">
        <v>152</v>
      </c>
      <c r="H57" s="112"/>
      <c r="I57" s="112"/>
      <c r="J57" s="112" t="s">
        <v>153</v>
      </c>
      <c r="K57" s="112"/>
      <c r="L57" s="112"/>
      <c r="M57" s="112"/>
      <c r="N57" s="112"/>
      <c r="O57" s="113"/>
      <c r="P57" s="371"/>
      <c r="Q57" s="372"/>
      <c r="R57" s="155"/>
      <c r="S57" s="337"/>
    </row>
    <row r="58" spans="1:19" ht="13.5" customHeight="1">
      <c r="A58" s="337"/>
      <c r="B58" s="71"/>
      <c r="C58" s="154"/>
      <c r="D58" s="113"/>
      <c r="E58" s="112"/>
      <c r="F58" s="112"/>
      <c r="G58" s="154" t="s">
        <v>81</v>
      </c>
      <c r="H58" s="112"/>
      <c r="I58" s="112"/>
      <c r="J58" s="112" t="s">
        <v>173</v>
      </c>
      <c r="K58" s="230"/>
      <c r="L58" s="203"/>
      <c r="M58" s="112"/>
      <c r="N58" s="112"/>
      <c r="O58" s="113"/>
      <c r="P58" s="371"/>
      <c r="Q58" s="372"/>
      <c r="R58" s="142"/>
      <c r="S58" s="337"/>
    </row>
    <row r="59" spans="1:19" ht="13.5" customHeight="1">
      <c r="A59" s="337"/>
      <c r="B59" s="71"/>
      <c r="C59" s="154"/>
      <c r="D59" s="113"/>
      <c r="E59" s="112"/>
      <c r="F59" s="112"/>
      <c r="G59" s="154"/>
      <c r="H59" s="112"/>
      <c r="I59" s="112"/>
      <c r="J59" s="307" t="s">
        <v>172</v>
      </c>
      <c r="K59" s="230"/>
      <c r="L59" s="203"/>
      <c r="M59" s="112"/>
      <c r="N59" s="112"/>
      <c r="O59" s="113"/>
      <c r="P59" s="371"/>
      <c r="Q59" s="372"/>
      <c r="R59" s="122"/>
      <c r="S59" s="337"/>
    </row>
    <row r="60" spans="1:19" ht="13.5" customHeight="1" thickBot="1">
      <c r="A60" s="338"/>
      <c r="B60" s="72"/>
      <c r="C60" s="199"/>
      <c r="D60" s="157"/>
      <c r="E60" s="7"/>
      <c r="F60" s="7"/>
      <c r="G60" s="387"/>
      <c r="H60" s="388"/>
      <c r="I60" s="388"/>
      <c r="J60" s="231"/>
      <c r="K60" s="231"/>
      <c r="L60" s="232"/>
      <c r="M60" s="7"/>
      <c r="N60" s="7"/>
      <c r="O60" s="157"/>
      <c r="P60" s="373"/>
      <c r="Q60" s="374"/>
      <c r="R60" s="123"/>
      <c r="S60" s="338"/>
    </row>
    <row r="61" spans="1:19">
      <c r="A61" s="3"/>
      <c r="B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112"/>
      <c r="S61" s="3"/>
    </row>
  </sheetData>
  <mergeCells count="25">
    <mergeCell ref="J2:Q2"/>
    <mergeCell ref="A2:I2"/>
    <mergeCell ref="C56:D56"/>
    <mergeCell ref="C4:D4"/>
    <mergeCell ref="D5:D6"/>
    <mergeCell ref="A55:A60"/>
    <mergeCell ref="F4:F7"/>
    <mergeCell ref="E4:E7"/>
    <mergeCell ref="G60:I60"/>
    <mergeCell ref="G5:G7"/>
    <mergeCell ref="J4:O4"/>
    <mergeCell ref="S55:S60"/>
    <mergeCell ref="J6:J7"/>
    <mergeCell ref="M6:M7"/>
    <mergeCell ref="L6:L7"/>
    <mergeCell ref="O6:O7"/>
    <mergeCell ref="Q6:Q7"/>
    <mergeCell ref="P4:Q5"/>
    <mergeCell ref="P55:Q60"/>
    <mergeCell ref="P6:P7"/>
    <mergeCell ref="H5:H6"/>
    <mergeCell ref="I5:I6"/>
    <mergeCell ref="M5:O5"/>
    <mergeCell ref="J5:L5"/>
    <mergeCell ref="C5:C7"/>
  </mergeCells>
  <phoneticPr fontId="10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showGridLines="0" workbookViewId="0"/>
  </sheetViews>
  <sheetFormatPr defaultRowHeight="13.5"/>
  <cols>
    <col min="1" max="1" width="10.625" customWidth="1"/>
    <col min="2" max="2" width="1" customWidth="1"/>
    <col min="3" max="3" width="10.75" customWidth="1"/>
    <col min="4" max="4" width="11.75" customWidth="1"/>
    <col min="5" max="5" width="10.75" customWidth="1"/>
    <col min="6" max="6" width="8.75" customWidth="1"/>
    <col min="7" max="7" width="10" customWidth="1"/>
    <col min="8" max="8" width="8.75" customWidth="1"/>
    <col min="9" max="9" width="10" customWidth="1"/>
    <col min="10" max="10" width="8.75" customWidth="1"/>
    <col min="11" max="11" width="10" customWidth="1"/>
    <col min="12" max="12" width="8.75" customWidth="1"/>
    <col min="13" max="13" width="10" customWidth="1"/>
    <col min="14" max="15" width="10.75" customWidth="1"/>
    <col min="16" max="17" width="8.125" customWidth="1"/>
    <col min="18" max="18" width="1" customWidth="1"/>
    <col min="19" max="19" width="10.625" customWidth="1"/>
  </cols>
  <sheetData>
    <row r="1" spans="1:19" s="73" customFormat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3"/>
    </row>
    <row r="2" spans="1:19" ht="22.5" customHeight="1">
      <c r="A2" s="333" t="s">
        <v>207</v>
      </c>
      <c r="B2" s="333"/>
      <c r="C2" s="333"/>
      <c r="D2" s="333"/>
      <c r="E2" s="333"/>
      <c r="F2" s="333"/>
      <c r="G2" s="333"/>
      <c r="H2" s="333"/>
      <c r="I2" s="333"/>
      <c r="J2" s="331" t="s">
        <v>170</v>
      </c>
      <c r="K2" s="332"/>
      <c r="L2" s="332"/>
      <c r="M2" s="332"/>
      <c r="N2" s="332"/>
      <c r="O2" s="332"/>
      <c r="P2" s="332"/>
      <c r="Q2" s="332"/>
      <c r="R2" s="102"/>
      <c r="S2" s="1"/>
    </row>
    <row r="3" spans="1:19" ht="14.25" thickBo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ht="15" customHeight="1">
      <c r="A4" s="106" t="s">
        <v>82</v>
      </c>
      <c r="B4" s="107"/>
      <c r="C4" s="378" t="s">
        <v>84</v>
      </c>
      <c r="D4" s="378"/>
      <c r="E4" s="378"/>
      <c r="F4" s="394" t="s">
        <v>163</v>
      </c>
      <c r="G4" s="395"/>
      <c r="H4" s="395"/>
      <c r="I4" s="395"/>
      <c r="J4" s="392" t="s">
        <v>164</v>
      </c>
      <c r="K4" s="392"/>
      <c r="L4" s="392"/>
      <c r="M4" s="393"/>
      <c r="N4" s="339" t="s">
        <v>199</v>
      </c>
      <c r="O4" s="339" t="s">
        <v>198</v>
      </c>
      <c r="P4" s="411" t="s">
        <v>155</v>
      </c>
      <c r="Q4" s="412"/>
      <c r="R4" s="110"/>
      <c r="S4" s="160" t="s">
        <v>86</v>
      </c>
    </row>
    <row r="5" spans="1:19" ht="13.5" customHeight="1">
      <c r="A5" s="112"/>
      <c r="B5" s="113"/>
      <c r="C5" s="352" t="s">
        <v>87</v>
      </c>
      <c r="D5" s="361" t="s">
        <v>88</v>
      </c>
      <c r="E5" s="399" t="s">
        <v>89</v>
      </c>
      <c r="F5" s="408" t="s">
        <v>148</v>
      </c>
      <c r="G5" s="410"/>
      <c r="H5" s="404" t="s">
        <v>149</v>
      </c>
      <c r="I5" s="405"/>
      <c r="J5" s="406" t="s">
        <v>150</v>
      </c>
      <c r="K5" s="407"/>
      <c r="L5" s="408" t="s">
        <v>151</v>
      </c>
      <c r="M5" s="409"/>
      <c r="N5" s="424"/>
      <c r="O5" s="424"/>
      <c r="P5" s="413"/>
      <c r="Q5" s="414"/>
      <c r="R5" s="117"/>
      <c r="S5" s="112"/>
    </row>
    <row r="6" spans="1:19" ht="13.5" customHeight="1">
      <c r="A6" s="112"/>
      <c r="B6" s="113"/>
      <c r="C6" s="417"/>
      <c r="D6" s="418"/>
      <c r="E6" s="400"/>
      <c r="F6" s="216" t="s">
        <v>111</v>
      </c>
      <c r="G6" s="217" t="s">
        <v>112</v>
      </c>
      <c r="H6" s="217" t="s">
        <v>113</v>
      </c>
      <c r="I6" s="253" t="s">
        <v>114</v>
      </c>
      <c r="J6" s="216" t="s">
        <v>113</v>
      </c>
      <c r="K6" s="217" t="s">
        <v>115</v>
      </c>
      <c r="L6" s="217" t="s">
        <v>113</v>
      </c>
      <c r="M6" s="217" t="s">
        <v>115</v>
      </c>
      <c r="N6" s="424"/>
      <c r="O6" s="424"/>
      <c r="P6" s="415" t="s">
        <v>156</v>
      </c>
      <c r="Q6" s="401" t="s">
        <v>157</v>
      </c>
      <c r="R6" s="117"/>
      <c r="S6" s="112"/>
    </row>
    <row r="7" spans="1:19" ht="13.5" customHeight="1">
      <c r="A7" s="161" t="s">
        <v>5</v>
      </c>
      <c r="B7" s="162"/>
      <c r="C7" s="13" t="s">
        <v>91</v>
      </c>
      <c r="D7" s="63" t="s">
        <v>92</v>
      </c>
      <c r="E7" s="5" t="s">
        <v>92</v>
      </c>
      <c r="F7" s="16" t="s">
        <v>120</v>
      </c>
      <c r="G7" s="15" t="s">
        <v>121</v>
      </c>
      <c r="H7" s="15" t="s">
        <v>122</v>
      </c>
      <c r="I7" s="14" t="s">
        <v>121</v>
      </c>
      <c r="J7" s="16" t="s">
        <v>122</v>
      </c>
      <c r="K7" s="15" t="s">
        <v>121</v>
      </c>
      <c r="L7" s="15" t="s">
        <v>122</v>
      </c>
      <c r="M7" s="15" t="s">
        <v>121</v>
      </c>
      <c r="N7" s="425"/>
      <c r="O7" s="425"/>
      <c r="P7" s="416"/>
      <c r="Q7" s="402"/>
      <c r="R7" s="92"/>
      <c r="S7" s="125" t="s">
        <v>5</v>
      </c>
    </row>
    <row r="8" spans="1:19" ht="13.5" customHeight="1">
      <c r="A8" s="76" t="s">
        <v>9</v>
      </c>
      <c r="B8" s="17"/>
      <c r="C8" s="226">
        <v>14087</v>
      </c>
      <c r="D8" s="163">
        <v>1239885</v>
      </c>
      <c r="E8" s="21">
        <v>88.016256122666292</v>
      </c>
      <c r="F8" s="131">
        <v>149</v>
      </c>
      <c r="G8" s="127">
        <v>25786</v>
      </c>
      <c r="H8" s="127">
        <v>208</v>
      </c>
      <c r="I8" s="130">
        <v>90955</v>
      </c>
      <c r="J8" s="131">
        <v>107</v>
      </c>
      <c r="K8" s="127">
        <v>48522</v>
      </c>
      <c r="L8" s="127">
        <v>55</v>
      </c>
      <c r="M8" s="233">
        <v>47329</v>
      </c>
      <c r="N8" s="165">
        <v>619110</v>
      </c>
      <c r="O8" s="165">
        <v>208555</v>
      </c>
      <c r="P8" s="240">
        <v>0.64</v>
      </c>
      <c r="Q8" s="241">
        <v>0.81</v>
      </c>
      <c r="R8" s="169"/>
      <c r="S8" s="76" t="s">
        <v>9</v>
      </c>
    </row>
    <row r="9" spans="1:19" ht="13.5" customHeight="1">
      <c r="A9" s="77" t="s">
        <v>10</v>
      </c>
      <c r="B9" s="25"/>
      <c r="C9" s="227">
        <v>908</v>
      </c>
      <c r="D9" s="170">
        <v>112948</v>
      </c>
      <c r="E9" s="29">
        <v>124.3920704845815</v>
      </c>
      <c r="F9" s="238">
        <v>31</v>
      </c>
      <c r="G9" s="239">
        <v>2783</v>
      </c>
      <c r="H9" s="239">
        <v>49</v>
      </c>
      <c r="I9" s="237">
        <v>15978</v>
      </c>
      <c r="J9" s="238">
        <v>22</v>
      </c>
      <c r="K9" s="239">
        <v>8594</v>
      </c>
      <c r="L9" s="239">
        <v>14</v>
      </c>
      <c r="M9" s="234">
        <v>9242</v>
      </c>
      <c r="N9" s="172">
        <v>87640</v>
      </c>
      <c r="O9" s="172">
        <v>71571</v>
      </c>
      <c r="P9" s="242">
        <v>0.66</v>
      </c>
      <c r="Q9" s="243">
        <v>1.06</v>
      </c>
      <c r="R9" s="176"/>
      <c r="S9" s="77" t="s">
        <v>10</v>
      </c>
    </row>
    <row r="10" spans="1:19" ht="13.5" customHeight="1">
      <c r="A10" s="77" t="s">
        <v>11</v>
      </c>
      <c r="B10" s="25"/>
      <c r="C10" s="227">
        <v>1785</v>
      </c>
      <c r="D10" s="170">
        <v>173377</v>
      </c>
      <c r="E10" s="29">
        <v>97.129971988795518</v>
      </c>
      <c r="F10" s="238">
        <v>30</v>
      </c>
      <c r="G10" s="239">
        <v>3605</v>
      </c>
      <c r="H10" s="239">
        <v>47</v>
      </c>
      <c r="I10" s="237">
        <v>16193</v>
      </c>
      <c r="J10" s="238">
        <v>28</v>
      </c>
      <c r="K10" s="239">
        <v>8394</v>
      </c>
      <c r="L10" s="239">
        <v>17</v>
      </c>
      <c r="M10" s="234">
        <v>11273</v>
      </c>
      <c r="N10" s="172">
        <v>101475</v>
      </c>
      <c r="O10" s="172">
        <v>59936</v>
      </c>
      <c r="P10" s="242">
        <v>0.81</v>
      </c>
      <c r="Q10" s="243">
        <v>1.1599999999999999</v>
      </c>
      <c r="R10" s="176"/>
      <c r="S10" s="77" t="s">
        <v>11</v>
      </c>
    </row>
    <row r="11" spans="1:19" ht="13.5" customHeight="1">
      <c r="A11" s="77" t="s">
        <v>12</v>
      </c>
      <c r="B11" s="25"/>
      <c r="C11" s="227">
        <v>6163</v>
      </c>
      <c r="D11" s="170">
        <v>582768</v>
      </c>
      <c r="E11" s="29">
        <v>94.559143274379366</v>
      </c>
      <c r="F11" s="137">
        <v>104</v>
      </c>
      <c r="G11" s="133">
        <v>14916</v>
      </c>
      <c r="H11" s="133">
        <v>132</v>
      </c>
      <c r="I11" s="136">
        <v>55030</v>
      </c>
      <c r="J11" s="137">
        <v>72</v>
      </c>
      <c r="K11" s="133">
        <v>28285</v>
      </c>
      <c r="L11" s="133">
        <v>36</v>
      </c>
      <c r="M11" s="235">
        <v>36965</v>
      </c>
      <c r="N11" s="172">
        <v>361636</v>
      </c>
      <c r="O11" s="172">
        <v>140807</v>
      </c>
      <c r="P11" s="242">
        <v>0.8</v>
      </c>
      <c r="Q11" s="243">
        <v>1.03</v>
      </c>
      <c r="R11" s="178"/>
      <c r="S11" s="77" t="s">
        <v>12</v>
      </c>
    </row>
    <row r="12" spans="1:19" ht="13.5" customHeight="1">
      <c r="A12" s="77" t="s">
        <v>13</v>
      </c>
      <c r="B12" s="25"/>
      <c r="C12" s="227">
        <v>1740</v>
      </c>
      <c r="D12" s="170">
        <v>171398</v>
      </c>
      <c r="E12" s="29">
        <v>98.504597701149422</v>
      </c>
      <c r="F12" s="238">
        <v>32</v>
      </c>
      <c r="G12" s="239">
        <v>4346</v>
      </c>
      <c r="H12" s="239">
        <v>47</v>
      </c>
      <c r="I12" s="237">
        <v>16244</v>
      </c>
      <c r="J12" s="238">
        <v>26</v>
      </c>
      <c r="K12" s="239">
        <v>8934</v>
      </c>
      <c r="L12" s="239">
        <v>14</v>
      </c>
      <c r="M12" s="234">
        <v>9316</v>
      </c>
      <c r="N12" s="172">
        <v>118123</v>
      </c>
      <c r="O12" s="172">
        <v>74392</v>
      </c>
      <c r="P12" s="242">
        <v>0.85</v>
      </c>
      <c r="Q12" s="243">
        <v>1.25</v>
      </c>
      <c r="R12" s="176"/>
      <c r="S12" s="77" t="s">
        <v>13</v>
      </c>
    </row>
    <row r="13" spans="1:19" ht="13.5" customHeight="1">
      <c r="A13" s="77" t="s">
        <v>14</v>
      </c>
      <c r="B13" s="25"/>
      <c r="C13" s="227">
        <v>1587</v>
      </c>
      <c r="D13" s="170">
        <v>163544</v>
      </c>
      <c r="E13" s="29">
        <v>103.05229993698802</v>
      </c>
      <c r="F13" s="137">
        <v>26</v>
      </c>
      <c r="G13" s="133">
        <v>3573</v>
      </c>
      <c r="H13" s="133">
        <v>38</v>
      </c>
      <c r="I13" s="136">
        <v>13767</v>
      </c>
      <c r="J13" s="137">
        <v>17</v>
      </c>
      <c r="K13" s="133">
        <v>7217</v>
      </c>
      <c r="L13" s="133">
        <v>14</v>
      </c>
      <c r="M13" s="235">
        <v>10787</v>
      </c>
      <c r="N13" s="172">
        <v>99264</v>
      </c>
      <c r="O13" s="172">
        <v>61574</v>
      </c>
      <c r="P13" s="242">
        <v>1.04</v>
      </c>
      <c r="Q13" s="243">
        <v>1.51</v>
      </c>
      <c r="R13" s="178"/>
      <c r="S13" s="77" t="s">
        <v>14</v>
      </c>
    </row>
    <row r="14" spans="1:19" ht="13.5" customHeight="1">
      <c r="A14" s="77" t="s">
        <v>15</v>
      </c>
      <c r="B14" s="25"/>
      <c r="C14" s="227">
        <v>1509</v>
      </c>
      <c r="D14" s="170">
        <v>147843</v>
      </c>
      <c r="E14" s="29">
        <v>97.974155069582508</v>
      </c>
      <c r="F14" s="137">
        <v>43</v>
      </c>
      <c r="G14" s="133">
        <v>3631</v>
      </c>
      <c r="H14" s="133">
        <v>53</v>
      </c>
      <c r="I14" s="136">
        <v>17057</v>
      </c>
      <c r="J14" s="137">
        <v>24</v>
      </c>
      <c r="K14" s="133">
        <v>9135</v>
      </c>
      <c r="L14" s="133">
        <v>15</v>
      </c>
      <c r="M14" s="235">
        <v>10439</v>
      </c>
      <c r="N14" s="172">
        <v>106670</v>
      </c>
      <c r="O14" s="172">
        <v>74158</v>
      </c>
      <c r="P14" s="242">
        <v>0.92</v>
      </c>
      <c r="Q14" s="243">
        <v>1.38</v>
      </c>
      <c r="R14" s="178"/>
      <c r="S14" s="77" t="s">
        <v>15</v>
      </c>
    </row>
    <row r="15" spans="1:19" ht="13.5" customHeight="1">
      <c r="A15" s="77" t="s">
        <v>16</v>
      </c>
      <c r="B15" s="25"/>
      <c r="C15" s="227">
        <v>2321</v>
      </c>
      <c r="D15" s="170">
        <v>212637</v>
      </c>
      <c r="E15" s="29">
        <v>91.614390348987499</v>
      </c>
      <c r="F15" s="238">
        <v>36</v>
      </c>
      <c r="G15" s="239">
        <v>4097</v>
      </c>
      <c r="H15" s="239">
        <v>35</v>
      </c>
      <c r="I15" s="237">
        <v>15281</v>
      </c>
      <c r="J15" s="238">
        <v>19</v>
      </c>
      <c r="K15" s="239">
        <v>8455</v>
      </c>
      <c r="L15" s="239">
        <v>15</v>
      </c>
      <c r="M15" s="234">
        <v>12807</v>
      </c>
      <c r="N15" s="172">
        <v>125894</v>
      </c>
      <c r="O15" s="172">
        <v>59628</v>
      </c>
      <c r="P15" s="242">
        <v>1.1000000000000001</v>
      </c>
      <c r="Q15" s="243">
        <v>1.45</v>
      </c>
      <c r="R15" s="176"/>
      <c r="S15" s="77" t="s">
        <v>16</v>
      </c>
    </row>
    <row r="16" spans="1:19" ht="13.5" customHeight="1">
      <c r="A16" s="77" t="s">
        <v>17</v>
      </c>
      <c r="B16" s="25"/>
      <c r="C16" s="227">
        <v>4194</v>
      </c>
      <c r="D16" s="170">
        <v>418473</v>
      </c>
      <c r="E16" s="29">
        <v>99.778969957081543</v>
      </c>
      <c r="F16" s="137">
        <v>48</v>
      </c>
      <c r="G16" s="133">
        <v>9924</v>
      </c>
      <c r="H16" s="133">
        <v>70</v>
      </c>
      <c r="I16" s="136">
        <v>29307</v>
      </c>
      <c r="J16" s="137">
        <v>31</v>
      </c>
      <c r="K16" s="133">
        <v>14537</v>
      </c>
      <c r="L16" s="133">
        <v>15</v>
      </c>
      <c r="M16" s="235">
        <v>16582</v>
      </c>
      <c r="N16" s="172">
        <v>240777</v>
      </c>
      <c r="O16" s="172">
        <v>97144</v>
      </c>
      <c r="P16" s="242">
        <v>1.1399999999999999</v>
      </c>
      <c r="Q16" s="243">
        <v>1.48</v>
      </c>
      <c r="R16" s="176"/>
      <c r="S16" s="77" t="s">
        <v>17</v>
      </c>
    </row>
    <row r="17" spans="1:19" ht="13.5" customHeight="1">
      <c r="A17" s="77" t="s">
        <v>18</v>
      </c>
      <c r="B17" s="25"/>
      <c r="C17" s="227">
        <v>2209</v>
      </c>
      <c r="D17" s="170">
        <v>234209</v>
      </c>
      <c r="E17" s="29">
        <v>106.02489814395655</v>
      </c>
      <c r="F17" s="238">
        <v>39</v>
      </c>
      <c r="G17" s="239">
        <v>4994</v>
      </c>
      <c r="H17" s="239">
        <v>53</v>
      </c>
      <c r="I17" s="237">
        <v>18934</v>
      </c>
      <c r="J17" s="238">
        <v>25</v>
      </c>
      <c r="K17" s="239">
        <v>9944</v>
      </c>
      <c r="L17" s="239">
        <v>12</v>
      </c>
      <c r="M17" s="234">
        <v>10312</v>
      </c>
      <c r="N17" s="172">
        <v>158144</v>
      </c>
      <c r="O17" s="172">
        <v>90151</v>
      </c>
      <c r="P17" s="242">
        <v>1.1599999999999999</v>
      </c>
      <c r="Q17" s="243">
        <v>1.6</v>
      </c>
      <c r="R17" s="176"/>
      <c r="S17" s="77" t="s">
        <v>18</v>
      </c>
    </row>
    <row r="18" spans="1:19" ht="13.5" customHeight="1">
      <c r="A18" s="77" t="s">
        <v>95</v>
      </c>
      <c r="B18" s="25"/>
      <c r="C18" s="227">
        <v>10962</v>
      </c>
      <c r="D18" s="170">
        <v>936159</v>
      </c>
      <c r="E18" s="29">
        <v>85.400383141762447</v>
      </c>
      <c r="F18" s="137">
        <v>110</v>
      </c>
      <c r="G18" s="133">
        <v>21593</v>
      </c>
      <c r="H18" s="133">
        <v>106</v>
      </c>
      <c r="I18" s="136">
        <v>69441</v>
      </c>
      <c r="J18" s="137">
        <v>66</v>
      </c>
      <c r="K18" s="133">
        <v>35651</v>
      </c>
      <c r="L18" s="133">
        <v>36</v>
      </c>
      <c r="M18" s="235">
        <v>37529</v>
      </c>
      <c r="N18" s="172">
        <v>348605</v>
      </c>
      <c r="O18" s="172">
        <v>117602</v>
      </c>
      <c r="P18" s="242">
        <v>0.67</v>
      </c>
      <c r="Q18" s="243">
        <v>0.83</v>
      </c>
      <c r="R18" s="176"/>
      <c r="S18" s="77" t="s">
        <v>95</v>
      </c>
    </row>
    <row r="19" spans="1:19" ht="13.5" customHeight="1">
      <c r="A19" s="77" t="s">
        <v>19</v>
      </c>
      <c r="B19" s="25"/>
      <c r="C19" s="227">
        <v>5612</v>
      </c>
      <c r="D19" s="170">
        <v>515895</v>
      </c>
      <c r="E19" s="29">
        <v>91.927120456165355</v>
      </c>
      <c r="F19" s="137">
        <v>95</v>
      </c>
      <c r="G19" s="133">
        <v>16231</v>
      </c>
      <c r="H19" s="133">
        <v>120</v>
      </c>
      <c r="I19" s="136">
        <v>53486</v>
      </c>
      <c r="J19" s="137">
        <v>62</v>
      </c>
      <c r="K19" s="133">
        <v>26267</v>
      </c>
      <c r="L19" s="133">
        <v>29</v>
      </c>
      <c r="M19" s="235">
        <v>27130</v>
      </c>
      <c r="N19" s="172">
        <v>313542</v>
      </c>
      <c r="O19" s="172">
        <v>100483</v>
      </c>
      <c r="P19" s="242">
        <v>0.76</v>
      </c>
      <c r="Q19" s="243">
        <v>0.94</v>
      </c>
      <c r="R19" s="178"/>
      <c r="S19" s="77" t="s">
        <v>19</v>
      </c>
    </row>
    <row r="20" spans="1:19" ht="13.5" customHeight="1">
      <c r="A20" s="77" t="s">
        <v>61</v>
      </c>
      <c r="B20" s="25"/>
      <c r="C20" s="227">
        <v>94451</v>
      </c>
      <c r="D20" s="170">
        <v>6701881</v>
      </c>
      <c r="E20" s="29">
        <v>70.956167748356293</v>
      </c>
      <c r="F20" s="137">
        <v>753</v>
      </c>
      <c r="G20" s="133">
        <v>110197</v>
      </c>
      <c r="H20" s="133">
        <v>885</v>
      </c>
      <c r="I20" s="136">
        <v>371935</v>
      </c>
      <c r="J20" s="137">
        <v>537</v>
      </c>
      <c r="K20" s="133">
        <v>201237</v>
      </c>
      <c r="L20" s="133">
        <v>310</v>
      </c>
      <c r="M20" s="235">
        <v>223194</v>
      </c>
      <c r="N20" s="172">
        <v>1651529</v>
      </c>
      <c r="O20" s="172">
        <v>312935</v>
      </c>
      <c r="P20" s="242">
        <v>0.37</v>
      </c>
      <c r="Q20" s="243">
        <v>0.4</v>
      </c>
      <c r="R20" s="178"/>
      <c r="S20" s="77" t="s">
        <v>61</v>
      </c>
    </row>
    <row r="21" spans="1:19" ht="13.5" customHeight="1">
      <c r="A21" s="77" t="s">
        <v>20</v>
      </c>
      <c r="B21" s="25"/>
      <c r="C21" s="227">
        <v>28124</v>
      </c>
      <c r="D21" s="170">
        <v>2237582</v>
      </c>
      <c r="E21" s="29">
        <v>79.561299957331812</v>
      </c>
      <c r="F21" s="137">
        <v>288</v>
      </c>
      <c r="G21" s="133">
        <v>59701</v>
      </c>
      <c r="H21" s="133">
        <v>356</v>
      </c>
      <c r="I21" s="136">
        <v>195785</v>
      </c>
      <c r="J21" s="137">
        <v>180</v>
      </c>
      <c r="K21" s="133">
        <v>94984</v>
      </c>
      <c r="L21" s="133">
        <v>91</v>
      </c>
      <c r="M21" s="235">
        <v>74509</v>
      </c>
      <c r="N21" s="172">
        <v>973216</v>
      </c>
      <c r="O21" s="172">
        <v>215994</v>
      </c>
      <c r="P21" s="242">
        <v>0.59</v>
      </c>
      <c r="Q21" s="243">
        <v>0.67</v>
      </c>
      <c r="R21" s="178"/>
      <c r="S21" s="77" t="s">
        <v>20</v>
      </c>
    </row>
    <row r="22" spans="1:19" ht="13.5" customHeight="1">
      <c r="A22" s="77" t="s">
        <v>21</v>
      </c>
      <c r="B22" s="25"/>
      <c r="C22" s="227">
        <v>4774</v>
      </c>
      <c r="D22" s="170">
        <v>460961</v>
      </c>
      <c r="E22" s="29">
        <v>96.556556346878921</v>
      </c>
      <c r="F22" s="238">
        <v>55</v>
      </c>
      <c r="G22" s="239">
        <v>6967</v>
      </c>
      <c r="H22" s="239">
        <v>115</v>
      </c>
      <c r="I22" s="237">
        <v>42121</v>
      </c>
      <c r="J22" s="238">
        <v>62</v>
      </c>
      <c r="K22" s="239">
        <v>22206</v>
      </c>
      <c r="L22" s="239">
        <v>31</v>
      </c>
      <c r="M22" s="234">
        <v>23832</v>
      </c>
      <c r="N22" s="172">
        <v>290454</v>
      </c>
      <c r="O22" s="172">
        <v>198018</v>
      </c>
      <c r="P22" s="242">
        <v>0.93</v>
      </c>
      <c r="Q22" s="243">
        <v>1.41</v>
      </c>
      <c r="R22" s="176"/>
      <c r="S22" s="77" t="s">
        <v>21</v>
      </c>
    </row>
    <row r="23" spans="1:19" ht="13.5" customHeight="1">
      <c r="A23" s="77" t="s">
        <v>22</v>
      </c>
      <c r="B23" s="25"/>
      <c r="C23" s="227">
        <v>2581</v>
      </c>
      <c r="D23" s="170">
        <v>276734</v>
      </c>
      <c r="E23" s="29">
        <v>107.21968229368461</v>
      </c>
      <c r="F23" s="238">
        <v>43</v>
      </c>
      <c r="G23" s="239">
        <v>4192</v>
      </c>
      <c r="H23" s="239">
        <v>66</v>
      </c>
      <c r="I23" s="237">
        <v>23230</v>
      </c>
      <c r="J23" s="238">
        <v>28</v>
      </c>
      <c r="K23" s="239">
        <v>11891</v>
      </c>
      <c r="L23" s="239">
        <v>21</v>
      </c>
      <c r="M23" s="234">
        <v>12568</v>
      </c>
      <c r="N23" s="172">
        <v>174953</v>
      </c>
      <c r="O23" s="172">
        <v>110690</v>
      </c>
      <c r="P23" s="242">
        <v>1.08</v>
      </c>
      <c r="Q23" s="243">
        <v>1.59</v>
      </c>
      <c r="R23" s="176"/>
      <c r="S23" s="77" t="s">
        <v>22</v>
      </c>
    </row>
    <row r="24" spans="1:19" ht="13.5" customHeight="1">
      <c r="A24" s="77" t="s">
        <v>23</v>
      </c>
      <c r="B24" s="25"/>
      <c r="C24" s="227">
        <v>3186</v>
      </c>
      <c r="D24" s="170">
        <v>315553</v>
      </c>
      <c r="E24" s="29">
        <v>99.043628374136844</v>
      </c>
      <c r="F24" s="137">
        <v>38</v>
      </c>
      <c r="G24" s="133">
        <v>5124</v>
      </c>
      <c r="H24" s="133">
        <v>62</v>
      </c>
      <c r="I24" s="136">
        <v>25400</v>
      </c>
      <c r="J24" s="137">
        <v>29</v>
      </c>
      <c r="K24" s="133">
        <v>12957</v>
      </c>
      <c r="L24" s="133">
        <v>20</v>
      </c>
      <c r="M24" s="235">
        <v>16880</v>
      </c>
      <c r="N24" s="172">
        <v>180990</v>
      </c>
      <c r="O24" s="172">
        <v>99387</v>
      </c>
      <c r="P24" s="242">
        <v>0.96</v>
      </c>
      <c r="Q24" s="243">
        <v>1.36</v>
      </c>
      <c r="R24" s="178"/>
      <c r="S24" s="77" t="s">
        <v>23</v>
      </c>
    </row>
    <row r="25" spans="1:19" ht="13.5" customHeight="1">
      <c r="A25" s="77" t="s">
        <v>24</v>
      </c>
      <c r="B25" s="25"/>
      <c r="C25" s="227">
        <v>1678</v>
      </c>
      <c r="D25" s="170">
        <v>186433</v>
      </c>
      <c r="E25" s="29">
        <v>111.10429082240763</v>
      </c>
      <c r="F25" s="238">
        <v>45</v>
      </c>
      <c r="G25" s="239">
        <v>2565</v>
      </c>
      <c r="H25" s="239">
        <v>53</v>
      </c>
      <c r="I25" s="237">
        <v>14903</v>
      </c>
      <c r="J25" s="238">
        <v>28</v>
      </c>
      <c r="K25" s="133">
        <v>7904</v>
      </c>
      <c r="L25" s="239">
        <v>13</v>
      </c>
      <c r="M25" s="234">
        <v>10836</v>
      </c>
      <c r="N25" s="172">
        <v>110068</v>
      </c>
      <c r="O25" s="172">
        <v>74602</v>
      </c>
      <c r="P25" s="242">
        <v>1.17</v>
      </c>
      <c r="Q25" s="243">
        <v>1.72</v>
      </c>
      <c r="R25" s="176"/>
      <c r="S25" s="77" t="s">
        <v>24</v>
      </c>
    </row>
    <row r="26" spans="1:19" ht="13.5" customHeight="1">
      <c r="A26" s="77" t="s">
        <v>25</v>
      </c>
      <c r="B26" s="25"/>
      <c r="C26" s="227">
        <v>1193</v>
      </c>
      <c r="D26" s="170">
        <v>114674</v>
      </c>
      <c r="E26" s="29">
        <v>96.12238055322716</v>
      </c>
      <c r="F26" s="137">
        <v>29</v>
      </c>
      <c r="G26" s="133">
        <v>3007</v>
      </c>
      <c r="H26" s="133">
        <v>30</v>
      </c>
      <c r="I26" s="136">
        <v>10605</v>
      </c>
      <c r="J26" s="137">
        <v>18</v>
      </c>
      <c r="K26" s="133">
        <v>6019</v>
      </c>
      <c r="L26" s="133">
        <v>13</v>
      </c>
      <c r="M26" s="235">
        <v>9884</v>
      </c>
      <c r="N26" s="172">
        <v>78829</v>
      </c>
      <c r="O26" s="172">
        <v>51043</v>
      </c>
      <c r="P26" s="242">
        <v>0.92</v>
      </c>
      <c r="Q26" s="243">
        <v>1.34</v>
      </c>
      <c r="R26" s="178"/>
      <c r="S26" s="77" t="s">
        <v>25</v>
      </c>
    </row>
    <row r="27" spans="1:19" ht="13.5" customHeight="1">
      <c r="A27" s="77" t="s">
        <v>26</v>
      </c>
      <c r="B27" s="25"/>
      <c r="C27" s="227">
        <v>2094</v>
      </c>
      <c r="D27" s="170">
        <v>217771</v>
      </c>
      <c r="E27" s="29">
        <v>103.99761222540592</v>
      </c>
      <c r="F27" s="238">
        <v>30</v>
      </c>
      <c r="G27" s="239">
        <v>4259</v>
      </c>
      <c r="H27" s="239">
        <v>61</v>
      </c>
      <c r="I27" s="237">
        <v>22177</v>
      </c>
      <c r="J27" s="238">
        <v>29</v>
      </c>
      <c r="K27" s="239">
        <v>11405</v>
      </c>
      <c r="L27" s="239">
        <v>20</v>
      </c>
      <c r="M27" s="234">
        <v>11014</v>
      </c>
      <c r="N27" s="172">
        <v>144783</v>
      </c>
      <c r="O27" s="172">
        <v>117286</v>
      </c>
      <c r="P27" s="242">
        <v>0.95</v>
      </c>
      <c r="Q27" s="243">
        <v>1.45</v>
      </c>
      <c r="R27" s="176"/>
      <c r="S27" s="77" t="s">
        <v>26</v>
      </c>
    </row>
    <row r="28" spans="1:19" ht="13.5" customHeight="1">
      <c r="A28" s="77" t="s">
        <v>27</v>
      </c>
      <c r="B28" s="25"/>
      <c r="C28" s="227">
        <v>2982</v>
      </c>
      <c r="D28" s="170">
        <v>301559</v>
      </c>
      <c r="E28" s="29">
        <v>101.12642521797451</v>
      </c>
      <c r="F28" s="238">
        <v>44</v>
      </c>
      <c r="G28" s="239">
        <v>7337</v>
      </c>
      <c r="H28" s="239">
        <v>50</v>
      </c>
      <c r="I28" s="237">
        <v>23673</v>
      </c>
      <c r="J28" s="238">
        <v>27</v>
      </c>
      <c r="K28" s="239">
        <v>12623</v>
      </c>
      <c r="L28" s="239">
        <v>19</v>
      </c>
      <c r="M28" s="234">
        <v>15685</v>
      </c>
      <c r="N28" s="172">
        <v>169032</v>
      </c>
      <c r="O28" s="172">
        <v>87987</v>
      </c>
      <c r="P28" s="242">
        <v>1.03</v>
      </c>
      <c r="Q28" s="243">
        <v>1.42</v>
      </c>
      <c r="R28" s="176"/>
      <c r="S28" s="77" t="s">
        <v>27</v>
      </c>
    </row>
    <row r="29" spans="1:19" ht="13.5" customHeight="1">
      <c r="A29" s="77" t="s">
        <v>28</v>
      </c>
      <c r="B29" s="25"/>
      <c r="C29" s="227">
        <v>5286</v>
      </c>
      <c r="D29" s="170">
        <v>497524</v>
      </c>
      <c r="E29" s="29">
        <v>94.121074536511543</v>
      </c>
      <c r="F29" s="238">
        <v>71</v>
      </c>
      <c r="G29" s="239">
        <v>9592</v>
      </c>
      <c r="H29" s="239">
        <v>91</v>
      </c>
      <c r="I29" s="237">
        <v>37649</v>
      </c>
      <c r="J29" s="238">
        <v>57</v>
      </c>
      <c r="K29" s="239">
        <v>20419</v>
      </c>
      <c r="L29" s="239">
        <v>29</v>
      </c>
      <c r="M29" s="234">
        <v>20793</v>
      </c>
      <c r="N29" s="172">
        <v>244542</v>
      </c>
      <c r="O29" s="172">
        <v>143384</v>
      </c>
      <c r="P29" s="242">
        <v>0.83</v>
      </c>
      <c r="Q29" s="243">
        <v>1.18</v>
      </c>
      <c r="R29" s="176"/>
      <c r="S29" s="77" t="s">
        <v>28</v>
      </c>
    </row>
    <row r="30" spans="1:19" ht="13.5" customHeight="1">
      <c r="A30" s="77" t="s">
        <v>29</v>
      </c>
      <c r="B30" s="25"/>
      <c r="C30" s="227">
        <v>20870</v>
      </c>
      <c r="D30" s="170">
        <v>1763760</v>
      </c>
      <c r="E30" s="29">
        <v>84.511739338763775</v>
      </c>
      <c r="F30" s="137">
        <v>188</v>
      </c>
      <c r="G30" s="133">
        <v>31347</v>
      </c>
      <c r="H30" s="133">
        <v>265</v>
      </c>
      <c r="I30" s="136">
        <v>115408</v>
      </c>
      <c r="J30" s="137">
        <v>124</v>
      </c>
      <c r="K30" s="133">
        <v>61774</v>
      </c>
      <c r="L30" s="133">
        <v>62</v>
      </c>
      <c r="M30" s="235">
        <v>66360</v>
      </c>
      <c r="N30" s="172">
        <v>817535</v>
      </c>
      <c r="O30" s="172">
        <v>238581</v>
      </c>
      <c r="P30" s="242">
        <v>0.83</v>
      </c>
      <c r="Q30" s="243">
        <v>1</v>
      </c>
      <c r="R30" s="178"/>
      <c r="S30" s="77" t="s">
        <v>29</v>
      </c>
    </row>
    <row r="31" spans="1:19" ht="13.5" customHeight="1">
      <c r="A31" s="77" t="s">
        <v>30</v>
      </c>
      <c r="B31" s="25"/>
      <c r="C31" s="227">
        <v>1809</v>
      </c>
      <c r="D31" s="170">
        <v>186220</v>
      </c>
      <c r="E31" s="29">
        <v>102.94085129906026</v>
      </c>
      <c r="F31" s="238">
        <v>55</v>
      </c>
      <c r="G31" s="239">
        <v>3734</v>
      </c>
      <c r="H31" s="239">
        <v>58</v>
      </c>
      <c r="I31" s="237">
        <v>15549</v>
      </c>
      <c r="J31" s="238">
        <v>25</v>
      </c>
      <c r="K31" s="239">
        <v>8437</v>
      </c>
      <c r="L31" s="239">
        <v>12</v>
      </c>
      <c r="M31" s="234">
        <v>9449</v>
      </c>
      <c r="N31" s="172">
        <v>114579</v>
      </c>
      <c r="O31" s="172">
        <v>83776</v>
      </c>
      <c r="P31" s="242">
        <v>0.99</v>
      </c>
      <c r="Q31" s="243">
        <v>1.47</v>
      </c>
      <c r="R31" s="176"/>
      <c r="S31" s="77" t="s">
        <v>30</v>
      </c>
    </row>
    <row r="32" spans="1:19" ht="13.5" customHeight="1">
      <c r="A32" s="77" t="s">
        <v>31</v>
      </c>
      <c r="B32" s="25"/>
      <c r="C32" s="227">
        <v>2335</v>
      </c>
      <c r="D32" s="170">
        <v>230427</v>
      </c>
      <c r="E32" s="29">
        <v>98.683940042826549</v>
      </c>
      <c r="F32" s="238">
        <v>44</v>
      </c>
      <c r="G32" s="239">
        <v>3956</v>
      </c>
      <c r="H32" s="239">
        <v>38</v>
      </c>
      <c r="I32" s="237">
        <v>20375</v>
      </c>
      <c r="J32" s="238">
        <v>20</v>
      </c>
      <c r="K32" s="239">
        <v>9903</v>
      </c>
      <c r="L32" s="239">
        <v>13</v>
      </c>
      <c r="M32" s="239">
        <v>9680</v>
      </c>
      <c r="N32" s="172">
        <v>101912</v>
      </c>
      <c r="O32" s="172">
        <v>58046</v>
      </c>
      <c r="P32" s="242">
        <v>0.76</v>
      </c>
      <c r="Q32" s="243">
        <v>1.07</v>
      </c>
      <c r="R32" s="176"/>
      <c r="S32" s="77" t="s">
        <v>31</v>
      </c>
    </row>
    <row r="33" spans="1:19" ht="13.5" customHeight="1">
      <c r="A33" s="77" t="s">
        <v>32</v>
      </c>
      <c r="B33" s="25"/>
      <c r="C33" s="227">
        <v>9378</v>
      </c>
      <c r="D33" s="170">
        <v>694383</v>
      </c>
      <c r="E33" s="29">
        <v>74.043825975687781</v>
      </c>
      <c r="F33" s="238">
        <v>123</v>
      </c>
      <c r="G33" s="239">
        <v>16071</v>
      </c>
      <c r="H33" s="239">
        <v>189</v>
      </c>
      <c r="I33" s="237">
        <v>70797</v>
      </c>
      <c r="J33" s="238">
        <v>102</v>
      </c>
      <c r="K33" s="239">
        <v>39617</v>
      </c>
      <c r="L33" s="239">
        <v>53</v>
      </c>
      <c r="M33" s="234">
        <v>43265</v>
      </c>
      <c r="N33" s="172">
        <v>339480</v>
      </c>
      <c r="O33" s="172">
        <v>165148</v>
      </c>
      <c r="P33" s="242">
        <v>0.52</v>
      </c>
      <c r="Q33" s="243">
        <v>0.68</v>
      </c>
      <c r="R33" s="176"/>
      <c r="S33" s="77" t="s">
        <v>32</v>
      </c>
    </row>
    <row r="34" spans="1:19" ht="13.5" customHeight="1">
      <c r="A34" s="77" t="s">
        <v>33</v>
      </c>
      <c r="B34" s="25"/>
      <c r="C34" s="227">
        <v>21116</v>
      </c>
      <c r="D34" s="170">
        <v>1604028</v>
      </c>
      <c r="E34" s="29">
        <v>75.962682326198149</v>
      </c>
      <c r="F34" s="137">
        <v>204</v>
      </c>
      <c r="G34" s="133">
        <v>28979</v>
      </c>
      <c r="H34" s="133">
        <v>312</v>
      </c>
      <c r="I34" s="136">
        <v>123233</v>
      </c>
      <c r="J34" s="137">
        <v>157</v>
      </c>
      <c r="K34" s="133">
        <v>67643</v>
      </c>
      <c r="L34" s="133">
        <v>95</v>
      </c>
      <c r="M34" s="235">
        <v>80208</v>
      </c>
      <c r="N34" s="172">
        <v>482203</v>
      </c>
      <c r="O34" s="172">
        <v>189560</v>
      </c>
      <c r="P34" s="242">
        <v>0.37</v>
      </c>
      <c r="Q34" s="243">
        <v>0.45</v>
      </c>
      <c r="R34" s="178"/>
      <c r="S34" s="77" t="s">
        <v>33</v>
      </c>
    </row>
    <row r="35" spans="1:19" ht="13.5" customHeight="1">
      <c r="A35" s="77" t="s">
        <v>34</v>
      </c>
      <c r="B35" s="25"/>
      <c r="C35" s="227">
        <v>8714</v>
      </c>
      <c r="D35" s="170">
        <v>738331</v>
      </c>
      <c r="E35" s="29">
        <v>84.729286206105115</v>
      </c>
      <c r="F35" s="137">
        <v>151</v>
      </c>
      <c r="G35" s="133">
        <v>21839</v>
      </c>
      <c r="H35" s="133">
        <v>171</v>
      </c>
      <c r="I35" s="136">
        <v>80595</v>
      </c>
      <c r="J35" s="137">
        <v>102</v>
      </c>
      <c r="K35" s="133">
        <v>42258</v>
      </c>
      <c r="L35" s="133">
        <v>56</v>
      </c>
      <c r="M35" s="235">
        <v>41267</v>
      </c>
      <c r="N35" s="181">
        <v>390768</v>
      </c>
      <c r="O35" s="181">
        <v>143501</v>
      </c>
      <c r="P35" s="242">
        <v>0.56000000000000005</v>
      </c>
      <c r="Q35" s="243">
        <v>0.7</v>
      </c>
      <c r="R35" s="178"/>
      <c r="S35" s="77" t="s">
        <v>34</v>
      </c>
    </row>
    <row r="36" spans="1:19" ht="13.5" customHeight="1">
      <c r="A36" s="78" t="s">
        <v>35</v>
      </c>
      <c r="B36" s="54"/>
      <c r="C36" s="228">
        <v>1636</v>
      </c>
      <c r="D36" s="180">
        <v>163346</v>
      </c>
      <c r="E36" s="29">
        <v>99.844743276283623</v>
      </c>
      <c r="F36" s="238">
        <v>56</v>
      </c>
      <c r="G36" s="239">
        <v>4430</v>
      </c>
      <c r="H36" s="239">
        <v>53</v>
      </c>
      <c r="I36" s="237">
        <v>20278</v>
      </c>
      <c r="J36" s="238">
        <v>29</v>
      </c>
      <c r="K36" s="239">
        <v>11731</v>
      </c>
      <c r="L36" s="239">
        <v>15</v>
      </c>
      <c r="M36" s="234">
        <v>11563</v>
      </c>
      <c r="N36" s="181">
        <v>109469</v>
      </c>
      <c r="O36" s="181">
        <v>58060</v>
      </c>
      <c r="P36" s="242">
        <v>0.72</v>
      </c>
      <c r="Q36" s="243">
        <v>0.99</v>
      </c>
      <c r="R36" s="185"/>
      <c r="S36" s="78" t="s">
        <v>35</v>
      </c>
    </row>
    <row r="37" spans="1:19" ht="13.5" customHeight="1">
      <c r="A37" s="77" t="s">
        <v>36</v>
      </c>
      <c r="B37" s="25"/>
      <c r="C37" s="227">
        <v>2286</v>
      </c>
      <c r="D37" s="170">
        <v>236173</v>
      </c>
      <c r="E37" s="29">
        <v>103.31277340332458</v>
      </c>
      <c r="F37" s="137">
        <v>34</v>
      </c>
      <c r="G37" s="133">
        <v>4387</v>
      </c>
      <c r="H37" s="133">
        <v>59</v>
      </c>
      <c r="I37" s="136">
        <v>20083</v>
      </c>
      <c r="J37" s="137">
        <v>26</v>
      </c>
      <c r="K37" s="133">
        <v>11858</v>
      </c>
      <c r="L37" s="133">
        <v>15</v>
      </c>
      <c r="M37" s="235">
        <v>12526</v>
      </c>
      <c r="N37" s="172">
        <v>113348</v>
      </c>
      <c r="O37" s="172">
        <v>99591</v>
      </c>
      <c r="P37" s="242">
        <v>0.68</v>
      </c>
      <c r="Q37" s="243">
        <v>1.1100000000000001</v>
      </c>
      <c r="R37" s="178"/>
      <c r="S37" s="77" t="s">
        <v>36</v>
      </c>
    </row>
    <row r="38" spans="1:19" ht="13.5" customHeight="1">
      <c r="A38" s="77" t="s">
        <v>37</v>
      </c>
      <c r="B38" s="25"/>
      <c r="C38" s="227">
        <v>658</v>
      </c>
      <c r="D38" s="170">
        <v>70507</v>
      </c>
      <c r="E38" s="29">
        <v>107.15349544072949</v>
      </c>
      <c r="F38" s="238">
        <v>16</v>
      </c>
      <c r="G38" s="239">
        <v>2027</v>
      </c>
      <c r="H38" s="239">
        <v>45</v>
      </c>
      <c r="I38" s="237">
        <v>11056</v>
      </c>
      <c r="J38" s="238">
        <v>20</v>
      </c>
      <c r="K38" s="239">
        <v>5550</v>
      </c>
      <c r="L38" s="239">
        <v>9</v>
      </c>
      <c r="M38" s="234">
        <v>5455</v>
      </c>
      <c r="N38" s="172">
        <v>62407</v>
      </c>
      <c r="O38" s="172">
        <v>66751</v>
      </c>
      <c r="P38" s="242">
        <v>0.82</v>
      </c>
      <c r="Q38" s="243">
        <v>1.41</v>
      </c>
      <c r="R38" s="176"/>
      <c r="S38" s="77" t="s">
        <v>37</v>
      </c>
    </row>
    <row r="39" spans="1:19" ht="13.5" customHeight="1">
      <c r="A39" s="77" t="s">
        <v>38</v>
      </c>
      <c r="B39" s="25"/>
      <c r="C39" s="227">
        <v>931</v>
      </c>
      <c r="D39" s="170">
        <v>82654</v>
      </c>
      <c r="E39" s="29">
        <v>88.779806659505908</v>
      </c>
      <c r="F39" s="238">
        <v>34</v>
      </c>
      <c r="G39" s="239">
        <v>1839</v>
      </c>
      <c r="H39" s="239">
        <v>36</v>
      </c>
      <c r="I39" s="237">
        <v>11540</v>
      </c>
      <c r="J39" s="238">
        <v>20</v>
      </c>
      <c r="K39" s="239">
        <v>6124</v>
      </c>
      <c r="L39" s="239">
        <v>13</v>
      </c>
      <c r="M39" s="234">
        <v>6541</v>
      </c>
      <c r="N39" s="172">
        <v>67696</v>
      </c>
      <c r="O39" s="172">
        <v>63915</v>
      </c>
      <c r="P39" s="242">
        <v>0.81</v>
      </c>
      <c r="Q39" s="243">
        <v>1.34</v>
      </c>
      <c r="R39" s="176"/>
      <c r="S39" s="77" t="s">
        <v>38</v>
      </c>
    </row>
    <row r="40" spans="1:19" ht="13.5" customHeight="1">
      <c r="A40" s="77" t="s">
        <v>39</v>
      </c>
      <c r="B40" s="25"/>
      <c r="C40" s="227">
        <v>4519</v>
      </c>
      <c r="D40" s="170">
        <v>415819</v>
      </c>
      <c r="E40" s="29">
        <v>92.015711440584198</v>
      </c>
      <c r="F40" s="238">
        <v>84</v>
      </c>
      <c r="G40" s="239">
        <v>7640</v>
      </c>
      <c r="H40" s="239">
        <v>94</v>
      </c>
      <c r="I40" s="237">
        <v>40630</v>
      </c>
      <c r="J40" s="238">
        <v>45</v>
      </c>
      <c r="K40" s="239">
        <v>20833</v>
      </c>
      <c r="L40" s="239">
        <v>27</v>
      </c>
      <c r="M40" s="234">
        <v>22112</v>
      </c>
      <c r="N40" s="172">
        <v>242294</v>
      </c>
      <c r="O40" s="172">
        <v>192067</v>
      </c>
      <c r="P40" s="242">
        <v>0.82</v>
      </c>
      <c r="Q40" s="243">
        <v>1.27</v>
      </c>
      <c r="R40" s="176"/>
      <c r="S40" s="77" t="s">
        <v>39</v>
      </c>
    </row>
    <row r="41" spans="1:19" ht="13.5" customHeight="1">
      <c r="A41" s="77" t="s">
        <v>40</v>
      </c>
      <c r="B41" s="25"/>
      <c r="C41" s="227">
        <v>6931</v>
      </c>
      <c r="D41" s="170">
        <v>641895</v>
      </c>
      <c r="E41" s="29">
        <v>92.612177175010828</v>
      </c>
      <c r="F41" s="238">
        <v>119</v>
      </c>
      <c r="G41" s="239">
        <v>16691</v>
      </c>
      <c r="H41" s="239">
        <v>148</v>
      </c>
      <c r="I41" s="237">
        <v>68486</v>
      </c>
      <c r="J41" s="238">
        <v>80</v>
      </c>
      <c r="K41" s="239">
        <v>35543</v>
      </c>
      <c r="L41" s="239">
        <v>45</v>
      </c>
      <c r="M41" s="234">
        <v>32649</v>
      </c>
      <c r="N41" s="172">
        <v>353225</v>
      </c>
      <c r="O41" s="172">
        <v>194800</v>
      </c>
      <c r="P41" s="242">
        <v>0.68</v>
      </c>
      <c r="Q41" s="243">
        <v>0.96</v>
      </c>
      <c r="R41" s="176"/>
      <c r="S41" s="77" t="s">
        <v>40</v>
      </c>
    </row>
    <row r="42" spans="1:19" ht="13.5" customHeight="1">
      <c r="A42" s="77" t="s">
        <v>41</v>
      </c>
      <c r="B42" s="25"/>
      <c r="C42" s="227">
        <v>1121</v>
      </c>
      <c r="D42" s="170">
        <v>100963</v>
      </c>
      <c r="E42" s="29">
        <v>90.065120428189118</v>
      </c>
      <c r="F42" s="238">
        <v>25</v>
      </c>
      <c r="G42" s="239">
        <v>2732</v>
      </c>
      <c r="H42" s="239">
        <v>35</v>
      </c>
      <c r="I42" s="237">
        <v>11286</v>
      </c>
      <c r="J42" s="238">
        <v>20</v>
      </c>
      <c r="K42" s="239">
        <v>5713</v>
      </c>
      <c r="L42" s="239">
        <v>9</v>
      </c>
      <c r="M42" s="234">
        <v>5199</v>
      </c>
      <c r="N42" s="172">
        <v>70957</v>
      </c>
      <c r="O42" s="172">
        <v>62867</v>
      </c>
      <c r="P42" s="242">
        <v>0.85</v>
      </c>
      <c r="Q42" s="243">
        <v>1.36</v>
      </c>
      <c r="R42" s="176"/>
      <c r="S42" s="77" t="s">
        <v>41</v>
      </c>
    </row>
    <row r="43" spans="1:19" ht="13.5" customHeight="1">
      <c r="A43" s="77" t="s">
        <v>42</v>
      </c>
      <c r="B43" s="25"/>
      <c r="C43" s="227">
        <v>1425</v>
      </c>
      <c r="D43" s="170">
        <v>143972</v>
      </c>
      <c r="E43" s="29">
        <v>101.03298245614035</v>
      </c>
      <c r="F43" s="137">
        <v>33</v>
      </c>
      <c r="G43" s="133">
        <v>2423</v>
      </c>
      <c r="H43" s="133">
        <v>35</v>
      </c>
      <c r="I43" s="136">
        <v>13846</v>
      </c>
      <c r="J43" s="137">
        <v>19</v>
      </c>
      <c r="K43" s="133">
        <v>7526</v>
      </c>
      <c r="L43" s="133">
        <v>13</v>
      </c>
      <c r="M43" s="235">
        <v>9144</v>
      </c>
      <c r="N43" s="172">
        <v>89395</v>
      </c>
      <c r="O43" s="172">
        <v>67789</v>
      </c>
      <c r="P43" s="242">
        <v>0.8</v>
      </c>
      <c r="Q43" s="243">
        <v>1.21</v>
      </c>
      <c r="R43" s="178"/>
      <c r="S43" s="77" t="s">
        <v>42</v>
      </c>
    </row>
    <row r="44" spans="1:19" ht="13.5" customHeight="1">
      <c r="A44" s="77" t="s">
        <v>43</v>
      </c>
      <c r="B44" s="25"/>
      <c r="C44" s="227">
        <v>2820</v>
      </c>
      <c r="D44" s="170">
        <v>267696</v>
      </c>
      <c r="E44" s="29">
        <v>94.92765957446808</v>
      </c>
      <c r="F44" s="238">
        <v>56</v>
      </c>
      <c r="G44" s="239">
        <v>6750</v>
      </c>
      <c r="H44" s="239">
        <v>54</v>
      </c>
      <c r="I44" s="237">
        <v>25068</v>
      </c>
      <c r="J44" s="238">
        <v>28</v>
      </c>
      <c r="K44" s="239">
        <v>12314</v>
      </c>
      <c r="L44" s="239">
        <v>14</v>
      </c>
      <c r="M44" s="234">
        <v>11076</v>
      </c>
      <c r="N44" s="172">
        <v>144586</v>
      </c>
      <c r="O44" s="172">
        <v>110080</v>
      </c>
      <c r="P44" s="242">
        <v>0.79</v>
      </c>
      <c r="Q44" s="243">
        <v>1.22</v>
      </c>
      <c r="R44" s="176"/>
      <c r="S44" s="77" t="s">
        <v>43</v>
      </c>
    </row>
    <row r="45" spans="1:19" ht="13.5" customHeight="1">
      <c r="A45" s="77" t="s">
        <v>44</v>
      </c>
      <c r="B45" s="25"/>
      <c r="C45" s="227">
        <v>3050</v>
      </c>
      <c r="D45" s="170">
        <v>291774</v>
      </c>
      <c r="E45" s="29">
        <v>95.663606557377051</v>
      </c>
      <c r="F45" s="238">
        <v>52</v>
      </c>
      <c r="G45" s="239">
        <v>9099</v>
      </c>
      <c r="H45" s="239">
        <v>60</v>
      </c>
      <c r="I45" s="237">
        <v>28428</v>
      </c>
      <c r="J45" s="238">
        <v>32</v>
      </c>
      <c r="K45" s="239">
        <v>14285</v>
      </c>
      <c r="L45" s="239">
        <v>16</v>
      </c>
      <c r="M45" s="234">
        <v>14445</v>
      </c>
      <c r="N45" s="172">
        <v>146103</v>
      </c>
      <c r="O45" s="172">
        <v>128581</v>
      </c>
      <c r="P45" s="242">
        <v>0.62</v>
      </c>
      <c r="Q45" s="243">
        <v>1</v>
      </c>
      <c r="R45" s="176"/>
      <c r="S45" s="77" t="s">
        <v>44</v>
      </c>
    </row>
    <row r="46" spans="1:19" ht="13.5" customHeight="1">
      <c r="A46" s="77" t="s">
        <v>45</v>
      </c>
      <c r="B46" s="25"/>
      <c r="C46" s="227">
        <v>1459</v>
      </c>
      <c r="D46" s="170">
        <v>146397</v>
      </c>
      <c r="E46" s="29">
        <v>100.34064427690198</v>
      </c>
      <c r="F46" s="238">
        <v>22</v>
      </c>
      <c r="G46" s="239">
        <v>2455</v>
      </c>
      <c r="H46" s="239">
        <v>45</v>
      </c>
      <c r="I46" s="237">
        <v>18663</v>
      </c>
      <c r="J46" s="238">
        <v>27</v>
      </c>
      <c r="K46" s="239">
        <v>10281</v>
      </c>
      <c r="L46" s="239">
        <v>17</v>
      </c>
      <c r="M46" s="234">
        <v>12091</v>
      </c>
      <c r="N46" s="172">
        <v>96554</v>
      </c>
      <c r="O46" s="172">
        <v>90867</v>
      </c>
      <c r="P46" s="242">
        <v>0.61</v>
      </c>
      <c r="Q46" s="243">
        <v>1</v>
      </c>
      <c r="R46" s="176"/>
      <c r="S46" s="77" t="s">
        <v>45</v>
      </c>
    </row>
    <row r="47" spans="1:19" ht="13.5" customHeight="1">
      <c r="A47" s="77" t="s">
        <v>46</v>
      </c>
      <c r="B47" s="25"/>
      <c r="C47" s="227">
        <v>13076</v>
      </c>
      <c r="D47" s="170">
        <v>913963</v>
      </c>
      <c r="E47" s="29">
        <v>69.896222086264913</v>
      </c>
      <c r="F47" s="137">
        <v>128</v>
      </c>
      <c r="G47" s="133">
        <v>20377</v>
      </c>
      <c r="H47" s="133">
        <v>150</v>
      </c>
      <c r="I47" s="136">
        <v>77517</v>
      </c>
      <c r="J47" s="137">
        <v>83</v>
      </c>
      <c r="K47" s="133">
        <v>39393</v>
      </c>
      <c r="L47" s="133">
        <v>41</v>
      </c>
      <c r="M47" s="235">
        <v>42838</v>
      </c>
      <c r="N47" s="172">
        <v>424083</v>
      </c>
      <c r="O47" s="172">
        <v>172551</v>
      </c>
      <c r="P47" s="242">
        <v>0.63</v>
      </c>
      <c r="Q47" s="243">
        <v>0.8</v>
      </c>
      <c r="R47" s="178"/>
      <c r="S47" s="77" t="s">
        <v>46</v>
      </c>
    </row>
    <row r="48" spans="1:19" ht="18" customHeight="1">
      <c r="A48" s="254" t="s">
        <v>47</v>
      </c>
      <c r="B48" s="255"/>
      <c r="C48" s="256">
        <v>1448</v>
      </c>
      <c r="D48" s="265">
        <v>138655</v>
      </c>
      <c r="E48" s="284">
        <v>95.756215469613267</v>
      </c>
      <c r="F48" s="266">
        <v>44</v>
      </c>
      <c r="G48" s="267">
        <v>3707</v>
      </c>
      <c r="H48" s="267">
        <v>37</v>
      </c>
      <c r="I48" s="278">
        <v>13831</v>
      </c>
      <c r="J48" s="266">
        <v>24</v>
      </c>
      <c r="K48" s="267">
        <v>7798</v>
      </c>
      <c r="L48" s="267">
        <v>13</v>
      </c>
      <c r="M48" s="264">
        <v>10210</v>
      </c>
      <c r="N48" s="268">
        <v>78406</v>
      </c>
      <c r="O48" s="268">
        <v>72699</v>
      </c>
      <c r="P48" s="312">
        <v>0.85</v>
      </c>
      <c r="Q48" s="313">
        <v>1.4</v>
      </c>
      <c r="R48" s="269"/>
      <c r="S48" s="254" t="s">
        <v>47</v>
      </c>
    </row>
    <row r="49" spans="1:19" ht="13.5" customHeight="1">
      <c r="A49" s="77" t="s">
        <v>48</v>
      </c>
      <c r="B49" s="25"/>
      <c r="C49" s="227">
        <v>1777</v>
      </c>
      <c r="D49" s="170">
        <v>159672</v>
      </c>
      <c r="E49" s="29">
        <v>89.854811480022505</v>
      </c>
      <c r="F49" s="238">
        <v>55</v>
      </c>
      <c r="G49" s="239">
        <v>4900</v>
      </c>
      <c r="H49" s="239">
        <v>78</v>
      </c>
      <c r="I49" s="237">
        <v>23078</v>
      </c>
      <c r="J49" s="238">
        <v>52</v>
      </c>
      <c r="K49" s="239">
        <v>12461</v>
      </c>
      <c r="L49" s="239">
        <v>20</v>
      </c>
      <c r="M49" s="234">
        <v>13351</v>
      </c>
      <c r="N49" s="172">
        <v>98039</v>
      </c>
      <c r="O49" s="172">
        <v>91612</v>
      </c>
      <c r="P49" s="242">
        <v>0.48</v>
      </c>
      <c r="Q49" s="243">
        <v>0.81</v>
      </c>
      <c r="R49" s="176"/>
      <c r="S49" s="77" t="s">
        <v>48</v>
      </c>
    </row>
    <row r="50" spans="1:19" ht="13.5" customHeight="1">
      <c r="A50" s="77" t="s">
        <v>49</v>
      </c>
      <c r="B50" s="25"/>
      <c r="C50" s="227">
        <v>4642</v>
      </c>
      <c r="D50" s="170">
        <v>411840</v>
      </c>
      <c r="E50" s="29">
        <v>88.720379146919427</v>
      </c>
      <c r="F50" s="137">
        <v>58</v>
      </c>
      <c r="G50" s="133">
        <v>9567</v>
      </c>
      <c r="H50" s="133">
        <v>94</v>
      </c>
      <c r="I50" s="136">
        <v>42582</v>
      </c>
      <c r="J50" s="137">
        <v>52</v>
      </c>
      <c r="K50" s="133">
        <v>22473</v>
      </c>
      <c r="L50" s="133">
        <v>27</v>
      </c>
      <c r="M50" s="235">
        <v>25870</v>
      </c>
      <c r="N50" s="172">
        <v>235951</v>
      </c>
      <c r="O50" s="172">
        <v>170791</v>
      </c>
      <c r="P50" s="242">
        <v>0.75</v>
      </c>
      <c r="Q50" s="243">
        <v>1.1499999999999999</v>
      </c>
      <c r="R50" s="178"/>
      <c r="S50" s="77" t="s">
        <v>49</v>
      </c>
    </row>
    <row r="51" spans="1:19" ht="13.5" customHeight="1">
      <c r="A51" s="77" t="s">
        <v>50</v>
      </c>
      <c r="B51" s="25"/>
      <c r="C51" s="227">
        <v>2832</v>
      </c>
      <c r="D51" s="170">
        <v>253827</v>
      </c>
      <c r="E51" s="29">
        <v>89.628177966101688</v>
      </c>
      <c r="F51" s="238">
        <v>61</v>
      </c>
      <c r="G51" s="239">
        <v>6044</v>
      </c>
      <c r="H51" s="239">
        <v>63</v>
      </c>
      <c r="I51" s="237">
        <v>27671</v>
      </c>
      <c r="J51" s="238">
        <v>32</v>
      </c>
      <c r="K51" s="239">
        <v>14413</v>
      </c>
      <c r="L51" s="239">
        <v>21</v>
      </c>
      <c r="M51" s="234">
        <v>14886</v>
      </c>
      <c r="N51" s="172">
        <v>163988</v>
      </c>
      <c r="O51" s="172">
        <v>129365</v>
      </c>
      <c r="P51" s="242">
        <v>0.81</v>
      </c>
      <c r="Q51" s="243">
        <v>1.29</v>
      </c>
      <c r="R51" s="176"/>
      <c r="S51" s="77" t="s">
        <v>50</v>
      </c>
    </row>
    <row r="52" spans="1:19" ht="13.5" customHeight="1">
      <c r="A52" s="77" t="s">
        <v>51</v>
      </c>
      <c r="B52" s="25"/>
      <c r="C52" s="227">
        <v>2536</v>
      </c>
      <c r="D52" s="170">
        <v>216989</v>
      </c>
      <c r="E52" s="29">
        <v>85.563485804416402</v>
      </c>
      <c r="F52" s="238">
        <v>46</v>
      </c>
      <c r="G52" s="239">
        <v>4030</v>
      </c>
      <c r="H52" s="239">
        <v>49</v>
      </c>
      <c r="I52" s="237">
        <v>23531</v>
      </c>
      <c r="J52" s="238">
        <v>33</v>
      </c>
      <c r="K52" s="239">
        <v>13084</v>
      </c>
      <c r="L52" s="239">
        <v>17</v>
      </c>
      <c r="M52" s="234">
        <v>15266</v>
      </c>
      <c r="N52" s="172">
        <v>132104</v>
      </c>
      <c r="O52" s="172">
        <v>126417</v>
      </c>
      <c r="P52" s="242">
        <v>0.73</v>
      </c>
      <c r="Q52" s="243">
        <v>1.21</v>
      </c>
      <c r="R52" s="176"/>
      <c r="S52" s="77" t="s">
        <v>51</v>
      </c>
    </row>
    <row r="53" spans="1:19" ht="13.5" customHeight="1">
      <c r="A53" s="77" t="s">
        <v>52</v>
      </c>
      <c r="B53" s="25"/>
      <c r="C53" s="227">
        <v>4064</v>
      </c>
      <c r="D53" s="170">
        <v>344524</v>
      </c>
      <c r="E53" s="29">
        <v>84.774606299212593</v>
      </c>
      <c r="F53" s="238">
        <v>70</v>
      </c>
      <c r="G53" s="239">
        <v>8851</v>
      </c>
      <c r="H53" s="239">
        <v>83</v>
      </c>
      <c r="I53" s="237">
        <v>34088</v>
      </c>
      <c r="J53" s="238">
        <v>45</v>
      </c>
      <c r="K53" s="239">
        <v>18263</v>
      </c>
      <c r="L53" s="239">
        <v>25</v>
      </c>
      <c r="M53" s="234">
        <v>18604</v>
      </c>
      <c r="N53" s="172">
        <v>191952</v>
      </c>
      <c r="O53" s="172">
        <v>150179</v>
      </c>
      <c r="P53" s="242">
        <v>0.69</v>
      </c>
      <c r="Q53" s="243">
        <v>1.07</v>
      </c>
      <c r="R53" s="176"/>
      <c r="S53" s="77" t="s">
        <v>52</v>
      </c>
    </row>
    <row r="54" spans="1:19" ht="13.5" customHeight="1">
      <c r="A54" s="79" t="s">
        <v>53</v>
      </c>
      <c r="B54" s="37"/>
      <c r="C54" s="229">
        <v>1786</v>
      </c>
      <c r="D54" s="186">
        <v>139603</v>
      </c>
      <c r="E54" s="41">
        <v>78.16517357222844</v>
      </c>
      <c r="F54" s="148">
        <v>42</v>
      </c>
      <c r="G54" s="144">
        <v>3238</v>
      </c>
      <c r="H54" s="144">
        <v>36</v>
      </c>
      <c r="I54" s="147">
        <v>20599</v>
      </c>
      <c r="J54" s="148">
        <v>20</v>
      </c>
      <c r="K54" s="144">
        <v>10848</v>
      </c>
      <c r="L54" s="144">
        <v>12</v>
      </c>
      <c r="M54" s="236">
        <v>12532</v>
      </c>
      <c r="N54" s="188">
        <v>71130</v>
      </c>
      <c r="O54" s="188">
        <v>65794</v>
      </c>
      <c r="P54" s="244">
        <v>0.53</v>
      </c>
      <c r="Q54" s="245">
        <v>0.91</v>
      </c>
      <c r="R54" s="192"/>
      <c r="S54" s="79" t="s">
        <v>53</v>
      </c>
    </row>
    <row r="55" spans="1:19" ht="12" customHeight="1">
      <c r="A55" s="346" t="s">
        <v>96</v>
      </c>
      <c r="B55" s="114"/>
      <c r="C55" s="149" t="s">
        <v>191</v>
      </c>
      <c r="D55" s="150"/>
      <c r="E55" s="151"/>
      <c r="F55" s="270" t="s">
        <v>194</v>
      </c>
      <c r="G55" s="150"/>
      <c r="H55" s="150"/>
      <c r="I55" s="150"/>
      <c r="J55" s="150"/>
      <c r="K55" s="150"/>
      <c r="L55" s="150"/>
      <c r="M55" s="151"/>
      <c r="N55" s="403" t="s">
        <v>195</v>
      </c>
      <c r="O55" s="403" t="s">
        <v>196</v>
      </c>
      <c r="P55" s="271" t="s">
        <v>197</v>
      </c>
      <c r="Q55" s="225"/>
      <c r="R55" s="272"/>
      <c r="S55" s="346" t="s">
        <v>69</v>
      </c>
    </row>
    <row r="56" spans="1:19" ht="12" customHeight="1">
      <c r="A56" s="337"/>
      <c r="B56" s="71"/>
      <c r="C56" s="197" t="s">
        <v>98</v>
      </c>
      <c r="D56" s="212"/>
      <c r="E56" s="194"/>
      <c r="F56" s="212" t="s">
        <v>176</v>
      </c>
      <c r="G56" s="212"/>
      <c r="H56" s="212"/>
      <c r="I56" s="212"/>
      <c r="J56" s="212"/>
      <c r="K56" s="212"/>
      <c r="L56" s="212"/>
      <c r="M56" s="194"/>
      <c r="N56" s="398"/>
      <c r="O56" s="398"/>
      <c r="P56" s="246" t="s">
        <v>158</v>
      </c>
      <c r="Q56" s="247"/>
      <c r="R56" s="195"/>
      <c r="S56" s="337"/>
    </row>
    <row r="57" spans="1:19" ht="12" customHeight="1">
      <c r="A57" s="337"/>
      <c r="B57" s="71"/>
      <c r="C57" s="200"/>
      <c r="D57" s="273"/>
      <c r="E57" s="201"/>
      <c r="F57" s="396"/>
      <c r="G57" s="397"/>
      <c r="H57" s="397"/>
      <c r="I57" s="397"/>
      <c r="J57" s="279"/>
      <c r="K57" s="279"/>
      <c r="L57" s="279"/>
      <c r="M57" s="252"/>
      <c r="N57" s="419" t="s">
        <v>126</v>
      </c>
      <c r="O57" s="419" t="s">
        <v>130</v>
      </c>
      <c r="P57" s="248"/>
      <c r="Q57" s="247"/>
      <c r="R57" s="156"/>
      <c r="S57" s="337"/>
    </row>
    <row r="58" spans="1:19" ht="12" customHeight="1">
      <c r="A58" s="337"/>
      <c r="B58" s="71"/>
      <c r="C58" s="202"/>
      <c r="D58" s="274"/>
      <c r="E58" s="204"/>
      <c r="F58" s="398"/>
      <c r="G58" s="397"/>
      <c r="H58" s="397"/>
      <c r="I58" s="397"/>
      <c r="J58" s="279"/>
      <c r="K58" s="279"/>
      <c r="L58" s="279"/>
      <c r="M58" s="252"/>
      <c r="N58" s="420"/>
      <c r="O58" s="422"/>
      <c r="P58" s="248"/>
      <c r="Q58" s="247"/>
      <c r="R58" s="198"/>
      <c r="S58" s="337"/>
    </row>
    <row r="59" spans="1:19" ht="12" customHeight="1">
      <c r="A59" s="337"/>
      <c r="B59" s="71"/>
      <c r="C59" s="112"/>
      <c r="D59" s="112"/>
      <c r="E59" s="113"/>
      <c r="F59" s="398"/>
      <c r="G59" s="397"/>
      <c r="H59" s="397"/>
      <c r="I59" s="397"/>
      <c r="J59" s="112"/>
      <c r="K59" s="112"/>
      <c r="L59" s="112"/>
      <c r="M59" s="113"/>
      <c r="N59" s="420"/>
      <c r="O59" s="422"/>
      <c r="P59" s="248"/>
      <c r="Q59" s="247"/>
      <c r="R59" s="154"/>
      <c r="S59" s="337"/>
    </row>
    <row r="60" spans="1:19" ht="12" customHeight="1">
      <c r="A60" s="337"/>
      <c r="B60" s="251"/>
      <c r="C60" s="154"/>
      <c r="D60" s="112"/>
      <c r="E60" s="113"/>
      <c r="F60" s="112"/>
      <c r="G60" s="112"/>
      <c r="H60" s="112"/>
      <c r="I60" s="112"/>
      <c r="J60" s="112"/>
      <c r="K60" s="112"/>
      <c r="L60" s="112"/>
      <c r="M60" s="113"/>
      <c r="N60" s="420"/>
      <c r="O60" s="422"/>
      <c r="P60" s="248"/>
      <c r="Q60" s="247"/>
      <c r="R60" s="154"/>
      <c r="S60" s="337"/>
    </row>
    <row r="61" spans="1:19" ht="13.5" customHeight="1" thickBot="1">
      <c r="A61" s="275"/>
      <c r="B61" s="275"/>
      <c r="C61" s="276"/>
      <c r="D61" s="275"/>
      <c r="E61" s="277"/>
      <c r="F61" s="275"/>
      <c r="G61" s="275"/>
      <c r="H61" s="275"/>
      <c r="I61" s="275"/>
      <c r="J61" s="275"/>
      <c r="K61" s="275"/>
      <c r="L61" s="275"/>
      <c r="M61" s="275"/>
      <c r="N61" s="421"/>
      <c r="O61" s="423"/>
      <c r="P61" s="249"/>
      <c r="Q61" s="250"/>
      <c r="R61" s="275"/>
      <c r="S61" s="275"/>
    </row>
    <row r="62" spans="1:19" ht="13.5" customHeight="1"/>
  </sheetData>
  <mergeCells count="24">
    <mergeCell ref="N57:N61"/>
    <mergeCell ref="O57:O61"/>
    <mergeCell ref="N4:N7"/>
    <mergeCell ref="O4:O7"/>
    <mergeCell ref="S55:S60"/>
    <mergeCell ref="C4:E4"/>
    <mergeCell ref="H5:I5"/>
    <mergeCell ref="J5:K5"/>
    <mergeCell ref="L5:M5"/>
    <mergeCell ref="F5:G5"/>
    <mergeCell ref="P4:Q5"/>
    <mergeCell ref="P6:P7"/>
    <mergeCell ref="C5:C6"/>
    <mergeCell ref="D5:D6"/>
    <mergeCell ref="A2:I2"/>
    <mergeCell ref="J4:M4"/>
    <mergeCell ref="F4:I4"/>
    <mergeCell ref="F57:I59"/>
    <mergeCell ref="E5:E6"/>
    <mergeCell ref="J2:Q2"/>
    <mergeCell ref="Q6:Q7"/>
    <mergeCell ref="A55:A60"/>
    <mergeCell ref="N55:N56"/>
    <mergeCell ref="O55:O56"/>
  </mergeCells>
  <phoneticPr fontId="10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workbookViewId="0"/>
  </sheetViews>
  <sheetFormatPr defaultRowHeight="13.5"/>
  <cols>
    <col min="1" max="1" width="10.625" customWidth="1"/>
    <col min="2" max="2" width="1" customWidth="1"/>
    <col min="3" max="3" width="10.625" customWidth="1"/>
    <col min="4" max="4" width="10.5" customWidth="1"/>
    <col min="5" max="9" width="10.625" customWidth="1"/>
    <col min="10" max="12" width="10.25" customWidth="1"/>
    <col min="13" max="13" width="12.75" customWidth="1"/>
    <col min="14" max="16" width="10.625" customWidth="1"/>
    <col min="17" max="17" width="1" customWidth="1"/>
    <col min="18" max="18" width="10.625" customWidth="1"/>
  </cols>
  <sheetData>
    <row r="1" spans="1:18" s="73" customFormat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3"/>
    </row>
    <row r="2" spans="1:18" ht="22.5" customHeight="1">
      <c r="A2" s="333" t="s">
        <v>207</v>
      </c>
      <c r="B2" s="333"/>
      <c r="C2" s="333"/>
      <c r="D2" s="333"/>
      <c r="E2" s="333"/>
      <c r="F2" s="333"/>
      <c r="G2" s="333"/>
      <c r="H2" s="333"/>
      <c r="I2" s="333"/>
      <c r="J2" s="331" t="s">
        <v>170</v>
      </c>
      <c r="K2" s="332"/>
      <c r="L2" s="332"/>
      <c r="M2" s="332"/>
      <c r="N2" s="332"/>
      <c r="O2" s="332"/>
      <c r="P2" s="332"/>
      <c r="Q2" s="332"/>
      <c r="R2" s="1"/>
    </row>
    <row r="3" spans="1:18" ht="14.25" thickBo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18" ht="15" customHeight="1">
      <c r="A4" s="106" t="s">
        <v>82</v>
      </c>
      <c r="B4" s="107"/>
      <c r="C4" s="365" t="s">
        <v>85</v>
      </c>
      <c r="D4" s="448"/>
      <c r="E4" s="448"/>
      <c r="F4" s="448"/>
      <c r="G4" s="455" t="s">
        <v>165</v>
      </c>
      <c r="H4" s="448" t="s">
        <v>133</v>
      </c>
      <c r="I4" s="449"/>
      <c r="J4" s="435" t="s">
        <v>124</v>
      </c>
      <c r="K4" s="339" t="s">
        <v>125</v>
      </c>
      <c r="L4" s="339" t="s">
        <v>116</v>
      </c>
      <c r="M4" s="473" t="s">
        <v>154</v>
      </c>
      <c r="N4" s="474"/>
      <c r="O4" s="378" t="s">
        <v>131</v>
      </c>
      <c r="P4" s="365"/>
      <c r="Q4" s="110"/>
      <c r="R4" s="160" t="s">
        <v>117</v>
      </c>
    </row>
    <row r="5" spans="1:18" ht="13.5" customHeight="1">
      <c r="A5" s="112"/>
      <c r="B5" s="113"/>
      <c r="C5" s="441" t="s">
        <v>100</v>
      </c>
      <c r="D5" s="444" t="s">
        <v>101</v>
      </c>
      <c r="E5" s="444" t="s">
        <v>159</v>
      </c>
      <c r="F5" s="452" t="s">
        <v>118</v>
      </c>
      <c r="G5" s="456"/>
      <c r="H5" s="450"/>
      <c r="I5" s="450"/>
      <c r="J5" s="337"/>
      <c r="K5" s="437"/>
      <c r="L5" s="461"/>
      <c r="M5" s="469" t="s">
        <v>107</v>
      </c>
      <c r="N5" s="471" t="s">
        <v>109</v>
      </c>
      <c r="O5" s="462" t="s">
        <v>132</v>
      </c>
      <c r="P5" s="379" t="s">
        <v>102</v>
      </c>
      <c r="Q5" s="117"/>
      <c r="R5" s="112"/>
    </row>
    <row r="6" spans="1:18" ht="13.5" customHeight="1">
      <c r="A6" s="112"/>
      <c r="B6" s="113"/>
      <c r="C6" s="442"/>
      <c r="D6" s="445"/>
      <c r="E6" s="445"/>
      <c r="F6" s="453"/>
      <c r="G6" s="456"/>
      <c r="H6" s="359" t="s">
        <v>123</v>
      </c>
      <c r="I6" s="433" t="s">
        <v>177</v>
      </c>
      <c r="J6" s="337"/>
      <c r="K6" s="437"/>
      <c r="L6" s="437"/>
      <c r="M6" s="470"/>
      <c r="N6" s="472"/>
      <c r="O6" s="463"/>
      <c r="P6" s="400"/>
      <c r="Q6" s="117"/>
      <c r="R6" s="112"/>
    </row>
    <row r="7" spans="1:18" ht="13.5" customHeight="1">
      <c r="A7" s="161" t="s">
        <v>5</v>
      </c>
      <c r="B7" s="162"/>
      <c r="C7" s="443"/>
      <c r="D7" s="446"/>
      <c r="E7" s="447"/>
      <c r="F7" s="454"/>
      <c r="G7" s="457"/>
      <c r="H7" s="451"/>
      <c r="I7" s="434"/>
      <c r="J7" s="436"/>
      <c r="K7" s="340"/>
      <c r="L7" s="297" t="s">
        <v>93</v>
      </c>
      <c r="M7" s="63" t="s">
        <v>108</v>
      </c>
      <c r="N7" s="14" t="s">
        <v>110</v>
      </c>
      <c r="O7" s="13" t="s">
        <v>94</v>
      </c>
      <c r="P7" s="63" t="s">
        <v>92</v>
      </c>
      <c r="Q7" s="92"/>
      <c r="R7" s="125" t="s">
        <v>5</v>
      </c>
    </row>
    <row r="8" spans="1:18" ht="13.5" customHeight="1">
      <c r="A8" s="76" t="s">
        <v>9</v>
      </c>
      <c r="B8" s="17"/>
      <c r="C8" s="165">
        <v>1479</v>
      </c>
      <c r="D8" s="166">
        <v>39990</v>
      </c>
      <c r="E8" s="23">
        <v>209.99632939649294</v>
      </c>
      <c r="F8" s="163">
        <v>1215</v>
      </c>
      <c r="G8" s="164">
        <v>6011</v>
      </c>
      <c r="H8" s="226">
        <v>193</v>
      </c>
      <c r="I8" s="218">
        <v>19517</v>
      </c>
      <c r="J8" s="163">
        <v>3627</v>
      </c>
      <c r="K8" s="221">
        <v>3739</v>
      </c>
      <c r="L8" s="298">
        <v>99.7</v>
      </c>
      <c r="M8" s="163">
        <v>692737</v>
      </c>
      <c r="N8" s="218">
        <v>991</v>
      </c>
      <c r="O8" s="167">
        <v>2236</v>
      </c>
      <c r="P8" s="168">
        <v>11.74</v>
      </c>
      <c r="Q8" s="169"/>
      <c r="R8" s="76" t="s">
        <v>9</v>
      </c>
    </row>
    <row r="9" spans="1:18" ht="13.5" customHeight="1">
      <c r="A9" s="77" t="s">
        <v>10</v>
      </c>
      <c r="B9" s="25"/>
      <c r="C9" s="172">
        <v>261</v>
      </c>
      <c r="D9" s="173">
        <v>6152</v>
      </c>
      <c r="E9" s="31">
        <v>204.53623602790097</v>
      </c>
      <c r="F9" s="170">
        <v>141</v>
      </c>
      <c r="G9" s="171">
        <v>618</v>
      </c>
      <c r="H9" s="227">
        <v>84</v>
      </c>
      <c r="I9" s="219">
        <v>6441</v>
      </c>
      <c r="J9" s="170">
        <v>758</v>
      </c>
      <c r="K9" s="222">
        <v>1082</v>
      </c>
      <c r="L9" s="299">
        <v>76.5</v>
      </c>
      <c r="M9" s="170">
        <v>126787</v>
      </c>
      <c r="N9" s="219">
        <v>1143</v>
      </c>
      <c r="O9" s="174">
        <v>432</v>
      </c>
      <c r="P9" s="175">
        <v>14.4</v>
      </c>
      <c r="Q9" s="176"/>
      <c r="R9" s="77" t="s">
        <v>10</v>
      </c>
    </row>
    <row r="10" spans="1:18" ht="13.5" customHeight="1">
      <c r="A10" s="77" t="s">
        <v>11</v>
      </c>
      <c r="B10" s="25"/>
      <c r="C10" s="172">
        <v>305</v>
      </c>
      <c r="D10" s="173">
        <v>7022</v>
      </c>
      <c r="E10" s="31">
        <v>239.8387868023772</v>
      </c>
      <c r="F10" s="170">
        <v>200</v>
      </c>
      <c r="G10" s="171">
        <v>1237</v>
      </c>
      <c r="H10" s="227">
        <v>53</v>
      </c>
      <c r="I10" s="219">
        <v>5175</v>
      </c>
      <c r="J10" s="170">
        <v>814</v>
      </c>
      <c r="K10" s="222">
        <v>631</v>
      </c>
      <c r="L10" s="299">
        <v>87.2</v>
      </c>
      <c r="M10" s="170">
        <v>117086</v>
      </c>
      <c r="N10" s="219">
        <v>1098</v>
      </c>
      <c r="O10" s="174">
        <v>316.5</v>
      </c>
      <c r="P10" s="175">
        <v>10.69</v>
      </c>
      <c r="Q10" s="176"/>
      <c r="R10" s="77" t="s">
        <v>11</v>
      </c>
    </row>
    <row r="11" spans="1:18" ht="13.5" customHeight="1">
      <c r="A11" s="77" t="s">
        <v>12</v>
      </c>
      <c r="B11" s="25"/>
      <c r="C11" s="172">
        <v>907</v>
      </c>
      <c r="D11" s="173">
        <v>13777</v>
      </c>
      <c r="E11" s="31">
        <v>135.03672171575147</v>
      </c>
      <c r="F11" s="170">
        <v>571</v>
      </c>
      <c r="G11" s="171">
        <v>3417</v>
      </c>
      <c r="H11" s="227">
        <v>121</v>
      </c>
      <c r="I11" s="219">
        <v>12222</v>
      </c>
      <c r="J11" s="170">
        <v>2216</v>
      </c>
      <c r="K11" s="222">
        <v>1980</v>
      </c>
      <c r="L11" s="300">
        <v>97.8</v>
      </c>
      <c r="M11" s="170">
        <v>398939</v>
      </c>
      <c r="N11" s="219">
        <v>1076</v>
      </c>
      <c r="O11" s="174">
        <v>1292.7</v>
      </c>
      <c r="P11" s="177">
        <v>12.77</v>
      </c>
      <c r="Q11" s="178"/>
      <c r="R11" s="77" t="s">
        <v>12</v>
      </c>
    </row>
    <row r="12" spans="1:18" ht="13.5" customHeight="1">
      <c r="A12" s="77" t="s">
        <v>13</v>
      </c>
      <c r="B12" s="25"/>
      <c r="C12" s="172">
        <v>308</v>
      </c>
      <c r="D12" s="173">
        <v>6001</v>
      </c>
      <c r="E12" s="31">
        <v>187.00296661930048</v>
      </c>
      <c r="F12" s="170">
        <v>173</v>
      </c>
      <c r="G12" s="171">
        <v>1165</v>
      </c>
      <c r="H12" s="227">
        <v>45</v>
      </c>
      <c r="I12" s="219">
        <v>4475</v>
      </c>
      <c r="J12" s="170">
        <v>814</v>
      </c>
      <c r="K12" s="222">
        <v>1308</v>
      </c>
      <c r="L12" s="299">
        <v>89.5</v>
      </c>
      <c r="M12" s="170">
        <v>132289</v>
      </c>
      <c r="N12" s="219">
        <v>1122</v>
      </c>
      <c r="O12" s="174">
        <v>607.20000000000005</v>
      </c>
      <c r="P12" s="175">
        <v>19.04</v>
      </c>
      <c r="Q12" s="176"/>
      <c r="R12" s="77" t="s">
        <v>13</v>
      </c>
    </row>
    <row r="13" spans="1:18" ht="13.5" customHeight="1">
      <c r="A13" s="77" t="s">
        <v>14</v>
      </c>
      <c r="B13" s="25"/>
      <c r="C13" s="172">
        <v>262</v>
      </c>
      <c r="D13" s="173">
        <v>5265</v>
      </c>
      <c r="E13" s="31">
        <v>210.58231108586878</v>
      </c>
      <c r="F13" s="170">
        <v>138</v>
      </c>
      <c r="G13" s="171">
        <v>1166</v>
      </c>
      <c r="H13" s="227">
        <v>33</v>
      </c>
      <c r="I13" s="219">
        <v>3665</v>
      </c>
      <c r="J13" s="170">
        <v>760</v>
      </c>
      <c r="K13" s="222">
        <v>429</v>
      </c>
      <c r="L13" s="300">
        <v>96.8</v>
      </c>
      <c r="M13" s="170">
        <v>88990</v>
      </c>
      <c r="N13" s="219">
        <v>976</v>
      </c>
      <c r="O13" s="174">
        <v>346.8</v>
      </c>
      <c r="P13" s="177">
        <v>14.1</v>
      </c>
      <c r="Q13" s="178"/>
      <c r="R13" s="77" t="s">
        <v>14</v>
      </c>
    </row>
    <row r="14" spans="1:18" ht="13.5" customHeight="1">
      <c r="A14" s="77" t="s">
        <v>15</v>
      </c>
      <c r="B14" s="25"/>
      <c r="C14" s="172">
        <v>295</v>
      </c>
      <c r="D14" s="173">
        <v>4914</v>
      </c>
      <c r="E14" s="31">
        <v>172.17396788468477</v>
      </c>
      <c r="F14" s="170">
        <v>144</v>
      </c>
      <c r="G14" s="171">
        <v>1046</v>
      </c>
      <c r="H14" s="227">
        <v>40</v>
      </c>
      <c r="I14" s="219">
        <v>3814</v>
      </c>
      <c r="J14" s="170">
        <v>880</v>
      </c>
      <c r="K14" s="222">
        <v>819</v>
      </c>
      <c r="L14" s="299" t="s">
        <v>204</v>
      </c>
      <c r="M14" s="170">
        <v>113632</v>
      </c>
      <c r="N14" s="237">
        <v>1061</v>
      </c>
      <c r="O14" s="174">
        <v>300.8</v>
      </c>
      <c r="P14" s="175">
        <v>10.78</v>
      </c>
      <c r="Q14" s="178"/>
      <c r="R14" s="77" t="s">
        <v>15</v>
      </c>
    </row>
    <row r="15" spans="1:18" ht="13.5" customHeight="1">
      <c r="A15" s="77" t="s">
        <v>16</v>
      </c>
      <c r="B15" s="25"/>
      <c r="C15" s="172">
        <v>274</v>
      </c>
      <c r="D15" s="173">
        <v>3964</v>
      </c>
      <c r="E15" s="31">
        <v>148.04799982072896</v>
      </c>
      <c r="F15" s="170">
        <v>171</v>
      </c>
      <c r="G15" s="171">
        <v>639</v>
      </c>
      <c r="H15" s="227">
        <v>37</v>
      </c>
      <c r="I15" s="219">
        <v>3673</v>
      </c>
      <c r="J15" s="170">
        <v>841</v>
      </c>
      <c r="K15" s="222">
        <v>820</v>
      </c>
      <c r="L15" s="299">
        <v>73.3</v>
      </c>
      <c r="M15" s="170">
        <v>114108</v>
      </c>
      <c r="N15" s="219">
        <v>1173</v>
      </c>
      <c r="O15" s="174">
        <v>294.5</v>
      </c>
      <c r="P15" s="175">
        <v>11.07</v>
      </c>
      <c r="Q15" s="176"/>
      <c r="R15" s="77" t="s">
        <v>16</v>
      </c>
    </row>
    <row r="16" spans="1:18" ht="13.5" customHeight="1">
      <c r="A16" s="77" t="s">
        <v>17</v>
      </c>
      <c r="B16" s="25"/>
      <c r="C16" s="172">
        <v>471</v>
      </c>
      <c r="D16" s="173">
        <v>7323</v>
      </c>
      <c r="E16" s="31">
        <v>143.97357633666579</v>
      </c>
      <c r="F16" s="170">
        <v>293</v>
      </c>
      <c r="G16" s="171">
        <v>989</v>
      </c>
      <c r="H16" s="227">
        <v>66</v>
      </c>
      <c r="I16" s="219">
        <v>6792</v>
      </c>
      <c r="J16" s="170">
        <v>1032</v>
      </c>
      <c r="K16" s="222">
        <v>700</v>
      </c>
      <c r="L16" s="299">
        <v>83.1</v>
      </c>
      <c r="M16" s="170">
        <v>184755</v>
      </c>
      <c r="N16" s="219">
        <v>999</v>
      </c>
      <c r="O16" s="174">
        <v>587.20000000000005</v>
      </c>
      <c r="P16" s="175">
        <v>11.63</v>
      </c>
      <c r="Q16" s="176"/>
      <c r="R16" s="77" t="s">
        <v>17</v>
      </c>
    </row>
    <row r="17" spans="1:18" ht="13.5" customHeight="1">
      <c r="A17" s="77" t="s">
        <v>18</v>
      </c>
      <c r="B17" s="25"/>
      <c r="C17" s="172">
        <v>379</v>
      </c>
      <c r="D17" s="173">
        <v>4931</v>
      </c>
      <c r="E17" s="31">
        <v>145.83666057411909</v>
      </c>
      <c r="F17" s="170">
        <v>191</v>
      </c>
      <c r="G17" s="171">
        <v>1463</v>
      </c>
      <c r="H17" s="227">
        <v>56</v>
      </c>
      <c r="I17" s="219">
        <v>5879</v>
      </c>
      <c r="J17" s="170">
        <v>1147</v>
      </c>
      <c r="K17" s="222">
        <v>845</v>
      </c>
      <c r="L17" s="299">
        <v>68.400000000000006</v>
      </c>
      <c r="M17" s="170">
        <v>134989</v>
      </c>
      <c r="N17" s="237">
        <v>1086</v>
      </c>
      <c r="O17" s="174">
        <v>340.1</v>
      </c>
      <c r="P17" s="175">
        <v>10</v>
      </c>
      <c r="Q17" s="176"/>
      <c r="R17" s="77" t="s">
        <v>18</v>
      </c>
    </row>
    <row r="18" spans="1:18" ht="13.5" customHeight="1">
      <c r="A18" s="77" t="s">
        <v>119</v>
      </c>
      <c r="B18" s="25"/>
      <c r="C18" s="172">
        <v>885</v>
      </c>
      <c r="D18" s="173">
        <v>8621</v>
      </c>
      <c r="E18" s="31">
        <v>70.435653627505616</v>
      </c>
      <c r="F18" s="170">
        <v>643</v>
      </c>
      <c r="G18" s="171">
        <v>2032</v>
      </c>
      <c r="H18" s="227">
        <v>115</v>
      </c>
      <c r="I18" s="219">
        <v>10697</v>
      </c>
      <c r="J18" s="170">
        <v>3011</v>
      </c>
      <c r="K18" s="222">
        <v>2093</v>
      </c>
      <c r="L18" s="299">
        <v>87.9</v>
      </c>
      <c r="M18" s="170">
        <v>423979</v>
      </c>
      <c r="N18" s="219">
        <v>957</v>
      </c>
      <c r="O18" s="174">
        <v>626.5</v>
      </c>
      <c r="P18" s="175">
        <v>5.1100000000000003</v>
      </c>
      <c r="Q18" s="176"/>
      <c r="R18" s="77" t="s">
        <v>119</v>
      </c>
    </row>
    <row r="19" spans="1:18" ht="13.5" customHeight="1">
      <c r="A19" s="77" t="s">
        <v>19</v>
      </c>
      <c r="B19" s="25"/>
      <c r="C19" s="172">
        <v>715</v>
      </c>
      <c r="D19" s="173">
        <v>9579</v>
      </c>
      <c r="E19" s="31">
        <v>102.21459623153703</v>
      </c>
      <c r="F19" s="170">
        <v>540</v>
      </c>
      <c r="G19" s="171">
        <v>2509</v>
      </c>
      <c r="H19" s="227">
        <v>98</v>
      </c>
      <c r="I19" s="219">
        <v>11088</v>
      </c>
      <c r="J19" s="170">
        <v>1797</v>
      </c>
      <c r="K19" s="222">
        <v>1852</v>
      </c>
      <c r="L19" s="300">
        <v>97.2</v>
      </c>
      <c r="M19" s="170">
        <v>381979</v>
      </c>
      <c r="N19" s="219">
        <v>1118</v>
      </c>
      <c r="O19" s="174">
        <v>851.3</v>
      </c>
      <c r="P19" s="177">
        <v>8.91</v>
      </c>
      <c r="Q19" s="178"/>
      <c r="R19" s="77" t="s">
        <v>19</v>
      </c>
    </row>
    <row r="20" spans="1:18" ht="13.5" customHeight="1">
      <c r="A20" s="77" t="s">
        <v>61</v>
      </c>
      <c r="B20" s="25"/>
      <c r="C20" s="172">
        <v>10091</v>
      </c>
      <c r="D20" s="173">
        <v>82571</v>
      </c>
      <c r="E20" s="31">
        <v>96.105599651756734</v>
      </c>
      <c r="F20" s="170">
        <v>8308</v>
      </c>
      <c r="G20" s="171">
        <v>31848</v>
      </c>
      <c r="H20" s="227">
        <v>1076</v>
      </c>
      <c r="I20" s="219">
        <v>107234</v>
      </c>
      <c r="J20" s="170">
        <v>16498</v>
      </c>
      <c r="K20" s="222">
        <v>7936</v>
      </c>
      <c r="L20" s="300">
        <v>99.9</v>
      </c>
      <c r="M20" s="170">
        <v>3420905</v>
      </c>
      <c r="N20" s="219">
        <v>1097</v>
      </c>
      <c r="O20" s="174">
        <v>2581.1</v>
      </c>
      <c r="P20" s="177">
        <v>2.96</v>
      </c>
      <c r="Q20" s="178"/>
      <c r="R20" s="77" t="s">
        <v>61</v>
      </c>
    </row>
    <row r="21" spans="1:18" ht="13.5" customHeight="1">
      <c r="A21" s="77" t="s">
        <v>20</v>
      </c>
      <c r="B21" s="25"/>
      <c r="C21" s="172">
        <v>2992</v>
      </c>
      <c r="D21" s="173">
        <v>28701</v>
      </c>
      <c r="E21" s="31">
        <v>79.082302520874109</v>
      </c>
      <c r="F21" s="170">
        <v>2056</v>
      </c>
      <c r="G21" s="171">
        <v>7477</v>
      </c>
      <c r="H21" s="227">
        <v>393</v>
      </c>
      <c r="I21" s="219">
        <v>35689</v>
      </c>
      <c r="J21" s="170">
        <v>11032</v>
      </c>
      <c r="K21" s="222">
        <v>8197</v>
      </c>
      <c r="L21" s="300">
        <v>99.8</v>
      </c>
      <c r="M21" s="170">
        <v>1235752</v>
      </c>
      <c r="N21" s="219">
        <v>934</v>
      </c>
      <c r="O21" s="174">
        <v>1736.8</v>
      </c>
      <c r="P21" s="177">
        <v>4.7300000000000004</v>
      </c>
      <c r="Q21" s="178"/>
      <c r="R21" s="77" t="s">
        <v>20</v>
      </c>
    </row>
    <row r="22" spans="1:18" ht="13.5" customHeight="1">
      <c r="A22" s="77" t="s">
        <v>21</v>
      </c>
      <c r="B22" s="25"/>
      <c r="C22" s="172">
        <v>685</v>
      </c>
      <c r="D22" s="173">
        <v>11423</v>
      </c>
      <c r="E22" s="31">
        <v>142.29338621636367</v>
      </c>
      <c r="F22" s="170">
        <v>491</v>
      </c>
      <c r="G22" s="171">
        <v>2246</v>
      </c>
      <c r="H22" s="227">
        <v>202</v>
      </c>
      <c r="I22" s="219">
        <v>18862</v>
      </c>
      <c r="J22" s="170">
        <v>3174</v>
      </c>
      <c r="K22" s="222">
        <v>3412</v>
      </c>
      <c r="L22" s="299">
        <v>77.099999999999994</v>
      </c>
      <c r="M22" s="170">
        <v>316853</v>
      </c>
      <c r="N22" s="219">
        <v>1080</v>
      </c>
      <c r="O22" s="174">
        <v>706.8</v>
      </c>
      <c r="P22" s="175">
        <v>9.0299999999999994</v>
      </c>
      <c r="Q22" s="176"/>
      <c r="R22" s="77" t="s">
        <v>21</v>
      </c>
    </row>
    <row r="23" spans="1:18" ht="13.5" customHeight="1">
      <c r="A23" s="77" t="s">
        <v>22</v>
      </c>
      <c r="B23" s="25"/>
      <c r="C23" s="172">
        <v>375</v>
      </c>
      <c r="D23" s="173">
        <v>8593</v>
      </c>
      <c r="E23" s="31">
        <v>206.45182990848656</v>
      </c>
      <c r="F23" s="170">
        <v>195</v>
      </c>
      <c r="G23" s="171">
        <v>1355</v>
      </c>
      <c r="H23" s="227">
        <v>79</v>
      </c>
      <c r="I23" s="219">
        <v>9132</v>
      </c>
      <c r="J23" s="170">
        <v>1430</v>
      </c>
      <c r="K23" s="222">
        <v>1474</v>
      </c>
      <c r="L23" s="299">
        <v>88.8</v>
      </c>
      <c r="M23" s="170">
        <v>153991</v>
      </c>
      <c r="N23" s="219">
        <v>1010</v>
      </c>
      <c r="O23" s="174">
        <v>583.1</v>
      </c>
      <c r="P23" s="175">
        <v>14.54</v>
      </c>
      <c r="Q23" s="176"/>
      <c r="R23" s="77" t="s">
        <v>22</v>
      </c>
    </row>
    <row r="24" spans="1:18" ht="13.5" customHeight="1">
      <c r="A24" s="77" t="s">
        <v>23</v>
      </c>
      <c r="B24" s="25"/>
      <c r="C24" s="172">
        <v>436</v>
      </c>
      <c r="D24" s="173">
        <v>10681</v>
      </c>
      <c r="E24" s="31">
        <v>239.78968731478656</v>
      </c>
      <c r="F24" s="170">
        <v>227</v>
      </c>
      <c r="G24" s="171">
        <v>1708</v>
      </c>
      <c r="H24" s="227">
        <v>101</v>
      </c>
      <c r="I24" s="219">
        <v>10776</v>
      </c>
      <c r="J24" s="170">
        <v>1752</v>
      </c>
      <c r="K24" s="222">
        <v>1040</v>
      </c>
      <c r="L24" s="300">
        <v>95.6</v>
      </c>
      <c r="M24" s="170">
        <v>173794</v>
      </c>
      <c r="N24" s="219">
        <v>1068</v>
      </c>
      <c r="O24" s="174">
        <v>528.5</v>
      </c>
      <c r="P24" s="177">
        <v>11.77</v>
      </c>
      <c r="Q24" s="178"/>
      <c r="R24" s="77" t="s">
        <v>23</v>
      </c>
    </row>
    <row r="25" spans="1:18" ht="13.5" customHeight="1">
      <c r="A25" s="77" t="s">
        <v>24</v>
      </c>
      <c r="B25" s="25"/>
      <c r="C25" s="172">
        <v>283</v>
      </c>
      <c r="D25" s="173">
        <v>6386</v>
      </c>
      <c r="E25" s="31">
        <v>241.25333867269106</v>
      </c>
      <c r="F25" s="170">
        <v>126</v>
      </c>
      <c r="G25" s="171">
        <v>873</v>
      </c>
      <c r="H25" s="227">
        <v>74</v>
      </c>
      <c r="I25" s="219">
        <v>7483</v>
      </c>
      <c r="J25" s="170">
        <v>1372</v>
      </c>
      <c r="K25" s="222">
        <v>889</v>
      </c>
      <c r="L25" s="299">
        <v>81.2</v>
      </c>
      <c r="M25" s="170">
        <v>99878</v>
      </c>
      <c r="N25" s="219">
        <v>1031</v>
      </c>
      <c r="O25" s="174">
        <v>340.4</v>
      </c>
      <c r="P25" s="175">
        <v>13.56</v>
      </c>
      <c r="Q25" s="176"/>
      <c r="R25" s="77" t="s">
        <v>24</v>
      </c>
    </row>
    <row r="26" spans="1:18" ht="13.5" customHeight="1">
      <c r="A26" s="77" t="s">
        <v>25</v>
      </c>
      <c r="B26" s="25"/>
      <c r="C26" s="172">
        <v>239</v>
      </c>
      <c r="D26" s="173">
        <v>3869</v>
      </c>
      <c r="E26" s="31">
        <v>202.65669358978388</v>
      </c>
      <c r="F26" s="170">
        <v>132</v>
      </c>
      <c r="G26" s="171">
        <v>622</v>
      </c>
      <c r="H26" s="227">
        <v>35</v>
      </c>
      <c r="I26" s="219">
        <v>3789</v>
      </c>
      <c r="J26" s="170">
        <v>544</v>
      </c>
      <c r="K26" s="222">
        <v>481</v>
      </c>
      <c r="L26" s="300">
        <v>93.8</v>
      </c>
      <c r="M26" s="170">
        <v>82788</v>
      </c>
      <c r="N26" s="219">
        <v>1176</v>
      </c>
      <c r="O26" s="174">
        <v>254.1</v>
      </c>
      <c r="P26" s="177">
        <v>13.3</v>
      </c>
      <c r="Q26" s="178"/>
      <c r="R26" s="77" t="s">
        <v>25</v>
      </c>
    </row>
    <row r="27" spans="1:18" ht="13.5" customHeight="1">
      <c r="A27" s="77" t="s">
        <v>26</v>
      </c>
      <c r="B27" s="25"/>
      <c r="C27" s="172">
        <v>321</v>
      </c>
      <c r="D27" s="173">
        <v>5235</v>
      </c>
      <c r="E27" s="31">
        <v>136.48700440356353</v>
      </c>
      <c r="F27" s="170">
        <v>204</v>
      </c>
      <c r="G27" s="171">
        <v>877</v>
      </c>
      <c r="H27" s="227">
        <v>85</v>
      </c>
      <c r="I27" s="219">
        <v>8318</v>
      </c>
      <c r="J27" s="170">
        <v>1206</v>
      </c>
      <c r="K27" s="222">
        <v>1241</v>
      </c>
      <c r="L27" s="299">
        <v>87</v>
      </c>
      <c r="M27" s="170">
        <v>133179</v>
      </c>
      <c r="N27" s="219">
        <v>948</v>
      </c>
      <c r="O27" s="174">
        <v>276.2</v>
      </c>
      <c r="P27" s="175">
        <v>7.55</v>
      </c>
      <c r="Q27" s="176"/>
      <c r="R27" s="77" t="s">
        <v>26</v>
      </c>
    </row>
    <row r="28" spans="1:18" ht="13.5" customHeight="1">
      <c r="A28" s="77" t="s">
        <v>27</v>
      </c>
      <c r="B28" s="25"/>
      <c r="C28" s="172">
        <v>430</v>
      </c>
      <c r="D28" s="173">
        <v>7224</v>
      </c>
      <c r="E28" s="31">
        <v>176.34350856208275</v>
      </c>
      <c r="F28" s="170">
        <v>252</v>
      </c>
      <c r="G28" s="171">
        <v>1524</v>
      </c>
      <c r="H28" s="227">
        <v>44</v>
      </c>
      <c r="I28" s="219">
        <v>4531</v>
      </c>
      <c r="J28" s="170">
        <v>1150</v>
      </c>
      <c r="K28" s="222">
        <v>1185</v>
      </c>
      <c r="L28" s="299">
        <v>89.4</v>
      </c>
      <c r="M28" s="170">
        <v>156936</v>
      </c>
      <c r="N28" s="219">
        <v>1063</v>
      </c>
      <c r="O28" s="174">
        <v>368.7</v>
      </c>
      <c r="P28" s="175">
        <v>8.7799999999999994</v>
      </c>
      <c r="Q28" s="176"/>
      <c r="R28" s="77" t="s">
        <v>27</v>
      </c>
    </row>
    <row r="29" spans="1:18" ht="13.5" customHeight="1">
      <c r="A29" s="77" t="s">
        <v>28</v>
      </c>
      <c r="B29" s="25"/>
      <c r="C29" s="172">
        <v>590</v>
      </c>
      <c r="D29" s="173">
        <v>8205</v>
      </c>
      <c r="E29" s="31">
        <v>114.97393643854045</v>
      </c>
      <c r="F29" s="170">
        <v>342</v>
      </c>
      <c r="G29" s="171">
        <v>1573</v>
      </c>
      <c r="H29" s="227">
        <v>101</v>
      </c>
      <c r="I29" s="219">
        <v>11346</v>
      </c>
      <c r="J29" s="170">
        <v>2497</v>
      </c>
      <c r="K29" s="222">
        <v>1637</v>
      </c>
      <c r="L29" s="299">
        <v>79.3</v>
      </c>
      <c r="M29" s="170">
        <v>290140</v>
      </c>
      <c r="N29" s="237">
        <v>1108</v>
      </c>
      <c r="O29" s="174">
        <v>395.7</v>
      </c>
      <c r="P29" s="175">
        <v>5.69</v>
      </c>
      <c r="Q29" s="176"/>
      <c r="R29" s="77" t="s">
        <v>28</v>
      </c>
    </row>
    <row r="30" spans="1:18" ht="13.5" customHeight="1">
      <c r="A30" s="77" t="s">
        <v>29</v>
      </c>
      <c r="B30" s="25"/>
      <c r="C30" s="172">
        <v>2090</v>
      </c>
      <c r="D30" s="173">
        <v>27137</v>
      </c>
      <c r="E30" s="31">
        <v>124.3587757784281</v>
      </c>
      <c r="F30" s="170">
        <v>1423</v>
      </c>
      <c r="G30" s="171">
        <v>6562</v>
      </c>
      <c r="H30" s="227">
        <v>270</v>
      </c>
      <c r="I30" s="219">
        <v>31980</v>
      </c>
      <c r="J30" s="170">
        <v>4889</v>
      </c>
      <c r="K30" s="222">
        <v>5242</v>
      </c>
      <c r="L30" s="300">
        <v>99</v>
      </c>
      <c r="M30" s="170">
        <v>804694</v>
      </c>
      <c r="N30" s="219">
        <v>1012</v>
      </c>
      <c r="O30" s="174">
        <v>1548.5</v>
      </c>
      <c r="P30" s="177">
        <v>6.87</v>
      </c>
      <c r="Q30" s="178"/>
      <c r="R30" s="77" t="s">
        <v>29</v>
      </c>
    </row>
    <row r="31" spans="1:18" ht="13.5" customHeight="1">
      <c r="A31" s="77" t="s">
        <v>30</v>
      </c>
      <c r="B31" s="25"/>
      <c r="C31" s="172">
        <v>310</v>
      </c>
      <c r="D31" s="173">
        <v>5012</v>
      </c>
      <c r="E31" s="31">
        <v>179.11962632186498</v>
      </c>
      <c r="F31" s="170">
        <v>147</v>
      </c>
      <c r="G31" s="171">
        <v>988</v>
      </c>
      <c r="H31" s="227">
        <v>54</v>
      </c>
      <c r="I31" s="219">
        <v>5530</v>
      </c>
      <c r="J31" s="170">
        <v>1030</v>
      </c>
      <c r="K31" s="222">
        <v>1025</v>
      </c>
      <c r="L31" s="299">
        <v>43</v>
      </c>
      <c r="M31" s="170">
        <v>103709</v>
      </c>
      <c r="N31" s="219">
        <v>994</v>
      </c>
      <c r="O31" s="174">
        <v>182.6</v>
      </c>
      <c r="P31" s="175">
        <v>7.74</v>
      </c>
      <c r="Q31" s="176"/>
      <c r="R31" s="77" t="s">
        <v>30</v>
      </c>
    </row>
    <row r="32" spans="1:18" ht="13.5" customHeight="1">
      <c r="A32" s="77" t="s">
        <v>31</v>
      </c>
      <c r="B32" s="25"/>
      <c r="C32" s="172">
        <v>289</v>
      </c>
      <c r="D32" s="173">
        <v>4332</v>
      </c>
      <c r="E32" s="31">
        <v>128.84305951704673</v>
      </c>
      <c r="F32" s="170">
        <v>137</v>
      </c>
      <c r="G32" s="171">
        <v>1182</v>
      </c>
      <c r="H32" s="227">
        <v>45</v>
      </c>
      <c r="I32" s="219">
        <v>5680</v>
      </c>
      <c r="J32" s="170">
        <v>615</v>
      </c>
      <c r="K32" s="222">
        <v>470</v>
      </c>
      <c r="L32" s="299">
        <v>96.7</v>
      </c>
      <c r="M32" s="170">
        <v>116840</v>
      </c>
      <c r="N32" s="219">
        <v>957</v>
      </c>
      <c r="O32" s="174">
        <v>310.89999999999998</v>
      </c>
      <c r="P32" s="175">
        <v>9.23</v>
      </c>
      <c r="Q32" s="176"/>
      <c r="R32" s="77" t="s">
        <v>31</v>
      </c>
    </row>
    <row r="33" spans="1:18" ht="13.5" customHeight="1">
      <c r="A33" s="77" t="s">
        <v>32</v>
      </c>
      <c r="B33" s="25"/>
      <c r="C33" s="172">
        <v>1769</v>
      </c>
      <c r="D33" s="173">
        <v>24279</v>
      </c>
      <c r="E33" s="31">
        <v>175.66581024851081</v>
      </c>
      <c r="F33" s="170">
        <v>846</v>
      </c>
      <c r="G33" s="171">
        <v>5956</v>
      </c>
      <c r="H33" s="227">
        <v>228</v>
      </c>
      <c r="I33" s="219">
        <v>24450</v>
      </c>
      <c r="J33" s="170">
        <v>3744</v>
      </c>
      <c r="K33" s="222">
        <v>3186</v>
      </c>
      <c r="L33" s="299">
        <v>99.2</v>
      </c>
      <c r="M33" s="170">
        <v>526325</v>
      </c>
      <c r="N33" s="219">
        <v>978</v>
      </c>
      <c r="O33" s="174">
        <v>617.9</v>
      </c>
      <c r="P33" s="175">
        <v>4.24</v>
      </c>
      <c r="Q33" s="176"/>
      <c r="R33" s="77" t="s">
        <v>32</v>
      </c>
    </row>
    <row r="34" spans="1:18" ht="13.5" customHeight="1">
      <c r="A34" s="77" t="s">
        <v>33</v>
      </c>
      <c r="B34" s="25"/>
      <c r="C34" s="172">
        <v>3537</v>
      </c>
      <c r="D34" s="173">
        <v>34082</v>
      </c>
      <c r="E34" s="31">
        <v>134.01558783502421</v>
      </c>
      <c r="F34" s="170">
        <v>2232</v>
      </c>
      <c r="G34" s="171">
        <v>8707</v>
      </c>
      <c r="H34" s="227">
        <v>352</v>
      </c>
      <c r="I34" s="219">
        <v>40318</v>
      </c>
      <c r="J34" s="170">
        <v>7938</v>
      </c>
      <c r="K34" s="222">
        <v>4579</v>
      </c>
      <c r="L34" s="300">
        <v>100</v>
      </c>
      <c r="M34" s="170">
        <v>1225261</v>
      </c>
      <c r="N34" s="219">
        <v>1323</v>
      </c>
      <c r="O34" s="174">
        <v>937.1</v>
      </c>
      <c r="P34" s="177">
        <v>3.52</v>
      </c>
      <c r="Q34" s="178"/>
      <c r="R34" s="77" t="s">
        <v>33</v>
      </c>
    </row>
    <row r="35" spans="1:18" ht="13.5" customHeight="1">
      <c r="A35" s="77" t="s">
        <v>34</v>
      </c>
      <c r="B35" s="25"/>
      <c r="C35" s="172">
        <v>1685</v>
      </c>
      <c r="D35" s="173">
        <v>19573</v>
      </c>
      <c r="E35" s="31">
        <v>129.44172675382529</v>
      </c>
      <c r="F35" s="170">
        <v>938</v>
      </c>
      <c r="G35" s="171">
        <v>4599</v>
      </c>
      <c r="H35" s="227">
        <v>174</v>
      </c>
      <c r="I35" s="219">
        <v>18477</v>
      </c>
      <c r="J35" s="170">
        <v>3747</v>
      </c>
      <c r="K35" s="222">
        <v>4192</v>
      </c>
      <c r="L35" s="300">
        <v>98.7</v>
      </c>
      <c r="M35" s="170">
        <v>592964</v>
      </c>
      <c r="N35" s="219">
        <v>1074</v>
      </c>
      <c r="O35" s="174">
        <v>2607.5</v>
      </c>
      <c r="P35" s="177">
        <v>16.96</v>
      </c>
      <c r="Q35" s="178"/>
      <c r="R35" s="77" t="s">
        <v>34</v>
      </c>
    </row>
    <row r="36" spans="1:18" ht="13.5" customHeight="1">
      <c r="A36" s="78" t="s">
        <v>35</v>
      </c>
      <c r="B36" s="54"/>
      <c r="C36" s="181">
        <v>388</v>
      </c>
      <c r="D36" s="182">
        <v>4345</v>
      </c>
      <c r="E36" s="31">
        <v>119.55370286296038</v>
      </c>
      <c r="F36" s="180">
        <v>206</v>
      </c>
      <c r="G36" s="296">
        <v>793</v>
      </c>
      <c r="H36" s="228">
        <v>35</v>
      </c>
      <c r="I36" s="180">
        <v>4602</v>
      </c>
      <c r="J36" s="179">
        <v>1056</v>
      </c>
      <c r="K36" s="223">
        <v>782</v>
      </c>
      <c r="L36" s="301">
        <v>90.9</v>
      </c>
      <c r="M36" s="179">
        <v>111844</v>
      </c>
      <c r="N36" s="180">
        <v>832</v>
      </c>
      <c r="O36" s="183">
        <v>729.7</v>
      </c>
      <c r="P36" s="184">
        <v>20.27</v>
      </c>
      <c r="Q36" s="185"/>
      <c r="R36" s="78" t="s">
        <v>35</v>
      </c>
    </row>
    <row r="37" spans="1:18" ht="13.5" customHeight="1">
      <c r="A37" s="77" t="s">
        <v>36</v>
      </c>
      <c r="B37" s="25"/>
      <c r="C37" s="172">
        <v>494</v>
      </c>
      <c r="D37" s="173">
        <v>7007</v>
      </c>
      <c r="E37" s="31">
        <v>185.35958224653592</v>
      </c>
      <c r="F37" s="170">
        <v>237</v>
      </c>
      <c r="G37" s="171">
        <v>1468</v>
      </c>
      <c r="H37" s="227">
        <v>54</v>
      </c>
      <c r="I37" s="219">
        <v>5777</v>
      </c>
      <c r="J37" s="170">
        <v>1183</v>
      </c>
      <c r="K37" s="222">
        <v>1069</v>
      </c>
      <c r="L37" s="300">
        <v>34.5</v>
      </c>
      <c r="M37" s="170">
        <v>157666</v>
      </c>
      <c r="N37" s="219">
        <v>1136</v>
      </c>
      <c r="O37" s="174">
        <v>239.9</v>
      </c>
      <c r="P37" s="177">
        <v>6.48</v>
      </c>
      <c r="Q37" s="178"/>
      <c r="R37" s="77" t="s">
        <v>36</v>
      </c>
    </row>
    <row r="38" spans="1:18" ht="13.5" customHeight="1">
      <c r="A38" s="77" t="s">
        <v>37</v>
      </c>
      <c r="B38" s="25"/>
      <c r="C38" s="172">
        <v>188</v>
      </c>
      <c r="D38" s="173">
        <v>3594</v>
      </c>
      <c r="E38" s="31">
        <v>185.04312009267602</v>
      </c>
      <c r="F38" s="170">
        <v>98</v>
      </c>
      <c r="G38" s="171">
        <v>500</v>
      </c>
      <c r="H38" s="227">
        <v>41</v>
      </c>
      <c r="I38" s="219">
        <v>4764</v>
      </c>
      <c r="J38" s="170">
        <v>756</v>
      </c>
      <c r="K38" s="222">
        <v>775</v>
      </c>
      <c r="L38" s="299">
        <v>73.5</v>
      </c>
      <c r="M38" s="170">
        <v>66515</v>
      </c>
      <c r="N38" s="219">
        <v>924</v>
      </c>
      <c r="O38" s="174">
        <v>206.3</v>
      </c>
      <c r="P38" s="175">
        <v>12</v>
      </c>
      <c r="Q38" s="176"/>
      <c r="R38" s="77" t="s">
        <v>37</v>
      </c>
    </row>
    <row r="39" spans="1:18" ht="13.5" customHeight="1">
      <c r="A39" s="77" t="s">
        <v>38</v>
      </c>
      <c r="B39" s="25"/>
      <c r="C39" s="172">
        <v>231</v>
      </c>
      <c r="D39" s="173">
        <v>3615</v>
      </c>
      <c r="E39" s="31">
        <v>175.6363477356758</v>
      </c>
      <c r="F39" s="170">
        <v>85</v>
      </c>
      <c r="G39" s="171">
        <v>530</v>
      </c>
      <c r="H39" s="227">
        <v>59</v>
      </c>
      <c r="I39" s="219">
        <v>5654</v>
      </c>
      <c r="J39" s="170">
        <v>935</v>
      </c>
      <c r="K39" s="222">
        <v>413</v>
      </c>
      <c r="L39" s="300">
        <v>77.5</v>
      </c>
      <c r="M39" s="170">
        <v>78688</v>
      </c>
      <c r="N39" s="219">
        <v>1041</v>
      </c>
      <c r="O39" s="174">
        <v>204.6</v>
      </c>
      <c r="P39" s="175">
        <v>11.83</v>
      </c>
      <c r="Q39" s="176"/>
      <c r="R39" s="77" t="s">
        <v>38</v>
      </c>
    </row>
    <row r="40" spans="1:18" ht="13.5" customHeight="1">
      <c r="A40" s="77" t="s">
        <v>39</v>
      </c>
      <c r="B40" s="25"/>
      <c r="C40" s="172">
        <v>736</v>
      </c>
      <c r="D40" s="173">
        <v>12645</v>
      </c>
      <c r="E40" s="31">
        <v>182.7430974557594</v>
      </c>
      <c r="F40" s="170">
        <v>436</v>
      </c>
      <c r="G40" s="171">
        <v>2689</v>
      </c>
      <c r="H40" s="227">
        <v>108</v>
      </c>
      <c r="I40" s="219">
        <v>13720</v>
      </c>
      <c r="J40" s="170">
        <v>1958</v>
      </c>
      <c r="K40" s="222">
        <v>1433</v>
      </c>
      <c r="L40" s="299">
        <v>61.7</v>
      </c>
      <c r="M40" s="170">
        <v>243118</v>
      </c>
      <c r="N40" s="219">
        <v>951</v>
      </c>
      <c r="O40" s="174">
        <v>1132.0999999999999</v>
      </c>
      <c r="P40" s="175">
        <v>16.579999999999998</v>
      </c>
      <c r="Q40" s="176"/>
      <c r="R40" s="77" t="s">
        <v>39</v>
      </c>
    </row>
    <row r="41" spans="1:18" ht="13.5" customHeight="1">
      <c r="A41" s="77" t="s">
        <v>40</v>
      </c>
      <c r="B41" s="25"/>
      <c r="C41" s="172">
        <v>1277</v>
      </c>
      <c r="D41" s="173">
        <v>16797</v>
      </c>
      <c r="E41" s="31">
        <v>144.22309114981789</v>
      </c>
      <c r="F41" s="170">
        <v>697</v>
      </c>
      <c r="G41" s="171">
        <v>3399</v>
      </c>
      <c r="H41" s="227">
        <v>148</v>
      </c>
      <c r="I41" s="219">
        <v>19407</v>
      </c>
      <c r="J41" s="170">
        <v>2679</v>
      </c>
      <c r="K41" s="222">
        <v>2534</v>
      </c>
      <c r="L41" s="299">
        <v>93.3</v>
      </c>
      <c r="M41" s="170">
        <v>356521</v>
      </c>
      <c r="N41" s="219">
        <v>842</v>
      </c>
      <c r="O41" s="174">
        <v>833.2</v>
      </c>
      <c r="P41" s="175">
        <v>7.37</v>
      </c>
      <c r="Q41" s="176"/>
      <c r="R41" s="77" t="s">
        <v>40</v>
      </c>
    </row>
    <row r="42" spans="1:18" ht="13.5" customHeight="1">
      <c r="A42" s="77" t="s">
        <v>41</v>
      </c>
      <c r="B42" s="25"/>
      <c r="C42" s="172">
        <v>189</v>
      </c>
      <c r="D42" s="173">
        <v>3283</v>
      </c>
      <c r="E42" s="31">
        <v>169.20674353040619</v>
      </c>
      <c r="F42" s="170">
        <v>82</v>
      </c>
      <c r="G42" s="171">
        <v>408</v>
      </c>
      <c r="H42" s="227">
        <v>28</v>
      </c>
      <c r="I42" s="219">
        <v>2634</v>
      </c>
      <c r="J42" s="170">
        <v>722</v>
      </c>
      <c r="K42" s="222">
        <v>826</v>
      </c>
      <c r="L42" s="299">
        <v>58.6</v>
      </c>
      <c r="M42" s="170">
        <v>77926</v>
      </c>
      <c r="N42" s="219">
        <v>1085</v>
      </c>
      <c r="O42" s="174">
        <v>180.2</v>
      </c>
      <c r="P42" s="175">
        <v>10.119999999999999</v>
      </c>
      <c r="Q42" s="176"/>
      <c r="R42" s="77" t="s">
        <v>41</v>
      </c>
    </row>
    <row r="43" spans="1:18" ht="13.5" customHeight="1">
      <c r="A43" s="77" t="s">
        <v>42</v>
      </c>
      <c r="B43" s="25"/>
      <c r="C43" s="172">
        <v>369</v>
      </c>
      <c r="D43" s="173">
        <v>7622</v>
      </c>
      <c r="E43" s="31">
        <v>295.93334316930554</v>
      </c>
      <c r="F43" s="170">
        <v>187</v>
      </c>
      <c r="G43" s="171">
        <v>1291</v>
      </c>
      <c r="H43" s="227">
        <v>65</v>
      </c>
      <c r="I43" s="219">
        <v>5141</v>
      </c>
      <c r="J43" s="170">
        <v>465</v>
      </c>
      <c r="K43" s="222">
        <v>1165</v>
      </c>
      <c r="L43" s="300">
        <v>28.3</v>
      </c>
      <c r="M43" s="170">
        <v>106154</v>
      </c>
      <c r="N43" s="219">
        <v>1127</v>
      </c>
      <c r="O43" s="174">
        <v>320.8</v>
      </c>
      <c r="P43" s="177">
        <v>12.39</v>
      </c>
      <c r="Q43" s="178"/>
      <c r="R43" s="77" t="s">
        <v>42</v>
      </c>
    </row>
    <row r="44" spans="1:18" ht="13.5" customHeight="1">
      <c r="A44" s="77" t="s">
        <v>43</v>
      </c>
      <c r="B44" s="25"/>
      <c r="C44" s="172">
        <v>443</v>
      </c>
      <c r="D44" s="173">
        <v>7451</v>
      </c>
      <c r="E44" s="31">
        <v>175.52828099601874</v>
      </c>
      <c r="F44" s="170">
        <v>231</v>
      </c>
      <c r="G44" s="171">
        <v>1112</v>
      </c>
      <c r="H44" s="227">
        <v>71</v>
      </c>
      <c r="I44" s="219">
        <v>8192</v>
      </c>
      <c r="J44" s="170">
        <v>1367</v>
      </c>
      <c r="K44" s="222">
        <v>1239</v>
      </c>
      <c r="L44" s="299">
        <v>60.3</v>
      </c>
      <c r="M44" s="170">
        <v>151740</v>
      </c>
      <c r="N44" s="219">
        <v>979</v>
      </c>
      <c r="O44" s="174">
        <v>291.10000000000002</v>
      </c>
      <c r="P44" s="175">
        <v>7.12</v>
      </c>
      <c r="Q44" s="176"/>
      <c r="R44" s="77" t="s">
        <v>43</v>
      </c>
    </row>
    <row r="45" spans="1:18" ht="13.5" customHeight="1">
      <c r="A45" s="77" t="s">
        <v>44</v>
      </c>
      <c r="B45" s="25"/>
      <c r="C45" s="172">
        <v>497</v>
      </c>
      <c r="D45" s="173">
        <v>9610</v>
      </c>
      <c r="E45" s="31">
        <v>186.68132662238892</v>
      </c>
      <c r="F45" s="170">
        <v>254</v>
      </c>
      <c r="G45" s="171">
        <v>1417</v>
      </c>
      <c r="H45" s="227">
        <v>60</v>
      </c>
      <c r="I45" s="219">
        <v>6038</v>
      </c>
      <c r="J45" s="170">
        <v>1121</v>
      </c>
      <c r="K45" s="222">
        <v>1064</v>
      </c>
      <c r="L45" s="299">
        <v>59</v>
      </c>
      <c r="M45" s="170">
        <v>158008</v>
      </c>
      <c r="N45" s="219">
        <v>839</v>
      </c>
      <c r="O45" s="174">
        <v>362.5</v>
      </c>
      <c r="P45" s="175">
        <v>7.18</v>
      </c>
      <c r="Q45" s="176"/>
      <c r="R45" s="77" t="s">
        <v>44</v>
      </c>
    </row>
    <row r="46" spans="1:18" ht="13.5" customHeight="1">
      <c r="A46" s="77" t="s">
        <v>45</v>
      </c>
      <c r="B46" s="25"/>
      <c r="C46" s="172">
        <v>356</v>
      </c>
      <c r="D46" s="173">
        <v>11035</v>
      </c>
      <c r="E46" s="31">
        <v>326.60007399186094</v>
      </c>
      <c r="F46" s="170">
        <v>188</v>
      </c>
      <c r="G46" s="171">
        <v>1141</v>
      </c>
      <c r="H46" s="227">
        <v>84</v>
      </c>
      <c r="I46" s="219">
        <v>9360</v>
      </c>
      <c r="J46" s="170">
        <v>676</v>
      </c>
      <c r="K46" s="222">
        <v>488</v>
      </c>
      <c r="L46" s="299">
        <v>53.4</v>
      </c>
      <c r="M46" s="170">
        <v>128050</v>
      </c>
      <c r="N46" s="237">
        <v>1030</v>
      </c>
      <c r="O46" s="174">
        <v>257.5</v>
      </c>
      <c r="P46" s="175">
        <v>7.66</v>
      </c>
      <c r="Q46" s="176"/>
      <c r="R46" s="77" t="s">
        <v>45</v>
      </c>
    </row>
    <row r="47" spans="1:18" ht="13.5" customHeight="1">
      <c r="A47" s="77" t="s">
        <v>46</v>
      </c>
      <c r="B47" s="25"/>
      <c r="C47" s="172">
        <v>1532</v>
      </c>
      <c r="D47" s="173">
        <v>24153</v>
      </c>
      <c r="E47" s="31">
        <v>169.75311895790858</v>
      </c>
      <c r="F47" s="170">
        <v>988</v>
      </c>
      <c r="G47" s="171">
        <v>5253</v>
      </c>
      <c r="H47" s="227">
        <v>163</v>
      </c>
      <c r="I47" s="219">
        <v>25356</v>
      </c>
      <c r="J47" s="170">
        <v>2854</v>
      </c>
      <c r="K47" s="222">
        <v>2304</v>
      </c>
      <c r="L47" s="300">
        <v>99.5</v>
      </c>
      <c r="M47" s="170">
        <v>584937</v>
      </c>
      <c r="N47" s="219">
        <v>1141</v>
      </c>
      <c r="O47" s="174">
        <v>1303.0999999999999</v>
      </c>
      <c r="P47" s="177">
        <v>9.0399999999999991</v>
      </c>
      <c r="Q47" s="178"/>
      <c r="R47" s="77" t="s">
        <v>46</v>
      </c>
    </row>
    <row r="48" spans="1:18" ht="18" customHeight="1">
      <c r="A48" s="254" t="s">
        <v>47</v>
      </c>
      <c r="B48" s="255"/>
      <c r="C48" s="268">
        <v>268</v>
      </c>
      <c r="D48" s="290">
        <v>5483</v>
      </c>
      <c r="E48" s="289">
        <v>232.97216910983641</v>
      </c>
      <c r="F48" s="256">
        <v>134</v>
      </c>
      <c r="G48" s="257">
        <v>1038</v>
      </c>
      <c r="H48" s="291">
        <v>34</v>
      </c>
      <c r="I48" s="292">
        <v>3823</v>
      </c>
      <c r="J48" s="256">
        <v>651</v>
      </c>
      <c r="K48" s="293">
        <v>800</v>
      </c>
      <c r="L48" s="302">
        <v>73.7</v>
      </c>
      <c r="M48" s="256">
        <v>89429</v>
      </c>
      <c r="N48" s="278">
        <v>1037</v>
      </c>
      <c r="O48" s="294">
        <v>165.4</v>
      </c>
      <c r="P48" s="295">
        <v>7.76</v>
      </c>
      <c r="Q48" s="269"/>
      <c r="R48" s="254" t="s">
        <v>47</v>
      </c>
    </row>
    <row r="49" spans="1:18" ht="13.5" customHeight="1">
      <c r="A49" s="77" t="s">
        <v>48</v>
      </c>
      <c r="B49" s="25"/>
      <c r="C49" s="172">
        <v>627</v>
      </c>
      <c r="D49" s="173">
        <v>11797</v>
      </c>
      <c r="E49" s="31">
        <v>268.17275626672244</v>
      </c>
      <c r="F49" s="170">
        <v>278</v>
      </c>
      <c r="G49" s="171">
        <v>1897</v>
      </c>
      <c r="H49" s="227">
        <v>96</v>
      </c>
      <c r="I49" s="219">
        <v>8280</v>
      </c>
      <c r="J49" s="170">
        <v>1470</v>
      </c>
      <c r="K49" s="222">
        <v>1298</v>
      </c>
      <c r="L49" s="299">
        <v>90.2</v>
      </c>
      <c r="M49" s="170">
        <v>163129</v>
      </c>
      <c r="N49" s="219">
        <v>1006</v>
      </c>
      <c r="O49" s="174">
        <v>407</v>
      </c>
      <c r="P49" s="175">
        <v>9.44</v>
      </c>
      <c r="Q49" s="176"/>
      <c r="R49" s="77" t="s">
        <v>48</v>
      </c>
    </row>
    <row r="50" spans="1:18" ht="13.5" customHeight="1">
      <c r="A50" s="77" t="s">
        <v>49</v>
      </c>
      <c r="B50" s="25"/>
      <c r="C50" s="172">
        <v>718</v>
      </c>
      <c r="D50" s="173">
        <v>17999</v>
      </c>
      <c r="E50" s="31">
        <v>248.26035682512537</v>
      </c>
      <c r="F50" s="170">
        <v>380</v>
      </c>
      <c r="G50" s="171">
        <v>2943</v>
      </c>
      <c r="H50" s="227">
        <v>138</v>
      </c>
      <c r="I50" s="219">
        <v>15169</v>
      </c>
      <c r="J50" s="170">
        <v>1422</v>
      </c>
      <c r="K50" s="222">
        <v>1689</v>
      </c>
      <c r="L50" s="300">
        <v>85.2</v>
      </c>
      <c r="M50" s="170">
        <v>250221</v>
      </c>
      <c r="N50" s="237">
        <v>946</v>
      </c>
      <c r="O50" s="174">
        <v>642.79999999999995</v>
      </c>
      <c r="P50" s="175">
        <v>8.98</v>
      </c>
      <c r="Q50" s="178"/>
      <c r="R50" s="77" t="s">
        <v>49</v>
      </c>
    </row>
    <row r="51" spans="1:18" ht="13.5" customHeight="1">
      <c r="A51" s="77" t="s">
        <v>50</v>
      </c>
      <c r="B51" s="25"/>
      <c r="C51" s="172">
        <v>429</v>
      </c>
      <c r="D51" s="173">
        <v>9293</v>
      </c>
      <c r="E51" s="31">
        <v>196.49343894177298</v>
      </c>
      <c r="F51" s="170">
        <v>220</v>
      </c>
      <c r="G51" s="171">
        <v>1152</v>
      </c>
      <c r="H51" s="227">
        <v>58</v>
      </c>
      <c r="I51" s="219">
        <v>6353</v>
      </c>
      <c r="J51" s="170">
        <v>1002</v>
      </c>
      <c r="K51" s="222">
        <v>1130</v>
      </c>
      <c r="L51" s="299">
        <v>57.7</v>
      </c>
      <c r="M51" s="170">
        <v>164716</v>
      </c>
      <c r="N51" s="219">
        <v>956</v>
      </c>
      <c r="O51" s="174">
        <v>685.9</v>
      </c>
      <c r="P51" s="175">
        <v>15.01</v>
      </c>
      <c r="Q51" s="176"/>
      <c r="R51" s="77" t="s">
        <v>50</v>
      </c>
    </row>
    <row r="52" spans="1:18" ht="13.5" customHeight="1">
      <c r="A52" s="77" t="s">
        <v>51</v>
      </c>
      <c r="B52" s="25"/>
      <c r="C52" s="172">
        <v>417</v>
      </c>
      <c r="D52" s="173">
        <v>7907</v>
      </c>
      <c r="E52" s="31">
        <v>196.27409365652656</v>
      </c>
      <c r="F52" s="170">
        <v>226</v>
      </c>
      <c r="G52" s="171">
        <v>1401</v>
      </c>
      <c r="H52" s="227">
        <v>94</v>
      </c>
      <c r="I52" s="219">
        <v>8839</v>
      </c>
      <c r="J52" s="170">
        <v>1239</v>
      </c>
      <c r="K52" s="222">
        <v>822</v>
      </c>
      <c r="L52" s="299">
        <v>82.5</v>
      </c>
      <c r="M52" s="170">
        <v>148998</v>
      </c>
      <c r="N52" s="219">
        <v>1015</v>
      </c>
      <c r="O52" s="174">
        <v>861.9</v>
      </c>
      <c r="P52" s="175">
        <v>22.62</v>
      </c>
      <c r="Q52" s="176"/>
      <c r="R52" s="77" t="s">
        <v>51</v>
      </c>
    </row>
    <row r="53" spans="1:18" ht="13.5" customHeight="1">
      <c r="A53" s="77" t="s">
        <v>52</v>
      </c>
      <c r="B53" s="25"/>
      <c r="C53" s="172">
        <v>626</v>
      </c>
      <c r="D53" s="173">
        <v>15389</v>
      </c>
      <c r="E53" s="31">
        <v>254.31319407720781</v>
      </c>
      <c r="F53" s="170">
        <v>366</v>
      </c>
      <c r="G53" s="171">
        <v>2229</v>
      </c>
      <c r="H53" s="227">
        <v>88</v>
      </c>
      <c r="I53" s="219">
        <v>8856</v>
      </c>
      <c r="J53" s="170">
        <v>1660</v>
      </c>
      <c r="K53" s="222">
        <v>1125</v>
      </c>
      <c r="L53" s="299">
        <v>78.400000000000006</v>
      </c>
      <c r="M53" s="170">
        <v>226691</v>
      </c>
      <c r="N53" s="219">
        <v>1023</v>
      </c>
      <c r="O53" s="174">
        <v>445.8</v>
      </c>
      <c r="P53" s="175">
        <v>7.51</v>
      </c>
      <c r="Q53" s="176"/>
      <c r="R53" s="77" t="s">
        <v>52</v>
      </c>
    </row>
    <row r="54" spans="1:18" ht="13.5" customHeight="1">
      <c r="A54" s="79" t="s">
        <v>53</v>
      </c>
      <c r="B54" s="37"/>
      <c r="C54" s="188">
        <v>277</v>
      </c>
      <c r="D54" s="189">
        <v>3500</v>
      </c>
      <c r="E54" s="43">
        <v>110.07362352933778</v>
      </c>
      <c r="F54" s="220">
        <v>171</v>
      </c>
      <c r="G54" s="187">
        <v>751</v>
      </c>
      <c r="H54" s="229">
        <v>62</v>
      </c>
      <c r="I54" s="220">
        <v>6795</v>
      </c>
      <c r="J54" s="186">
        <v>280</v>
      </c>
      <c r="K54" s="224">
        <v>482</v>
      </c>
      <c r="L54" s="303">
        <v>89</v>
      </c>
      <c r="M54" s="186">
        <v>98000</v>
      </c>
      <c r="N54" s="220">
        <v>850</v>
      </c>
      <c r="O54" s="190">
        <v>173.5</v>
      </c>
      <c r="P54" s="191">
        <v>5.49</v>
      </c>
      <c r="Q54" s="192"/>
      <c r="R54" s="79" t="s">
        <v>53</v>
      </c>
    </row>
    <row r="55" spans="1:18" ht="13.5" customHeight="1">
      <c r="A55" s="346" t="s">
        <v>79</v>
      </c>
      <c r="B55" s="116"/>
      <c r="C55" s="193" t="s">
        <v>200</v>
      </c>
      <c r="D55" s="150"/>
      <c r="E55" s="112"/>
      <c r="F55" s="112"/>
      <c r="G55" s="426" t="s">
        <v>201</v>
      </c>
      <c r="H55" s="150" t="s">
        <v>202</v>
      </c>
      <c r="I55" s="150"/>
      <c r="J55" s="112" t="s">
        <v>203</v>
      </c>
      <c r="K55" s="113"/>
      <c r="L55" s="464" t="s">
        <v>205</v>
      </c>
      <c r="M55" s="112" t="s">
        <v>206</v>
      </c>
      <c r="N55" s="112"/>
      <c r="O55" s="152" t="s">
        <v>171</v>
      </c>
      <c r="P55" s="151"/>
      <c r="Q55" s="154"/>
      <c r="R55" s="346" t="s">
        <v>69</v>
      </c>
    </row>
    <row r="56" spans="1:18" ht="13.5" customHeight="1">
      <c r="A56" s="337"/>
      <c r="B56" s="71"/>
      <c r="C56" s="195" t="s">
        <v>103</v>
      </c>
      <c r="D56" s="3"/>
      <c r="E56" s="112"/>
      <c r="F56" s="215"/>
      <c r="G56" s="427"/>
      <c r="H56" s="215" t="s">
        <v>127</v>
      </c>
      <c r="I56" s="215"/>
      <c r="J56" s="215" t="s">
        <v>128</v>
      </c>
      <c r="K56" s="196"/>
      <c r="L56" s="465"/>
      <c r="M56" s="304" t="s">
        <v>134</v>
      </c>
      <c r="N56" s="212"/>
      <c r="O56" s="314" t="s">
        <v>179</v>
      </c>
      <c r="P56" s="194"/>
      <c r="Q56" s="195"/>
      <c r="R56" s="337"/>
    </row>
    <row r="57" spans="1:18" ht="13.5" customHeight="1">
      <c r="A57" s="337"/>
      <c r="B57" s="71"/>
      <c r="C57" s="195"/>
      <c r="D57" s="3"/>
      <c r="E57" s="112"/>
      <c r="F57" s="112"/>
      <c r="G57" s="428" t="s">
        <v>166</v>
      </c>
      <c r="H57" s="112" t="s">
        <v>178</v>
      </c>
      <c r="I57" s="112"/>
      <c r="J57" s="438" t="s">
        <v>129</v>
      </c>
      <c r="K57" s="439"/>
      <c r="L57" s="466" t="s">
        <v>180</v>
      </c>
      <c r="M57" s="431" t="s">
        <v>168</v>
      </c>
      <c r="N57" s="432"/>
      <c r="O57" s="419" t="s">
        <v>167</v>
      </c>
      <c r="P57" s="458"/>
      <c r="Q57" s="156"/>
      <c r="R57" s="337"/>
    </row>
    <row r="58" spans="1:18" ht="13.5" customHeight="1">
      <c r="A58" s="337"/>
      <c r="B58" s="71"/>
      <c r="C58" s="154"/>
      <c r="D58" s="3"/>
      <c r="E58" s="112"/>
      <c r="F58" s="112"/>
      <c r="G58" s="429"/>
      <c r="H58" s="112"/>
      <c r="I58" s="112"/>
      <c r="J58" s="440"/>
      <c r="K58" s="439"/>
      <c r="L58" s="467"/>
      <c r="M58" s="306"/>
      <c r="N58" s="305"/>
      <c r="O58" s="459"/>
      <c r="P58" s="460"/>
      <c r="Q58" s="198"/>
      <c r="R58" s="337"/>
    </row>
    <row r="59" spans="1:18" ht="13.5" customHeight="1">
      <c r="A59" s="337"/>
      <c r="B59" s="71"/>
      <c r="C59" s="154"/>
      <c r="D59" s="3"/>
      <c r="E59" s="112"/>
      <c r="F59" s="112"/>
      <c r="G59" s="429"/>
      <c r="H59" s="112"/>
      <c r="I59" s="112"/>
      <c r="J59" s="112"/>
      <c r="K59" s="113"/>
      <c r="L59" s="467"/>
      <c r="M59" s="112"/>
      <c r="N59" s="112"/>
      <c r="O59" s="154"/>
      <c r="P59" s="113"/>
      <c r="Q59" s="154"/>
      <c r="R59" s="337"/>
    </row>
    <row r="60" spans="1:18" ht="13.5" customHeight="1" thickBot="1">
      <c r="A60" s="338"/>
      <c r="B60" s="72"/>
      <c r="C60" s="199"/>
      <c r="D60" s="7"/>
      <c r="E60" s="7"/>
      <c r="F60" s="7"/>
      <c r="G60" s="430"/>
      <c r="H60" s="7"/>
      <c r="I60" s="7"/>
      <c r="J60" s="7"/>
      <c r="K60" s="157"/>
      <c r="L60" s="468"/>
      <c r="M60" s="7"/>
      <c r="N60" s="7"/>
      <c r="O60" s="199"/>
      <c r="P60" s="157"/>
      <c r="Q60" s="199"/>
      <c r="R60" s="338"/>
    </row>
    <row r="61" spans="1:18" ht="13.5" customHeight="1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</row>
    <row r="62" spans="1:18" ht="13.5" customHeight="1"/>
  </sheetData>
  <mergeCells count="29">
    <mergeCell ref="R55:R60"/>
    <mergeCell ref="O57:P58"/>
    <mergeCell ref="L4:L6"/>
    <mergeCell ref="O5:O6"/>
    <mergeCell ref="L55:L56"/>
    <mergeCell ref="L57:L60"/>
    <mergeCell ref="O4:P4"/>
    <mergeCell ref="M5:M6"/>
    <mergeCell ref="N5:N6"/>
    <mergeCell ref="M4:N4"/>
    <mergeCell ref="A55:A60"/>
    <mergeCell ref="C5:C7"/>
    <mergeCell ref="D5:D7"/>
    <mergeCell ref="E5:E7"/>
    <mergeCell ref="H4:I5"/>
    <mergeCell ref="H6:H7"/>
    <mergeCell ref="C4:F4"/>
    <mergeCell ref="F5:F7"/>
    <mergeCell ref="G4:G7"/>
    <mergeCell ref="G55:G56"/>
    <mergeCell ref="G57:G60"/>
    <mergeCell ref="M57:N57"/>
    <mergeCell ref="A2:I2"/>
    <mergeCell ref="I6:I7"/>
    <mergeCell ref="J4:J7"/>
    <mergeCell ref="K4:K7"/>
    <mergeCell ref="J57:K58"/>
    <mergeCell ref="J2:Q2"/>
    <mergeCell ref="P5:P6"/>
  </mergeCells>
  <phoneticPr fontId="10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〔23〕目次</vt:lpstr>
      <vt:lpstr>230</vt:lpstr>
      <vt:lpstr>230つづき①</vt:lpstr>
      <vt:lpstr>230つづき②</vt:lpstr>
      <vt:lpstr>230つづき③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髙取　雄太郎</dc:creator>
  <cp:lastModifiedBy>佐賀市</cp:lastModifiedBy>
  <cp:lastPrinted>2013-09-02T01:13:12Z</cp:lastPrinted>
  <dcterms:created xsi:type="dcterms:W3CDTF">2009-10-29T06:01:26Z</dcterms:created>
  <dcterms:modified xsi:type="dcterms:W3CDTF">2015-02-18T05:15:26Z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0008006c010000000000010252410207f74006b004c800</vt:lpwstr>
  </property>
</Properties>
</file>