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-90" windowWidth="11775" windowHeight="5820"/>
  </bookViews>
  <sheets>
    <sheet name="〔21〕目次" sheetId="16" r:id="rId1"/>
    <sheet name="222" sheetId="12" r:id="rId2"/>
    <sheet name="223" sheetId="13" r:id="rId3"/>
    <sheet name="224" sheetId="14" r:id="rId4"/>
    <sheet name="225" sheetId="15" r:id="rId5"/>
  </sheets>
  <definedNames>
    <definedName name="_xlnm.Print_Area" localSheetId="3">'224'!$A$1:$Q$61</definedName>
  </definedNames>
  <calcPr calcId="145621"/>
</workbook>
</file>

<file path=xl/calcChain.xml><?xml version="1.0" encoding="utf-8"?>
<calcChain xmlns="http://schemas.openxmlformats.org/spreadsheetml/2006/main">
  <c r="C8" i="16" l="1"/>
  <c r="C7" i="16"/>
  <c r="C6" i="16"/>
  <c r="C5" i="16"/>
  <c r="B8" i="16"/>
  <c r="B7" i="16"/>
  <c r="B6" i="16"/>
  <c r="B5" i="16"/>
</calcChain>
</file>

<file path=xl/sharedStrings.xml><?xml version="1.0" encoding="utf-8"?>
<sst xmlns="http://schemas.openxmlformats.org/spreadsheetml/2006/main" count="294" uniqueCount="146">
  <si>
    <t>（単位：千円）</t>
  </si>
  <si>
    <t>最  終  予  算</t>
  </si>
  <si>
    <t>決               算</t>
  </si>
  <si>
    <t>一般会計</t>
  </si>
  <si>
    <t>特別会計</t>
  </si>
  <si>
    <t>計</t>
  </si>
  <si>
    <t>資料：財政課</t>
  </si>
  <si>
    <t>20</t>
    <phoneticPr fontId="3"/>
  </si>
  <si>
    <t>21</t>
    <phoneticPr fontId="3"/>
  </si>
  <si>
    <t>歳出</t>
    <rPh sb="0" eb="2">
      <t>サイシュツ</t>
    </rPh>
    <phoneticPr fontId="3"/>
  </si>
  <si>
    <t>歳入</t>
    <rPh sb="0" eb="2">
      <t>サイニュウ</t>
    </rPh>
    <phoneticPr fontId="3"/>
  </si>
  <si>
    <t>年度</t>
    <phoneticPr fontId="3"/>
  </si>
  <si>
    <t>22</t>
  </si>
  <si>
    <t>23</t>
    <phoneticPr fontId="3"/>
  </si>
  <si>
    <t>平成19年度</t>
    <rPh sb="4" eb="6">
      <t>ネンド</t>
    </rPh>
    <phoneticPr fontId="3"/>
  </si>
  <si>
    <t>23</t>
  </si>
  <si>
    <t>222. 予 算 額 及 び 決 算 額 （平成19～23年度）</t>
    <rPh sb="5" eb="6">
      <t>ヨ</t>
    </rPh>
    <rPh sb="7" eb="8">
      <t>ザン</t>
    </rPh>
    <rPh sb="9" eb="10">
      <t>ガク</t>
    </rPh>
    <rPh sb="11" eb="12">
      <t>オヨ</t>
    </rPh>
    <rPh sb="15" eb="16">
      <t>ケツ</t>
    </rPh>
    <rPh sb="17" eb="18">
      <t>ザン</t>
    </rPh>
    <rPh sb="19" eb="20">
      <t>ガク</t>
    </rPh>
    <rPh sb="22" eb="24">
      <t>ヘイセイ</t>
    </rPh>
    <rPh sb="29" eb="31">
      <t>ネンド</t>
    </rPh>
    <phoneticPr fontId="3"/>
  </si>
  <si>
    <t>〔21〕　財　　　　政</t>
    <rPh sb="5" eb="6">
      <t>ザイ</t>
    </rPh>
    <rPh sb="10" eb="11">
      <t>セイ</t>
    </rPh>
    <phoneticPr fontId="3"/>
  </si>
  <si>
    <t xml:space="preserve"> 額  及  び  決  算  額　（平成20～24年度）</t>
    <rPh sb="19" eb="21">
      <t>ヘイセイ</t>
    </rPh>
    <rPh sb="26" eb="28">
      <t>ネンド</t>
    </rPh>
    <phoneticPr fontId="3"/>
  </si>
  <si>
    <t>歳入（単位：千円）</t>
    <rPh sb="0" eb="2">
      <t>サイニュウ</t>
    </rPh>
    <phoneticPr fontId="3"/>
  </si>
  <si>
    <t>科　　目</t>
  </si>
  <si>
    <t>平 成 20 年 度</t>
    <rPh sb="9" eb="10">
      <t>ド</t>
    </rPh>
    <phoneticPr fontId="3"/>
  </si>
  <si>
    <t>平 成 21 年 度</t>
    <rPh sb="9" eb="10">
      <t>ド</t>
    </rPh>
    <phoneticPr fontId="3"/>
  </si>
  <si>
    <t>平 成 22 年 度</t>
    <rPh sb="9" eb="10">
      <t>ド</t>
    </rPh>
    <phoneticPr fontId="3"/>
  </si>
  <si>
    <t>平 成 23 年 度</t>
    <rPh sb="9" eb="10">
      <t>ド</t>
    </rPh>
    <phoneticPr fontId="3"/>
  </si>
  <si>
    <t>平成 24 年度</t>
    <rPh sb="0" eb="2">
      <t>ヘイセイ</t>
    </rPh>
    <rPh sb="6" eb="8">
      <t>ネンド</t>
    </rPh>
    <phoneticPr fontId="3"/>
  </si>
  <si>
    <t>当初予算額</t>
  </si>
  <si>
    <t>最終予算額</t>
  </si>
  <si>
    <t>決 算 額</t>
  </si>
  <si>
    <t>総額</t>
  </si>
  <si>
    <t>市税</t>
  </si>
  <si>
    <t>地方譲与税</t>
  </si>
  <si>
    <t>利子割交付金</t>
  </si>
  <si>
    <t>配当割交付金</t>
    <rPh sb="0" eb="1">
      <t>ハイ</t>
    </rPh>
    <rPh sb="1" eb="2">
      <t>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</si>
  <si>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</si>
  <si>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</si>
  <si>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</si>
  <si>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</si>
  <si>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</si>
  <si>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</si>
  <si>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</si>
  <si>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</si>
  <si>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</si>
  <si>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</si>
  <si>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</si>
  <si>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</si>
  <si>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  <rPh sb="1" eb="2">
      <t>フ</t>
    </rPh>
    <rPh sb="2" eb="3">
      <t>キン</t>
    </rPh>
    <phoneticPr fontId="3"/>
  </si>
  <si>
    <t>繰入金</t>
  </si>
  <si>
    <t>繰越金</t>
  </si>
  <si>
    <t>諸収入</t>
  </si>
  <si>
    <t>市債</t>
  </si>
  <si>
    <t>歳出（単位：千円）</t>
    <rPh sb="0" eb="2">
      <t>サイシュツ</t>
    </rPh>
    <phoneticPr fontId="3"/>
  </si>
  <si>
    <t>議会費</t>
  </si>
  <si>
    <t>総務費</t>
  </si>
  <si>
    <t>衛生費</t>
  </si>
  <si>
    <t>労働費</t>
  </si>
  <si>
    <t>農林水産費</t>
  </si>
  <si>
    <t>商工費</t>
  </si>
  <si>
    <t>土木費</t>
  </si>
  <si>
    <t>消防費</t>
  </si>
  <si>
    <t>教育費</t>
  </si>
  <si>
    <t>災害復旧費</t>
  </si>
  <si>
    <t>公債費</t>
  </si>
  <si>
    <t>諸支出金</t>
    <rPh sb="0" eb="1">
      <t>ショ</t>
    </rPh>
    <rPh sb="1" eb="3">
      <t>シシュツ</t>
    </rPh>
    <rPh sb="3" eb="4">
      <t>キン</t>
    </rPh>
    <phoneticPr fontId="3"/>
  </si>
  <si>
    <t>予備費</t>
  </si>
  <si>
    <t xml:space="preserve">223. 　一  般  会  計  予  算 </t>
    <phoneticPr fontId="3"/>
  </si>
  <si>
    <t>民生費</t>
    <phoneticPr fontId="3"/>
  </si>
  <si>
    <t>科目</t>
    <rPh sb="0" eb="1">
      <t>カ</t>
    </rPh>
    <rPh sb="1" eb="2">
      <t>メ</t>
    </rPh>
    <phoneticPr fontId="3"/>
  </si>
  <si>
    <t>平  成  20  年  度</t>
    <rPh sb="13" eb="14">
      <t>ド</t>
    </rPh>
    <phoneticPr fontId="3"/>
  </si>
  <si>
    <t>平  成  21  年  度</t>
    <rPh sb="13" eb="14">
      <t>ド</t>
    </rPh>
    <phoneticPr fontId="3"/>
  </si>
  <si>
    <t>平  成  22  年  度</t>
    <rPh sb="13" eb="14">
      <t>ド</t>
    </rPh>
    <phoneticPr fontId="3"/>
  </si>
  <si>
    <t>平  成  23  年  度</t>
    <rPh sb="13" eb="14">
      <t>ド</t>
    </rPh>
    <phoneticPr fontId="3"/>
  </si>
  <si>
    <t>平成24年度</t>
    <rPh sb="5" eb="6">
      <t>ド</t>
    </rPh>
    <phoneticPr fontId="3"/>
  </si>
  <si>
    <t>簡　易　水　道</t>
    <rPh sb="0" eb="1">
      <t>カン</t>
    </rPh>
    <rPh sb="2" eb="3">
      <t>イ</t>
    </rPh>
    <rPh sb="4" eb="5">
      <t>スイ</t>
    </rPh>
    <rPh sb="6" eb="7">
      <t>ドウ</t>
    </rPh>
    <phoneticPr fontId="3"/>
  </si>
  <si>
    <t>特定環境保全公共下水道</t>
    <rPh sb="0" eb="2">
      <t>トクテイ</t>
    </rPh>
    <rPh sb="2" eb="4">
      <t>カンキョウ</t>
    </rPh>
    <rPh sb="4" eb="5">
      <t>ホ</t>
    </rPh>
    <rPh sb="5" eb="6">
      <t>ゼン</t>
    </rPh>
    <rPh sb="6" eb="8">
      <t>コウキョウ</t>
    </rPh>
    <rPh sb="8" eb="11">
      <t>ゲスイドウ</t>
    </rPh>
    <phoneticPr fontId="3"/>
  </si>
  <si>
    <t>国民健康保険診療所</t>
    <rPh sb="6" eb="7">
      <t>ミ</t>
    </rPh>
    <rPh sb="7" eb="8">
      <t>リョウ</t>
    </rPh>
    <rPh sb="8" eb="9">
      <t>ショ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</si>
  <si>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</si>
  <si>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市営浄化槽</t>
    <rPh sb="0" eb="2">
      <t>シエイ</t>
    </rPh>
    <rPh sb="2" eb="5">
      <t>ジョウカソウ</t>
    </rPh>
    <phoneticPr fontId="3"/>
  </si>
  <si>
    <t>公営企業会計</t>
    <rPh sb="0" eb="2">
      <t>コウエイ</t>
    </rPh>
    <rPh sb="2" eb="4">
      <t>キギョウ</t>
    </rPh>
    <rPh sb="4" eb="6">
      <t>カイケイ</t>
    </rPh>
    <phoneticPr fontId="3"/>
  </si>
  <si>
    <t>自動車運送事業</t>
    <phoneticPr fontId="3"/>
  </si>
  <si>
    <t>収  益  的  収  入</t>
    <phoneticPr fontId="3"/>
  </si>
  <si>
    <t>資  本  的  収  入</t>
    <phoneticPr fontId="3"/>
  </si>
  <si>
    <t>水道事業</t>
    <phoneticPr fontId="3"/>
  </si>
  <si>
    <t>下水道事業</t>
    <rPh sb="0" eb="1">
      <t>シタ</t>
    </rPh>
    <phoneticPr fontId="3"/>
  </si>
  <si>
    <t>工業用水道事業</t>
    <rPh sb="0" eb="1">
      <t>コウ</t>
    </rPh>
    <rPh sb="1" eb="2">
      <t>ギョウ</t>
    </rPh>
    <rPh sb="2" eb="3">
      <t>ヨウ</t>
    </rPh>
    <rPh sb="3" eb="4">
      <t>ミズ</t>
    </rPh>
    <rPh sb="4" eb="5">
      <t>ミチ</t>
    </rPh>
    <rPh sb="5" eb="6">
      <t>ジ</t>
    </rPh>
    <phoneticPr fontId="3"/>
  </si>
  <si>
    <t>収  益  的  収  入</t>
    <phoneticPr fontId="3"/>
  </si>
  <si>
    <t>資  本  的  収  入</t>
    <phoneticPr fontId="3"/>
  </si>
  <si>
    <t>病院事業</t>
    <rPh sb="0" eb="2">
      <t>ビョウイン</t>
    </rPh>
    <rPh sb="2" eb="4">
      <t>ジギョウ</t>
    </rPh>
    <phoneticPr fontId="3"/>
  </si>
  <si>
    <t>収  益  的  収  入</t>
    <phoneticPr fontId="3"/>
  </si>
  <si>
    <t>資  本  的  収  入</t>
    <phoneticPr fontId="3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</si>
  <si>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3"/>
  </si>
  <si>
    <t xml:space="preserve">公営企業会計         </t>
    <phoneticPr fontId="3"/>
  </si>
  <si>
    <t>自動車運送事業</t>
    <phoneticPr fontId="3"/>
  </si>
  <si>
    <t>収  益  的  支  出</t>
    <rPh sb="9" eb="10">
      <t>ササ</t>
    </rPh>
    <rPh sb="12" eb="13">
      <t>デ</t>
    </rPh>
    <phoneticPr fontId="3"/>
  </si>
  <si>
    <t>資  本  的  支  出</t>
    <rPh sb="9" eb="10">
      <t>シ</t>
    </rPh>
    <rPh sb="12" eb="13">
      <t>デ</t>
    </rPh>
    <phoneticPr fontId="3"/>
  </si>
  <si>
    <t>水道事業</t>
    <phoneticPr fontId="3"/>
  </si>
  <si>
    <t>下水道事業</t>
    <rPh sb="0" eb="3">
      <t>ゲスイドウ</t>
    </rPh>
    <rPh sb="3" eb="5">
      <t>ジギョウ</t>
    </rPh>
    <phoneticPr fontId="3"/>
  </si>
  <si>
    <t>224.　特 別 会 計 ・ 公 営 企 業</t>
    <phoneticPr fontId="3"/>
  </si>
  <si>
    <t xml:space="preserve">特別会計         </t>
    <phoneticPr fontId="3"/>
  </si>
  <si>
    <t>国  民  健  康  保  険</t>
    <phoneticPr fontId="3"/>
  </si>
  <si>
    <t>公   共   下   水   道</t>
    <phoneticPr fontId="3"/>
  </si>
  <si>
    <t>老  人  保  健  医  療</t>
    <phoneticPr fontId="3"/>
  </si>
  <si>
    <t>農  業  集  落  排  水</t>
    <phoneticPr fontId="3"/>
  </si>
  <si>
    <t>収  益  的  収  入</t>
    <phoneticPr fontId="3"/>
  </si>
  <si>
    <t>資  本  的  収  入</t>
    <phoneticPr fontId="3"/>
  </si>
  <si>
    <t>市税総額</t>
  </si>
  <si>
    <t>総　額</t>
  </si>
  <si>
    <t>定資産税</t>
  </si>
  <si>
    <t>総    額</t>
  </si>
  <si>
    <t>個    人</t>
  </si>
  <si>
    <t>法    人</t>
  </si>
  <si>
    <t>現年課税</t>
  </si>
  <si>
    <t>滞納繰越</t>
  </si>
  <si>
    <t>-</t>
  </si>
  <si>
    <t>225.　市 税 調 定 額</t>
    <rPh sb="5" eb="6">
      <t>シ</t>
    </rPh>
    <rPh sb="7" eb="8">
      <t>ゼイ</t>
    </rPh>
    <rPh sb="9" eb="10">
      <t>チョウ</t>
    </rPh>
    <rPh sb="11" eb="12">
      <t>サダム</t>
    </rPh>
    <rPh sb="13" eb="14">
      <t>ガク</t>
    </rPh>
    <phoneticPr fontId="3"/>
  </si>
  <si>
    <t xml:space="preserve"> 及 び 収 入 済 額 （平成19～23年度）</t>
    <rPh sb="14" eb="16">
      <t>ヘイセイ</t>
    </rPh>
    <rPh sb="21" eb="23">
      <t>ネンド</t>
    </rPh>
    <phoneticPr fontId="3"/>
  </si>
  <si>
    <t>調定額（単位：千円）</t>
    <rPh sb="0" eb="1">
      <t>チョウ</t>
    </rPh>
    <rPh sb="1" eb="2">
      <t>テイ</t>
    </rPh>
    <rPh sb="2" eb="3">
      <t>ガク</t>
    </rPh>
    <phoneticPr fontId="3"/>
  </si>
  <si>
    <t>年度</t>
    <rPh sb="1" eb="2">
      <t>ド</t>
    </rPh>
    <phoneticPr fontId="3"/>
  </si>
  <si>
    <t>普</t>
    <phoneticPr fontId="3"/>
  </si>
  <si>
    <t xml:space="preserve"> 通 </t>
    <phoneticPr fontId="3"/>
  </si>
  <si>
    <t>税</t>
    <phoneticPr fontId="3"/>
  </si>
  <si>
    <t>都市計画税</t>
    <phoneticPr fontId="3"/>
  </si>
  <si>
    <t>入湯税</t>
    <rPh sb="0" eb="2">
      <t>ニュウトウ</t>
    </rPh>
    <rPh sb="2" eb="3">
      <t>ゼイ</t>
    </rPh>
    <phoneticPr fontId="3"/>
  </si>
  <si>
    <t>市民税</t>
    <phoneticPr fontId="3"/>
  </si>
  <si>
    <t>固</t>
    <rPh sb="0" eb="1">
      <t>カタム</t>
    </rPh>
    <phoneticPr fontId="3"/>
  </si>
  <si>
    <t>軽自動車税</t>
    <phoneticPr fontId="3"/>
  </si>
  <si>
    <t>市たばこ税</t>
    <phoneticPr fontId="3"/>
  </si>
  <si>
    <t>特別土地保有税</t>
    <phoneticPr fontId="3"/>
  </si>
  <si>
    <t>固定資産税</t>
    <phoneticPr fontId="3"/>
  </si>
  <si>
    <t>交付・納付金</t>
    <phoneticPr fontId="3"/>
  </si>
  <si>
    <t>平成19年度</t>
    <phoneticPr fontId="3"/>
  </si>
  <si>
    <t>平成20年度</t>
    <phoneticPr fontId="3"/>
  </si>
  <si>
    <t>平成21年度</t>
    <phoneticPr fontId="3"/>
  </si>
  <si>
    <t>平成22年度</t>
    <phoneticPr fontId="3"/>
  </si>
  <si>
    <t>平成23年度</t>
    <phoneticPr fontId="3"/>
  </si>
  <si>
    <t>収入済額（単位：千円）</t>
    <rPh sb="0" eb="2">
      <t>シュウニュウ</t>
    </rPh>
    <rPh sb="2" eb="3">
      <t>ズ</t>
    </rPh>
    <rPh sb="3" eb="4">
      <t>ガク</t>
    </rPh>
    <phoneticPr fontId="3"/>
  </si>
  <si>
    <t>資料：市民税課</t>
    <rPh sb="3" eb="6">
      <t>シミンゼイ</t>
    </rPh>
    <rPh sb="6" eb="7">
      <t>カ</t>
    </rPh>
    <phoneticPr fontId="3"/>
  </si>
  <si>
    <t>注）単位未満は、四捨五入をしているため、総数と内訳が必ずしも一致しない。</t>
    <rPh sb="0" eb="1">
      <t>チュウ</t>
    </rPh>
    <rPh sb="2" eb="4">
      <t>タンイ</t>
    </rPh>
    <rPh sb="4" eb="6">
      <t>ミマン</t>
    </rPh>
    <rPh sb="8" eb="12">
      <t>シシャゴニュウ</t>
    </rPh>
    <rPh sb="20" eb="22">
      <t>ソウスウ</t>
    </rPh>
    <rPh sb="23" eb="25">
      <t>ウチワケ</t>
    </rPh>
    <rPh sb="26" eb="27">
      <t>カナラ</t>
    </rPh>
    <rPh sb="30" eb="32">
      <t>イッチ</t>
    </rPh>
    <phoneticPr fontId="3"/>
  </si>
  <si>
    <t>佐賀市統計データ　平成24年版</t>
    <rPh sb="0" eb="3">
      <t>サガシ</t>
    </rPh>
    <rPh sb="3" eb="5">
      <t>トウケイ</t>
    </rPh>
    <rPh sb="9" eb="11">
      <t>ヘイセイ</t>
    </rPh>
    <rPh sb="13" eb="14">
      <t>ネン</t>
    </rPh>
    <rPh sb="14" eb="15">
      <t>バン</t>
    </rPh>
    <phoneticPr fontId="3"/>
  </si>
  <si>
    <t>〔２１〕財　　政</t>
    <rPh sb="4" eb="5">
      <t>ザイ</t>
    </rPh>
    <rPh sb="7" eb="8">
      <t>セイ</t>
    </rPh>
    <phoneticPr fontId="3"/>
  </si>
  <si>
    <t>目　　　次</t>
    <rPh sb="0" eb="1">
      <t>メ</t>
    </rPh>
    <rPh sb="4" eb="5">
      <t>ツギ</t>
    </rPh>
    <phoneticPr fontId="3"/>
  </si>
  <si>
    <t>表題</t>
    <rPh sb="0" eb="2">
      <t>ヒョウダイ</t>
    </rPh>
    <phoneticPr fontId="3"/>
  </si>
  <si>
    <t>掲載年次・年度</t>
    <rPh sb="0" eb="2">
      <t>ケイサイ</t>
    </rPh>
    <rPh sb="2" eb="4">
      <t>ネンジ</t>
    </rPh>
    <rPh sb="5" eb="7">
      <t>ネンド</t>
    </rPh>
    <phoneticPr fontId="3"/>
  </si>
  <si>
    <t>平成19～23年度</t>
    <rPh sb="0" eb="2">
      <t>ヘイセイ</t>
    </rPh>
    <rPh sb="7" eb="9">
      <t>ネンド</t>
    </rPh>
    <phoneticPr fontId="3"/>
  </si>
  <si>
    <t>平成20～24年度</t>
    <rPh sb="0" eb="2">
      <t>ヘイセイ</t>
    </rPh>
    <rPh sb="7" eb="9">
      <t>ネンド</t>
    </rPh>
    <phoneticPr fontId="3"/>
  </si>
  <si>
    <t xml:space="preserve"> 会 計 の 予 算 額 及 び 決 算 額 （平成20～24年度）</t>
    <rPh sb="11" eb="12">
      <t>ガク</t>
    </rPh>
    <rPh sb="24" eb="26">
      <t>ヘイセイ</t>
    </rPh>
    <rPh sb="31" eb="3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</si>
</sst>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81" formatCode="###\ ###\ ##0\ ;&quot;△&quot;\-#,##0;\-\ "/>
    <numFmt numFmtId="189" formatCode="_ * #\ ###\ ##0_ ;_ * \-#,##0_ ;_ * &quot;-&quot;_ ;_ @_ "/>
    <numFmt numFmtId="191" formatCode="#,##0;\-#,##0;&quot;-&quot;"/>
    <numFmt numFmtId="192" formatCode="_ &quot;SFr.&quot;* #,##0.00_ ;_ &quot;SFr.&quot;* \-#,##0.00_ ;_ &quot;SFr.&quot;* &quot;-&quot;??_ ;_ @_ "/>
    <numFmt numFmtId="193" formatCode="[$-411]g/&quot;標&quot;&quot;準&quot;"/>
    <numFmt numFmtId="194" formatCode="&quot;｣&quot;#,##0;[Red]\-&quot;｣&quot;#,##0"/>
  </numFmts>
  <fonts count="2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8.25"/>
      <color indexed="12"/>
      <name val="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lro SVbN"/>
      <family val="3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color indexed="18"/>
      <name val="ＭＳ 明朝"/>
      <family val="1"/>
      <charset val="128"/>
    </font>
    <font>
      <b/>
      <sz val="12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22"/>
      </left>
      <right/>
      <top style="medium">
        <color indexed="22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medium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91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192" fontId="5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2" fillId="0" borderId="0">
      <alignment vertical="center"/>
    </xf>
  </cellStyleXfs>
  <cellXfs count="27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6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81" fontId="5" fillId="0" borderId="7" xfId="0" applyNumberFormat="1" applyFont="1" applyBorder="1" applyAlignment="1">
      <alignment horizontal="right" vertical="center"/>
    </xf>
    <xf numFmtId="181" fontId="5" fillId="0" borderId="8" xfId="0" applyNumberFormat="1" applyFont="1" applyBorder="1" applyAlignment="1">
      <alignment horizontal="right" vertical="center"/>
    </xf>
    <xf numFmtId="181" fontId="5" fillId="0" borderId="9" xfId="0" applyNumberFormat="1" applyFont="1" applyBorder="1" applyAlignment="1">
      <alignment horizontal="right" vertical="center"/>
    </xf>
    <xf numFmtId="181" fontId="5" fillId="0" borderId="10" xfId="0" applyNumberFormat="1" applyFont="1" applyBorder="1" applyAlignment="1">
      <alignment horizontal="right" vertical="center"/>
    </xf>
    <xf numFmtId="181" fontId="5" fillId="0" borderId="11" xfId="0" applyNumberFormat="1" applyFont="1" applyBorder="1" applyAlignment="1">
      <alignment horizontal="right" vertical="center"/>
    </xf>
    <xf numFmtId="181" fontId="5" fillId="0" borderId="12" xfId="0" applyNumberFormat="1" applyFont="1" applyBorder="1" applyAlignment="1">
      <alignment horizontal="right" vertical="center"/>
    </xf>
    <xf numFmtId="181" fontId="5" fillId="0" borderId="13" xfId="0" applyNumberFormat="1" applyFont="1" applyBorder="1" applyAlignment="1">
      <alignment horizontal="right" vertical="center"/>
    </xf>
    <xf numFmtId="181" fontId="5" fillId="0" borderId="14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81" fontId="5" fillId="0" borderId="18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181" fontId="5" fillId="0" borderId="25" xfId="0" applyNumberFormat="1" applyFont="1" applyBorder="1" applyAlignment="1">
      <alignment vertical="center"/>
    </xf>
    <xf numFmtId="181" fontId="5" fillId="0" borderId="23" xfId="0" applyNumberFormat="1" applyFont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81" fontId="5" fillId="0" borderId="9" xfId="0" applyNumberFormat="1" applyFont="1" applyBorder="1" applyAlignment="1">
      <alignment vertical="center"/>
    </xf>
    <xf numFmtId="181" fontId="5" fillId="0" borderId="26" xfId="0" applyNumberFormat="1" applyFont="1" applyBorder="1" applyAlignment="1">
      <alignment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26" xfId="0" applyNumberFormat="1" applyFont="1" applyBorder="1" applyAlignment="1">
      <alignment horizontal="distributed" vertical="center"/>
    </xf>
    <xf numFmtId="0" fontId="5" fillId="0" borderId="7" xfId="0" applyNumberFormat="1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181" fontId="5" fillId="0" borderId="19" xfId="0" applyNumberFormat="1" applyFont="1" applyBorder="1" applyAlignment="1">
      <alignment vertical="center"/>
    </xf>
    <xf numFmtId="181" fontId="5" fillId="0" borderId="27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181" fontId="5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181" fontId="5" fillId="0" borderId="31" xfId="0" applyNumberFormat="1" applyFont="1" applyBorder="1" applyAlignment="1">
      <alignment vertical="center"/>
    </xf>
    <xf numFmtId="181" fontId="5" fillId="0" borderId="6" xfId="0" applyNumberFormat="1" applyFont="1" applyBorder="1" applyAlignment="1">
      <alignment vertical="center"/>
    </xf>
    <xf numFmtId="0" fontId="5" fillId="0" borderId="3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81" fontId="5" fillId="0" borderId="11" xfId="0" applyNumberFormat="1" applyFont="1" applyBorder="1" applyAlignment="1">
      <alignment vertical="center"/>
    </xf>
    <xf numFmtId="181" fontId="5" fillId="0" borderId="32" xfId="0" applyNumberFormat="1" applyFont="1" applyBorder="1" applyAlignment="1">
      <alignment vertical="center"/>
    </xf>
    <xf numFmtId="181" fontId="5" fillId="0" borderId="1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6" xfId="0" applyFont="1" applyFill="1" applyBorder="1" applyAlignment="1">
      <alignment horizontal="distributed" vertical="center" shrinkToFit="1"/>
    </xf>
    <xf numFmtId="181" fontId="5" fillId="0" borderId="24" xfId="0" applyNumberFormat="1" applyFont="1" applyFill="1" applyBorder="1" applyAlignment="1">
      <alignment vertical="center"/>
    </xf>
    <xf numFmtId="181" fontId="5" fillId="0" borderId="3" xfId="0" applyNumberFormat="1" applyFont="1" applyFill="1" applyBorder="1" applyAlignment="1">
      <alignment vertical="center"/>
    </xf>
    <xf numFmtId="181" fontId="5" fillId="0" borderId="21" xfId="0" applyNumberFormat="1" applyFont="1" applyFill="1" applyBorder="1" applyAlignment="1">
      <alignment vertical="center"/>
    </xf>
    <xf numFmtId="181" fontId="5" fillId="0" borderId="35" xfId="0" applyNumberFormat="1" applyFont="1" applyFill="1" applyBorder="1" applyAlignment="1">
      <alignment vertical="center"/>
    </xf>
    <xf numFmtId="181" fontId="5" fillId="0" borderId="29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distributed" vertical="center" shrinkToFit="1"/>
    </xf>
    <xf numFmtId="181" fontId="5" fillId="0" borderId="31" xfId="0" applyNumberFormat="1" applyFont="1" applyFill="1" applyBorder="1" applyAlignment="1">
      <alignment vertical="center"/>
    </xf>
    <xf numFmtId="181" fontId="5" fillId="0" borderId="25" xfId="0" applyNumberFormat="1" applyFont="1" applyFill="1" applyBorder="1" applyAlignment="1">
      <alignment vertical="center"/>
    </xf>
    <xf numFmtId="181" fontId="5" fillId="0" borderId="2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distributed" vertical="center" shrinkToFit="1"/>
    </xf>
    <xf numFmtId="181" fontId="5" fillId="0" borderId="7" xfId="0" applyNumberFormat="1" applyFont="1" applyFill="1" applyBorder="1" applyAlignment="1">
      <alignment vertical="center"/>
    </xf>
    <xf numFmtId="181" fontId="5" fillId="0" borderId="6" xfId="0" applyNumberFormat="1" applyFont="1" applyFill="1" applyBorder="1" applyAlignment="1">
      <alignment vertical="center"/>
    </xf>
    <xf numFmtId="181" fontId="5" fillId="0" borderId="9" xfId="0" applyNumberFormat="1" applyFont="1" applyFill="1" applyBorder="1" applyAlignment="1">
      <alignment vertical="center"/>
    </xf>
    <xf numFmtId="181" fontId="5" fillId="0" borderId="26" xfId="0" applyNumberFormat="1" applyFont="1" applyFill="1" applyBorder="1" applyAlignment="1">
      <alignment vertical="center"/>
    </xf>
    <xf numFmtId="181" fontId="5" fillId="0" borderId="16" xfId="0" applyNumberFormat="1" applyFont="1" applyFill="1" applyBorder="1" applyAlignment="1">
      <alignment vertical="center"/>
    </xf>
    <xf numFmtId="181" fontId="5" fillId="0" borderId="36" xfId="0" applyNumberFormat="1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 shrinkToFit="1"/>
    </xf>
    <xf numFmtId="0" fontId="5" fillId="0" borderId="15" xfId="0" applyFont="1" applyFill="1" applyBorder="1" applyAlignment="1">
      <alignment horizontal="distributed" vertical="center" shrinkToFit="1"/>
    </xf>
    <xf numFmtId="181" fontId="5" fillId="0" borderId="15" xfId="0" applyNumberFormat="1" applyFont="1" applyFill="1" applyBorder="1" applyAlignment="1">
      <alignment vertical="center"/>
    </xf>
    <xf numFmtId="181" fontId="5" fillId="0" borderId="18" xfId="0" applyNumberFormat="1" applyFont="1" applyFill="1" applyBorder="1" applyAlignment="1">
      <alignment vertical="center"/>
    </xf>
    <xf numFmtId="181" fontId="5" fillId="0" borderId="19" xfId="0" applyNumberFormat="1" applyFont="1" applyFill="1" applyBorder="1" applyAlignment="1">
      <alignment vertical="center"/>
    </xf>
    <xf numFmtId="181" fontId="5" fillId="0" borderId="38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 shrinkToFit="1"/>
    </xf>
    <xf numFmtId="0" fontId="5" fillId="0" borderId="39" xfId="0" applyFont="1" applyFill="1" applyBorder="1" applyAlignment="1">
      <alignment horizontal="distributed" vertical="center" shrinkToFit="1"/>
    </xf>
    <xf numFmtId="181" fontId="5" fillId="0" borderId="27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 shrinkToFit="1"/>
    </xf>
    <xf numFmtId="0" fontId="5" fillId="0" borderId="30" xfId="0" applyFont="1" applyFill="1" applyBorder="1" applyAlignment="1">
      <alignment horizontal="distributed" vertical="center" shrinkToFit="1"/>
    </xf>
    <xf numFmtId="0" fontId="5" fillId="0" borderId="4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distributed" vertical="center" shrinkToFit="1"/>
    </xf>
    <xf numFmtId="181" fontId="5" fillId="0" borderId="8" xfId="0" applyNumberFormat="1" applyFont="1" applyFill="1" applyBorder="1" applyAlignment="1">
      <alignment vertical="center"/>
    </xf>
    <xf numFmtId="181" fontId="5" fillId="0" borderId="10" xfId="0" applyNumberFormat="1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vertical="center"/>
    </xf>
    <xf numFmtId="181" fontId="5" fillId="0" borderId="3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 shrinkToFit="1"/>
    </xf>
    <xf numFmtId="181" fontId="5" fillId="0" borderId="22" xfId="0" applyNumberFormat="1" applyFont="1" applyFill="1" applyBorder="1" applyAlignment="1">
      <alignment vertical="center"/>
    </xf>
    <xf numFmtId="181" fontId="5" fillId="0" borderId="41" xfId="0" applyNumberFormat="1" applyFont="1" applyFill="1" applyBorder="1" applyAlignment="1">
      <alignment vertical="center"/>
    </xf>
    <xf numFmtId="181" fontId="5" fillId="0" borderId="12" xfId="0" applyNumberFormat="1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vertical="center"/>
    </xf>
    <xf numFmtId="181" fontId="5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21" applyFont="1" applyAlignment="1">
      <alignment vertical="center"/>
    </xf>
    <xf numFmtId="0" fontId="2" fillId="0" borderId="0" xfId="21" applyFont="1" applyAlignment="1">
      <alignment horizontal="right" vertical="center"/>
    </xf>
    <xf numFmtId="0" fontId="6" fillId="0" borderId="0" xfId="22" applyFont="1" applyBorder="1" applyAlignment="1" applyProtection="1">
      <alignment vertical="center"/>
      <protection locked="0"/>
    </xf>
    <xf numFmtId="0" fontId="12" fillId="0" borderId="0" xfId="21"/>
    <xf numFmtId="0" fontId="5" fillId="0" borderId="0" xfId="22" applyFont="1" applyBorder="1" applyAlignment="1" applyProtection="1">
      <alignment horizontal="right" vertical="center"/>
      <protection locked="0"/>
    </xf>
    <xf numFmtId="0" fontId="5" fillId="0" borderId="0" xfId="22" applyFont="1" applyBorder="1" applyAlignment="1" applyProtection="1">
      <alignment horizontal="left" vertical="center"/>
      <protection locked="0"/>
    </xf>
    <xf numFmtId="0" fontId="5" fillId="0" borderId="0" xfId="21" applyFont="1"/>
    <xf numFmtId="0" fontId="5" fillId="0" borderId="5" xfId="22" applyFont="1" applyBorder="1" applyAlignment="1" applyProtection="1">
      <alignment vertical="center"/>
      <protection locked="0"/>
    </xf>
    <xf numFmtId="0" fontId="5" fillId="0" borderId="0" xfId="22" applyFont="1" applyAlignment="1" applyProtection="1">
      <alignment vertical="center"/>
      <protection locked="0"/>
    </xf>
    <xf numFmtId="0" fontId="5" fillId="0" borderId="17" xfId="22" applyFont="1" applyBorder="1" applyAlignment="1" applyProtection="1">
      <alignment horizontal="center" vertical="center"/>
      <protection locked="0"/>
    </xf>
    <xf numFmtId="0" fontId="5" fillId="0" borderId="20" xfId="22" applyFont="1" applyBorder="1" applyAlignment="1" applyProtection="1">
      <alignment vertical="center"/>
      <protection locked="0"/>
    </xf>
    <xf numFmtId="0" fontId="5" fillId="0" borderId="42" xfId="22" applyFont="1" applyBorder="1" applyAlignment="1" applyProtection="1">
      <alignment vertical="center"/>
      <protection locked="0"/>
    </xf>
    <xf numFmtId="0" fontId="5" fillId="0" borderId="29" xfId="22" applyFont="1" applyBorder="1" applyAlignment="1" applyProtection="1">
      <alignment vertical="center"/>
      <protection locked="0"/>
    </xf>
    <xf numFmtId="0" fontId="5" fillId="0" borderId="29" xfId="22" applyFont="1" applyBorder="1" applyAlignment="1" applyProtection="1">
      <alignment horizontal="center" vertical="center"/>
      <protection locked="0"/>
    </xf>
    <xf numFmtId="0" fontId="22" fillId="0" borderId="0" xfId="21" applyFont="1"/>
    <xf numFmtId="0" fontId="5" fillId="0" borderId="16" xfId="22" applyFont="1" applyBorder="1" applyAlignment="1" applyProtection="1">
      <alignment horizontal="center" vertical="center"/>
      <protection locked="0"/>
    </xf>
    <xf numFmtId="0" fontId="5" fillId="0" borderId="43" xfId="22" applyFont="1" applyBorder="1" applyAlignment="1" applyProtection="1">
      <alignment horizontal="right" vertical="center" indent="1"/>
      <protection locked="0"/>
    </xf>
    <xf numFmtId="0" fontId="5" fillId="0" borderId="21" xfId="22" applyFont="1" applyBorder="1" applyAlignment="1" applyProtection="1">
      <alignment horizontal="center" vertical="center"/>
      <protection locked="0"/>
    </xf>
    <xf numFmtId="0" fontId="5" fillId="0" borderId="3" xfId="22" applyFont="1" applyBorder="1" applyAlignment="1" applyProtection="1">
      <alignment horizontal="center" vertical="center" shrinkToFit="1"/>
      <protection locked="0"/>
    </xf>
    <xf numFmtId="0" fontId="5" fillId="0" borderId="4" xfId="22" applyFont="1" applyBorder="1" applyAlignment="1" applyProtection="1">
      <alignment horizontal="center" vertical="center" shrinkToFit="1"/>
      <protection locked="0"/>
    </xf>
    <xf numFmtId="0" fontId="5" fillId="0" borderId="2" xfId="22" applyFont="1" applyBorder="1" applyAlignment="1" applyProtection="1">
      <alignment horizontal="center" vertical="center" shrinkToFit="1"/>
      <protection locked="0"/>
    </xf>
    <xf numFmtId="0" fontId="5" fillId="0" borderId="3" xfId="22" applyFont="1" applyBorder="1" applyAlignment="1" applyProtection="1">
      <alignment horizontal="center" vertical="center" wrapText="1" shrinkToFit="1"/>
      <protection locked="0"/>
    </xf>
    <xf numFmtId="0" fontId="5" fillId="0" borderId="23" xfId="22" applyFont="1" applyFill="1" applyBorder="1" applyAlignment="1" applyProtection="1">
      <alignment horizontal="right" vertical="center"/>
      <protection locked="0"/>
    </xf>
    <xf numFmtId="0" fontId="5" fillId="0" borderId="24" xfId="22" applyFont="1" applyFill="1" applyBorder="1" applyAlignment="1" applyProtection="1">
      <alignment horizontal="right" vertical="center"/>
      <protection locked="0"/>
    </xf>
    <xf numFmtId="189" fontId="5" fillId="0" borderId="31" xfId="22" applyNumberFormat="1" applyFont="1" applyBorder="1" applyAlignment="1" applyProtection="1">
      <alignment horizontal="center" vertical="center" shrinkToFit="1"/>
      <protection locked="0"/>
    </xf>
    <xf numFmtId="189" fontId="5" fillId="0" borderId="25" xfId="22" applyNumberFormat="1" applyFont="1" applyBorder="1" applyAlignment="1" applyProtection="1">
      <alignment horizontal="center" vertical="center" shrinkToFit="1"/>
      <protection locked="0"/>
    </xf>
    <xf numFmtId="189" fontId="5" fillId="0" borderId="24" xfId="22" applyNumberFormat="1" applyFont="1" applyBorder="1" applyAlignment="1" applyProtection="1">
      <alignment horizontal="center" vertical="center" shrinkToFit="1"/>
      <protection locked="0"/>
    </xf>
    <xf numFmtId="189" fontId="5" fillId="0" borderId="31" xfId="22" applyNumberFormat="1" applyFont="1" applyBorder="1" applyAlignment="1" applyProtection="1">
      <alignment horizontal="right" vertical="center" shrinkToFit="1"/>
      <protection locked="0"/>
    </xf>
    <xf numFmtId="189" fontId="5" fillId="0" borderId="25" xfId="22" applyNumberFormat="1" applyFont="1" applyBorder="1" applyAlignment="1" applyProtection="1">
      <alignment vertical="center" shrinkToFit="1"/>
      <protection locked="0"/>
    </xf>
    <xf numFmtId="0" fontId="5" fillId="0" borderId="26" xfId="22" applyFont="1" applyFill="1" applyBorder="1" applyAlignment="1" applyProtection="1">
      <alignment horizontal="right" vertical="center"/>
      <protection locked="0"/>
    </xf>
    <xf numFmtId="0" fontId="5" fillId="0" borderId="7" xfId="22" applyFont="1" applyFill="1" applyBorder="1" applyAlignment="1" applyProtection="1">
      <alignment horizontal="right" vertical="center"/>
      <protection locked="0"/>
    </xf>
    <xf numFmtId="189" fontId="5" fillId="0" borderId="6" xfId="22" applyNumberFormat="1" applyFont="1" applyBorder="1" applyAlignment="1" applyProtection="1">
      <alignment horizontal="center" vertical="center" shrinkToFit="1"/>
      <protection locked="0"/>
    </xf>
    <xf numFmtId="189" fontId="5" fillId="0" borderId="9" xfId="22" applyNumberFormat="1" applyFont="1" applyBorder="1" applyAlignment="1" applyProtection="1">
      <alignment horizontal="right" vertical="center" shrinkToFit="1"/>
      <protection locked="0"/>
    </xf>
    <xf numFmtId="189" fontId="5" fillId="0" borderId="7" xfId="22" applyNumberFormat="1" applyFont="1" applyBorder="1" applyAlignment="1" applyProtection="1">
      <alignment horizontal="center" vertical="center" shrinkToFit="1"/>
      <protection locked="0"/>
    </xf>
    <xf numFmtId="189" fontId="5" fillId="0" borderId="6" xfId="22" applyNumberFormat="1" applyFont="1" applyBorder="1" applyAlignment="1" applyProtection="1">
      <alignment horizontal="right" vertical="center" shrinkToFit="1"/>
      <protection locked="0"/>
    </xf>
    <xf numFmtId="189" fontId="5" fillId="0" borderId="44" xfId="22" applyNumberFormat="1" applyFont="1" applyBorder="1" applyAlignment="1" applyProtection="1">
      <alignment horizontal="center" vertical="center" shrinkToFit="1"/>
      <protection locked="0"/>
    </xf>
    <xf numFmtId="189" fontId="5" fillId="0" borderId="9" xfId="22" applyNumberFormat="1" applyFont="1" applyBorder="1" applyAlignment="1" applyProtection="1">
      <alignment vertical="center" shrinkToFit="1"/>
      <protection locked="0"/>
    </xf>
    <xf numFmtId="0" fontId="5" fillId="0" borderId="27" xfId="22" applyFont="1" applyFill="1" applyBorder="1" applyAlignment="1" applyProtection="1">
      <alignment horizontal="right" vertical="center"/>
      <protection locked="0"/>
    </xf>
    <xf numFmtId="0" fontId="5" fillId="0" borderId="12" xfId="22" applyFont="1" applyFill="1" applyBorder="1" applyAlignment="1" applyProtection="1">
      <alignment horizontal="right" vertical="center"/>
      <protection locked="0"/>
    </xf>
    <xf numFmtId="189" fontId="5" fillId="0" borderId="9" xfId="22" applyNumberFormat="1" applyFont="1" applyBorder="1" applyAlignment="1" applyProtection="1">
      <alignment horizontal="center" vertical="center" shrinkToFit="1"/>
      <protection locked="0"/>
    </xf>
    <xf numFmtId="189" fontId="5" fillId="0" borderId="19" xfId="22" applyNumberFormat="1" applyFont="1" applyBorder="1" applyAlignment="1" applyProtection="1">
      <alignment horizontal="center" vertical="center" shrinkToFit="1"/>
      <protection locked="0"/>
    </xf>
    <xf numFmtId="189" fontId="5" fillId="0" borderId="15" xfId="22" applyNumberFormat="1" applyFont="1" applyBorder="1" applyAlignment="1" applyProtection="1">
      <alignment horizontal="center" vertical="center" shrinkToFit="1"/>
      <protection locked="0"/>
    </xf>
    <xf numFmtId="189" fontId="5" fillId="0" borderId="18" xfId="22" applyNumberFormat="1" applyFont="1" applyBorder="1" applyAlignment="1" applyProtection="1">
      <alignment horizontal="center" vertical="center" shrinkToFit="1"/>
      <protection locked="0"/>
    </xf>
    <xf numFmtId="189" fontId="5" fillId="0" borderId="18" xfId="22" applyNumberFormat="1" applyFont="1" applyBorder="1" applyAlignment="1" applyProtection="1">
      <alignment horizontal="right" vertical="center" shrinkToFit="1"/>
      <protection locked="0"/>
    </xf>
    <xf numFmtId="0" fontId="5" fillId="0" borderId="32" xfId="22" applyFont="1" applyFill="1" applyBorder="1" applyAlignment="1" applyProtection="1">
      <alignment horizontal="right" vertical="center"/>
      <protection locked="0"/>
    </xf>
    <xf numFmtId="0" fontId="5" fillId="0" borderId="8" xfId="22" applyFont="1" applyFill="1" applyBorder="1" applyAlignment="1" applyProtection="1">
      <alignment horizontal="right" vertical="center"/>
      <protection locked="0"/>
    </xf>
    <xf numFmtId="189" fontId="5" fillId="0" borderId="10" xfId="22" applyNumberFormat="1" applyFont="1" applyBorder="1" applyAlignment="1" applyProtection="1">
      <alignment horizontal="center" vertical="center" shrinkToFit="1"/>
      <protection locked="0"/>
    </xf>
    <xf numFmtId="189" fontId="5" fillId="0" borderId="11" xfId="22" applyNumberFormat="1" applyFont="1" applyBorder="1" applyAlignment="1" applyProtection="1">
      <alignment horizontal="center" vertical="center" shrinkToFit="1"/>
      <protection locked="0"/>
    </xf>
    <xf numFmtId="189" fontId="5" fillId="0" borderId="8" xfId="22" applyNumberFormat="1" applyFont="1" applyBorder="1" applyAlignment="1" applyProtection="1">
      <alignment horizontal="center" vertical="center" shrinkToFit="1"/>
      <protection locked="0"/>
    </xf>
    <xf numFmtId="189" fontId="5" fillId="0" borderId="10" xfId="22" applyNumberFormat="1" applyFont="1" applyBorder="1" applyAlignment="1" applyProtection="1">
      <alignment horizontal="right" vertical="center" shrinkToFit="1"/>
      <protection locked="0"/>
    </xf>
    <xf numFmtId="189" fontId="5" fillId="0" borderId="11" xfId="22" applyNumberFormat="1" applyFont="1" applyBorder="1" applyAlignment="1" applyProtection="1">
      <alignment horizontal="right" vertical="center" shrinkToFit="1"/>
      <protection locked="0"/>
    </xf>
    <xf numFmtId="0" fontId="5" fillId="0" borderId="0" xfId="22" applyFont="1" applyFill="1" applyBorder="1" applyAlignment="1" applyProtection="1">
      <alignment horizontal="right" vertical="center"/>
      <protection locked="0"/>
    </xf>
    <xf numFmtId="189" fontId="5" fillId="0" borderId="0" xfId="22" applyNumberFormat="1" applyFont="1" applyBorder="1" applyAlignment="1" applyProtection="1">
      <alignment horizontal="center" vertical="center" shrinkToFit="1"/>
      <protection locked="0"/>
    </xf>
    <xf numFmtId="0" fontId="5" fillId="0" borderId="5" xfId="22" applyFont="1" applyFill="1" applyBorder="1" applyAlignment="1" applyProtection="1">
      <alignment horizontal="right" vertical="center"/>
      <protection locked="0"/>
    </xf>
    <xf numFmtId="189" fontId="5" fillId="0" borderId="5" xfId="22" applyNumberFormat="1" applyFont="1" applyBorder="1" applyAlignment="1" applyProtection="1">
      <alignment horizontal="center" vertical="center" shrinkToFit="1"/>
      <protection locked="0"/>
    </xf>
    <xf numFmtId="0" fontId="5" fillId="0" borderId="35" xfId="22" applyFont="1" applyBorder="1" applyAlignment="1" applyProtection="1">
      <alignment vertical="center"/>
      <protection locked="0"/>
    </xf>
    <xf numFmtId="0" fontId="5" fillId="0" borderId="22" xfId="22" applyFont="1" applyBorder="1" applyAlignment="1" applyProtection="1">
      <alignment horizontal="center" vertical="center" wrapText="1" shrinkToFit="1"/>
      <protection locked="0"/>
    </xf>
    <xf numFmtId="0" fontId="5" fillId="0" borderId="30" xfId="22" applyFont="1" applyFill="1" applyBorder="1" applyAlignment="1" applyProtection="1">
      <alignment horizontal="right" vertical="center"/>
      <protection locked="0"/>
    </xf>
    <xf numFmtId="0" fontId="5" fillId="0" borderId="39" xfId="22" applyFont="1" applyFill="1" applyBorder="1" applyAlignment="1" applyProtection="1">
      <alignment horizontal="right" vertical="center"/>
      <protection locked="0"/>
    </xf>
    <xf numFmtId="189" fontId="5" fillId="0" borderId="45" xfId="22" applyNumberFormat="1" applyFont="1" applyBorder="1" applyAlignment="1" applyProtection="1">
      <alignment horizontal="center" vertical="center" shrinkToFit="1"/>
      <protection locked="0"/>
    </xf>
    <xf numFmtId="189" fontId="5" fillId="0" borderId="39" xfId="22" applyNumberFormat="1" applyFont="1" applyBorder="1" applyAlignment="1" applyProtection="1">
      <alignment horizontal="center" vertical="center" shrinkToFit="1"/>
      <protection locked="0"/>
    </xf>
    <xf numFmtId="189" fontId="5" fillId="0" borderId="44" xfId="22" applyNumberFormat="1" applyFont="1" applyBorder="1" applyAlignment="1" applyProtection="1">
      <alignment horizontal="right" vertical="center" shrinkToFit="1"/>
      <protection locked="0"/>
    </xf>
    <xf numFmtId="189" fontId="5" fillId="0" borderId="45" xfId="22" applyNumberFormat="1" applyFont="1" applyBorder="1" applyAlignment="1" applyProtection="1">
      <alignment vertical="center" shrinkToFit="1"/>
      <protection locked="0"/>
    </xf>
    <xf numFmtId="0" fontId="5" fillId="0" borderId="46" xfId="22" applyFont="1" applyFill="1" applyBorder="1" applyAlignment="1" applyProtection="1">
      <alignment horizontal="right" vertical="center"/>
      <protection locked="0"/>
    </xf>
    <xf numFmtId="189" fontId="5" fillId="0" borderId="13" xfId="22" applyNumberFormat="1" applyFont="1" applyBorder="1" applyAlignment="1" applyProtection="1">
      <alignment horizontal="center" vertical="center" shrinkToFit="1"/>
      <protection locked="0"/>
    </xf>
    <xf numFmtId="189" fontId="5" fillId="0" borderId="14" xfId="22" applyNumberFormat="1" applyFont="1" applyBorder="1" applyAlignment="1" applyProtection="1">
      <alignment horizontal="right" vertical="center" shrinkToFit="1"/>
      <protection locked="0"/>
    </xf>
    <xf numFmtId="189" fontId="5" fillId="0" borderId="12" xfId="22" applyNumberFormat="1" applyFont="1" applyBorder="1" applyAlignment="1" applyProtection="1">
      <alignment horizontal="center" vertical="center" shrinkToFit="1"/>
      <protection locked="0"/>
    </xf>
    <xf numFmtId="189" fontId="5" fillId="0" borderId="13" xfId="22" applyNumberFormat="1" applyFont="1" applyBorder="1" applyAlignment="1" applyProtection="1">
      <alignment horizontal="right" vertical="center" shrinkToFit="1"/>
      <protection locked="0"/>
    </xf>
    <xf numFmtId="189" fontId="5" fillId="0" borderId="14" xfId="22" applyNumberFormat="1" applyFont="1" applyBorder="1" applyAlignment="1" applyProtection="1">
      <alignment vertical="center" shrinkToFit="1"/>
      <protection locked="0"/>
    </xf>
    <xf numFmtId="0" fontId="5" fillId="0" borderId="15" xfId="22" applyFont="1" applyFill="1" applyBorder="1" applyAlignment="1" applyProtection="1">
      <alignment horizontal="right" vertical="center"/>
      <protection locked="0"/>
    </xf>
    <xf numFmtId="0" fontId="5" fillId="0" borderId="0" xfId="22" applyFont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12" fillId="0" borderId="0" xfId="23">
      <alignment vertical="center"/>
    </xf>
    <xf numFmtId="0" fontId="25" fillId="4" borderId="47" xfId="23" applyFont="1" applyFill="1" applyBorder="1" applyAlignment="1">
      <alignment horizontal="center" vertical="center"/>
    </xf>
    <xf numFmtId="0" fontId="25" fillId="4" borderId="48" xfId="23" applyFont="1" applyFill="1" applyBorder="1" applyAlignment="1">
      <alignment horizontal="center" vertical="center"/>
    </xf>
    <xf numFmtId="0" fontId="25" fillId="4" borderId="0" xfId="23" applyFont="1" applyFill="1" applyAlignment="1">
      <alignment horizontal="center" vertical="center"/>
    </xf>
    <xf numFmtId="0" fontId="26" fillId="4" borderId="49" xfId="20" applyFont="1" applyFill="1" applyBorder="1" applyAlignment="1" applyProtection="1">
      <alignment horizontal="center" vertical="center"/>
    </xf>
    <xf numFmtId="0" fontId="26" fillId="4" borderId="50" xfId="20" applyFont="1" applyFill="1" applyBorder="1" applyAlignment="1" applyProtection="1">
      <alignment horizontal="center" vertical="center"/>
    </xf>
    <xf numFmtId="0" fontId="26" fillId="4" borderId="0" xfId="20" applyFont="1" applyFill="1" applyAlignment="1" applyProtection="1">
      <alignment horizontal="center" vertical="center"/>
    </xf>
    <xf numFmtId="0" fontId="26" fillId="4" borderId="51" xfId="20" applyFont="1" applyFill="1" applyBorder="1" applyAlignment="1" applyProtection="1">
      <alignment horizontal="center" vertical="center"/>
    </xf>
    <xf numFmtId="0" fontId="24" fillId="4" borderId="52" xfId="23" applyFont="1" applyFill="1" applyBorder="1" applyAlignment="1">
      <alignment horizontal="center" vertical="center"/>
    </xf>
    <xf numFmtId="0" fontId="27" fillId="4" borderId="49" xfId="20" applyFont="1" applyFill="1" applyBorder="1" applyAlignment="1" applyProtection="1">
      <alignment vertical="center"/>
    </xf>
    <xf numFmtId="0" fontId="27" fillId="4" borderId="50" xfId="20" applyFont="1" applyFill="1" applyBorder="1" applyAlignment="1" applyProtection="1">
      <alignment vertical="center"/>
    </xf>
    <xf numFmtId="0" fontId="27" fillId="4" borderId="0" xfId="20" applyFont="1" applyFill="1" applyAlignment="1" applyProtection="1">
      <alignment vertical="center"/>
    </xf>
    <xf numFmtId="0" fontId="23" fillId="0" borderId="0" xfId="23" applyFont="1" applyAlignment="1">
      <alignment horizontal="center" vertical="center"/>
    </xf>
    <xf numFmtId="0" fontId="6" fillId="4" borderId="0" xfId="23" applyFont="1" applyFill="1" applyAlignment="1">
      <alignment horizontal="center" vertical="center"/>
    </xf>
    <xf numFmtId="0" fontId="24" fillId="4" borderId="53" xfId="23" applyFont="1" applyFill="1" applyBorder="1" applyAlignment="1">
      <alignment horizontal="distributed" vertical="center" justifyLastLine="1"/>
    </xf>
    <xf numFmtId="0" fontId="5" fillId="0" borderId="41" xfId="0" applyFont="1" applyBorder="1" applyAlignment="1">
      <alignment horizontal="center" vertical="distributed" textRotation="255" justifyLastLine="1"/>
    </xf>
    <xf numFmtId="0" fontId="5" fillId="0" borderId="16" xfId="0" applyFont="1" applyBorder="1" applyAlignment="1">
      <alignment horizontal="center" vertical="distributed" textRotation="255" justifyLastLine="1"/>
    </xf>
    <xf numFmtId="0" fontId="5" fillId="0" borderId="40" xfId="0" applyFont="1" applyBorder="1" applyAlignment="1">
      <alignment horizontal="center" vertical="distributed" textRotation="255" justifyLastLine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5" fillId="0" borderId="21" xfId="0" applyFont="1" applyBorder="1" applyAlignment="1">
      <alignment horizontal="center" vertical="distributed" textRotation="255" justifyLastLine="1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justifyLastLine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distributed" vertical="center" shrinkToFit="1"/>
    </xf>
    <xf numFmtId="0" fontId="5" fillId="0" borderId="2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distributed" vertical="center" shrinkToFit="1"/>
    </xf>
    <xf numFmtId="0" fontId="5" fillId="0" borderId="27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54" xfId="0" applyFont="1" applyFill="1" applyBorder="1" applyAlignment="1">
      <alignment horizontal="distributed" vertical="center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distributed" vertical="center" shrinkToFit="1"/>
    </xf>
    <xf numFmtId="0" fontId="5" fillId="0" borderId="34" xfId="22" applyFont="1" applyBorder="1" applyAlignment="1" applyProtection="1">
      <alignment horizontal="center" vertical="center"/>
      <protection locked="0"/>
    </xf>
    <xf numFmtId="0" fontId="5" fillId="0" borderId="37" xfId="22" applyFont="1" applyBorder="1" applyAlignment="1" applyProtection="1">
      <alignment horizontal="center" vertical="center"/>
      <protection locked="0"/>
    </xf>
    <xf numFmtId="0" fontId="5" fillId="0" borderId="35" xfId="22" applyFont="1" applyBorder="1" applyAlignment="1" applyProtection="1">
      <alignment horizontal="center" vertical="center"/>
      <protection locked="0"/>
    </xf>
    <xf numFmtId="0" fontId="5" fillId="0" borderId="31" xfId="22" applyFont="1" applyBorder="1" applyAlignment="1" applyProtection="1">
      <alignment horizontal="center" vertical="center"/>
      <protection locked="0"/>
    </xf>
    <xf numFmtId="0" fontId="5" fillId="0" borderId="18" xfId="22" applyFont="1" applyBorder="1" applyAlignment="1" applyProtection="1">
      <alignment horizontal="center" vertical="center"/>
      <protection locked="0"/>
    </xf>
    <xf numFmtId="0" fontId="5" fillId="0" borderId="43" xfId="22" applyFont="1" applyBorder="1" applyAlignment="1" applyProtection="1">
      <alignment horizontal="distributed" vertical="center" justifyLastLine="1"/>
      <protection locked="0"/>
    </xf>
    <xf numFmtId="0" fontId="5" fillId="0" borderId="28" xfId="22" applyFont="1" applyBorder="1" applyAlignment="1" applyProtection="1">
      <alignment horizontal="distributed" vertical="center" justifyLastLine="1"/>
      <protection locked="0"/>
    </xf>
    <xf numFmtId="0" fontId="5" fillId="0" borderId="41" xfId="22" applyFont="1" applyBorder="1" applyAlignment="1" applyProtection="1">
      <alignment horizontal="distributed" vertical="center" justifyLastLine="1"/>
      <protection locked="0"/>
    </xf>
    <xf numFmtId="0" fontId="5" fillId="0" borderId="2" xfId="22" applyFont="1" applyBorder="1" applyAlignment="1" applyProtection="1">
      <alignment horizontal="distributed" vertical="center" justifyLastLine="1"/>
      <protection locked="0"/>
    </xf>
    <xf numFmtId="0" fontId="12" fillId="0" borderId="22" xfId="21" applyBorder="1" applyAlignment="1">
      <alignment horizontal="distributed" vertical="center" justifyLastLine="1"/>
    </xf>
    <xf numFmtId="0" fontId="5" fillId="0" borderId="43" xfId="22" applyFont="1" applyBorder="1" applyAlignment="1" applyProtection="1">
      <alignment horizontal="center" vertical="center" wrapText="1"/>
      <protection locked="0"/>
    </xf>
    <xf numFmtId="0" fontId="5" fillId="0" borderId="35" xfId="22" applyFont="1" applyBorder="1" applyAlignment="1" applyProtection="1">
      <alignment horizontal="center" vertical="center" wrapText="1"/>
      <protection locked="0"/>
    </xf>
    <xf numFmtId="0" fontId="5" fillId="0" borderId="57" xfId="22" applyFont="1" applyBorder="1" applyAlignment="1" applyProtection="1">
      <alignment horizontal="center" vertical="center" wrapText="1"/>
      <protection locked="0"/>
    </xf>
    <xf numFmtId="0" fontId="5" fillId="0" borderId="38" xfId="22" applyFont="1" applyBorder="1" applyAlignment="1" applyProtection="1">
      <alignment horizontal="center" vertical="center" wrapText="1"/>
      <protection locked="0"/>
    </xf>
    <xf numFmtId="0" fontId="5" fillId="0" borderId="41" xfId="22" applyFont="1" applyBorder="1" applyAlignment="1" applyProtection="1">
      <alignment horizontal="center" vertical="center" wrapText="1"/>
      <protection locked="0"/>
    </xf>
    <xf numFmtId="0" fontId="5" fillId="0" borderId="21" xfId="22" applyFont="1" applyBorder="1" applyAlignment="1" applyProtection="1">
      <alignment horizontal="center" vertical="center" wrapText="1"/>
      <protection locked="0"/>
    </xf>
    <xf numFmtId="0" fontId="5" fillId="0" borderId="0" xfId="22" applyFont="1" applyBorder="1" applyAlignment="1" applyProtection="1">
      <alignment horizontal="distributed" vertical="center" justifyLastLine="1"/>
      <protection locked="0"/>
    </xf>
    <xf numFmtId="0" fontId="5" fillId="0" borderId="29" xfId="22" applyFont="1" applyBorder="1" applyAlignment="1" applyProtection="1">
      <alignment horizontal="distributed" vertical="center" justifyLastLine="1"/>
      <protection locked="0"/>
    </xf>
    <xf numFmtId="0" fontId="5" fillId="0" borderId="36" xfId="22" applyFont="1" applyBorder="1" applyAlignment="1" applyProtection="1">
      <alignment horizontal="center" vertical="center"/>
      <protection locked="0"/>
    </xf>
    <xf numFmtId="0" fontId="5" fillId="0" borderId="38" xfId="22" applyFont="1" applyBorder="1" applyAlignment="1" applyProtection="1">
      <alignment horizontal="center" vertical="center"/>
      <protection locked="0"/>
    </xf>
    <xf numFmtId="0" fontId="5" fillId="0" borderId="54" xfId="22" applyFont="1" applyBorder="1" applyAlignment="1" applyProtection="1">
      <alignment horizontal="center" vertical="center" wrapText="1"/>
      <protection locked="0"/>
    </xf>
    <xf numFmtId="0" fontId="5" fillId="0" borderId="36" xfId="22" applyFont="1" applyBorder="1" applyAlignment="1" applyProtection="1">
      <alignment horizontal="center" vertical="center" wrapText="1"/>
      <protection locked="0"/>
    </xf>
    <xf numFmtId="0" fontId="6" fillId="0" borderId="0" xfId="22" applyFont="1" applyBorder="1" applyAlignment="1" applyProtection="1">
      <alignment horizontal="right" vertical="center"/>
      <protection locked="0"/>
    </xf>
    <xf numFmtId="0" fontId="5" fillId="0" borderId="55" xfId="22" applyFont="1" applyBorder="1" applyAlignment="1" applyProtection="1">
      <alignment horizontal="distributed" vertical="center" justifyLastLine="1"/>
      <protection locked="0"/>
    </xf>
    <xf numFmtId="0" fontId="5" fillId="0" borderId="54" xfId="22" applyFont="1" applyBorder="1" applyAlignment="1" applyProtection="1">
      <alignment horizontal="center" vertical="center"/>
      <protection locked="0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" xfId="20" builtinId="8"/>
    <cellStyle name="標準" xfId="0" builtinId="0"/>
    <cellStyle name="標準_195市税調定額及び収入済額" xfId="21"/>
    <cellStyle name="標準_Sheet1" xfId="22"/>
    <cellStyle name="標準_統計データHP用目次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テキスト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凶        悪        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テキスト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粗        暴        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テキスト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知能犯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テキスト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盗犯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テキスト 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発                  生                  件                   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テキスト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検                 挙                 件                  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テキスト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資料：佐賀警察署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テキスト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注）平成３年までは、佐賀署管内分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     平成４年より、佐賀市分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tabSelected="1" workbookViewId="0">
      <selection activeCell="A3" sqref="A3"/>
    </sheetView>
  </sheetViews>
  <sheetFormatPr defaultRowHeight="13.5"/>
  <cols>
    <col min="1" max="1" width="4.375" style="194" customWidth="1"/>
    <col min="2" max="2" width="8.625" style="194" customWidth="1"/>
    <col min="3" max="3" width="50.625" style="194" customWidth="1"/>
    <col min="4" max="4" width="16.25" style="194" bestFit="1" customWidth="1"/>
    <col min="5" max="16384" width="9" style="194"/>
  </cols>
  <sheetData>
    <row r="1" spans="1:4" ht="30" customHeight="1">
      <c r="A1" s="206" t="s">
        <v>138</v>
      </c>
      <c r="B1" s="206"/>
      <c r="C1" s="206"/>
      <c r="D1" s="206"/>
    </row>
    <row r="2" spans="1:4" ht="30" customHeight="1">
      <c r="A2" s="206" t="s">
        <v>139</v>
      </c>
      <c r="B2" s="206"/>
      <c r="C2" s="206"/>
      <c r="D2" s="206"/>
    </row>
    <row r="3" spans="1:4" ht="30" customHeight="1" thickBot="1">
      <c r="B3" s="207" t="s">
        <v>140</v>
      </c>
      <c r="C3" s="207"/>
      <c r="D3" s="207"/>
    </row>
    <row r="4" spans="1:4" ht="30" customHeight="1" thickBot="1">
      <c r="B4" s="208" t="s">
        <v>141</v>
      </c>
      <c r="C4" s="208"/>
      <c r="D4" s="202" t="s">
        <v>142</v>
      </c>
    </row>
    <row r="5" spans="1:4" ht="30" customHeight="1">
      <c r="B5" s="198" t="str">
        <f>HYPERLINK("#"&amp;"'222'"&amp;"!A1","222")</f>
        <v>222</v>
      </c>
      <c r="C5" s="203" t="str">
        <f>HYPERLINK("#"&amp;"'222'"&amp;"!A1","予算額及び決算額")</f>
        <v>予算額及び決算額</v>
      </c>
      <c r="D5" s="195" t="s">
        <v>143</v>
      </c>
    </row>
    <row r="6" spans="1:4" ht="30" customHeight="1">
      <c r="B6" s="199" t="str">
        <f>HYPERLINK("#"&amp;"'223'"&amp;"!A1","223")</f>
        <v>223</v>
      </c>
      <c r="C6" s="204" t="str">
        <f>HYPERLINK("#"&amp;"'223'"&amp;"!A1","一般会計予算額及び決算額")</f>
        <v>一般会計予算額及び決算額</v>
      </c>
      <c r="D6" s="196" t="s">
        <v>144</v>
      </c>
    </row>
    <row r="7" spans="1:4" ht="30" customHeight="1">
      <c r="B7" s="200" t="str">
        <f>HYPERLINK("#"&amp;"'224'"&amp;"!A1","224")</f>
        <v>224</v>
      </c>
      <c r="C7" s="204" t="str">
        <f>HYPERLINK("#"&amp;"'224'"&amp;"!A1","特別会計・公営企業会計の予算額及び決算額")</f>
        <v>特別会計・公営企業会計の予算額及び決算額</v>
      </c>
      <c r="D7" s="196" t="s">
        <v>144</v>
      </c>
    </row>
    <row r="8" spans="1:4" ht="30" customHeight="1">
      <c r="B8" s="201" t="str">
        <f>HYPERLINK("#"&amp;"'225'"&amp;"!A1","225")</f>
        <v>225</v>
      </c>
      <c r="C8" s="205" t="str">
        <f>HYPERLINK("#"&amp;"'225'"&amp;"!A1","市税調定額及び収入済額")</f>
        <v>市税調定額及び収入済額</v>
      </c>
      <c r="D8" s="197" t="s">
        <v>143</v>
      </c>
    </row>
  </sheetData>
  <mergeCells count="4">
    <mergeCell ref="A1:D1"/>
    <mergeCell ref="A2:D2"/>
    <mergeCell ref="B3:D3"/>
    <mergeCell ref="B4:C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showGridLines="0" workbookViewId="0"/>
  </sheetViews>
  <sheetFormatPr defaultRowHeight="13.5"/>
  <cols>
    <col min="1" max="1" width="4.625" style="1" customWidth="1"/>
    <col min="2" max="2" width="14.125" style="1" bestFit="1" customWidth="1"/>
    <col min="3" max="6" width="12.625" style="1" customWidth="1"/>
    <col min="7" max="7" width="13.625" style="1" customWidth="1"/>
    <col min="8" max="16384" width="9" style="1"/>
  </cols>
  <sheetData>
    <row r="2" spans="1:7" ht="30" customHeight="1">
      <c r="A2" s="212" t="s">
        <v>17</v>
      </c>
      <c r="B2" s="212"/>
      <c r="C2" s="212"/>
      <c r="D2" s="212"/>
      <c r="E2" s="212"/>
      <c r="F2" s="212"/>
      <c r="G2" s="212"/>
    </row>
    <row r="3" spans="1:7" s="2" customFormat="1" ht="13.5" customHeight="1"/>
    <row r="4" spans="1:7" ht="22.5" customHeight="1">
      <c r="A4" s="213" t="s">
        <v>16</v>
      </c>
      <c r="B4" s="213"/>
      <c r="C4" s="213"/>
      <c r="D4" s="213"/>
      <c r="E4" s="213"/>
      <c r="F4" s="213"/>
      <c r="G4" s="213"/>
    </row>
    <row r="5" spans="1:7" s="2" customFormat="1" ht="13.5" customHeight="1">
      <c r="B5" s="6"/>
      <c r="C5" s="6"/>
      <c r="D5" s="6"/>
      <c r="E5" s="6"/>
    </row>
    <row r="6" spans="1:7" s="2" customFormat="1" ht="13.5" customHeight="1" thickBot="1">
      <c r="A6" s="5" t="s">
        <v>0</v>
      </c>
      <c r="C6" s="5"/>
      <c r="D6" s="5"/>
      <c r="E6" s="8"/>
    </row>
    <row r="7" spans="1:7" s="2" customFormat="1" ht="24" customHeight="1">
      <c r="A7" s="21"/>
      <c r="B7" s="217" t="s">
        <v>11</v>
      </c>
      <c r="C7" s="214" t="s">
        <v>1</v>
      </c>
      <c r="D7" s="215"/>
      <c r="E7" s="214" t="s">
        <v>2</v>
      </c>
      <c r="F7" s="216"/>
      <c r="G7" s="216"/>
    </row>
    <row r="8" spans="1:7" s="2" customFormat="1" ht="24" customHeight="1">
      <c r="A8" s="20"/>
      <c r="B8" s="218"/>
      <c r="C8" s="3" t="s">
        <v>3</v>
      </c>
      <c r="D8" s="3" t="s">
        <v>4</v>
      </c>
      <c r="E8" s="3" t="s">
        <v>3</v>
      </c>
      <c r="F8" s="3" t="s">
        <v>4</v>
      </c>
      <c r="G8" s="4" t="s">
        <v>5</v>
      </c>
    </row>
    <row r="9" spans="1:7" s="2" customFormat="1" ht="24" customHeight="1">
      <c r="A9" s="209" t="s">
        <v>10</v>
      </c>
      <c r="B9" s="17" t="s">
        <v>14</v>
      </c>
      <c r="C9" s="7">
        <v>94420131</v>
      </c>
      <c r="D9" s="7">
        <v>74243255</v>
      </c>
      <c r="E9" s="7">
        <v>87573151</v>
      </c>
      <c r="F9" s="7">
        <v>63274750</v>
      </c>
      <c r="G9" s="11">
        <v>150847901</v>
      </c>
    </row>
    <row r="10" spans="1:7" s="2" customFormat="1" ht="24" customHeight="1">
      <c r="A10" s="210"/>
      <c r="B10" s="17" t="s">
        <v>7</v>
      </c>
      <c r="C10" s="7">
        <v>86280382</v>
      </c>
      <c r="D10" s="7">
        <v>49166629</v>
      </c>
      <c r="E10" s="7">
        <v>80377794</v>
      </c>
      <c r="F10" s="7">
        <v>45440759</v>
      </c>
      <c r="G10" s="11">
        <v>125818553</v>
      </c>
    </row>
    <row r="11" spans="1:7" s="2" customFormat="1" ht="24" customHeight="1">
      <c r="A11" s="210"/>
      <c r="B11" s="17" t="s">
        <v>8</v>
      </c>
      <c r="C11" s="7">
        <v>96197534</v>
      </c>
      <c r="D11" s="7">
        <v>44454314</v>
      </c>
      <c r="E11" s="7">
        <v>89529663</v>
      </c>
      <c r="F11" s="7">
        <v>40906138</v>
      </c>
      <c r="G11" s="11">
        <v>130435801</v>
      </c>
    </row>
    <row r="12" spans="1:7" s="2" customFormat="1" ht="24" customHeight="1">
      <c r="A12" s="210"/>
      <c r="B12" s="24" t="s">
        <v>12</v>
      </c>
      <c r="C12" s="15">
        <v>93356345</v>
      </c>
      <c r="D12" s="15">
        <v>43311484</v>
      </c>
      <c r="E12" s="15">
        <v>90565262</v>
      </c>
      <c r="F12" s="15">
        <v>40284914</v>
      </c>
      <c r="G12" s="16">
        <v>130850176</v>
      </c>
    </row>
    <row r="13" spans="1:7" s="2" customFormat="1" ht="24" customHeight="1">
      <c r="A13" s="219"/>
      <c r="B13" s="19" t="s">
        <v>15</v>
      </c>
      <c r="C13" s="22">
        <v>94756066</v>
      </c>
      <c r="D13" s="22">
        <v>42916182</v>
      </c>
      <c r="E13" s="22">
        <v>91635238</v>
      </c>
      <c r="F13" s="22">
        <v>39095633</v>
      </c>
      <c r="G13" s="23">
        <v>130730871</v>
      </c>
    </row>
    <row r="14" spans="1:7" s="2" customFormat="1" ht="24" customHeight="1">
      <c r="A14" s="209" t="s">
        <v>9</v>
      </c>
      <c r="B14" s="17" t="s">
        <v>14</v>
      </c>
      <c r="C14" s="9">
        <v>94420131</v>
      </c>
      <c r="D14" s="7">
        <v>74243255</v>
      </c>
      <c r="E14" s="7">
        <v>83998779</v>
      </c>
      <c r="F14" s="7">
        <v>62883183</v>
      </c>
      <c r="G14" s="11">
        <v>146881962</v>
      </c>
    </row>
    <row r="15" spans="1:7" s="2" customFormat="1" ht="24" customHeight="1">
      <c r="A15" s="210"/>
      <c r="B15" s="17" t="s">
        <v>7</v>
      </c>
      <c r="C15" s="14">
        <v>86280382</v>
      </c>
      <c r="D15" s="15">
        <v>49166629</v>
      </c>
      <c r="E15" s="15">
        <v>77904369</v>
      </c>
      <c r="F15" s="15">
        <v>44305006</v>
      </c>
      <c r="G15" s="16">
        <v>122209375</v>
      </c>
    </row>
    <row r="16" spans="1:7" s="2" customFormat="1" ht="24" customHeight="1">
      <c r="A16" s="210"/>
      <c r="B16" s="17" t="s">
        <v>8</v>
      </c>
      <c r="C16" s="14">
        <v>96197534</v>
      </c>
      <c r="D16" s="15">
        <v>44454314</v>
      </c>
      <c r="E16" s="15">
        <v>87506349</v>
      </c>
      <c r="F16" s="15">
        <v>40125889</v>
      </c>
      <c r="G16" s="16">
        <v>127632238</v>
      </c>
    </row>
    <row r="17" spans="1:7" s="2" customFormat="1" ht="24" customHeight="1">
      <c r="A17" s="210"/>
      <c r="B17" s="24" t="s">
        <v>12</v>
      </c>
      <c r="C17" s="14">
        <v>93356345</v>
      </c>
      <c r="D17" s="15">
        <v>43311484</v>
      </c>
      <c r="E17" s="15">
        <v>88517444</v>
      </c>
      <c r="F17" s="15">
        <v>39913916</v>
      </c>
      <c r="G17" s="16">
        <v>128431360</v>
      </c>
    </row>
    <row r="18" spans="1:7" s="2" customFormat="1" ht="24" customHeight="1" thickBot="1">
      <c r="A18" s="211"/>
      <c r="B18" s="18" t="s">
        <v>13</v>
      </c>
      <c r="C18" s="10">
        <v>94756066</v>
      </c>
      <c r="D18" s="12">
        <v>42916182</v>
      </c>
      <c r="E18" s="12">
        <v>89220589</v>
      </c>
      <c r="F18" s="12">
        <v>39403188</v>
      </c>
      <c r="G18" s="13">
        <v>128623777</v>
      </c>
    </row>
    <row r="19" spans="1:7" s="2" customFormat="1" ht="13.5" customHeight="1">
      <c r="A19" s="2" t="s">
        <v>6</v>
      </c>
    </row>
    <row r="20" spans="1:7" s="2" customFormat="1" ht="13.5" customHeight="1"/>
    <row r="21" spans="1:7" s="2" customFormat="1" ht="13.5" customHeight="1"/>
    <row r="22" spans="1:7" s="2" customFormat="1" ht="13.5" customHeight="1"/>
    <row r="23" spans="1:7" s="2" customFormat="1" ht="13.5" customHeight="1"/>
    <row r="24" spans="1:7" s="2" customFormat="1" ht="13.5" customHeight="1"/>
    <row r="25" spans="1:7" s="2" customFormat="1" ht="13.5" customHeight="1"/>
    <row r="26" spans="1:7" s="2" customFormat="1" ht="13.5" customHeight="1"/>
    <row r="27" spans="1:7" s="2" customFormat="1" ht="13.5" customHeight="1"/>
    <row r="28" spans="1:7" s="2" customFormat="1" ht="13.5" customHeight="1"/>
    <row r="29" spans="1:7" s="2" customFormat="1" ht="13.5" customHeight="1"/>
    <row r="30" spans="1:7" s="2" customFormat="1" ht="13.5" customHeight="1"/>
    <row r="31" spans="1:7" s="2" customFormat="1" ht="13.5" customHeight="1"/>
    <row r="32" spans="1:7" s="2" customFormat="1" ht="13.5" customHeight="1"/>
    <row r="33" s="2" customFormat="1" ht="13.5" customHeight="1"/>
    <row r="34" s="2" customFormat="1" ht="13.5" customHeight="1"/>
    <row r="35" s="2" customFormat="1" ht="13.5" customHeight="1"/>
    <row r="36" s="2" customFormat="1" ht="13.5" customHeight="1"/>
    <row r="37" s="2" customFormat="1" ht="13.5" customHeight="1"/>
    <row r="38" s="2" customFormat="1" ht="13.5" customHeight="1"/>
    <row r="39" s="2" customFormat="1" ht="13.5" customHeight="1"/>
    <row r="40" s="2" customFormat="1" ht="13.5" customHeight="1"/>
    <row r="41" s="2" customFormat="1" ht="13.5" customHeight="1"/>
    <row r="42" s="2" customFormat="1" ht="13.5" customHeight="1"/>
    <row r="43" s="2" customFormat="1" ht="13.5" customHeight="1"/>
    <row r="44" s="2" customFormat="1" ht="13.5" customHeight="1"/>
    <row r="45" s="2" customFormat="1" ht="13.5" customHeight="1"/>
    <row r="46" s="2" customFormat="1" ht="13.5" customHeight="1"/>
    <row r="47" s="2" customFormat="1" ht="13.5" customHeight="1"/>
    <row r="48" s="2" customFormat="1" ht="13.5" customHeight="1"/>
    <row r="49" s="2" customFormat="1" ht="13.5" customHeight="1"/>
    <row r="50" s="2" customFormat="1" ht="13.5" customHeight="1"/>
    <row r="51" s="2" customFormat="1" ht="13.5" customHeight="1"/>
    <row r="52" s="2" customFormat="1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</sheetData>
  <mergeCells count="7">
    <mergeCell ref="A14:A18"/>
    <mergeCell ref="A2:G2"/>
    <mergeCell ref="A4:G4"/>
    <mergeCell ref="C7:D7"/>
    <mergeCell ref="E7:G7"/>
    <mergeCell ref="B7:B8"/>
    <mergeCell ref="A9:A13"/>
  </mergeCells>
  <phoneticPr fontId="3"/>
  <printOptions horizontalCentered="1" gridLinesSet="0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ignoredErrors>
    <ignoredError sqref="C10:G11 C16:G16 B15:B16 B17:B18 B10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showGridLines="0" zoomScaleNormal="100" zoomScaleSheetLayoutView="85" workbookViewId="0"/>
  </sheetViews>
  <sheetFormatPr defaultRowHeight="13.5"/>
  <cols>
    <col min="1" max="1" width="20.625" style="1" customWidth="1"/>
    <col min="2" max="2" width="1" style="1" customWidth="1"/>
    <col min="3" max="8" width="11.75" style="1" customWidth="1"/>
    <col min="9" max="15" width="13.125" style="1" customWidth="1"/>
    <col min="16" max="16384" width="9" style="1"/>
  </cols>
  <sheetData>
    <row r="1" spans="1:15" s="2" customFormat="1" ht="12">
      <c r="O1" s="26"/>
    </row>
    <row r="2" spans="1:15" ht="22.5" customHeight="1">
      <c r="A2" s="227" t="s">
        <v>65</v>
      </c>
      <c r="B2" s="227"/>
      <c r="C2" s="227"/>
      <c r="D2" s="227"/>
      <c r="E2" s="227"/>
      <c r="F2" s="227"/>
      <c r="G2" s="227"/>
      <c r="H2" s="227"/>
      <c r="I2" s="228" t="s">
        <v>18</v>
      </c>
      <c r="J2" s="228"/>
      <c r="K2" s="228"/>
      <c r="L2" s="228"/>
      <c r="M2" s="228"/>
      <c r="N2" s="228"/>
      <c r="O2" s="228"/>
    </row>
    <row r="3" spans="1:15" s="2" customFormat="1" ht="13.5" customHeight="1">
      <c r="A3" s="26"/>
      <c r="B3" s="26"/>
      <c r="L3" s="27"/>
      <c r="M3" s="27"/>
      <c r="N3" s="27"/>
      <c r="O3" s="27"/>
    </row>
    <row r="4" spans="1:15" s="2" customFormat="1" ht="13.5" customHeight="1" thickBot="1">
      <c r="A4" s="5" t="s">
        <v>19</v>
      </c>
      <c r="B4" s="8"/>
      <c r="C4" s="8"/>
      <c r="D4" s="8"/>
      <c r="E4" s="8"/>
      <c r="F4" s="8"/>
      <c r="G4" s="8"/>
      <c r="H4" s="8"/>
      <c r="I4" s="8"/>
      <c r="L4" s="8"/>
    </row>
    <row r="5" spans="1:15" s="2" customFormat="1" ht="18" customHeight="1">
      <c r="A5" s="221" t="s">
        <v>20</v>
      </c>
      <c r="B5" s="28"/>
      <c r="C5" s="214" t="s">
        <v>21</v>
      </c>
      <c r="D5" s="223"/>
      <c r="E5" s="223"/>
      <c r="F5" s="220" t="s">
        <v>22</v>
      </c>
      <c r="G5" s="224"/>
      <c r="H5" s="225"/>
      <c r="I5" s="215" t="s">
        <v>23</v>
      </c>
      <c r="J5" s="220"/>
      <c r="K5" s="220"/>
      <c r="L5" s="220" t="s">
        <v>24</v>
      </c>
      <c r="M5" s="220"/>
      <c r="N5" s="220"/>
      <c r="O5" s="25" t="s">
        <v>25</v>
      </c>
    </row>
    <row r="6" spans="1:15" s="2" customFormat="1" ht="18" customHeight="1">
      <c r="A6" s="222"/>
      <c r="B6" s="29"/>
      <c r="C6" s="3" t="s">
        <v>26</v>
      </c>
      <c r="D6" s="3" t="s">
        <v>27</v>
      </c>
      <c r="E6" s="3" t="s">
        <v>28</v>
      </c>
      <c r="F6" s="3" t="s">
        <v>26</v>
      </c>
      <c r="G6" s="3" t="s">
        <v>27</v>
      </c>
      <c r="H6" s="4" t="s">
        <v>28</v>
      </c>
      <c r="I6" s="30" t="s">
        <v>26</v>
      </c>
      <c r="J6" s="3" t="s">
        <v>27</v>
      </c>
      <c r="K6" s="3" t="s">
        <v>28</v>
      </c>
      <c r="L6" s="3" t="s">
        <v>26</v>
      </c>
      <c r="M6" s="3" t="s">
        <v>27</v>
      </c>
      <c r="N6" s="3" t="s">
        <v>28</v>
      </c>
      <c r="O6" s="4" t="s">
        <v>26</v>
      </c>
    </row>
    <row r="7" spans="1:15" s="2" customFormat="1" ht="17.25" customHeight="1">
      <c r="A7" s="31" t="s">
        <v>29</v>
      </c>
      <c r="B7" s="32"/>
      <c r="C7" s="33">
        <v>77950000</v>
      </c>
      <c r="D7" s="33">
        <v>86280382</v>
      </c>
      <c r="E7" s="33">
        <v>80377794</v>
      </c>
      <c r="F7" s="33">
        <v>79300000</v>
      </c>
      <c r="G7" s="33">
        <v>96197534</v>
      </c>
      <c r="H7" s="33">
        <v>89529663</v>
      </c>
      <c r="I7" s="34">
        <v>82480000</v>
      </c>
      <c r="J7" s="33">
        <v>93356345</v>
      </c>
      <c r="K7" s="33">
        <v>90565262</v>
      </c>
      <c r="L7" s="33">
        <v>86600000</v>
      </c>
      <c r="M7" s="33">
        <v>94756066</v>
      </c>
      <c r="N7" s="33">
        <v>91635238</v>
      </c>
      <c r="O7" s="33">
        <v>82800000</v>
      </c>
    </row>
    <row r="8" spans="1:15" s="2" customFormat="1" ht="17.25" customHeight="1">
      <c r="A8" s="35" t="s">
        <v>30</v>
      </c>
      <c r="B8" s="36"/>
      <c r="C8" s="37">
        <v>30411800</v>
      </c>
      <c r="D8" s="37">
        <v>30433433</v>
      </c>
      <c r="E8" s="37">
        <v>30578198</v>
      </c>
      <c r="F8" s="37">
        <v>29612165</v>
      </c>
      <c r="G8" s="37">
        <v>29071587</v>
      </c>
      <c r="H8" s="37">
        <v>29310568</v>
      </c>
      <c r="I8" s="38">
        <v>28679728</v>
      </c>
      <c r="J8" s="37">
        <v>29333220</v>
      </c>
      <c r="K8" s="37">
        <v>29556507</v>
      </c>
      <c r="L8" s="37">
        <v>29235979</v>
      </c>
      <c r="M8" s="37">
        <v>29375979</v>
      </c>
      <c r="N8" s="37">
        <v>29610578</v>
      </c>
      <c r="O8" s="37">
        <v>29081903</v>
      </c>
    </row>
    <row r="9" spans="1:15" s="2" customFormat="1" ht="17.25" customHeight="1">
      <c r="A9" s="35" t="s">
        <v>31</v>
      </c>
      <c r="B9" s="36"/>
      <c r="C9" s="37">
        <v>888000</v>
      </c>
      <c r="D9" s="37">
        <v>884463</v>
      </c>
      <c r="E9" s="37">
        <v>886895</v>
      </c>
      <c r="F9" s="37">
        <v>817000</v>
      </c>
      <c r="G9" s="37">
        <v>817000</v>
      </c>
      <c r="H9" s="37">
        <v>831720</v>
      </c>
      <c r="I9" s="38">
        <v>841000</v>
      </c>
      <c r="J9" s="37">
        <v>801000</v>
      </c>
      <c r="K9" s="37">
        <v>822605</v>
      </c>
      <c r="L9" s="37">
        <v>785000</v>
      </c>
      <c r="M9" s="37">
        <v>765000</v>
      </c>
      <c r="N9" s="37">
        <v>749780</v>
      </c>
      <c r="O9" s="37">
        <v>758000</v>
      </c>
    </row>
    <row r="10" spans="1:15" s="2" customFormat="1" ht="17.25" customHeight="1">
      <c r="A10" s="35" t="s">
        <v>32</v>
      </c>
      <c r="B10" s="36"/>
      <c r="C10" s="37">
        <v>133000</v>
      </c>
      <c r="D10" s="37">
        <v>133000</v>
      </c>
      <c r="E10" s="37">
        <v>134128</v>
      </c>
      <c r="F10" s="37">
        <v>136000</v>
      </c>
      <c r="G10" s="37">
        <v>116000</v>
      </c>
      <c r="H10" s="37">
        <v>111004</v>
      </c>
      <c r="I10" s="38">
        <v>123000</v>
      </c>
      <c r="J10" s="37">
        <v>105000</v>
      </c>
      <c r="K10" s="37">
        <v>101187</v>
      </c>
      <c r="L10" s="37">
        <v>124000</v>
      </c>
      <c r="M10" s="37">
        <v>74000</v>
      </c>
      <c r="N10" s="37">
        <v>69449</v>
      </c>
      <c r="O10" s="37">
        <v>62000</v>
      </c>
    </row>
    <row r="11" spans="1:15" s="41" customFormat="1" ht="17.25" customHeight="1">
      <c r="A11" s="39" t="s">
        <v>33</v>
      </c>
      <c r="B11" s="40"/>
      <c r="C11" s="37">
        <v>67000</v>
      </c>
      <c r="D11" s="37">
        <v>30000</v>
      </c>
      <c r="E11" s="37">
        <v>30462</v>
      </c>
      <c r="F11" s="37">
        <v>32000</v>
      </c>
      <c r="G11" s="37">
        <v>32000</v>
      </c>
      <c r="H11" s="37">
        <v>28367</v>
      </c>
      <c r="I11" s="38">
        <v>22000</v>
      </c>
      <c r="J11" s="37">
        <v>18000</v>
      </c>
      <c r="K11" s="37">
        <v>36590</v>
      </c>
      <c r="L11" s="37">
        <v>34000</v>
      </c>
      <c r="M11" s="37">
        <v>34000</v>
      </c>
      <c r="N11" s="37">
        <v>43893</v>
      </c>
      <c r="O11" s="37">
        <v>36000</v>
      </c>
    </row>
    <row r="12" spans="1:15" s="41" customFormat="1" ht="17.25" customHeight="1">
      <c r="A12" s="39" t="s">
        <v>34</v>
      </c>
      <c r="B12" s="40"/>
      <c r="C12" s="37">
        <v>49000</v>
      </c>
      <c r="D12" s="37">
        <v>15000</v>
      </c>
      <c r="E12" s="37">
        <v>21754</v>
      </c>
      <c r="F12" s="37">
        <v>10000</v>
      </c>
      <c r="G12" s="37">
        <v>17000</v>
      </c>
      <c r="H12" s="37">
        <v>12178</v>
      </c>
      <c r="I12" s="38">
        <v>15000</v>
      </c>
      <c r="J12" s="37">
        <v>15000</v>
      </c>
      <c r="K12" s="37">
        <v>12940</v>
      </c>
      <c r="L12" s="37">
        <v>13000</v>
      </c>
      <c r="M12" s="37">
        <v>13000</v>
      </c>
      <c r="N12" s="37">
        <v>8938</v>
      </c>
      <c r="O12" s="37">
        <v>12000</v>
      </c>
    </row>
    <row r="13" spans="1:15" s="2" customFormat="1" ht="17.25" customHeight="1">
      <c r="A13" s="42" t="s">
        <v>35</v>
      </c>
      <c r="B13" s="43"/>
      <c r="C13" s="37">
        <v>2322000</v>
      </c>
      <c r="D13" s="37">
        <v>2240000</v>
      </c>
      <c r="E13" s="37">
        <v>2245966</v>
      </c>
      <c r="F13" s="37">
        <v>2340000</v>
      </c>
      <c r="G13" s="37">
        <v>2340000</v>
      </c>
      <c r="H13" s="37">
        <v>2334884</v>
      </c>
      <c r="I13" s="38">
        <v>2178000</v>
      </c>
      <c r="J13" s="37">
        <v>2300000</v>
      </c>
      <c r="K13" s="37">
        <v>2330871</v>
      </c>
      <c r="L13" s="37">
        <v>2330000</v>
      </c>
      <c r="M13" s="37">
        <v>2310000</v>
      </c>
      <c r="N13" s="37">
        <v>2318287</v>
      </c>
      <c r="O13" s="37">
        <v>2370000</v>
      </c>
    </row>
    <row r="14" spans="1:15" s="2" customFormat="1" ht="17.25" customHeight="1">
      <c r="A14" s="35" t="s">
        <v>36</v>
      </c>
      <c r="B14" s="36"/>
      <c r="C14" s="37">
        <v>67000</v>
      </c>
      <c r="D14" s="37">
        <v>51000</v>
      </c>
      <c r="E14" s="37">
        <v>49980</v>
      </c>
      <c r="F14" s="37">
        <v>50000</v>
      </c>
      <c r="G14" s="37">
        <v>50000</v>
      </c>
      <c r="H14" s="37">
        <v>51836</v>
      </c>
      <c r="I14" s="38">
        <v>50000</v>
      </c>
      <c r="J14" s="37">
        <v>50000</v>
      </c>
      <c r="K14" s="37">
        <v>47143</v>
      </c>
      <c r="L14" s="37">
        <v>50000</v>
      </c>
      <c r="M14" s="37">
        <v>50000</v>
      </c>
      <c r="N14" s="37">
        <v>47653</v>
      </c>
      <c r="O14" s="37">
        <v>50000</v>
      </c>
    </row>
    <row r="15" spans="1:15" s="2" customFormat="1" ht="17.25" customHeight="1">
      <c r="A15" s="35" t="s">
        <v>37</v>
      </c>
      <c r="B15" s="36"/>
      <c r="C15" s="37">
        <v>315000</v>
      </c>
      <c r="D15" s="37">
        <v>280304</v>
      </c>
      <c r="E15" s="37">
        <v>282779</v>
      </c>
      <c r="F15" s="37">
        <v>230000</v>
      </c>
      <c r="G15" s="37">
        <v>180000</v>
      </c>
      <c r="H15" s="37">
        <v>173322</v>
      </c>
      <c r="I15" s="38">
        <v>155000</v>
      </c>
      <c r="J15" s="37">
        <v>155000</v>
      </c>
      <c r="K15" s="37">
        <v>163742</v>
      </c>
      <c r="L15" s="37">
        <v>140000</v>
      </c>
      <c r="M15" s="37">
        <v>130000</v>
      </c>
      <c r="N15" s="37">
        <v>119348</v>
      </c>
      <c r="O15" s="37">
        <v>155000</v>
      </c>
    </row>
    <row r="16" spans="1:15" s="2" customFormat="1" ht="17.25" customHeight="1">
      <c r="A16" s="35" t="s">
        <v>38</v>
      </c>
      <c r="B16" s="36"/>
      <c r="C16" s="37">
        <v>326000</v>
      </c>
      <c r="D16" s="37">
        <v>320677</v>
      </c>
      <c r="E16" s="37">
        <v>320677</v>
      </c>
      <c r="F16" s="37">
        <v>390000</v>
      </c>
      <c r="G16" s="37">
        <v>322293</v>
      </c>
      <c r="H16" s="37">
        <v>322293</v>
      </c>
      <c r="I16" s="38">
        <v>381950</v>
      </c>
      <c r="J16" s="37">
        <v>374672</v>
      </c>
      <c r="K16" s="37">
        <v>374672</v>
      </c>
      <c r="L16" s="37">
        <v>374000</v>
      </c>
      <c r="M16" s="37">
        <v>316232</v>
      </c>
      <c r="N16" s="37">
        <v>316232</v>
      </c>
      <c r="O16" s="37">
        <v>92000</v>
      </c>
    </row>
    <row r="17" spans="1:15" s="2" customFormat="1" ht="17.25" customHeight="1">
      <c r="A17" s="35" t="s">
        <v>39</v>
      </c>
      <c r="B17" s="36"/>
      <c r="C17" s="37">
        <v>16200000</v>
      </c>
      <c r="D17" s="37">
        <v>16557788</v>
      </c>
      <c r="E17" s="37">
        <v>16862603</v>
      </c>
      <c r="F17" s="37">
        <v>16750000</v>
      </c>
      <c r="G17" s="37">
        <v>17959751</v>
      </c>
      <c r="H17" s="37">
        <v>18048838</v>
      </c>
      <c r="I17" s="38">
        <v>19000000</v>
      </c>
      <c r="J17" s="37">
        <v>19625873</v>
      </c>
      <c r="K17" s="37">
        <v>19840403</v>
      </c>
      <c r="L17" s="37">
        <v>19700000</v>
      </c>
      <c r="M17" s="37">
        <v>19963697</v>
      </c>
      <c r="N17" s="37">
        <v>20113199</v>
      </c>
      <c r="O17" s="37">
        <v>19800000</v>
      </c>
    </row>
    <row r="18" spans="1:15" s="2" customFormat="1" ht="17.25" customHeight="1">
      <c r="A18" s="35" t="s">
        <v>40</v>
      </c>
      <c r="B18" s="36"/>
      <c r="C18" s="37">
        <v>75000</v>
      </c>
      <c r="D18" s="37">
        <v>75000</v>
      </c>
      <c r="E18" s="37">
        <v>77479</v>
      </c>
      <c r="F18" s="37">
        <v>71000</v>
      </c>
      <c r="G18" s="37">
        <v>71000</v>
      </c>
      <c r="H18" s="37">
        <v>80528</v>
      </c>
      <c r="I18" s="38">
        <v>77500</v>
      </c>
      <c r="J18" s="37">
        <v>77500</v>
      </c>
      <c r="K18" s="37">
        <v>78516</v>
      </c>
      <c r="L18" s="37">
        <v>80000</v>
      </c>
      <c r="M18" s="37">
        <v>80000</v>
      </c>
      <c r="N18" s="37">
        <v>78850</v>
      </c>
      <c r="O18" s="37">
        <v>80000</v>
      </c>
    </row>
    <row r="19" spans="1:15" s="2" customFormat="1" ht="17.25" customHeight="1">
      <c r="A19" s="35" t="s">
        <v>41</v>
      </c>
      <c r="B19" s="36"/>
      <c r="C19" s="37">
        <v>1771668</v>
      </c>
      <c r="D19" s="37">
        <v>1541548</v>
      </c>
      <c r="E19" s="37">
        <v>1555003</v>
      </c>
      <c r="F19" s="37">
        <v>1735561</v>
      </c>
      <c r="G19" s="37">
        <v>1932210</v>
      </c>
      <c r="H19" s="37">
        <v>1910412</v>
      </c>
      <c r="I19" s="38">
        <v>1521093</v>
      </c>
      <c r="J19" s="37">
        <v>1502273</v>
      </c>
      <c r="K19" s="37">
        <v>1474605</v>
      </c>
      <c r="L19" s="37">
        <v>1594541</v>
      </c>
      <c r="M19" s="37">
        <v>1559203</v>
      </c>
      <c r="N19" s="37">
        <v>1538645</v>
      </c>
      <c r="O19" s="37">
        <v>1072177</v>
      </c>
    </row>
    <row r="20" spans="1:15" s="2" customFormat="1" ht="17.25" customHeight="1">
      <c r="A20" s="35" t="s">
        <v>42</v>
      </c>
      <c r="B20" s="36"/>
      <c r="C20" s="37">
        <v>2034569</v>
      </c>
      <c r="D20" s="37">
        <v>1742219</v>
      </c>
      <c r="E20" s="37">
        <v>1711408</v>
      </c>
      <c r="F20" s="37">
        <v>1730184</v>
      </c>
      <c r="G20" s="37">
        <v>1752153</v>
      </c>
      <c r="H20" s="37">
        <v>1717253</v>
      </c>
      <c r="I20" s="38">
        <v>1773384</v>
      </c>
      <c r="J20" s="37">
        <v>1768372</v>
      </c>
      <c r="K20" s="37">
        <v>1747695</v>
      </c>
      <c r="L20" s="37">
        <v>1649929</v>
      </c>
      <c r="M20" s="37">
        <v>1668495</v>
      </c>
      <c r="N20" s="37">
        <v>1682800</v>
      </c>
      <c r="O20" s="37">
        <v>1537313</v>
      </c>
    </row>
    <row r="21" spans="1:15" s="2" customFormat="1" ht="17.25" customHeight="1">
      <c r="A21" s="35" t="s">
        <v>43</v>
      </c>
      <c r="B21" s="36"/>
      <c r="C21" s="37">
        <v>7917872</v>
      </c>
      <c r="D21" s="37">
        <v>13492887</v>
      </c>
      <c r="E21" s="37">
        <v>8256371</v>
      </c>
      <c r="F21" s="37">
        <v>8354173</v>
      </c>
      <c r="G21" s="37">
        <v>17729732</v>
      </c>
      <c r="H21" s="37">
        <v>14998119</v>
      </c>
      <c r="I21" s="38">
        <v>11166211</v>
      </c>
      <c r="J21" s="37">
        <v>14257455</v>
      </c>
      <c r="K21" s="37">
        <v>13310932</v>
      </c>
      <c r="L21" s="37">
        <v>11944499</v>
      </c>
      <c r="M21" s="37">
        <v>12669507</v>
      </c>
      <c r="N21" s="37">
        <v>12396018</v>
      </c>
      <c r="O21" s="37">
        <v>11487697</v>
      </c>
    </row>
    <row r="22" spans="1:15" s="2" customFormat="1" ht="17.25" customHeight="1">
      <c r="A22" s="35" t="s">
        <v>44</v>
      </c>
      <c r="B22" s="36"/>
      <c r="C22" s="37">
        <v>5834690</v>
      </c>
      <c r="D22" s="37">
        <v>5821279</v>
      </c>
      <c r="E22" s="37">
        <v>5644034</v>
      </c>
      <c r="F22" s="37">
        <v>5817395</v>
      </c>
      <c r="G22" s="37">
        <v>8224299</v>
      </c>
      <c r="H22" s="37">
        <v>6444016</v>
      </c>
      <c r="I22" s="38">
        <v>6410063</v>
      </c>
      <c r="J22" s="37">
        <v>9342604</v>
      </c>
      <c r="K22" s="37">
        <v>8075130</v>
      </c>
      <c r="L22" s="37">
        <v>6187967</v>
      </c>
      <c r="M22" s="37">
        <v>8148266</v>
      </c>
      <c r="N22" s="37">
        <v>7076233</v>
      </c>
      <c r="O22" s="37">
        <v>6020201</v>
      </c>
    </row>
    <row r="23" spans="1:15" s="2" customFormat="1" ht="17.25" customHeight="1">
      <c r="A23" s="35" t="s">
        <v>45</v>
      </c>
      <c r="B23" s="36"/>
      <c r="C23" s="37">
        <v>287939</v>
      </c>
      <c r="D23" s="37">
        <v>277848</v>
      </c>
      <c r="E23" s="37">
        <v>311927</v>
      </c>
      <c r="F23" s="37">
        <v>249467</v>
      </c>
      <c r="G23" s="37">
        <v>864184</v>
      </c>
      <c r="H23" s="37">
        <v>866062</v>
      </c>
      <c r="I23" s="38">
        <v>163490</v>
      </c>
      <c r="J23" s="37">
        <v>156223</v>
      </c>
      <c r="K23" s="37">
        <v>157583</v>
      </c>
      <c r="L23" s="37">
        <v>150474</v>
      </c>
      <c r="M23" s="37">
        <v>311461</v>
      </c>
      <c r="N23" s="37">
        <v>333628</v>
      </c>
      <c r="O23" s="37">
        <v>152972</v>
      </c>
    </row>
    <row r="24" spans="1:15" s="2" customFormat="1" ht="17.25" customHeight="1">
      <c r="A24" s="35" t="s">
        <v>46</v>
      </c>
      <c r="B24" s="36"/>
      <c r="C24" s="37">
        <v>10070</v>
      </c>
      <c r="D24" s="37">
        <v>12770</v>
      </c>
      <c r="E24" s="37">
        <v>12166</v>
      </c>
      <c r="F24" s="37">
        <v>10370</v>
      </c>
      <c r="G24" s="37">
        <v>75500</v>
      </c>
      <c r="H24" s="37">
        <v>70455</v>
      </c>
      <c r="I24" s="38">
        <v>9870</v>
      </c>
      <c r="J24" s="37">
        <v>16070</v>
      </c>
      <c r="K24" s="37">
        <v>14943</v>
      </c>
      <c r="L24" s="37">
        <v>9370</v>
      </c>
      <c r="M24" s="37">
        <v>13870</v>
      </c>
      <c r="N24" s="37">
        <v>11831</v>
      </c>
      <c r="O24" s="37">
        <v>9370</v>
      </c>
    </row>
    <row r="25" spans="1:15" s="2" customFormat="1" ht="17.25" customHeight="1">
      <c r="A25" s="35" t="s">
        <v>47</v>
      </c>
      <c r="B25" s="36"/>
      <c r="C25" s="37">
        <v>1088701</v>
      </c>
      <c r="D25" s="37">
        <v>912140</v>
      </c>
      <c r="E25" s="37">
        <v>913235</v>
      </c>
      <c r="F25" s="37">
        <v>1255381</v>
      </c>
      <c r="G25" s="37">
        <v>530557</v>
      </c>
      <c r="H25" s="37">
        <v>523011</v>
      </c>
      <c r="I25" s="38">
        <v>878251</v>
      </c>
      <c r="J25" s="37">
        <v>530087</v>
      </c>
      <c r="K25" s="37">
        <v>516496</v>
      </c>
      <c r="L25" s="37">
        <v>855146</v>
      </c>
      <c r="M25" s="37">
        <v>2256217</v>
      </c>
      <c r="N25" s="37">
        <v>2254599</v>
      </c>
      <c r="O25" s="37">
        <v>387607</v>
      </c>
    </row>
    <row r="26" spans="1:15" s="2" customFormat="1" ht="17.25" customHeight="1">
      <c r="A26" s="35" t="s">
        <v>48</v>
      </c>
      <c r="B26" s="36"/>
      <c r="C26" s="37">
        <v>100</v>
      </c>
      <c r="D26" s="37">
        <v>2508444</v>
      </c>
      <c r="E26" s="37">
        <v>2508444</v>
      </c>
      <c r="F26" s="37">
        <v>100</v>
      </c>
      <c r="G26" s="37">
        <v>2473424</v>
      </c>
      <c r="H26" s="37">
        <v>2473424</v>
      </c>
      <c r="I26" s="38">
        <v>100</v>
      </c>
      <c r="J26" s="37">
        <v>2023314</v>
      </c>
      <c r="K26" s="37">
        <v>2023314</v>
      </c>
      <c r="L26" s="37">
        <v>100</v>
      </c>
      <c r="M26" s="37">
        <v>2047818</v>
      </c>
      <c r="N26" s="37">
        <v>2047819</v>
      </c>
      <c r="O26" s="37">
        <v>100</v>
      </c>
    </row>
    <row r="27" spans="1:15" s="2" customFormat="1" ht="17.25" customHeight="1">
      <c r="A27" s="35" t="s">
        <v>49</v>
      </c>
      <c r="B27" s="36"/>
      <c r="C27" s="37">
        <v>2508691</v>
      </c>
      <c r="D27" s="37">
        <v>2751104</v>
      </c>
      <c r="E27" s="37">
        <v>2618607</v>
      </c>
      <c r="F27" s="37">
        <v>2254604</v>
      </c>
      <c r="G27" s="37">
        <v>2721010</v>
      </c>
      <c r="H27" s="37">
        <v>2579039</v>
      </c>
      <c r="I27" s="38">
        <v>1983860</v>
      </c>
      <c r="J27" s="37">
        <v>2292482</v>
      </c>
      <c r="K27" s="37">
        <v>2322388</v>
      </c>
      <c r="L27" s="37">
        <v>1908595</v>
      </c>
      <c r="M27" s="37">
        <v>2065521</v>
      </c>
      <c r="N27" s="37">
        <v>2114658</v>
      </c>
      <c r="O27" s="37">
        <v>2042660</v>
      </c>
    </row>
    <row r="28" spans="1:15" s="2" customFormat="1" ht="17.25" customHeight="1">
      <c r="A28" s="44" t="s">
        <v>50</v>
      </c>
      <c r="B28" s="45"/>
      <c r="C28" s="46">
        <v>5641900</v>
      </c>
      <c r="D28" s="46">
        <v>6199478</v>
      </c>
      <c r="E28" s="46">
        <v>5355678</v>
      </c>
      <c r="F28" s="46">
        <v>7454600</v>
      </c>
      <c r="G28" s="46">
        <v>8917834</v>
      </c>
      <c r="H28" s="46">
        <v>6642334</v>
      </c>
      <c r="I28" s="47">
        <v>7050500</v>
      </c>
      <c r="J28" s="46">
        <v>8612200</v>
      </c>
      <c r="K28" s="46">
        <v>7557000</v>
      </c>
      <c r="L28" s="46">
        <v>9433400</v>
      </c>
      <c r="M28" s="46">
        <v>10903800</v>
      </c>
      <c r="N28" s="46">
        <v>8702800</v>
      </c>
      <c r="O28" s="46">
        <v>7593000</v>
      </c>
    </row>
    <row r="29" spans="1:15" s="2" customFormat="1" ht="13.5" customHeight="1">
      <c r="A29" s="4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s="2" customFormat="1" ht="13.5" customHeight="1" thickBot="1">
      <c r="A30" s="51" t="s">
        <v>51</v>
      </c>
      <c r="B30" s="52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1:15" s="2" customFormat="1" ht="18" customHeight="1">
      <c r="A31" s="221" t="s">
        <v>20</v>
      </c>
      <c r="B31" s="28"/>
      <c r="C31" s="214" t="s">
        <v>21</v>
      </c>
      <c r="D31" s="223"/>
      <c r="E31" s="223"/>
      <c r="F31" s="220" t="s">
        <v>22</v>
      </c>
      <c r="G31" s="224"/>
      <c r="H31" s="225"/>
      <c r="I31" s="215" t="s">
        <v>23</v>
      </c>
      <c r="J31" s="220"/>
      <c r="K31" s="220"/>
      <c r="L31" s="220" t="s">
        <v>24</v>
      </c>
      <c r="M31" s="220"/>
      <c r="N31" s="220"/>
      <c r="O31" s="25" t="s">
        <v>25</v>
      </c>
    </row>
    <row r="32" spans="1:15" s="2" customFormat="1" ht="18" customHeight="1">
      <c r="A32" s="222"/>
      <c r="B32" s="29"/>
      <c r="C32" s="3" t="s">
        <v>26</v>
      </c>
      <c r="D32" s="3" t="s">
        <v>27</v>
      </c>
      <c r="E32" s="3" t="s">
        <v>28</v>
      </c>
      <c r="F32" s="3" t="s">
        <v>26</v>
      </c>
      <c r="G32" s="3" t="s">
        <v>27</v>
      </c>
      <c r="H32" s="4" t="s">
        <v>28</v>
      </c>
      <c r="I32" s="30" t="s">
        <v>26</v>
      </c>
      <c r="J32" s="3" t="s">
        <v>27</v>
      </c>
      <c r="K32" s="3" t="s">
        <v>28</v>
      </c>
      <c r="L32" s="3" t="s">
        <v>26</v>
      </c>
      <c r="M32" s="3" t="s">
        <v>27</v>
      </c>
      <c r="N32" s="3" t="s">
        <v>28</v>
      </c>
      <c r="O32" s="4" t="s">
        <v>26</v>
      </c>
    </row>
    <row r="33" spans="1:15" s="2" customFormat="1" ht="17.25" customHeight="1">
      <c r="A33" s="53" t="s">
        <v>29</v>
      </c>
      <c r="B33" s="32"/>
      <c r="C33" s="33">
        <v>77950000</v>
      </c>
      <c r="D33" s="33">
        <v>86280382</v>
      </c>
      <c r="E33" s="33">
        <v>77904369</v>
      </c>
      <c r="F33" s="33">
        <v>79300000</v>
      </c>
      <c r="G33" s="33">
        <v>96197534</v>
      </c>
      <c r="H33" s="33">
        <v>87506349</v>
      </c>
      <c r="I33" s="34">
        <v>82480000</v>
      </c>
      <c r="J33" s="54">
        <v>93356345</v>
      </c>
      <c r="K33" s="54">
        <v>88517444</v>
      </c>
      <c r="L33" s="33">
        <v>86600000</v>
      </c>
      <c r="M33" s="33">
        <v>94756066</v>
      </c>
      <c r="N33" s="33">
        <v>89220589</v>
      </c>
      <c r="O33" s="33">
        <v>82800000</v>
      </c>
    </row>
    <row r="34" spans="1:15" s="2" customFormat="1" ht="17.25" customHeight="1">
      <c r="A34" s="35" t="s">
        <v>52</v>
      </c>
      <c r="B34" s="36"/>
      <c r="C34" s="37">
        <v>614097</v>
      </c>
      <c r="D34" s="37">
        <v>609783</v>
      </c>
      <c r="E34" s="37">
        <v>603585</v>
      </c>
      <c r="F34" s="37">
        <v>575850</v>
      </c>
      <c r="G34" s="37">
        <v>564064</v>
      </c>
      <c r="H34" s="37">
        <v>551408</v>
      </c>
      <c r="I34" s="38">
        <v>543122</v>
      </c>
      <c r="J34" s="55">
        <v>533176</v>
      </c>
      <c r="K34" s="55">
        <v>523007</v>
      </c>
      <c r="L34" s="37">
        <v>725677</v>
      </c>
      <c r="M34" s="37">
        <v>718374</v>
      </c>
      <c r="N34" s="37">
        <v>708523</v>
      </c>
      <c r="O34" s="37">
        <v>646630</v>
      </c>
    </row>
    <row r="35" spans="1:15" s="2" customFormat="1" ht="17.25" customHeight="1">
      <c r="A35" s="35" t="s">
        <v>53</v>
      </c>
      <c r="B35" s="36"/>
      <c r="C35" s="37">
        <v>9022905</v>
      </c>
      <c r="D35" s="37">
        <v>14840418</v>
      </c>
      <c r="E35" s="37">
        <v>10714335</v>
      </c>
      <c r="F35" s="37">
        <v>9236964</v>
      </c>
      <c r="G35" s="37">
        <v>20016759</v>
      </c>
      <c r="H35" s="37">
        <v>16348834</v>
      </c>
      <c r="I35" s="38">
        <v>8983779</v>
      </c>
      <c r="J35" s="55">
        <v>14769094</v>
      </c>
      <c r="K35" s="55">
        <v>14177397</v>
      </c>
      <c r="L35" s="37">
        <v>8425702</v>
      </c>
      <c r="M35" s="37">
        <v>11743249</v>
      </c>
      <c r="N35" s="37">
        <v>11562317</v>
      </c>
      <c r="O35" s="37">
        <v>8599604</v>
      </c>
    </row>
    <row r="36" spans="1:15" s="2" customFormat="1" ht="17.25" customHeight="1">
      <c r="A36" s="39" t="s">
        <v>66</v>
      </c>
      <c r="B36" s="40"/>
      <c r="C36" s="37">
        <v>23989939</v>
      </c>
      <c r="D36" s="37">
        <v>24494386</v>
      </c>
      <c r="E36" s="37">
        <v>23836147</v>
      </c>
      <c r="F36" s="37">
        <v>24205154</v>
      </c>
      <c r="G36" s="37">
        <v>24889654</v>
      </c>
      <c r="H36" s="37">
        <v>24556657</v>
      </c>
      <c r="I36" s="38">
        <v>28274926</v>
      </c>
      <c r="J36" s="55">
        <v>28178700</v>
      </c>
      <c r="K36" s="55">
        <v>27891228</v>
      </c>
      <c r="L36" s="37">
        <v>30403122</v>
      </c>
      <c r="M36" s="37">
        <v>30799716</v>
      </c>
      <c r="N36" s="37">
        <v>29848673</v>
      </c>
      <c r="O36" s="37">
        <v>30185888</v>
      </c>
    </row>
    <row r="37" spans="1:15" s="2" customFormat="1" ht="17.25" customHeight="1">
      <c r="A37" s="35" t="s">
        <v>54</v>
      </c>
      <c r="B37" s="36"/>
      <c r="C37" s="37">
        <v>6243191</v>
      </c>
      <c r="D37" s="37">
        <v>6065668</v>
      </c>
      <c r="E37" s="37">
        <v>5851148</v>
      </c>
      <c r="F37" s="37">
        <v>5994788</v>
      </c>
      <c r="G37" s="37">
        <v>6245148</v>
      </c>
      <c r="H37" s="37">
        <v>5988008</v>
      </c>
      <c r="I37" s="38">
        <v>6092396</v>
      </c>
      <c r="J37" s="55">
        <v>6195025</v>
      </c>
      <c r="K37" s="55">
        <v>6034589</v>
      </c>
      <c r="L37" s="37">
        <v>6854077</v>
      </c>
      <c r="M37" s="37">
        <v>6755228</v>
      </c>
      <c r="N37" s="37">
        <v>6495176</v>
      </c>
      <c r="O37" s="37">
        <v>9966391</v>
      </c>
    </row>
    <row r="38" spans="1:15" s="2" customFormat="1" ht="17.25" customHeight="1">
      <c r="A38" s="35" t="s">
        <v>55</v>
      </c>
      <c r="B38" s="36"/>
      <c r="C38" s="37">
        <v>60734</v>
      </c>
      <c r="D38" s="37">
        <v>60826</v>
      </c>
      <c r="E38" s="37">
        <v>60565</v>
      </c>
      <c r="F38" s="37">
        <v>60503</v>
      </c>
      <c r="G38" s="37">
        <v>60503</v>
      </c>
      <c r="H38" s="37">
        <v>60417</v>
      </c>
      <c r="I38" s="38">
        <v>60440</v>
      </c>
      <c r="J38" s="55">
        <v>60440</v>
      </c>
      <c r="K38" s="55">
        <v>60232</v>
      </c>
      <c r="L38" s="37">
        <v>60582</v>
      </c>
      <c r="M38" s="37">
        <v>60582</v>
      </c>
      <c r="N38" s="37">
        <v>60169</v>
      </c>
      <c r="O38" s="37">
        <v>62123</v>
      </c>
    </row>
    <row r="39" spans="1:15" s="2" customFormat="1" ht="17.25" customHeight="1">
      <c r="A39" s="35" t="s">
        <v>56</v>
      </c>
      <c r="B39" s="36"/>
      <c r="C39" s="37">
        <v>4671635</v>
      </c>
      <c r="D39" s="37">
        <v>4814301</v>
      </c>
      <c r="E39" s="37">
        <v>4324908</v>
      </c>
      <c r="F39" s="37">
        <v>4831239</v>
      </c>
      <c r="G39" s="37">
        <v>5714852</v>
      </c>
      <c r="H39" s="37">
        <v>5354469</v>
      </c>
      <c r="I39" s="38">
        <v>5288881</v>
      </c>
      <c r="J39" s="55">
        <v>5785491</v>
      </c>
      <c r="K39" s="55">
        <v>5652961</v>
      </c>
      <c r="L39" s="37">
        <v>5001273</v>
      </c>
      <c r="M39" s="37">
        <v>5379976</v>
      </c>
      <c r="N39" s="37">
        <v>4899813</v>
      </c>
      <c r="O39" s="37">
        <v>2683522</v>
      </c>
    </row>
    <row r="40" spans="1:15" s="2" customFormat="1" ht="17.25" customHeight="1">
      <c r="A40" s="35" t="s">
        <v>57</v>
      </c>
      <c r="B40" s="36"/>
      <c r="C40" s="37">
        <v>2406948</v>
      </c>
      <c r="D40" s="37">
        <v>2597272</v>
      </c>
      <c r="E40" s="37">
        <v>2306012</v>
      </c>
      <c r="F40" s="37">
        <v>2437298</v>
      </c>
      <c r="G40" s="37">
        <v>3185272</v>
      </c>
      <c r="H40" s="37">
        <v>2883695</v>
      </c>
      <c r="I40" s="38">
        <v>2494617</v>
      </c>
      <c r="J40" s="55">
        <v>3020254</v>
      </c>
      <c r="K40" s="55">
        <v>2777560</v>
      </c>
      <c r="L40" s="37">
        <v>2604365</v>
      </c>
      <c r="M40" s="37">
        <v>3424096</v>
      </c>
      <c r="N40" s="37">
        <v>3363540</v>
      </c>
      <c r="O40" s="37">
        <v>2390696</v>
      </c>
    </row>
    <row r="41" spans="1:15" s="2" customFormat="1" ht="17.25" customHeight="1">
      <c r="A41" s="35" t="s">
        <v>58</v>
      </c>
      <c r="B41" s="36"/>
      <c r="C41" s="37">
        <v>8125993</v>
      </c>
      <c r="D41" s="37">
        <v>9487708</v>
      </c>
      <c r="E41" s="37">
        <v>7676058</v>
      </c>
      <c r="F41" s="37">
        <v>8566429</v>
      </c>
      <c r="G41" s="37">
        <v>11291936</v>
      </c>
      <c r="H41" s="37">
        <v>8823407</v>
      </c>
      <c r="I41" s="38">
        <v>7493045</v>
      </c>
      <c r="J41" s="55">
        <v>9872868</v>
      </c>
      <c r="K41" s="55">
        <v>8327338</v>
      </c>
      <c r="L41" s="37">
        <v>8319649</v>
      </c>
      <c r="M41" s="37">
        <v>9485637</v>
      </c>
      <c r="N41" s="37">
        <v>7995578</v>
      </c>
      <c r="O41" s="37">
        <v>5656440</v>
      </c>
    </row>
    <row r="42" spans="1:15" s="2" customFormat="1" ht="17.25" customHeight="1">
      <c r="A42" s="35" t="s">
        <v>59</v>
      </c>
      <c r="B42" s="36"/>
      <c r="C42" s="37">
        <v>3446490</v>
      </c>
      <c r="D42" s="37">
        <v>3419427</v>
      </c>
      <c r="E42" s="37">
        <v>3385234</v>
      </c>
      <c r="F42" s="37">
        <v>3428231</v>
      </c>
      <c r="G42" s="37">
        <v>3435184</v>
      </c>
      <c r="H42" s="37">
        <v>3408156</v>
      </c>
      <c r="I42" s="38">
        <v>3450319</v>
      </c>
      <c r="J42" s="55">
        <v>3429033</v>
      </c>
      <c r="K42" s="55">
        <v>3405297</v>
      </c>
      <c r="L42" s="37">
        <v>3399939</v>
      </c>
      <c r="M42" s="37">
        <v>4756656</v>
      </c>
      <c r="N42" s="37">
        <v>3457573</v>
      </c>
      <c r="O42" s="37">
        <v>3566708</v>
      </c>
    </row>
    <row r="43" spans="1:15" s="2" customFormat="1" ht="17.25" customHeight="1">
      <c r="A43" s="35" t="s">
        <v>60</v>
      </c>
      <c r="B43" s="36"/>
      <c r="C43" s="37">
        <v>7401915</v>
      </c>
      <c r="D43" s="37">
        <v>8163848</v>
      </c>
      <c r="E43" s="37">
        <v>7541511</v>
      </c>
      <c r="F43" s="37">
        <v>8096273</v>
      </c>
      <c r="G43" s="37">
        <v>8762395</v>
      </c>
      <c r="H43" s="37">
        <v>8075217</v>
      </c>
      <c r="I43" s="38">
        <v>8813197</v>
      </c>
      <c r="J43" s="55">
        <v>8723624</v>
      </c>
      <c r="K43" s="55">
        <v>8255490</v>
      </c>
      <c r="L43" s="37">
        <v>9506773</v>
      </c>
      <c r="M43" s="37">
        <v>9239162</v>
      </c>
      <c r="N43" s="37">
        <v>8690495</v>
      </c>
      <c r="O43" s="37">
        <v>8515970</v>
      </c>
    </row>
    <row r="44" spans="1:15" s="2" customFormat="1" ht="17.25" customHeight="1">
      <c r="A44" s="35" t="s">
        <v>61</v>
      </c>
      <c r="B44" s="36"/>
      <c r="C44" s="37">
        <v>24307</v>
      </c>
      <c r="D44" s="37">
        <v>51741</v>
      </c>
      <c r="E44" s="37">
        <v>50497</v>
      </c>
      <c r="F44" s="37">
        <v>300</v>
      </c>
      <c r="G44" s="37">
        <v>635397</v>
      </c>
      <c r="H44" s="37">
        <v>114111</v>
      </c>
      <c r="I44" s="38">
        <v>300</v>
      </c>
      <c r="J44" s="55">
        <v>1978594</v>
      </c>
      <c r="K44" s="55">
        <v>661906</v>
      </c>
      <c r="L44" s="37">
        <v>388358</v>
      </c>
      <c r="M44" s="37">
        <v>1688317</v>
      </c>
      <c r="N44" s="37">
        <v>1514359</v>
      </c>
      <c r="O44" s="37">
        <v>300</v>
      </c>
    </row>
    <row r="45" spans="1:15" s="2" customFormat="1" ht="17.25" customHeight="1">
      <c r="A45" s="35" t="s">
        <v>62</v>
      </c>
      <c r="B45" s="36"/>
      <c r="C45" s="37">
        <v>11718244</v>
      </c>
      <c r="D45" s="37">
        <v>11568244</v>
      </c>
      <c r="E45" s="37">
        <v>11554369</v>
      </c>
      <c r="F45" s="37">
        <v>11664623</v>
      </c>
      <c r="G45" s="37">
        <v>11346658</v>
      </c>
      <c r="H45" s="37">
        <v>11341970</v>
      </c>
      <c r="I45" s="38">
        <v>10793158</v>
      </c>
      <c r="J45" s="55">
        <v>10754383</v>
      </c>
      <c r="K45" s="55">
        <v>10750439</v>
      </c>
      <c r="L45" s="37">
        <v>10719844</v>
      </c>
      <c r="M45" s="37">
        <v>10624844</v>
      </c>
      <c r="N45" s="37">
        <v>10624373</v>
      </c>
      <c r="O45" s="37">
        <v>10309780</v>
      </c>
    </row>
    <row r="46" spans="1:15" s="41" customFormat="1" ht="17.25" customHeight="1">
      <c r="A46" s="39" t="s">
        <v>63</v>
      </c>
      <c r="B46" s="40"/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8">
        <v>0</v>
      </c>
      <c r="J46" s="55">
        <v>0</v>
      </c>
      <c r="K46" s="55">
        <v>0</v>
      </c>
      <c r="L46" s="37">
        <v>0</v>
      </c>
      <c r="M46" s="37">
        <v>0</v>
      </c>
      <c r="N46" s="37">
        <v>0</v>
      </c>
      <c r="O46" s="37">
        <v>0</v>
      </c>
    </row>
    <row r="47" spans="1:15" s="2" customFormat="1" ht="17.25" customHeight="1" thickBot="1">
      <c r="A47" s="56" t="s">
        <v>64</v>
      </c>
      <c r="B47" s="57"/>
      <c r="C47" s="58">
        <v>223602</v>
      </c>
      <c r="D47" s="58">
        <v>106760</v>
      </c>
      <c r="E47" s="58"/>
      <c r="F47" s="58">
        <v>202348</v>
      </c>
      <c r="G47" s="58">
        <v>49712</v>
      </c>
      <c r="H47" s="58">
        <v>0</v>
      </c>
      <c r="I47" s="59">
        <v>191820</v>
      </c>
      <c r="J47" s="60">
        <v>55663</v>
      </c>
      <c r="K47" s="60">
        <v>0</v>
      </c>
      <c r="L47" s="58">
        <v>190639</v>
      </c>
      <c r="M47" s="58">
        <v>80229</v>
      </c>
      <c r="N47" s="58">
        <v>0</v>
      </c>
      <c r="O47" s="58">
        <v>215948</v>
      </c>
    </row>
    <row r="48" spans="1:15" s="2" customFormat="1" ht="13.5" customHeight="1">
      <c r="A48" s="2" t="s">
        <v>6</v>
      </c>
    </row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2"/>
    <row r="58" s="2" customFormat="1" ht="12"/>
    <row r="59" s="2" customFormat="1" ht="12"/>
    <row r="60" s="2" customFormat="1" ht="12"/>
    <row r="61" s="2" customFormat="1" ht="12"/>
    <row r="62" s="2" customFormat="1" ht="12"/>
    <row r="63" s="2" customFormat="1" ht="12"/>
    <row r="64" s="2" customFormat="1" ht="12"/>
    <row r="65" s="2" customFormat="1" ht="12"/>
    <row r="66" s="2" customFormat="1" ht="12"/>
    <row r="67" s="2" customFormat="1" ht="12"/>
    <row r="68" s="2" customFormat="1" ht="12"/>
    <row r="69" s="2" customFormat="1" ht="12"/>
    <row r="70" s="2" customFormat="1" ht="12"/>
    <row r="71" s="2" customFormat="1" ht="12"/>
    <row r="72" s="2" customFormat="1" ht="12"/>
    <row r="73" s="2" customFormat="1" ht="12"/>
    <row r="74" s="2" customFormat="1" ht="12"/>
    <row r="75" s="2" customFormat="1" ht="12"/>
    <row r="76" s="2" customFormat="1" ht="12"/>
    <row r="77" s="2" customFormat="1" ht="12"/>
    <row r="78" s="2" customFormat="1" ht="12"/>
    <row r="79" s="2" customFormat="1" ht="12"/>
    <row r="80" s="2" customFormat="1" ht="12"/>
    <row r="81" s="2" customFormat="1" ht="12"/>
    <row r="82" s="2" customFormat="1" ht="12"/>
    <row r="83" s="2" customFormat="1" ht="12"/>
    <row r="84" s="2" customFormat="1" ht="12"/>
    <row r="85" s="2" customFormat="1" ht="12"/>
    <row r="86" s="2" customFormat="1" ht="12"/>
    <row r="87" s="2" customFormat="1" ht="12"/>
  </sheetData>
  <mergeCells count="14">
    <mergeCell ref="A2:H2"/>
    <mergeCell ref="I2:O2"/>
    <mergeCell ref="A5:A6"/>
    <mergeCell ref="L5:N5"/>
    <mergeCell ref="C5:E5"/>
    <mergeCell ref="F5:H5"/>
    <mergeCell ref="I5:K5"/>
    <mergeCell ref="L31:N31"/>
    <mergeCell ref="A31:A32"/>
    <mergeCell ref="C31:E31"/>
    <mergeCell ref="F31:H31"/>
    <mergeCell ref="I31:K31"/>
    <mergeCell ref="C30:H30"/>
    <mergeCell ref="I30:O30"/>
  </mergeCells>
  <phoneticPr fontId="3"/>
  <printOptions horizontalCentered="1"/>
  <pageMargins left="0.59055118110236227" right="0.59055118110236227" top="0.78740157480314965" bottom="0.78740157480314965" header="0.59055118110236227" footer="0.59055118110236227"/>
  <pageSetup paperSize="9" scale="98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showGridLines="0" zoomScaleNormal="100" zoomScaleSheetLayoutView="100" workbookViewId="0">
      <selection sqref="A1:I1"/>
    </sheetView>
  </sheetViews>
  <sheetFormatPr defaultRowHeight="13.5"/>
  <cols>
    <col min="1" max="1" width="2.125" style="61" customWidth="1"/>
    <col min="2" max="2" width="3.75" style="61" customWidth="1"/>
    <col min="3" max="3" width="23.625" style="61" customWidth="1"/>
    <col min="4" max="4" width="0.875" style="61" customWidth="1"/>
    <col min="5" max="9" width="12.125" style="61" customWidth="1"/>
    <col min="10" max="17" width="11.625" style="61" customWidth="1"/>
    <col min="18" max="16384" width="9" style="61"/>
  </cols>
  <sheetData>
    <row r="1" spans="1:17" ht="19.5" customHeight="1">
      <c r="A1" s="229" t="s">
        <v>97</v>
      </c>
      <c r="B1" s="229"/>
      <c r="C1" s="229"/>
      <c r="D1" s="229"/>
      <c r="E1" s="229"/>
      <c r="F1" s="229"/>
      <c r="G1" s="229"/>
      <c r="H1" s="229"/>
      <c r="I1" s="229"/>
      <c r="J1" s="230" t="s">
        <v>145</v>
      </c>
      <c r="K1" s="230"/>
      <c r="L1" s="230"/>
      <c r="M1" s="230"/>
      <c r="N1" s="230"/>
      <c r="O1" s="230"/>
      <c r="P1" s="230"/>
      <c r="Q1" s="230"/>
    </row>
    <row r="2" spans="1:17" s="41" customFormat="1" ht="13.5" customHeight="1" thickBot="1">
      <c r="A2" s="234" t="s">
        <v>19</v>
      </c>
      <c r="B2" s="234"/>
      <c r="C2" s="234"/>
      <c r="D2" s="62"/>
      <c r="E2" s="63"/>
      <c r="Q2" s="63"/>
    </row>
    <row r="3" spans="1:17" s="41" customFormat="1" ht="14.1" customHeight="1">
      <c r="A3" s="241" t="s">
        <v>67</v>
      </c>
      <c r="B3" s="242"/>
      <c r="C3" s="243"/>
      <c r="D3" s="64"/>
      <c r="E3" s="237" t="s">
        <v>68</v>
      </c>
      <c r="F3" s="232"/>
      <c r="G3" s="233"/>
      <c r="H3" s="247" t="s">
        <v>69</v>
      </c>
      <c r="I3" s="248"/>
      <c r="J3" s="66"/>
      <c r="K3" s="231" t="s">
        <v>70</v>
      </c>
      <c r="L3" s="232"/>
      <c r="M3" s="233"/>
      <c r="N3" s="231" t="s">
        <v>71</v>
      </c>
      <c r="O3" s="232"/>
      <c r="P3" s="233"/>
      <c r="Q3" s="67" t="s">
        <v>72</v>
      </c>
    </row>
    <row r="4" spans="1:17" s="41" customFormat="1" ht="14.1" customHeight="1">
      <c r="A4" s="244"/>
      <c r="B4" s="245"/>
      <c r="C4" s="246"/>
      <c r="D4" s="68"/>
      <c r="E4" s="69" t="s">
        <v>26</v>
      </c>
      <c r="F4" s="70" t="s">
        <v>27</v>
      </c>
      <c r="G4" s="69" t="s">
        <v>28</v>
      </c>
      <c r="H4" s="70" t="s">
        <v>26</v>
      </c>
      <c r="I4" s="70" t="s">
        <v>27</v>
      </c>
      <c r="J4" s="71" t="s">
        <v>28</v>
      </c>
      <c r="K4" s="72" t="s">
        <v>26</v>
      </c>
      <c r="L4" s="69" t="s">
        <v>27</v>
      </c>
      <c r="M4" s="69" t="s">
        <v>28</v>
      </c>
      <c r="N4" s="72" t="s">
        <v>26</v>
      </c>
      <c r="O4" s="69" t="s">
        <v>27</v>
      </c>
      <c r="P4" s="69" t="s">
        <v>28</v>
      </c>
      <c r="Q4" s="70" t="s">
        <v>26</v>
      </c>
    </row>
    <row r="5" spans="1:17" s="41" customFormat="1" ht="14.1" customHeight="1">
      <c r="A5" s="240" t="s">
        <v>98</v>
      </c>
      <c r="B5" s="240"/>
      <c r="C5" s="240"/>
      <c r="D5" s="74"/>
      <c r="E5" s="75">
        <v>45417864</v>
      </c>
      <c r="F5" s="76">
        <v>49166629</v>
      </c>
      <c r="G5" s="77">
        <v>45440759</v>
      </c>
      <c r="H5" s="75">
        <v>39446972</v>
      </c>
      <c r="I5" s="78">
        <v>44454314</v>
      </c>
      <c r="J5" s="77">
        <v>40906138</v>
      </c>
      <c r="K5" s="79">
        <v>40508788</v>
      </c>
      <c r="L5" s="78">
        <v>43311484</v>
      </c>
      <c r="M5" s="78">
        <v>40284914</v>
      </c>
      <c r="N5" s="78">
        <v>41785956</v>
      </c>
      <c r="O5" s="78">
        <v>42916182</v>
      </c>
      <c r="P5" s="78">
        <v>39095633</v>
      </c>
      <c r="Q5" s="78">
        <v>30948821</v>
      </c>
    </row>
    <row r="6" spans="1:17" s="41" customFormat="1" ht="14.1" customHeight="1">
      <c r="A6" s="80"/>
      <c r="B6" s="249" t="s">
        <v>99</v>
      </c>
      <c r="C6" s="249"/>
      <c r="D6" s="82"/>
      <c r="E6" s="75">
        <v>25383886</v>
      </c>
      <c r="F6" s="83">
        <v>25487137</v>
      </c>
      <c r="G6" s="75">
        <v>25476038</v>
      </c>
      <c r="H6" s="75">
        <v>25556127</v>
      </c>
      <c r="I6" s="84">
        <v>25873816</v>
      </c>
      <c r="J6" s="75">
        <v>25360898</v>
      </c>
      <c r="K6" s="85">
        <v>26073368</v>
      </c>
      <c r="L6" s="84">
        <v>26814907</v>
      </c>
      <c r="M6" s="84">
        <v>26348840</v>
      </c>
      <c r="N6" s="84">
        <v>27008736</v>
      </c>
      <c r="O6" s="84">
        <v>27271559</v>
      </c>
      <c r="P6" s="84">
        <v>26291483</v>
      </c>
      <c r="Q6" s="84">
        <v>28061119</v>
      </c>
    </row>
    <row r="7" spans="1:17" s="41" customFormat="1" ht="14.1" customHeight="1">
      <c r="A7" s="80"/>
      <c r="B7" s="238" t="s">
        <v>100</v>
      </c>
      <c r="C7" s="238"/>
      <c r="D7" s="86"/>
      <c r="E7" s="87">
        <v>12459854</v>
      </c>
      <c r="F7" s="88">
        <v>16254326</v>
      </c>
      <c r="G7" s="87">
        <v>12831775</v>
      </c>
      <c r="H7" s="87">
        <v>9718963</v>
      </c>
      <c r="I7" s="89">
        <v>14091250</v>
      </c>
      <c r="J7" s="87">
        <v>11271597</v>
      </c>
      <c r="K7" s="90">
        <v>10047946</v>
      </c>
      <c r="L7" s="89">
        <v>12003878</v>
      </c>
      <c r="M7" s="89">
        <v>9590768</v>
      </c>
      <c r="N7" s="89">
        <v>10474387</v>
      </c>
      <c r="O7" s="89">
        <v>11335298</v>
      </c>
      <c r="P7" s="89">
        <v>8606493</v>
      </c>
      <c r="Q7" s="89">
        <v>0</v>
      </c>
    </row>
    <row r="8" spans="1:17" s="41" customFormat="1" ht="14.1" customHeight="1">
      <c r="A8" s="80"/>
      <c r="B8" s="238" t="s">
        <v>101</v>
      </c>
      <c r="C8" s="238"/>
      <c r="D8" s="86"/>
      <c r="E8" s="87">
        <v>2419173</v>
      </c>
      <c r="F8" s="88">
        <v>2450007</v>
      </c>
      <c r="G8" s="87">
        <v>2477345</v>
      </c>
      <c r="H8" s="87">
        <v>20912</v>
      </c>
      <c r="I8" s="89">
        <v>46008</v>
      </c>
      <c r="J8" s="87">
        <v>49569</v>
      </c>
      <c r="K8" s="90">
        <v>9544</v>
      </c>
      <c r="L8" s="89">
        <v>24791</v>
      </c>
      <c r="M8" s="89">
        <v>18731</v>
      </c>
      <c r="N8" s="89">
        <v>0</v>
      </c>
      <c r="O8" s="89">
        <v>0</v>
      </c>
      <c r="P8" s="89">
        <v>0</v>
      </c>
      <c r="Q8" s="89">
        <v>0</v>
      </c>
    </row>
    <row r="9" spans="1:17" s="41" customFormat="1" ht="14.1" customHeight="1">
      <c r="A9" s="80"/>
      <c r="B9" s="238" t="s">
        <v>102</v>
      </c>
      <c r="C9" s="238"/>
      <c r="D9" s="86"/>
      <c r="E9" s="87">
        <v>478506</v>
      </c>
      <c r="F9" s="88">
        <v>468364</v>
      </c>
      <c r="G9" s="87">
        <v>455818</v>
      </c>
      <c r="H9" s="87">
        <v>495357</v>
      </c>
      <c r="I9" s="89">
        <v>499836</v>
      </c>
      <c r="J9" s="87">
        <v>488982</v>
      </c>
      <c r="K9" s="90">
        <v>462945</v>
      </c>
      <c r="L9" s="89">
        <v>459344</v>
      </c>
      <c r="M9" s="89">
        <v>448293</v>
      </c>
      <c r="N9" s="89">
        <v>467767</v>
      </c>
      <c r="O9" s="89">
        <v>467855</v>
      </c>
      <c r="P9" s="89">
        <v>458073</v>
      </c>
      <c r="Q9" s="89">
        <v>0</v>
      </c>
    </row>
    <row r="10" spans="1:17" s="41" customFormat="1" ht="14.1" customHeight="1">
      <c r="A10" s="80"/>
      <c r="B10" s="238" t="s">
        <v>73</v>
      </c>
      <c r="C10" s="238"/>
      <c r="D10" s="86"/>
      <c r="E10" s="87">
        <v>489729</v>
      </c>
      <c r="F10" s="88">
        <v>465999</v>
      </c>
      <c r="G10" s="87">
        <v>431483</v>
      </c>
      <c r="H10" s="87">
        <v>0</v>
      </c>
      <c r="I10" s="89">
        <v>0</v>
      </c>
      <c r="J10" s="87">
        <v>0</v>
      </c>
      <c r="K10" s="90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spans="1:17" s="41" customFormat="1" ht="14.1" customHeight="1">
      <c r="A11" s="80"/>
      <c r="B11" s="238" t="s">
        <v>74</v>
      </c>
      <c r="C11" s="238"/>
      <c r="D11" s="86"/>
      <c r="E11" s="87">
        <v>1472884</v>
      </c>
      <c r="F11" s="88">
        <v>1459933</v>
      </c>
      <c r="G11" s="87">
        <v>1233860</v>
      </c>
      <c r="H11" s="87">
        <v>974139</v>
      </c>
      <c r="I11" s="89">
        <v>1253798</v>
      </c>
      <c r="J11" s="87">
        <v>1043043</v>
      </c>
      <c r="K11" s="90">
        <v>916120</v>
      </c>
      <c r="L11" s="89">
        <v>1054217</v>
      </c>
      <c r="M11" s="89">
        <v>977563</v>
      </c>
      <c r="N11" s="89">
        <v>813845</v>
      </c>
      <c r="O11" s="89">
        <v>865397</v>
      </c>
      <c r="P11" s="89">
        <v>766211</v>
      </c>
      <c r="Q11" s="89">
        <v>0</v>
      </c>
    </row>
    <row r="12" spans="1:17" s="41" customFormat="1" ht="14.1" customHeight="1">
      <c r="A12" s="80"/>
      <c r="B12" s="238" t="s">
        <v>75</v>
      </c>
      <c r="C12" s="238"/>
      <c r="D12" s="86"/>
      <c r="E12" s="87">
        <v>96597</v>
      </c>
      <c r="F12" s="88">
        <v>93211</v>
      </c>
      <c r="G12" s="87">
        <v>89248</v>
      </c>
      <c r="H12" s="87">
        <v>88748</v>
      </c>
      <c r="I12" s="89">
        <v>86417</v>
      </c>
      <c r="J12" s="87">
        <v>83326</v>
      </c>
      <c r="K12" s="90">
        <v>86672</v>
      </c>
      <c r="L12" s="89">
        <v>90184</v>
      </c>
      <c r="M12" s="89">
        <v>88563</v>
      </c>
      <c r="N12" s="89">
        <v>90962</v>
      </c>
      <c r="O12" s="89">
        <v>94043</v>
      </c>
      <c r="P12" s="89">
        <v>90674</v>
      </c>
      <c r="Q12" s="89">
        <v>112038</v>
      </c>
    </row>
    <row r="13" spans="1:17" s="41" customFormat="1" ht="14.1" customHeight="1">
      <c r="A13" s="80"/>
      <c r="B13" s="240" t="s">
        <v>76</v>
      </c>
      <c r="C13" s="240"/>
      <c r="D13" s="74"/>
      <c r="E13" s="91">
        <v>2617235</v>
      </c>
      <c r="F13" s="92">
        <v>2487652</v>
      </c>
      <c r="G13" s="91">
        <v>2445192</v>
      </c>
      <c r="H13" s="91">
        <v>2592726</v>
      </c>
      <c r="I13" s="93">
        <v>2603189</v>
      </c>
      <c r="J13" s="91">
        <v>2608723</v>
      </c>
      <c r="K13" s="94">
        <v>2623067</v>
      </c>
      <c r="L13" s="93">
        <v>2629678</v>
      </c>
      <c r="M13" s="93">
        <v>2588141</v>
      </c>
      <c r="N13" s="93">
        <v>2594224</v>
      </c>
      <c r="O13" s="93">
        <v>2605521</v>
      </c>
      <c r="P13" s="93">
        <v>2614363</v>
      </c>
      <c r="Q13" s="93">
        <v>2775664</v>
      </c>
    </row>
    <row r="14" spans="1:17" s="41" customFormat="1" ht="14.1" customHeight="1">
      <c r="A14" s="95"/>
      <c r="B14" s="239" t="s">
        <v>77</v>
      </c>
      <c r="C14" s="239"/>
      <c r="D14" s="97"/>
      <c r="E14" s="98">
        <v>0</v>
      </c>
      <c r="F14" s="99">
        <v>0</v>
      </c>
      <c r="G14" s="98">
        <v>0</v>
      </c>
      <c r="H14" s="98">
        <v>0</v>
      </c>
      <c r="I14" s="100">
        <v>0</v>
      </c>
      <c r="J14" s="98">
        <v>0</v>
      </c>
      <c r="K14" s="98">
        <v>289126</v>
      </c>
      <c r="L14" s="98">
        <v>234485</v>
      </c>
      <c r="M14" s="98">
        <v>224015</v>
      </c>
      <c r="N14" s="99">
        <v>336035</v>
      </c>
      <c r="O14" s="98">
        <v>276509</v>
      </c>
      <c r="P14" s="98">
        <v>268336</v>
      </c>
      <c r="Q14" s="100">
        <v>0</v>
      </c>
    </row>
    <row r="15" spans="1:17" s="41" customFormat="1" ht="14.1" customHeight="1">
      <c r="A15" s="235" t="s">
        <v>78</v>
      </c>
      <c r="B15" s="235"/>
      <c r="C15" s="235"/>
      <c r="D15" s="74"/>
      <c r="E15" s="77">
        <v>7294848</v>
      </c>
      <c r="F15" s="101">
        <v>7321678</v>
      </c>
      <c r="G15" s="77">
        <v>7160318</v>
      </c>
      <c r="H15" s="77">
        <v>7924112</v>
      </c>
      <c r="I15" s="78">
        <v>8278327</v>
      </c>
      <c r="J15" s="77">
        <v>8221271</v>
      </c>
      <c r="K15" s="79">
        <v>8014092</v>
      </c>
      <c r="L15" s="78">
        <v>8578889</v>
      </c>
      <c r="M15" s="78">
        <v>8446490</v>
      </c>
      <c r="N15" s="78">
        <v>7590967</v>
      </c>
      <c r="O15" s="78">
        <v>8239818</v>
      </c>
      <c r="P15" s="78">
        <v>8121346</v>
      </c>
      <c r="Q15" s="78">
        <v>20303699</v>
      </c>
    </row>
    <row r="16" spans="1:17" s="41" customFormat="1" ht="14.1" customHeight="1">
      <c r="A16" s="80"/>
      <c r="B16" s="235" t="s">
        <v>79</v>
      </c>
      <c r="C16" s="236"/>
      <c r="D16" s="102"/>
      <c r="E16" s="77">
        <v>839851</v>
      </c>
      <c r="F16" s="101">
        <v>893396</v>
      </c>
      <c r="G16" s="77">
        <v>884086</v>
      </c>
      <c r="H16" s="77">
        <v>837404</v>
      </c>
      <c r="I16" s="78">
        <v>865862</v>
      </c>
      <c r="J16" s="77">
        <v>869525</v>
      </c>
      <c r="K16" s="79">
        <v>832527</v>
      </c>
      <c r="L16" s="78">
        <v>1105566</v>
      </c>
      <c r="M16" s="78">
        <v>1054664</v>
      </c>
      <c r="N16" s="78">
        <v>1075923</v>
      </c>
      <c r="O16" s="78">
        <v>1181553</v>
      </c>
      <c r="P16" s="78">
        <v>1172531</v>
      </c>
      <c r="Q16" s="78">
        <v>1083104</v>
      </c>
    </row>
    <row r="17" spans="1:17" s="41" customFormat="1" ht="14.1" customHeight="1">
      <c r="A17" s="80"/>
      <c r="B17" s="80"/>
      <c r="C17" s="81" t="s">
        <v>80</v>
      </c>
      <c r="D17" s="103"/>
      <c r="E17" s="75">
        <v>834376</v>
      </c>
      <c r="F17" s="83">
        <v>831221</v>
      </c>
      <c r="G17" s="75">
        <v>821881</v>
      </c>
      <c r="H17" s="75">
        <v>831879</v>
      </c>
      <c r="I17" s="84">
        <v>800487</v>
      </c>
      <c r="J17" s="75">
        <v>804165</v>
      </c>
      <c r="K17" s="85">
        <v>827002</v>
      </c>
      <c r="L17" s="84">
        <v>980041</v>
      </c>
      <c r="M17" s="84">
        <v>988838</v>
      </c>
      <c r="N17" s="84">
        <v>989432</v>
      </c>
      <c r="O17" s="84">
        <v>1014331</v>
      </c>
      <c r="P17" s="84">
        <v>1004970</v>
      </c>
      <c r="Q17" s="84">
        <v>1017500</v>
      </c>
    </row>
    <row r="18" spans="1:17" s="41" customFormat="1" ht="14.1" customHeight="1">
      <c r="A18" s="80"/>
      <c r="B18" s="95"/>
      <c r="C18" s="96" t="s">
        <v>81</v>
      </c>
      <c r="D18" s="97"/>
      <c r="E18" s="98">
        <v>5475</v>
      </c>
      <c r="F18" s="99">
        <v>62175</v>
      </c>
      <c r="G18" s="98">
        <v>62205</v>
      </c>
      <c r="H18" s="98">
        <v>5525</v>
      </c>
      <c r="I18" s="100">
        <v>65375</v>
      </c>
      <c r="J18" s="98">
        <v>65360</v>
      </c>
      <c r="K18" s="104">
        <v>5525</v>
      </c>
      <c r="L18" s="100">
        <v>125525</v>
      </c>
      <c r="M18" s="100">
        <v>65826</v>
      </c>
      <c r="N18" s="100">
        <v>86491</v>
      </c>
      <c r="O18" s="100">
        <v>167222</v>
      </c>
      <c r="P18" s="100">
        <v>167561</v>
      </c>
      <c r="Q18" s="100">
        <v>65604</v>
      </c>
    </row>
    <row r="19" spans="1:17" s="41" customFormat="1" ht="14.1" customHeight="1">
      <c r="A19" s="80"/>
      <c r="B19" s="235" t="s">
        <v>82</v>
      </c>
      <c r="C19" s="236"/>
      <c r="D19" s="105"/>
      <c r="E19" s="77">
        <v>4994829</v>
      </c>
      <c r="F19" s="101">
        <v>4970675</v>
      </c>
      <c r="G19" s="77">
        <v>4973561</v>
      </c>
      <c r="H19" s="77">
        <v>5703111</v>
      </c>
      <c r="I19" s="78">
        <v>5987886</v>
      </c>
      <c r="J19" s="77">
        <v>5975923</v>
      </c>
      <c r="K19" s="79">
        <v>5642968</v>
      </c>
      <c r="L19" s="78">
        <v>5957958</v>
      </c>
      <c r="M19" s="78">
        <v>5935974</v>
      </c>
      <c r="N19" s="78">
        <v>5046162</v>
      </c>
      <c r="O19" s="78">
        <v>5514081</v>
      </c>
      <c r="P19" s="78">
        <v>5453329</v>
      </c>
      <c r="Q19" s="78">
        <v>4527283</v>
      </c>
    </row>
    <row r="20" spans="1:17" s="41" customFormat="1" ht="14.1" customHeight="1">
      <c r="A20" s="80"/>
      <c r="B20" s="80"/>
      <c r="C20" s="106" t="s">
        <v>80</v>
      </c>
      <c r="D20" s="103"/>
      <c r="E20" s="75">
        <v>4469092</v>
      </c>
      <c r="F20" s="83">
        <v>4428338</v>
      </c>
      <c r="G20" s="75">
        <v>4439788</v>
      </c>
      <c r="H20" s="75">
        <v>4437493</v>
      </c>
      <c r="I20" s="84">
        <v>4392966</v>
      </c>
      <c r="J20" s="75">
        <v>4431488</v>
      </c>
      <c r="K20" s="85">
        <v>4365187</v>
      </c>
      <c r="L20" s="84">
        <v>4429565</v>
      </c>
      <c r="M20" s="84">
        <v>4433780</v>
      </c>
      <c r="N20" s="84">
        <v>4269726</v>
      </c>
      <c r="O20" s="84">
        <v>4706622</v>
      </c>
      <c r="P20" s="84">
        <v>4689574</v>
      </c>
      <c r="Q20" s="84">
        <v>4268759</v>
      </c>
    </row>
    <row r="21" spans="1:17" s="41" customFormat="1" ht="14.1" customHeight="1">
      <c r="A21" s="80"/>
      <c r="B21" s="95"/>
      <c r="C21" s="96" t="s">
        <v>81</v>
      </c>
      <c r="D21" s="97"/>
      <c r="E21" s="98">
        <v>525737</v>
      </c>
      <c r="F21" s="99">
        <v>542337</v>
      </c>
      <c r="G21" s="98">
        <v>533773</v>
      </c>
      <c r="H21" s="98">
        <v>1265618</v>
      </c>
      <c r="I21" s="100">
        <v>1594920</v>
      </c>
      <c r="J21" s="98">
        <v>1544435</v>
      </c>
      <c r="K21" s="104">
        <v>1277781</v>
      </c>
      <c r="L21" s="100">
        <v>1528393</v>
      </c>
      <c r="M21" s="100">
        <v>1502194</v>
      </c>
      <c r="N21" s="100">
        <v>776436</v>
      </c>
      <c r="O21" s="100">
        <v>807459</v>
      </c>
      <c r="P21" s="100">
        <v>763755</v>
      </c>
      <c r="Q21" s="100">
        <v>258524</v>
      </c>
    </row>
    <row r="22" spans="1:17" s="41" customFormat="1" ht="14.1" customHeight="1">
      <c r="A22" s="80"/>
      <c r="B22" s="235" t="s">
        <v>83</v>
      </c>
      <c r="C22" s="236"/>
      <c r="D22" s="105"/>
      <c r="E22" s="77">
        <v>0</v>
      </c>
      <c r="F22" s="101">
        <v>0</v>
      </c>
      <c r="G22" s="77">
        <v>0</v>
      </c>
      <c r="H22" s="77">
        <v>0</v>
      </c>
      <c r="I22" s="78">
        <v>0</v>
      </c>
      <c r="J22" s="77">
        <v>0</v>
      </c>
      <c r="K22" s="79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13144089</v>
      </c>
    </row>
    <row r="23" spans="1:17" s="41" customFormat="1" ht="14.1" customHeight="1">
      <c r="A23" s="80"/>
      <c r="B23" s="80"/>
      <c r="C23" s="106" t="s">
        <v>103</v>
      </c>
      <c r="D23" s="103"/>
      <c r="E23" s="75">
        <v>0</v>
      </c>
      <c r="F23" s="83">
        <v>0</v>
      </c>
      <c r="G23" s="75">
        <v>0</v>
      </c>
      <c r="H23" s="75">
        <v>0</v>
      </c>
      <c r="I23" s="84">
        <v>0</v>
      </c>
      <c r="J23" s="75">
        <v>0</v>
      </c>
      <c r="K23" s="85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5484005</v>
      </c>
    </row>
    <row r="24" spans="1:17" s="41" customFormat="1" ht="14.1" customHeight="1">
      <c r="A24" s="80"/>
      <c r="B24" s="95"/>
      <c r="C24" s="96" t="s">
        <v>104</v>
      </c>
      <c r="D24" s="97"/>
      <c r="E24" s="98">
        <v>0</v>
      </c>
      <c r="F24" s="99">
        <v>0</v>
      </c>
      <c r="G24" s="98">
        <v>0</v>
      </c>
      <c r="H24" s="98">
        <v>0</v>
      </c>
      <c r="I24" s="100">
        <v>0</v>
      </c>
      <c r="J24" s="98">
        <v>0</v>
      </c>
      <c r="K24" s="104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7660084</v>
      </c>
    </row>
    <row r="25" spans="1:17" s="41" customFormat="1" ht="14.1" customHeight="1">
      <c r="A25" s="80"/>
      <c r="B25" s="235" t="s">
        <v>84</v>
      </c>
      <c r="C25" s="236"/>
      <c r="D25" s="105"/>
      <c r="E25" s="77">
        <v>8764</v>
      </c>
      <c r="F25" s="101">
        <v>8764</v>
      </c>
      <c r="G25" s="77">
        <v>8808</v>
      </c>
      <c r="H25" s="77">
        <v>8764</v>
      </c>
      <c r="I25" s="78">
        <v>8764</v>
      </c>
      <c r="J25" s="77">
        <v>8801</v>
      </c>
      <c r="K25" s="79">
        <v>7410</v>
      </c>
      <c r="L25" s="78">
        <v>7410</v>
      </c>
      <c r="M25" s="78">
        <v>7392</v>
      </c>
      <c r="N25" s="78">
        <v>5817</v>
      </c>
      <c r="O25" s="78">
        <v>82825</v>
      </c>
      <c r="P25" s="78">
        <v>73029</v>
      </c>
      <c r="Q25" s="78">
        <v>8660</v>
      </c>
    </row>
    <row r="26" spans="1:17" s="41" customFormat="1" ht="14.1" customHeight="1">
      <c r="A26" s="80"/>
      <c r="B26" s="80"/>
      <c r="C26" s="106" t="s">
        <v>85</v>
      </c>
      <c r="D26" s="103"/>
      <c r="E26" s="75">
        <v>6604</v>
      </c>
      <c r="F26" s="83">
        <v>6604</v>
      </c>
      <c r="G26" s="75">
        <v>6648</v>
      </c>
      <c r="H26" s="75">
        <v>5309</v>
      </c>
      <c r="I26" s="84">
        <v>5309</v>
      </c>
      <c r="J26" s="75">
        <v>5346</v>
      </c>
      <c r="K26" s="85">
        <v>5196</v>
      </c>
      <c r="L26" s="84">
        <v>5196</v>
      </c>
      <c r="M26" s="84">
        <v>5179</v>
      </c>
      <c r="N26" s="84">
        <v>5086</v>
      </c>
      <c r="O26" s="84">
        <v>11381</v>
      </c>
      <c r="P26" s="84">
        <v>10436</v>
      </c>
      <c r="Q26" s="84">
        <v>8659</v>
      </c>
    </row>
    <row r="27" spans="1:17" s="41" customFormat="1" ht="14.1" customHeight="1">
      <c r="A27" s="80"/>
      <c r="B27" s="95"/>
      <c r="C27" s="96" t="s">
        <v>86</v>
      </c>
      <c r="D27" s="97"/>
      <c r="E27" s="98">
        <v>2160</v>
      </c>
      <c r="F27" s="99">
        <v>2160</v>
      </c>
      <c r="G27" s="98">
        <v>2160</v>
      </c>
      <c r="H27" s="98">
        <v>3455</v>
      </c>
      <c r="I27" s="100">
        <v>3455</v>
      </c>
      <c r="J27" s="98">
        <v>3455</v>
      </c>
      <c r="K27" s="104">
        <v>2214</v>
      </c>
      <c r="L27" s="100">
        <v>2214</v>
      </c>
      <c r="M27" s="100">
        <v>2213</v>
      </c>
      <c r="N27" s="100">
        <v>731</v>
      </c>
      <c r="O27" s="100">
        <v>71444</v>
      </c>
      <c r="P27" s="100">
        <v>62593</v>
      </c>
      <c r="Q27" s="100">
        <v>1</v>
      </c>
    </row>
    <row r="28" spans="1:17" s="41" customFormat="1" ht="14.1" customHeight="1">
      <c r="A28" s="80"/>
      <c r="B28" s="235" t="s">
        <v>87</v>
      </c>
      <c r="C28" s="236"/>
      <c r="D28" s="105"/>
      <c r="E28" s="77">
        <v>1451404</v>
      </c>
      <c r="F28" s="101">
        <v>1448843</v>
      </c>
      <c r="G28" s="77">
        <v>1293863</v>
      </c>
      <c r="H28" s="77">
        <v>1374833</v>
      </c>
      <c r="I28" s="78">
        <v>1415815</v>
      </c>
      <c r="J28" s="77">
        <v>1367022</v>
      </c>
      <c r="K28" s="79">
        <v>1531187</v>
      </c>
      <c r="L28" s="78">
        <v>1507955</v>
      </c>
      <c r="M28" s="78">
        <v>1448460</v>
      </c>
      <c r="N28" s="78">
        <v>1463065</v>
      </c>
      <c r="O28" s="78">
        <v>1461359</v>
      </c>
      <c r="P28" s="78">
        <v>1422457</v>
      </c>
      <c r="Q28" s="78">
        <v>1540563</v>
      </c>
    </row>
    <row r="29" spans="1:17" s="41" customFormat="1" ht="14.1" customHeight="1">
      <c r="A29" s="80"/>
      <c r="B29" s="80"/>
      <c r="C29" s="106" t="s">
        <v>88</v>
      </c>
      <c r="D29" s="103"/>
      <c r="E29" s="75">
        <v>1380797</v>
      </c>
      <c r="F29" s="83">
        <v>1378236</v>
      </c>
      <c r="G29" s="75">
        <v>1223260</v>
      </c>
      <c r="H29" s="75">
        <v>1302778</v>
      </c>
      <c r="I29" s="84">
        <v>1343760</v>
      </c>
      <c r="J29" s="75">
        <v>1283188</v>
      </c>
      <c r="K29" s="85">
        <v>1368026</v>
      </c>
      <c r="L29" s="84">
        <v>1386600</v>
      </c>
      <c r="M29" s="84">
        <v>1327107</v>
      </c>
      <c r="N29" s="84">
        <v>1388397</v>
      </c>
      <c r="O29" s="84">
        <v>1386691</v>
      </c>
      <c r="P29" s="84">
        <v>1347791</v>
      </c>
      <c r="Q29" s="84">
        <v>1433604</v>
      </c>
    </row>
    <row r="30" spans="1:17" s="41" customFormat="1" ht="14.1" customHeight="1" thickBot="1">
      <c r="A30" s="107"/>
      <c r="B30" s="107"/>
      <c r="C30" s="108" t="s">
        <v>89</v>
      </c>
      <c r="D30" s="109"/>
      <c r="E30" s="110">
        <v>70607</v>
      </c>
      <c r="F30" s="111">
        <v>70607</v>
      </c>
      <c r="G30" s="110">
        <v>70603</v>
      </c>
      <c r="H30" s="110">
        <v>72055</v>
      </c>
      <c r="I30" s="112">
        <v>72055</v>
      </c>
      <c r="J30" s="110">
        <v>83834</v>
      </c>
      <c r="K30" s="113">
        <v>163161</v>
      </c>
      <c r="L30" s="112">
        <v>121355</v>
      </c>
      <c r="M30" s="112">
        <v>121353</v>
      </c>
      <c r="N30" s="112">
        <v>74668</v>
      </c>
      <c r="O30" s="112">
        <v>74668</v>
      </c>
      <c r="P30" s="112">
        <v>74666</v>
      </c>
      <c r="Q30" s="112">
        <v>106959</v>
      </c>
    </row>
    <row r="31" spans="1:17" s="41" customFormat="1" ht="8.25" customHeight="1">
      <c r="A31" s="63"/>
      <c r="B31" s="63"/>
      <c r="C31" s="73"/>
      <c r="D31" s="7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s="41" customFormat="1" ht="14.1" customHeight="1" thickBot="1">
      <c r="A32" s="234" t="s">
        <v>51</v>
      </c>
      <c r="B32" s="234"/>
      <c r="C32" s="234"/>
      <c r="E32" s="63"/>
      <c r="F32" s="63"/>
      <c r="G32" s="63"/>
      <c r="H32" s="63"/>
      <c r="J32" s="114"/>
      <c r="Q32" s="63"/>
    </row>
    <row r="33" spans="1:17" s="41" customFormat="1" ht="14.1" customHeight="1">
      <c r="A33" s="241" t="s">
        <v>67</v>
      </c>
      <c r="B33" s="242"/>
      <c r="C33" s="243"/>
      <c r="D33" s="64"/>
      <c r="E33" s="237" t="s">
        <v>68</v>
      </c>
      <c r="F33" s="232"/>
      <c r="G33" s="233"/>
      <c r="H33" s="247" t="s">
        <v>69</v>
      </c>
      <c r="I33" s="248"/>
      <c r="J33" s="66"/>
      <c r="K33" s="231" t="s">
        <v>70</v>
      </c>
      <c r="L33" s="232"/>
      <c r="M33" s="233"/>
      <c r="N33" s="231" t="s">
        <v>71</v>
      </c>
      <c r="O33" s="232"/>
      <c r="P33" s="233"/>
      <c r="Q33" s="65" t="s">
        <v>72</v>
      </c>
    </row>
    <row r="34" spans="1:17" s="41" customFormat="1" ht="14.1" customHeight="1">
      <c r="A34" s="244"/>
      <c r="B34" s="245"/>
      <c r="C34" s="246"/>
      <c r="D34" s="68"/>
      <c r="E34" s="115" t="s">
        <v>26</v>
      </c>
      <c r="F34" s="69" t="s">
        <v>27</v>
      </c>
      <c r="G34" s="69" t="s">
        <v>28</v>
      </c>
      <c r="H34" s="71" t="s">
        <v>26</v>
      </c>
      <c r="I34" s="70" t="s">
        <v>27</v>
      </c>
      <c r="J34" s="71" t="s">
        <v>28</v>
      </c>
      <c r="K34" s="71" t="s">
        <v>26</v>
      </c>
      <c r="L34" s="69" t="s">
        <v>27</v>
      </c>
      <c r="M34" s="69" t="s">
        <v>28</v>
      </c>
      <c r="N34" s="71" t="s">
        <v>26</v>
      </c>
      <c r="O34" s="69" t="s">
        <v>27</v>
      </c>
      <c r="P34" s="69" t="s">
        <v>28</v>
      </c>
      <c r="Q34" s="70" t="s">
        <v>26</v>
      </c>
    </row>
    <row r="35" spans="1:17" s="41" customFormat="1" ht="14.1" customHeight="1">
      <c r="A35" s="240" t="s">
        <v>98</v>
      </c>
      <c r="B35" s="240"/>
      <c r="C35" s="240"/>
      <c r="D35" s="74"/>
      <c r="E35" s="116">
        <v>45417864</v>
      </c>
      <c r="F35" s="78">
        <v>49166629</v>
      </c>
      <c r="G35" s="101">
        <v>44305006</v>
      </c>
      <c r="H35" s="77">
        <v>39446972</v>
      </c>
      <c r="I35" s="78">
        <v>44454314</v>
      </c>
      <c r="J35" s="77">
        <v>40125889</v>
      </c>
      <c r="K35" s="79">
        <v>40508788</v>
      </c>
      <c r="L35" s="78">
        <v>43311484</v>
      </c>
      <c r="M35" s="78">
        <v>39913916</v>
      </c>
      <c r="N35" s="78">
        <v>41785956</v>
      </c>
      <c r="O35" s="78">
        <v>42916182</v>
      </c>
      <c r="P35" s="78">
        <v>39403188</v>
      </c>
      <c r="Q35" s="78">
        <v>30948821</v>
      </c>
    </row>
    <row r="36" spans="1:17" s="41" customFormat="1" ht="14.1" customHeight="1">
      <c r="A36" s="80"/>
      <c r="B36" s="249" t="s">
        <v>99</v>
      </c>
      <c r="C36" s="249"/>
      <c r="D36" s="82"/>
      <c r="E36" s="85">
        <v>25383886</v>
      </c>
      <c r="F36" s="93">
        <v>25487137</v>
      </c>
      <c r="G36" s="92">
        <v>24728013</v>
      </c>
      <c r="H36" s="75">
        <v>25556127</v>
      </c>
      <c r="I36" s="93">
        <v>25873816</v>
      </c>
      <c r="J36" s="117">
        <v>24843678</v>
      </c>
      <c r="K36" s="94">
        <v>26073368</v>
      </c>
      <c r="L36" s="93">
        <v>26814907</v>
      </c>
      <c r="M36" s="93">
        <v>26165106</v>
      </c>
      <c r="N36" s="93">
        <v>27008736</v>
      </c>
      <c r="O36" s="93">
        <v>27271559</v>
      </c>
      <c r="P36" s="93">
        <v>26651503</v>
      </c>
      <c r="Q36" s="84">
        <v>28061119</v>
      </c>
    </row>
    <row r="37" spans="1:17" s="41" customFormat="1" ht="14.1" customHeight="1">
      <c r="A37" s="80"/>
      <c r="B37" s="238" t="s">
        <v>100</v>
      </c>
      <c r="C37" s="238"/>
      <c r="D37" s="86"/>
      <c r="E37" s="90">
        <v>12459854</v>
      </c>
      <c r="F37" s="89">
        <v>16254326</v>
      </c>
      <c r="G37" s="88">
        <v>12577953</v>
      </c>
      <c r="H37" s="87">
        <v>9718963</v>
      </c>
      <c r="I37" s="89">
        <v>14091250</v>
      </c>
      <c r="J37" s="87">
        <v>11087884</v>
      </c>
      <c r="K37" s="90">
        <v>10047946</v>
      </c>
      <c r="L37" s="89">
        <v>12003878</v>
      </c>
      <c r="M37" s="89">
        <v>9467918</v>
      </c>
      <c r="N37" s="89">
        <v>10474387</v>
      </c>
      <c r="O37" s="89">
        <v>11335298</v>
      </c>
      <c r="P37" s="89">
        <v>8711741</v>
      </c>
      <c r="Q37" s="89">
        <v>0</v>
      </c>
    </row>
    <row r="38" spans="1:17" s="41" customFormat="1" ht="14.1" customHeight="1">
      <c r="A38" s="80"/>
      <c r="B38" s="238" t="s">
        <v>101</v>
      </c>
      <c r="C38" s="238"/>
      <c r="D38" s="86"/>
      <c r="E38" s="90">
        <v>2419173</v>
      </c>
      <c r="F38" s="89">
        <v>2450007</v>
      </c>
      <c r="G38" s="88">
        <v>2444903</v>
      </c>
      <c r="H38" s="87">
        <v>20912</v>
      </c>
      <c r="I38" s="89">
        <v>46008</v>
      </c>
      <c r="J38" s="87">
        <v>38850</v>
      </c>
      <c r="K38" s="90">
        <v>9544</v>
      </c>
      <c r="L38" s="89">
        <v>24791</v>
      </c>
      <c r="M38" s="89">
        <v>18731</v>
      </c>
      <c r="N38" s="89">
        <v>0</v>
      </c>
      <c r="O38" s="89">
        <v>0</v>
      </c>
      <c r="P38" s="89">
        <v>0</v>
      </c>
      <c r="Q38" s="89">
        <v>0</v>
      </c>
    </row>
    <row r="39" spans="1:17" s="41" customFormat="1" ht="14.1" customHeight="1">
      <c r="A39" s="80"/>
      <c r="B39" s="238" t="s">
        <v>102</v>
      </c>
      <c r="C39" s="238"/>
      <c r="D39" s="86"/>
      <c r="E39" s="90">
        <v>478506</v>
      </c>
      <c r="F39" s="89">
        <v>468364</v>
      </c>
      <c r="G39" s="88">
        <v>454518</v>
      </c>
      <c r="H39" s="87">
        <v>495357</v>
      </c>
      <c r="I39" s="89">
        <v>499836</v>
      </c>
      <c r="J39" s="87">
        <v>487982</v>
      </c>
      <c r="K39" s="90">
        <v>462945</v>
      </c>
      <c r="L39" s="89">
        <v>459344</v>
      </c>
      <c r="M39" s="89">
        <v>447293</v>
      </c>
      <c r="N39" s="89">
        <v>467767</v>
      </c>
      <c r="O39" s="89">
        <v>467855</v>
      </c>
      <c r="P39" s="89">
        <v>429977</v>
      </c>
      <c r="Q39" s="89">
        <v>0</v>
      </c>
    </row>
    <row r="40" spans="1:17" s="41" customFormat="1" ht="14.1" customHeight="1">
      <c r="A40" s="80"/>
      <c r="B40" s="238" t="s">
        <v>73</v>
      </c>
      <c r="C40" s="238"/>
      <c r="D40" s="86"/>
      <c r="E40" s="90">
        <v>489729</v>
      </c>
      <c r="F40" s="89">
        <v>465999</v>
      </c>
      <c r="G40" s="88">
        <v>431483</v>
      </c>
      <c r="H40" s="87">
        <v>0</v>
      </c>
      <c r="I40" s="89">
        <v>0</v>
      </c>
      <c r="J40" s="87">
        <v>0</v>
      </c>
      <c r="K40" s="90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</row>
    <row r="41" spans="1:17" s="41" customFormat="1" ht="14.1" customHeight="1">
      <c r="A41" s="80"/>
      <c r="B41" s="238" t="s">
        <v>74</v>
      </c>
      <c r="C41" s="238"/>
      <c r="D41" s="86"/>
      <c r="E41" s="90">
        <v>1472884</v>
      </c>
      <c r="F41" s="89">
        <v>1459933</v>
      </c>
      <c r="G41" s="88">
        <v>1218849</v>
      </c>
      <c r="H41" s="87">
        <v>974139</v>
      </c>
      <c r="I41" s="89">
        <v>1253798</v>
      </c>
      <c r="J41" s="87">
        <v>1030591</v>
      </c>
      <c r="K41" s="90">
        <v>916120</v>
      </c>
      <c r="L41" s="89">
        <v>1054217</v>
      </c>
      <c r="M41" s="89">
        <v>972498</v>
      </c>
      <c r="N41" s="89">
        <v>813845</v>
      </c>
      <c r="O41" s="89">
        <v>865397</v>
      </c>
      <c r="P41" s="89">
        <v>712529</v>
      </c>
      <c r="Q41" s="89">
        <v>0</v>
      </c>
    </row>
    <row r="42" spans="1:17" s="41" customFormat="1" ht="14.1" customHeight="1">
      <c r="A42" s="80"/>
      <c r="B42" s="238" t="s">
        <v>75</v>
      </c>
      <c r="C42" s="238"/>
      <c r="D42" s="86"/>
      <c r="E42" s="90">
        <v>96597</v>
      </c>
      <c r="F42" s="89">
        <v>93211</v>
      </c>
      <c r="G42" s="88">
        <v>88248</v>
      </c>
      <c r="H42" s="87">
        <v>88748</v>
      </c>
      <c r="I42" s="89">
        <v>86417</v>
      </c>
      <c r="J42" s="87">
        <v>82326</v>
      </c>
      <c r="K42" s="90">
        <v>86672</v>
      </c>
      <c r="L42" s="89">
        <v>90184</v>
      </c>
      <c r="M42" s="89">
        <v>87563</v>
      </c>
      <c r="N42" s="89">
        <v>90962</v>
      </c>
      <c r="O42" s="89">
        <v>94043</v>
      </c>
      <c r="P42" s="89">
        <v>90674</v>
      </c>
      <c r="Q42" s="89">
        <v>112038</v>
      </c>
    </row>
    <row r="43" spans="1:17" s="41" customFormat="1" ht="14.1" customHeight="1">
      <c r="A43" s="80"/>
      <c r="B43" s="240" t="s">
        <v>90</v>
      </c>
      <c r="C43" s="240"/>
      <c r="D43" s="74"/>
      <c r="E43" s="94">
        <v>2617235</v>
      </c>
      <c r="F43" s="93">
        <v>2487652</v>
      </c>
      <c r="G43" s="92">
        <v>2361039</v>
      </c>
      <c r="H43" s="91">
        <v>2592726</v>
      </c>
      <c r="I43" s="93">
        <v>2603189</v>
      </c>
      <c r="J43" s="118">
        <v>2554578</v>
      </c>
      <c r="K43" s="94">
        <v>2623067</v>
      </c>
      <c r="L43" s="93">
        <v>2629678</v>
      </c>
      <c r="M43" s="93">
        <v>2534028</v>
      </c>
      <c r="N43" s="93">
        <v>2594224</v>
      </c>
      <c r="O43" s="93">
        <v>2605521</v>
      </c>
      <c r="P43" s="93">
        <v>2554805</v>
      </c>
      <c r="Q43" s="93">
        <v>2775664</v>
      </c>
    </row>
    <row r="44" spans="1:17" s="41" customFormat="1" ht="14.1" customHeight="1">
      <c r="A44" s="95"/>
      <c r="B44" s="239" t="s">
        <v>77</v>
      </c>
      <c r="C44" s="239"/>
      <c r="D44" s="97"/>
      <c r="E44" s="104">
        <v>0</v>
      </c>
      <c r="F44" s="100">
        <v>0</v>
      </c>
      <c r="G44" s="99">
        <v>0</v>
      </c>
      <c r="H44" s="98">
        <v>0</v>
      </c>
      <c r="I44" s="100">
        <v>0</v>
      </c>
      <c r="J44" s="98">
        <v>0</v>
      </c>
      <c r="K44" s="98">
        <v>289126</v>
      </c>
      <c r="L44" s="98">
        <v>234485</v>
      </c>
      <c r="M44" s="98">
        <v>220779</v>
      </c>
      <c r="N44" s="99">
        <v>336035</v>
      </c>
      <c r="O44" s="98">
        <v>276509</v>
      </c>
      <c r="P44" s="98">
        <v>251959</v>
      </c>
      <c r="Q44" s="100">
        <v>0</v>
      </c>
    </row>
    <row r="45" spans="1:17" s="41" customFormat="1" ht="14.1" customHeight="1">
      <c r="A45" s="235" t="s">
        <v>91</v>
      </c>
      <c r="B45" s="235"/>
      <c r="C45" s="235"/>
      <c r="D45" s="74"/>
      <c r="E45" s="94">
        <v>9197938</v>
      </c>
      <c r="F45" s="93">
        <v>9442850</v>
      </c>
      <c r="G45" s="92">
        <v>9033823</v>
      </c>
      <c r="H45" s="91">
        <v>9137208</v>
      </c>
      <c r="I45" s="93">
        <v>9389815</v>
      </c>
      <c r="J45" s="77">
        <v>8928653</v>
      </c>
      <c r="K45" s="94">
        <v>8403397</v>
      </c>
      <c r="L45" s="93">
        <v>8679936</v>
      </c>
      <c r="M45" s="93">
        <v>8250498</v>
      </c>
      <c r="N45" s="93">
        <v>8115157</v>
      </c>
      <c r="O45" s="93">
        <v>8432030</v>
      </c>
      <c r="P45" s="93">
        <v>7981407</v>
      </c>
      <c r="Q45" s="93">
        <v>23344647</v>
      </c>
    </row>
    <row r="46" spans="1:17" s="41" customFormat="1" ht="14.1" customHeight="1">
      <c r="A46" s="80"/>
      <c r="B46" s="235" t="s">
        <v>92</v>
      </c>
      <c r="C46" s="236"/>
      <c r="D46" s="102"/>
      <c r="E46" s="119">
        <v>889988</v>
      </c>
      <c r="F46" s="120">
        <v>960418</v>
      </c>
      <c r="G46" s="76">
        <v>896618</v>
      </c>
      <c r="H46" s="116">
        <v>883009</v>
      </c>
      <c r="I46" s="120">
        <v>902494</v>
      </c>
      <c r="J46" s="116">
        <v>866405</v>
      </c>
      <c r="K46" s="119">
        <v>843256</v>
      </c>
      <c r="L46" s="120">
        <v>955679</v>
      </c>
      <c r="M46" s="120">
        <v>872547</v>
      </c>
      <c r="N46" s="120">
        <v>933906</v>
      </c>
      <c r="O46" s="120">
        <v>1060914</v>
      </c>
      <c r="P46" s="120">
        <v>1030504</v>
      </c>
      <c r="Q46" s="120">
        <v>1010533</v>
      </c>
    </row>
    <row r="47" spans="1:17" s="41" customFormat="1" ht="14.1" customHeight="1">
      <c r="A47" s="80"/>
      <c r="B47" s="80"/>
      <c r="C47" s="81" t="s">
        <v>93</v>
      </c>
      <c r="D47" s="103"/>
      <c r="E47" s="85">
        <v>873813</v>
      </c>
      <c r="F47" s="84">
        <v>887543</v>
      </c>
      <c r="G47" s="83">
        <v>829396</v>
      </c>
      <c r="H47" s="75">
        <v>868134</v>
      </c>
      <c r="I47" s="84">
        <v>827769</v>
      </c>
      <c r="J47" s="75">
        <v>797891</v>
      </c>
      <c r="K47" s="85">
        <v>824956</v>
      </c>
      <c r="L47" s="84">
        <v>817379</v>
      </c>
      <c r="M47" s="84">
        <v>797458</v>
      </c>
      <c r="N47" s="84">
        <v>838595</v>
      </c>
      <c r="O47" s="84">
        <v>872156</v>
      </c>
      <c r="P47" s="84">
        <v>846192</v>
      </c>
      <c r="Q47" s="84">
        <v>899695</v>
      </c>
    </row>
    <row r="48" spans="1:17" s="41" customFormat="1" ht="14.1" customHeight="1">
      <c r="A48" s="80"/>
      <c r="B48" s="95"/>
      <c r="C48" s="96" t="s">
        <v>94</v>
      </c>
      <c r="D48" s="97"/>
      <c r="E48" s="104">
        <v>16175</v>
      </c>
      <c r="F48" s="100">
        <v>72875</v>
      </c>
      <c r="G48" s="99">
        <v>67222</v>
      </c>
      <c r="H48" s="98">
        <v>14875</v>
      </c>
      <c r="I48" s="100">
        <v>74725</v>
      </c>
      <c r="J48" s="98">
        <v>68514</v>
      </c>
      <c r="K48" s="104">
        <v>18300</v>
      </c>
      <c r="L48" s="100">
        <v>138300</v>
      </c>
      <c r="M48" s="100">
        <v>75089</v>
      </c>
      <c r="N48" s="100">
        <v>95311</v>
      </c>
      <c r="O48" s="100">
        <v>188758</v>
      </c>
      <c r="P48" s="100">
        <v>184312</v>
      </c>
      <c r="Q48" s="100">
        <v>110838</v>
      </c>
    </row>
    <row r="49" spans="1:17" s="41" customFormat="1" ht="14.1" customHeight="1">
      <c r="A49" s="80"/>
      <c r="B49" s="235" t="s">
        <v>95</v>
      </c>
      <c r="C49" s="236"/>
      <c r="D49" s="105"/>
      <c r="E49" s="119">
        <v>6689771</v>
      </c>
      <c r="F49" s="120">
        <v>6849958</v>
      </c>
      <c r="G49" s="76">
        <v>6651955</v>
      </c>
      <c r="H49" s="116">
        <v>6656720</v>
      </c>
      <c r="I49" s="120">
        <v>6790943</v>
      </c>
      <c r="J49" s="116">
        <v>6543122</v>
      </c>
      <c r="K49" s="119">
        <v>5915012</v>
      </c>
      <c r="L49" s="120">
        <v>6083521</v>
      </c>
      <c r="M49" s="120">
        <v>5896812</v>
      </c>
      <c r="N49" s="120">
        <v>5555133</v>
      </c>
      <c r="O49" s="120">
        <v>5669062</v>
      </c>
      <c r="P49" s="120">
        <v>5450419</v>
      </c>
      <c r="Q49" s="120">
        <v>5357274</v>
      </c>
    </row>
    <row r="50" spans="1:17" s="41" customFormat="1" ht="14.1" customHeight="1">
      <c r="A50" s="80"/>
      <c r="B50" s="80"/>
      <c r="C50" s="81" t="s">
        <v>93</v>
      </c>
      <c r="D50" s="103"/>
      <c r="E50" s="85">
        <v>4050187</v>
      </c>
      <c r="F50" s="84">
        <v>4027412</v>
      </c>
      <c r="G50" s="83">
        <v>3954779</v>
      </c>
      <c r="H50" s="75">
        <v>4139700</v>
      </c>
      <c r="I50" s="84">
        <v>4086360</v>
      </c>
      <c r="J50" s="75">
        <v>4024177</v>
      </c>
      <c r="K50" s="85">
        <v>4064285</v>
      </c>
      <c r="L50" s="84">
        <v>4063397</v>
      </c>
      <c r="M50" s="84">
        <v>3997418</v>
      </c>
      <c r="N50" s="84">
        <v>3933218</v>
      </c>
      <c r="O50" s="84">
        <v>4006453</v>
      </c>
      <c r="P50" s="84">
        <v>3932554</v>
      </c>
      <c r="Q50" s="84">
        <v>4033556</v>
      </c>
    </row>
    <row r="51" spans="1:17" s="41" customFormat="1" ht="14.1" customHeight="1">
      <c r="A51" s="80"/>
      <c r="B51" s="95"/>
      <c r="C51" s="96" t="s">
        <v>94</v>
      </c>
      <c r="D51" s="97"/>
      <c r="E51" s="104">
        <v>2639584</v>
      </c>
      <c r="F51" s="100">
        <v>2822546</v>
      </c>
      <c r="G51" s="99">
        <v>2697176</v>
      </c>
      <c r="H51" s="98">
        <v>2517020</v>
      </c>
      <c r="I51" s="100">
        <v>2704583</v>
      </c>
      <c r="J51" s="98">
        <v>2518945</v>
      </c>
      <c r="K51" s="104">
        <v>1850727</v>
      </c>
      <c r="L51" s="100">
        <v>2020124</v>
      </c>
      <c r="M51" s="100">
        <v>1899394</v>
      </c>
      <c r="N51" s="100">
        <v>1621915</v>
      </c>
      <c r="O51" s="100">
        <v>1662609</v>
      </c>
      <c r="P51" s="100">
        <v>1517865</v>
      </c>
      <c r="Q51" s="100">
        <v>1323718</v>
      </c>
    </row>
    <row r="52" spans="1:17" s="41" customFormat="1" ht="14.1" customHeight="1">
      <c r="A52" s="80"/>
      <c r="B52" s="235" t="s">
        <v>96</v>
      </c>
      <c r="C52" s="236"/>
      <c r="D52" s="105"/>
      <c r="E52" s="119">
        <v>0</v>
      </c>
      <c r="F52" s="120">
        <v>0</v>
      </c>
      <c r="G52" s="76">
        <v>0</v>
      </c>
      <c r="H52" s="116">
        <v>0</v>
      </c>
      <c r="I52" s="120">
        <v>0</v>
      </c>
      <c r="J52" s="116">
        <v>0</v>
      </c>
      <c r="K52" s="119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15311746</v>
      </c>
    </row>
    <row r="53" spans="1:17" s="41" customFormat="1" ht="14.1" customHeight="1">
      <c r="A53" s="80"/>
      <c r="B53" s="80"/>
      <c r="C53" s="81" t="s">
        <v>93</v>
      </c>
      <c r="D53" s="103"/>
      <c r="E53" s="85">
        <v>0</v>
      </c>
      <c r="F53" s="84">
        <v>0</v>
      </c>
      <c r="G53" s="83">
        <v>0</v>
      </c>
      <c r="H53" s="75">
        <v>0</v>
      </c>
      <c r="I53" s="84">
        <v>0</v>
      </c>
      <c r="J53" s="75">
        <v>0</v>
      </c>
      <c r="K53" s="85">
        <v>0</v>
      </c>
      <c r="L53" s="84">
        <v>0</v>
      </c>
      <c r="M53" s="84">
        <v>0</v>
      </c>
      <c r="N53" s="84">
        <v>0</v>
      </c>
      <c r="O53" s="84">
        <v>0</v>
      </c>
      <c r="P53" s="84">
        <v>0</v>
      </c>
      <c r="Q53" s="84">
        <v>5301598</v>
      </c>
    </row>
    <row r="54" spans="1:17" s="41" customFormat="1" ht="14.1" customHeight="1">
      <c r="A54" s="80"/>
      <c r="B54" s="95"/>
      <c r="C54" s="96" t="s">
        <v>94</v>
      </c>
      <c r="D54" s="97"/>
      <c r="E54" s="104">
        <v>0</v>
      </c>
      <c r="F54" s="100">
        <v>0</v>
      </c>
      <c r="G54" s="99">
        <v>0</v>
      </c>
      <c r="H54" s="98">
        <v>0</v>
      </c>
      <c r="I54" s="100">
        <v>0</v>
      </c>
      <c r="J54" s="98">
        <v>0</v>
      </c>
      <c r="K54" s="104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10010148</v>
      </c>
    </row>
    <row r="55" spans="1:17" s="41" customFormat="1" ht="14.1" customHeight="1">
      <c r="A55" s="80"/>
      <c r="B55" s="235" t="s">
        <v>84</v>
      </c>
      <c r="C55" s="236"/>
      <c r="D55" s="105"/>
      <c r="E55" s="119">
        <v>11096</v>
      </c>
      <c r="F55" s="120">
        <v>17857</v>
      </c>
      <c r="G55" s="76">
        <v>11869</v>
      </c>
      <c r="H55" s="116">
        <v>10104</v>
      </c>
      <c r="I55" s="120">
        <v>10104</v>
      </c>
      <c r="J55" s="116">
        <v>8894</v>
      </c>
      <c r="K55" s="119">
        <v>7411</v>
      </c>
      <c r="L55" s="120">
        <v>10110</v>
      </c>
      <c r="M55" s="120">
        <v>8499</v>
      </c>
      <c r="N55" s="120">
        <v>12157</v>
      </c>
      <c r="O55" s="120">
        <v>88724</v>
      </c>
      <c r="P55" s="120">
        <v>77388</v>
      </c>
      <c r="Q55" s="120">
        <v>9323</v>
      </c>
    </row>
    <row r="56" spans="1:17" s="41" customFormat="1" ht="14.1" customHeight="1">
      <c r="A56" s="80"/>
      <c r="B56" s="80"/>
      <c r="C56" s="81" t="s">
        <v>93</v>
      </c>
      <c r="D56" s="103"/>
      <c r="E56" s="85">
        <v>6604</v>
      </c>
      <c r="F56" s="84">
        <v>6604</v>
      </c>
      <c r="G56" s="83">
        <v>4937</v>
      </c>
      <c r="H56" s="75">
        <v>5309</v>
      </c>
      <c r="I56" s="84">
        <v>5309</v>
      </c>
      <c r="J56" s="75">
        <v>4101</v>
      </c>
      <c r="K56" s="85">
        <v>5196</v>
      </c>
      <c r="L56" s="84">
        <v>5196</v>
      </c>
      <c r="M56" s="84">
        <v>3706</v>
      </c>
      <c r="N56" s="84">
        <v>5086</v>
      </c>
      <c r="O56" s="84">
        <v>11381</v>
      </c>
      <c r="P56" s="84">
        <v>9209</v>
      </c>
      <c r="Q56" s="84">
        <v>8659</v>
      </c>
    </row>
    <row r="57" spans="1:17" s="41" customFormat="1" ht="14.1" customHeight="1">
      <c r="A57" s="80"/>
      <c r="B57" s="95"/>
      <c r="C57" s="96" t="s">
        <v>94</v>
      </c>
      <c r="D57" s="97"/>
      <c r="E57" s="104">
        <v>4492</v>
      </c>
      <c r="F57" s="100">
        <v>11253</v>
      </c>
      <c r="G57" s="99">
        <v>6932</v>
      </c>
      <c r="H57" s="98">
        <v>4795</v>
      </c>
      <c r="I57" s="100">
        <v>4795</v>
      </c>
      <c r="J57" s="98">
        <v>4793</v>
      </c>
      <c r="K57" s="104">
        <v>2215</v>
      </c>
      <c r="L57" s="100">
        <v>4914</v>
      </c>
      <c r="M57" s="100">
        <v>4793</v>
      </c>
      <c r="N57" s="100">
        <v>7071</v>
      </c>
      <c r="O57" s="100">
        <v>77343</v>
      </c>
      <c r="P57" s="100">
        <v>68179</v>
      </c>
      <c r="Q57" s="100">
        <v>664</v>
      </c>
    </row>
    <row r="58" spans="1:17" s="41" customFormat="1" ht="14.1" customHeight="1">
      <c r="A58" s="80"/>
      <c r="B58" s="235" t="s">
        <v>87</v>
      </c>
      <c r="C58" s="236"/>
      <c r="D58" s="105"/>
      <c r="E58" s="119">
        <v>1607083</v>
      </c>
      <c r="F58" s="120">
        <v>1614617</v>
      </c>
      <c r="G58" s="76">
        <v>1473381</v>
      </c>
      <c r="H58" s="116">
        <v>1587375</v>
      </c>
      <c r="I58" s="120">
        <v>1686274</v>
      </c>
      <c r="J58" s="116">
        <v>1510232</v>
      </c>
      <c r="K58" s="119">
        <v>1637718</v>
      </c>
      <c r="L58" s="120">
        <v>1630626</v>
      </c>
      <c r="M58" s="120">
        <v>1472640</v>
      </c>
      <c r="N58" s="120">
        <v>1613961</v>
      </c>
      <c r="O58" s="120">
        <v>1613330</v>
      </c>
      <c r="P58" s="120">
        <v>1423096</v>
      </c>
      <c r="Q58" s="120">
        <v>1655771</v>
      </c>
    </row>
    <row r="59" spans="1:17" s="41" customFormat="1" ht="14.1" customHeight="1">
      <c r="A59" s="80"/>
      <c r="B59" s="80"/>
      <c r="C59" s="81" t="s">
        <v>93</v>
      </c>
      <c r="D59" s="103"/>
      <c r="E59" s="85">
        <v>1459817</v>
      </c>
      <c r="F59" s="84">
        <v>1467351</v>
      </c>
      <c r="G59" s="83">
        <v>1365638</v>
      </c>
      <c r="H59" s="75">
        <v>1404173</v>
      </c>
      <c r="I59" s="84">
        <v>1503072</v>
      </c>
      <c r="J59" s="75">
        <v>1379063</v>
      </c>
      <c r="K59" s="85">
        <v>1394643</v>
      </c>
      <c r="L59" s="84">
        <v>1387551</v>
      </c>
      <c r="M59" s="84">
        <v>1290723</v>
      </c>
      <c r="N59" s="84">
        <v>1435812</v>
      </c>
      <c r="O59" s="84">
        <v>1435181</v>
      </c>
      <c r="P59" s="84">
        <v>1296379</v>
      </c>
      <c r="Q59" s="84">
        <v>1472899</v>
      </c>
    </row>
    <row r="60" spans="1:17" s="41" customFormat="1" ht="14.1" customHeight="1" thickBot="1">
      <c r="A60" s="107"/>
      <c r="B60" s="107"/>
      <c r="C60" s="108" t="s">
        <v>94</v>
      </c>
      <c r="D60" s="109"/>
      <c r="E60" s="113">
        <v>147266</v>
      </c>
      <c r="F60" s="112">
        <v>147266</v>
      </c>
      <c r="G60" s="111">
        <v>107743</v>
      </c>
      <c r="H60" s="110">
        <v>183202</v>
      </c>
      <c r="I60" s="112">
        <v>183202</v>
      </c>
      <c r="J60" s="110">
        <v>131169</v>
      </c>
      <c r="K60" s="113">
        <v>243075</v>
      </c>
      <c r="L60" s="112">
        <v>243075</v>
      </c>
      <c r="M60" s="112">
        <v>181917</v>
      </c>
      <c r="N60" s="112">
        <v>178149</v>
      </c>
      <c r="O60" s="112">
        <v>178149</v>
      </c>
      <c r="P60" s="112">
        <v>126717</v>
      </c>
      <c r="Q60" s="112">
        <v>182872</v>
      </c>
    </row>
    <row r="61" spans="1:17" s="41" customFormat="1" ht="12.75" customHeight="1">
      <c r="A61" s="63" t="s">
        <v>6</v>
      </c>
      <c r="J61" s="63"/>
      <c r="Q61" s="63"/>
    </row>
    <row r="62" spans="1:17" s="41" customFormat="1" ht="12"/>
    <row r="63" spans="1:17" s="41" customFormat="1" ht="12"/>
    <row r="64" spans="1:17" s="41" customFormat="1" ht="12"/>
    <row r="65" s="121" customFormat="1" ht="11.25"/>
    <row r="66" s="121" customFormat="1" ht="11.25"/>
    <row r="67" s="121" customFormat="1" ht="11.25"/>
    <row r="68" s="121" customFormat="1" ht="11.25"/>
    <row r="69" s="121" customFormat="1" ht="11.25"/>
    <row r="70" s="121" customFormat="1" ht="11.25"/>
    <row r="71" s="121" customFormat="1" ht="11.25"/>
    <row r="72" s="121" customFormat="1" ht="11.25"/>
    <row r="73" s="121" customFormat="1" ht="11.25"/>
    <row r="74" s="121" customFormat="1" ht="11.25"/>
    <row r="75" s="121" customFormat="1" ht="11.25"/>
    <row r="76" s="121" customFormat="1" ht="11.25"/>
    <row r="77" s="121" customFormat="1" ht="11.25"/>
    <row r="78" s="121" customFormat="1" ht="11.25"/>
    <row r="79" s="121" customFormat="1" ht="11.25"/>
    <row r="80" s="121" customFormat="1" ht="11.25"/>
    <row r="81" spans="5:8" s="121" customFormat="1" ht="11.25"/>
    <row r="82" spans="5:8" s="121" customFormat="1" ht="11.25"/>
    <row r="83" spans="5:8" s="121" customFormat="1" ht="11.25"/>
    <row r="84" spans="5:8" s="121" customFormat="1" ht="11.25"/>
    <row r="85" spans="5:8" s="121" customFormat="1" ht="11.25"/>
    <row r="86" spans="5:8" s="121" customFormat="1" ht="11.25"/>
    <row r="87" spans="5:8">
      <c r="E87" s="41"/>
      <c r="F87" s="41"/>
      <c r="G87" s="41"/>
      <c r="H87" s="41"/>
    </row>
    <row r="88" spans="5:8">
      <c r="E88" s="41"/>
      <c r="F88" s="41"/>
      <c r="G88" s="41"/>
      <c r="H88" s="41"/>
    </row>
    <row r="89" spans="5:8">
      <c r="E89" s="41"/>
      <c r="F89" s="41"/>
      <c r="G89" s="41"/>
      <c r="H89" s="41"/>
    </row>
    <row r="90" spans="5:8">
      <c r="E90" s="41"/>
      <c r="F90" s="41"/>
      <c r="G90" s="41"/>
      <c r="H90" s="41"/>
    </row>
    <row r="91" spans="5:8">
      <c r="E91" s="41"/>
      <c r="F91" s="41"/>
      <c r="G91" s="41"/>
      <c r="H91" s="41"/>
    </row>
    <row r="92" spans="5:8">
      <c r="E92" s="41"/>
      <c r="F92" s="41"/>
      <c r="G92" s="41"/>
      <c r="H92" s="41"/>
    </row>
    <row r="93" spans="5:8">
      <c r="E93" s="41"/>
      <c r="F93" s="41"/>
      <c r="G93" s="41"/>
      <c r="H93" s="41"/>
    </row>
    <row r="94" spans="5:8">
      <c r="E94" s="41"/>
      <c r="F94" s="41"/>
      <c r="G94" s="41"/>
      <c r="H94" s="41"/>
    </row>
    <row r="95" spans="5:8">
      <c r="E95" s="41"/>
      <c r="F95" s="41"/>
      <c r="G95" s="41"/>
      <c r="H95" s="41"/>
    </row>
    <row r="96" spans="5:8">
      <c r="E96" s="41"/>
      <c r="F96" s="41"/>
      <c r="G96" s="41"/>
      <c r="H96" s="41"/>
    </row>
    <row r="97" spans="5:8">
      <c r="E97" s="41"/>
      <c r="F97" s="41"/>
      <c r="G97" s="41"/>
      <c r="H97" s="41"/>
    </row>
    <row r="98" spans="5:8">
      <c r="E98" s="41"/>
      <c r="F98" s="41"/>
      <c r="G98" s="41"/>
      <c r="H98" s="41"/>
    </row>
    <row r="99" spans="5:8">
      <c r="E99" s="41"/>
      <c r="F99" s="41"/>
      <c r="G99" s="41"/>
      <c r="H99" s="41"/>
    </row>
    <row r="100" spans="5:8">
      <c r="E100" s="41"/>
      <c r="F100" s="41"/>
      <c r="G100" s="41"/>
      <c r="H100" s="41"/>
    </row>
    <row r="101" spans="5:8">
      <c r="E101" s="41"/>
      <c r="F101" s="41"/>
      <c r="G101" s="41"/>
      <c r="H101" s="41"/>
    </row>
    <row r="102" spans="5:8">
      <c r="E102" s="41"/>
      <c r="F102" s="41"/>
      <c r="G102" s="41"/>
      <c r="H102" s="41"/>
    </row>
    <row r="103" spans="5:8">
      <c r="E103" s="41"/>
      <c r="F103" s="41"/>
      <c r="G103" s="41"/>
      <c r="H103" s="41"/>
    </row>
    <row r="104" spans="5:8">
      <c r="E104" s="41"/>
      <c r="F104" s="41"/>
      <c r="G104" s="41"/>
      <c r="H104" s="41"/>
    </row>
    <row r="105" spans="5:8">
      <c r="E105" s="41"/>
      <c r="F105" s="41"/>
      <c r="G105" s="41"/>
      <c r="H105" s="41"/>
    </row>
    <row r="106" spans="5:8">
      <c r="E106" s="41"/>
      <c r="F106" s="41"/>
      <c r="G106" s="41"/>
      <c r="H106" s="41"/>
    </row>
    <row r="107" spans="5:8">
      <c r="E107" s="41"/>
      <c r="F107" s="41"/>
      <c r="G107" s="41"/>
      <c r="H107" s="41"/>
    </row>
    <row r="108" spans="5:8">
      <c r="E108" s="41"/>
      <c r="F108" s="41"/>
      <c r="G108" s="41"/>
      <c r="H108" s="41"/>
    </row>
    <row r="109" spans="5:8">
      <c r="E109" s="41"/>
      <c r="F109" s="41"/>
      <c r="G109" s="41"/>
      <c r="H109" s="41"/>
    </row>
    <row r="110" spans="5:8">
      <c r="E110" s="41"/>
      <c r="F110" s="41"/>
      <c r="G110" s="41"/>
      <c r="H110" s="41"/>
    </row>
    <row r="111" spans="5:8">
      <c r="E111" s="41"/>
      <c r="F111" s="41"/>
      <c r="G111" s="41"/>
      <c r="H111" s="41"/>
    </row>
    <row r="112" spans="5:8">
      <c r="E112" s="41"/>
      <c r="F112" s="41"/>
      <c r="G112" s="41"/>
      <c r="H112" s="41"/>
    </row>
    <row r="113" spans="5:8">
      <c r="E113" s="41"/>
      <c r="F113" s="41"/>
      <c r="G113" s="41"/>
      <c r="H113" s="41"/>
    </row>
    <row r="114" spans="5:8">
      <c r="E114" s="41"/>
      <c r="F114" s="41"/>
      <c r="G114" s="41"/>
      <c r="H114" s="41"/>
    </row>
    <row r="115" spans="5:8">
      <c r="E115" s="41"/>
      <c r="F115" s="41"/>
      <c r="G115" s="41"/>
      <c r="H115" s="41"/>
    </row>
    <row r="116" spans="5:8">
      <c r="E116" s="41"/>
      <c r="F116" s="41"/>
      <c r="G116" s="41"/>
      <c r="H116" s="41"/>
    </row>
    <row r="117" spans="5:8">
      <c r="E117" s="41"/>
      <c r="F117" s="41"/>
      <c r="G117" s="41"/>
      <c r="H117" s="41"/>
    </row>
    <row r="118" spans="5:8">
      <c r="E118" s="41"/>
      <c r="F118" s="41"/>
      <c r="G118" s="41"/>
      <c r="H118" s="41"/>
    </row>
    <row r="119" spans="5:8">
      <c r="E119" s="41"/>
      <c r="F119" s="41"/>
      <c r="G119" s="41"/>
      <c r="H119" s="41"/>
    </row>
    <row r="120" spans="5:8">
      <c r="E120" s="41"/>
      <c r="F120" s="41"/>
      <c r="G120" s="41"/>
      <c r="H120" s="41"/>
    </row>
    <row r="121" spans="5:8">
      <c r="E121" s="41"/>
      <c r="F121" s="41"/>
      <c r="G121" s="41"/>
      <c r="H121" s="41"/>
    </row>
    <row r="122" spans="5:8">
      <c r="E122" s="41"/>
      <c r="F122" s="41"/>
      <c r="G122" s="41"/>
      <c r="H122" s="41"/>
    </row>
    <row r="123" spans="5:8">
      <c r="E123" s="41"/>
      <c r="F123" s="41"/>
      <c r="G123" s="41"/>
      <c r="H123" s="41"/>
    </row>
    <row r="124" spans="5:8">
      <c r="E124" s="41"/>
      <c r="F124" s="41"/>
      <c r="G124" s="41"/>
      <c r="H124" s="41"/>
    </row>
    <row r="125" spans="5:8">
      <c r="E125" s="41"/>
      <c r="F125" s="41"/>
      <c r="G125" s="41"/>
      <c r="H125" s="41"/>
    </row>
    <row r="126" spans="5:8">
      <c r="E126" s="41"/>
      <c r="F126" s="41"/>
      <c r="G126" s="41"/>
      <c r="H126" s="41"/>
    </row>
    <row r="127" spans="5:8">
      <c r="E127" s="41"/>
      <c r="F127" s="41"/>
      <c r="G127" s="41"/>
      <c r="H127" s="41"/>
    </row>
    <row r="128" spans="5:8">
      <c r="E128" s="41"/>
      <c r="F128" s="41"/>
      <c r="G128" s="41"/>
      <c r="H128" s="41"/>
    </row>
    <row r="129" spans="5:8">
      <c r="E129" s="41"/>
      <c r="F129" s="41"/>
      <c r="G129" s="41"/>
      <c r="H129" s="41"/>
    </row>
    <row r="130" spans="5:8">
      <c r="E130" s="41"/>
      <c r="F130" s="41"/>
      <c r="G130" s="41"/>
      <c r="H130" s="41"/>
    </row>
    <row r="131" spans="5:8">
      <c r="E131" s="41"/>
      <c r="F131" s="41"/>
      <c r="G131" s="41"/>
      <c r="H131" s="41"/>
    </row>
    <row r="132" spans="5:8">
      <c r="E132" s="41"/>
      <c r="F132" s="41"/>
      <c r="G132" s="41"/>
      <c r="H132" s="41"/>
    </row>
    <row r="133" spans="5:8">
      <c r="E133" s="41"/>
      <c r="F133" s="41"/>
      <c r="G133" s="41"/>
      <c r="H133" s="41"/>
    </row>
    <row r="134" spans="5:8">
      <c r="E134" s="41"/>
      <c r="F134" s="41"/>
      <c r="G134" s="41"/>
      <c r="H134" s="41"/>
    </row>
    <row r="135" spans="5:8">
      <c r="E135" s="41"/>
      <c r="F135" s="41"/>
      <c r="G135" s="41"/>
      <c r="H135" s="41"/>
    </row>
    <row r="136" spans="5:8">
      <c r="E136" s="41"/>
      <c r="F136" s="41"/>
      <c r="G136" s="41"/>
      <c r="H136" s="41"/>
    </row>
    <row r="137" spans="5:8">
      <c r="E137" s="41"/>
      <c r="F137" s="41"/>
      <c r="G137" s="41"/>
      <c r="H137" s="41"/>
    </row>
    <row r="138" spans="5:8">
      <c r="E138" s="41"/>
      <c r="F138" s="41"/>
      <c r="G138" s="41"/>
      <c r="H138" s="41"/>
    </row>
    <row r="139" spans="5:8">
      <c r="E139" s="41"/>
      <c r="F139" s="41"/>
      <c r="G139" s="41"/>
      <c r="H139" s="41"/>
    </row>
    <row r="140" spans="5:8">
      <c r="E140" s="41"/>
      <c r="F140" s="41"/>
      <c r="G140" s="41"/>
      <c r="H140" s="41"/>
    </row>
    <row r="141" spans="5:8">
      <c r="E141" s="41"/>
      <c r="F141" s="41"/>
      <c r="G141" s="41"/>
      <c r="H141" s="41"/>
    </row>
    <row r="142" spans="5:8">
      <c r="E142" s="41"/>
      <c r="F142" s="41"/>
      <c r="G142" s="41"/>
      <c r="H142" s="41"/>
    </row>
    <row r="143" spans="5:8">
      <c r="E143" s="41"/>
      <c r="F143" s="41"/>
      <c r="G143" s="41"/>
      <c r="H143" s="41"/>
    </row>
    <row r="144" spans="5:8">
      <c r="E144" s="41"/>
      <c r="F144" s="41"/>
      <c r="G144" s="41"/>
      <c r="H144" s="41"/>
    </row>
    <row r="145" spans="5:8">
      <c r="E145" s="41"/>
      <c r="F145" s="41"/>
      <c r="G145" s="41"/>
      <c r="H145" s="41"/>
    </row>
    <row r="146" spans="5:8">
      <c r="E146" s="41"/>
      <c r="F146" s="41"/>
      <c r="G146" s="41"/>
      <c r="H146" s="41"/>
    </row>
    <row r="147" spans="5:8">
      <c r="E147" s="41"/>
      <c r="F147" s="41"/>
      <c r="G147" s="41"/>
      <c r="H147" s="41"/>
    </row>
    <row r="148" spans="5:8">
      <c r="E148" s="41"/>
      <c r="F148" s="41"/>
      <c r="G148" s="41"/>
      <c r="H148" s="41"/>
    </row>
    <row r="149" spans="5:8">
      <c r="E149" s="41"/>
      <c r="F149" s="41"/>
      <c r="G149" s="41"/>
      <c r="H149" s="41"/>
    </row>
    <row r="150" spans="5:8">
      <c r="E150" s="41"/>
      <c r="F150" s="41"/>
      <c r="G150" s="41"/>
      <c r="H150" s="41"/>
    </row>
    <row r="151" spans="5:8">
      <c r="E151" s="41"/>
      <c r="F151" s="41"/>
      <c r="G151" s="41"/>
      <c r="H151" s="41"/>
    </row>
    <row r="152" spans="5:8">
      <c r="E152" s="41"/>
      <c r="F152" s="41"/>
      <c r="G152" s="41"/>
      <c r="H152" s="41"/>
    </row>
    <row r="153" spans="5:8">
      <c r="E153" s="41"/>
      <c r="F153" s="41"/>
      <c r="G153" s="41"/>
      <c r="H153" s="41"/>
    </row>
    <row r="154" spans="5:8">
      <c r="E154" s="41"/>
      <c r="F154" s="41"/>
      <c r="G154" s="41"/>
      <c r="H154" s="41"/>
    </row>
    <row r="155" spans="5:8">
      <c r="E155" s="41"/>
      <c r="F155" s="41"/>
      <c r="G155" s="41"/>
      <c r="H155" s="41"/>
    </row>
    <row r="156" spans="5:8">
      <c r="E156" s="41"/>
      <c r="F156" s="41"/>
      <c r="G156" s="41"/>
      <c r="H156" s="41"/>
    </row>
    <row r="157" spans="5:8">
      <c r="E157" s="41"/>
      <c r="F157" s="41"/>
      <c r="G157" s="41"/>
      <c r="H157" s="41"/>
    </row>
    <row r="158" spans="5:8">
      <c r="E158" s="41"/>
      <c r="F158" s="41"/>
      <c r="G158" s="41"/>
      <c r="H158" s="41"/>
    </row>
    <row r="159" spans="5:8">
      <c r="E159" s="41"/>
      <c r="F159" s="41"/>
      <c r="G159" s="41"/>
      <c r="H159" s="41"/>
    </row>
    <row r="160" spans="5:8">
      <c r="E160" s="41"/>
      <c r="F160" s="41"/>
      <c r="G160" s="41"/>
      <c r="H160" s="41"/>
    </row>
    <row r="161" spans="5:8">
      <c r="E161" s="41"/>
      <c r="F161" s="41"/>
      <c r="G161" s="41"/>
      <c r="H161" s="41"/>
    </row>
    <row r="162" spans="5:8">
      <c r="E162" s="41"/>
      <c r="F162" s="41"/>
      <c r="G162" s="41"/>
      <c r="H162" s="41"/>
    </row>
    <row r="163" spans="5:8">
      <c r="E163" s="41"/>
      <c r="F163" s="41"/>
      <c r="G163" s="41"/>
      <c r="H163" s="41"/>
    </row>
    <row r="164" spans="5:8">
      <c r="E164" s="41"/>
      <c r="F164" s="41"/>
      <c r="G164" s="41"/>
      <c r="H164" s="41"/>
    </row>
    <row r="165" spans="5:8">
      <c r="E165" s="41"/>
      <c r="F165" s="41"/>
      <c r="G165" s="41"/>
      <c r="H165" s="41"/>
    </row>
    <row r="166" spans="5:8">
      <c r="E166" s="41"/>
      <c r="F166" s="41"/>
      <c r="G166" s="41"/>
      <c r="H166" s="41"/>
    </row>
    <row r="167" spans="5:8">
      <c r="E167" s="41"/>
      <c r="F167" s="41"/>
      <c r="G167" s="41"/>
      <c r="H167" s="41"/>
    </row>
    <row r="168" spans="5:8">
      <c r="E168" s="41"/>
      <c r="F168" s="41"/>
      <c r="G168" s="41"/>
      <c r="H168" s="41"/>
    </row>
    <row r="169" spans="5:8">
      <c r="E169" s="41"/>
      <c r="F169" s="41"/>
      <c r="G169" s="41"/>
      <c r="H169" s="41"/>
    </row>
    <row r="170" spans="5:8">
      <c r="E170" s="41"/>
      <c r="F170" s="41"/>
      <c r="G170" s="41"/>
      <c r="H170" s="41"/>
    </row>
    <row r="171" spans="5:8">
      <c r="E171" s="41"/>
      <c r="F171" s="41"/>
      <c r="G171" s="41"/>
      <c r="H171" s="41"/>
    </row>
    <row r="172" spans="5:8">
      <c r="E172" s="41"/>
      <c r="F172" s="41"/>
      <c r="G172" s="41"/>
      <c r="H172" s="41"/>
    </row>
    <row r="173" spans="5:8">
      <c r="E173" s="41"/>
      <c r="F173" s="41"/>
      <c r="G173" s="41"/>
      <c r="H173" s="41"/>
    </row>
    <row r="174" spans="5:8">
      <c r="E174" s="41"/>
      <c r="F174" s="41"/>
      <c r="G174" s="41"/>
      <c r="H174" s="41"/>
    </row>
    <row r="175" spans="5:8">
      <c r="E175" s="41"/>
      <c r="F175" s="41"/>
      <c r="G175" s="41"/>
      <c r="H175" s="41"/>
    </row>
    <row r="176" spans="5:8">
      <c r="E176" s="41"/>
      <c r="F176" s="41"/>
      <c r="G176" s="41"/>
      <c r="H176" s="41"/>
    </row>
    <row r="177" spans="5:8">
      <c r="E177" s="41"/>
      <c r="F177" s="41"/>
      <c r="G177" s="41"/>
      <c r="H177" s="41"/>
    </row>
    <row r="178" spans="5:8">
      <c r="E178" s="41"/>
      <c r="F178" s="41"/>
      <c r="G178" s="41"/>
      <c r="H178" s="41"/>
    </row>
    <row r="179" spans="5:8">
      <c r="E179" s="41"/>
      <c r="F179" s="41"/>
      <c r="G179" s="41"/>
      <c r="H179" s="41"/>
    </row>
    <row r="180" spans="5:8">
      <c r="E180" s="41"/>
      <c r="F180" s="41"/>
      <c r="G180" s="41"/>
      <c r="H180" s="41"/>
    </row>
    <row r="181" spans="5:8">
      <c r="E181" s="41"/>
      <c r="F181" s="41"/>
      <c r="G181" s="41"/>
      <c r="H181" s="41"/>
    </row>
    <row r="182" spans="5:8">
      <c r="E182" s="41"/>
      <c r="F182" s="41"/>
      <c r="G182" s="41"/>
      <c r="H182" s="41"/>
    </row>
    <row r="183" spans="5:8">
      <c r="E183" s="41"/>
      <c r="F183" s="41"/>
      <c r="G183" s="41"/>
      <c r="H183" s="41"/>
    </row>
    <row r="184" spans="5:8">
      <c r="E184" s="41"/>
      <c r="F184" s="41"/>
      <c r="G184" s="41"/>
      <c r="H184" s="41"/>
    </row>
    <row r="185" spans="5:8">
      <c r="E185" s="41"/>
      <c r="F185" s="41"/>
      <c r="G185" s="41"/>
      <c r="H185" s="41"/>
    </row>
  </sheetData>
  <mergeCells count="46">
    <mergeCell ref="H33:I33"/>
    <mergeCell ref="B22:C22"/>
    <mergeCell ref="E3:G3"/>
    <mergeCell ref="B7:C7"/>
    <mergeCell ref="B9:C9"/>
    <mergeCell ref="B8:C8"/>
    <mergeCell ref="B6:C6"/>
    <mergeCell ref="A5:C5"/>
    <mergeCell ref="B42:C42"/>
    <mergeCell ref="B10:C10"/>
    <mergeCell ref="A35:C35"/>
    <mergeCell ref="B36:C36"/>
    <mergeCell ref="B37:C37"/>
    <mergeCell ref="B28:C28"/>
    <mergeCell ref="B41:C41"/>
    <mergeCell ref="B38:C38"/>
    <mergeCell ref="B39:C39"/>
    <mergeCell ref="B40:C40"/>
    <mergeCell ref="N3:P3"/>
    <mergeCell ref="N33:P33"/>
    <mergeCell ref="B13:C13"/>
    <mergeCell ref="A33:C34"/>
    <mergeCell ref="A15:C15"/>
    <mergeCell ref="B16:C16"/>
    <mergeCell ref="B19:C19"/>
    <mergeCell ref="B11:C11"/>
    <mergeCell ref="A3:C4"/>
    <mergeCell ref="H3:I3"/>
    <mergeCell ref="B55:C55"/>
    <mergeCell ref="B58:C58"/>
    <mergeCell ref="B43:C43"/>
    <mergeCell ref="A45:C45"/>
    <mergeCell ref="B46:C46"/>
    <mergeCell ref="B49:C49"/>
    <mergeCell ref="B44:C44"/>
    <mergeCell ref="B52:C52"/>
    <mergeCell ref="A1:I1"/>
    <mergeCell ref="J1:Q1"/>
    <mergeCell ref="K3:M3"/>
    <mergeCell ref="K33:M33"/>
    <mergeCell ref="A32:C32"/>
    <mergeCell ref="B25:C25"/>
    <mergeCell ref="E33:G33"/>
    <mergeCell ref="B12:C12"/>
    <mergeCell ref="B14:C14"/>
    <mergeCell ref="A2:C2"/>
  </mergeCells>
  <phoneticPr fontId="3"/>
  <printOptions horizontalCentered="1"/>
  <pageMargins left="0.59055118110236227" right="0.59055118110236227" top="0.70866141732283472" bottom="0.70866141732283472" header="0.59055118110236227" footer="0.59055118110236227"/>
  <pageSetup paperSize="9" scale="95" fitToWidth="2" orientation="portrait" r:id="rId1"/>
  <headerFooter alignWithMargins="0"/>
  <colBreaks count="1" manualBreakCount="1">
    <brk id="9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zoomScaleNormal="100" workbookViewId="0"/>
  </sheetViews>
  <sheetFormatPr defaultRowHeight="13.5"/>
  <cols>
    <col min="1" max="1" width="12.75" style="125" customWidth="1"/>
    <col min="2" max="2" width="1" style="125" customWidth="1"/>
    <col min="3" max="12" width="13.75" style="125" customWidth="1"/>
    <col min="13" max="13" width="14.375" style="125" customWidth="1"/>
    <col min="14" max="15" width="13.75" style="125" customWidth="1"/>
    <col min="16" max="16384" width="9" style="125"/>
  </cols>
  <sheetData>
    <row r="1" spans="1:15" s="122" customFormat="1" ht="13.5" customHeight="1">
      <c r="O1" s="123"/>
    </row>
    <row r="2" spans="1:15" ht="22.5" customHeight="1">
      <c r="A2" s="272" t="s">
        <v>114</v>
      </c>
      <c r="B2" s="272"/>
      <c r="C2" s="272"/>
      <c r="D2" s="272"/>
      <c r="E2" s="272"/>
      <c r="F2" s="272"/>
      <c r="G2" s="272"/>
      <c r="H2" s="272"/>
      <c r="I2" s="124" t="s">
        <v>115</v>
      </c>
      <c r="J2" s="124"/>
      <c r="K2" s="124"/>
      <c r="L2" s="124"/>
      <c r="M2" s="124"/>
      <c r="N2" s="124"/>
      <c r="O2" s="124"/>
    </row>
    <row r="3" spans="1:15" s="128" customFormat="1" ht="13.5" customHeight="1">
      <c r="A3" s="126"/>
      <c r="B3" s="126"/>
      <c r="C3" s="126"/>
      <c r="D3" s="126"/>
      <c r="E3" s="126"/>
      <c r="F3" s="126"/>
      <c r="G3" s="126"/>
      <c r="H3" s="126"/>
      <c r="I3" s="126"/>
      <c r="J3" s="127"/>
      <c r="K3" s="127"/>
      <c r="L3" s="127"/>
      <c r="M3" s="127"/>
      <c r="N3" s="127"/>
      <c r="O3" s="127"/>
    </row>
    <row r="4" spans="1:15" s="128" customFormat="1" ht="13.5" customHeight="1" thickBot="1">
      <c r="A4" s="129" t="s">
        <v>116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/>
    </row>
    <row r="5" spans="1:15" s="136" customFormat="1" ht="20.100000000000001" customHeight="1">
      <c r="A5" s="273" t="s">
        <v>117</v>
      </c>
      <c r="B5" s="131"/>
      <c r="C5" s="274" t="s">
        <v>105</v>
      </c>
      <c r="D5" s="132"/>
      <c r="E5" s="133"/>
      <c r="F5" s="133" t="s">
        <v>118</v>
      </c>
      <c r="G5" s="133"/>
      <c r="H5" s="133"/>
      <c r="I5" s="133" t="s">
        <v>119</v>
      </c>
      <c r="J5" s="134"/>
      <c r="K5" s="134"/>
      <c r="L5" s="135" t="s">
        <v>120</v>
      </c>
      <c r="M5" s="134"/>
      <c r="N5" s="270" t="s">
        <v>121</v>
      </c>
      <c r="O5" s="250" t="s">
        <v>122</v>
      </c>
    </row>
    <row r="6" spans="1:15" s="136" customFormat="1" ht="20.100000000000001" customHeight="1">
      <c r="A6" s="266"/>
      <c r="B6" s="137"/>
      <c r="C6" s="268"/>
      <c r="D6" s="253" t="s">
        <v>106</v>
      </c>
      <c r="E6" s="255" t="s">
        <v>123</v>
      </c>
      <c r="F6" s="256"/>
      <c r="G6" s="257"/>
      <c r="H6" s="138" t="s">
        <v>124</v>
      </c>
      <c r="I6" s="258" t="s">
        <v>107</v>
      </c>
      <c r="J6" s="259"/>
      <c r="K6" s="260" t="s">
        <v>125</v>
      </c>
      <c r="L6" s="262" t="s">
        <v>126</v>
      </c>
      <c r="M6" s="264" t="s">
        <v>127</v>
      </c>
      <c r="N6" s="271"/>
      <c r="O6" s="251"/>
    </row>
    <row r="7" spans="1:15" s="136" customFormat="1" ht="20.100000000000001" customHeight="1">
      <c r="A7" s="267"/>
      <c r="B7" s="139"/>
      <c r="C7" s="269"/>
      <c r="D7" s="254"/>
      <c r="E7" s="140" t="s">
        <v>108</v>
      </c>
      <c r="F7" s="140" t="s">
        <v>109</v>
      </c>
      <c r="G7" s="140" t="s">
        <v>110</v>
      </c>
      <c r="H7" s="141" t="s">
        <v>108</v>
      </c>
      <c r="I7" s="142" t="s">
        <v>128</v>
      </c>
      <c r="J7" s="143" t="s">
        <v>129</v>
      </c>
      <c r="K7" s="261"/>
      <c r="L7" s="263"/>
      <c r="M7" s="265"/>
      <c r="N7" s="263"/>
      <c r="O7" s="252"/>
    </row>
    <row r="8" spans="1:15" s="136" customFormat="1" ht="21.95" customHeight="1">
      <c r="A8" s="144" t="s">
        <v>130</v>
      </c>
      <c r="B8" s="145"/>
      <c r="C8" s="146">
        <v>32303416</v>
      </c>
      <c r="D8" s="146">
        <v>30662512</v>
      </c>
      <c r="E8" s="146">
        <v>14656665</v>
      </c>
      <c r="F8" s="146">
        <v>11222744</v>
      </c>
      <c r="G8" s="146">
        <v>3433921</v>
      </c>
      <c r="H8" s="147">
        <v>14017564</v>
      </c>
      <c r="I8" s="148">
        <v>13888845</v>
      </c>
      <c r="J8" s="149">
        <v>128719</v>
      </c>
      <c r="K8" s="149">
        <v>462851</v>
      </c>
      <c r="L8" s="149">
        <v>1516348</v>
      </c>
      <c r="M8" s="146">
        <v>9084</v>
      </c>
      <c r="N8" s="146">
        <v>1616537</v>
      </c>
      <c r="O8" s="150">
        <v>24367</v>
      </c>
    </row>
    <row r="9" spans="1:15" s="136" customFormat="1" ht="21.95" customHeight="1">
      <c r="A9" s="151" t="s">
        <v>111</v>
      </c>
      <c r="B9" s="152"/>
      <c r="C9" s="153">
        <v>30541721</v>
      </c>
      <c r="D9" s="153">
        <v>29032164</v>
      </c>
      <c r="E9" s="153">
        <v>14170986</v>
      </c>
      <c r="F9" s="153">
        <v>10774876</v>
      </c>
      <c r="G9" s="153">
        <v>3396110</v>
      </c>
      <c r="H9" s="154">
        <v>12911673</v>
      </c>
      <c r="I9" s="155">
        <v>12782954</v>
      </c>
      <c r="J9" s="156">
        <v>128719</v>
      </c>
      <c r="K9" s="156">
        <v>424073</v>
      </c>
      <c r="L9" s="156">
        <v>1516348</v>
      </c>
      <c r="M9" s="157">
        <v>9084</v>
      </c>
      <c r="N9" s="153">
        <v>1485476</v>
      </c>
      <c r="O9" s="158">
        <v>24081</v>
      </c>
    </row>
    <row r="10" spans="1:15" s="136" customFormat="1" ht="21.95" customHeight="1">
      <c r="A10" s="159" t="s">
        <v>112</v>
      </c>
      <c r="B10" s="160"/>
      <c r="C10" s="153">
        <v>1761695</v>
      </c>
      <c r="D10" s="153">
        <v>1630348</v>
      </c>
      <c r="E10" s="153">
        <v>485679</v>
      </c>
      <c r="F10" s="153">
        <v>447868</v>
      </c>
      <c r="G10" s="153">
        <v>37811</v>
      </c>
      <c r="H10" s="154">
        <v>1105891</v>
      </c>
      <c r="I10" s="155">
        <v>1105891</v>
      </c>
      <c r="J10" s="156">
        <v>0</v>
      </c>
      <c r="K10" s="156">
        <v>38778</v>
      </c>
      <c r="L10" s="156">
        <v>0</v>
      </c>
      <c r="M10" s="156">
        <v>0</v>
      </c>
      <c r="N10" s="153">
        <v>131061</v>
      </c>
      <c r="O10" s="158">
        <v>286</v>
      </c>
    </row>
    <row r="11" spans="1:15" s="136" customFormat="1" ht="21.95" customHeight="1">
      <c r="A11" s="144" t="s">
        <v>131</v>
      </c>
      <c r="B11" s="145"/>
      <c r="C11" s="146">
        <v>32184891</v>
      </c>
      <c r="D11" s="146">
        <v>30554452</v>
      </c>
      <c r="E11" s="146">
        <v>14722239</v>
      </c>
      <c r="F11" s="146">
        <v>11509373</v>
      </c>
      <c r="G11" s="146">
        <v>3212866</v>
      </c>
      <c r="H11" s="147">
        <v>13937696</v>
      </c>
      <c r="I11" s="148">
        <v>13823793</v>
      </c>
      <c r="J11" s="149">
        <v>113903</v>
      </c>
      <c r="K11" s="149">
        <v>472723</v>
      </c>
      <c r="L11" s="149">
        <v>1421794</v>
      </c>
      <c r="M11" s="149">
        <v>0</v>
      </c>
      <c r="N11" s="146">
        <v>1607634</v>
      </c>
      <c r="O11" s="150">
        <v>22805</v>
      </c>
    </row>
    <row r="12" spans="1:15" s="136" customFormat="1" ht="21.95" customHeight="1">
      <c r="A12" s="151" t="s">
        <v>111</v>
      </c>
      <c r="B12" s="152"/>
      <c r="C12" s="153">
        <v>30674836</v>
      </c>
      <c r="D12" s="153">
        <v>29145209</v>
      </c>
      <c r="E12" s="153">
        <v>14214597</v>
      </c>
      <c r="F12" s="153">
        <v>11035436</v>
      </c>
      <c r="G12" s="153">
        <v>3179161</v>
      </c>
      <c r="H12" s="154">
        <v>13072488</v>
      </c>
      <c r="I12" s="155">
        <v>12958585</v>
      </c>
      <c r="J12" s="156">
        <v>113903</v>
      </c>
      <c r="K12" s="156">
        <v>436330</v>
      </c>
      <c r="L12" s="156">
        <v>1421794</v>
      </c>
      <c r="M12" s="157">
        <v>0</v>
      </c>
      <c r="N12" s="153">
        <v>1506925</v>
      </c>
      <c r="O12" s="158">
        <v>22702</v>
      </c>
    </row>
    <row r="13" spans="1:15" s="136" customFormat="1" ht="21.95" customHeight="1">
      <c r="A13" s="159" t="s">
        <v>112</v>
      </c>
      <c r="B13" s="160"/>
      <c r="C13" s="153">
        <v>1510055</v>
      </c>
      <c r="D13" s="153">
        <v>1409243</v>
      </c>
      <c r="E13" s="153">
        <v>507642</v>
      </c>
      <c r="F13" s="153">
        <v>473937</v>
      </c>
      <c r="G13" s="153">
        <v>33705</v>
      </c>
      <c r="H13" s="154">
        <v>865208</v>
      </c>
      <c r="I13" s="155">
        <v>865208</v>
      </c>
      <c r="J13" s="156">
        <v>0</v>
      </c>
      <c r="K13" s="156">
        <v>36393</v>
      </c>
      <c r="L13" s="156">
        <v>0</v>
      </c>
      <c r="M13" s="156">
        <v>0</v>
      </c>
      <c r="N13" s="153">
        <v>100709</v>
      </c>
      <c r="O13" s="158">
        <v>103</v>
      </c>
    </row>
    <row r="14" spans="1:15" s="136" customFormat="1" ht="21.95" customHeight="1">
      <c r="A14" s="144" t="s">
        <v>132</v>
      </c>
      <c r="B14" s="145"/>
      <c r="C14" s="146">
        <v>30727573</v>
      </c>
      <c r="D14" s="146">
        <v>29143415</v>
      </c>
      <c r="E14" s="146">
        <v>13834971</v>
      </c>
      <c r="F14" s="146">
        <v>11372397</v>
      </c>
      <c r="G14" s="146">
        <v>2462574</v>
      </c>
      <c r="H14" s="147">
        <v>13458829</v>
      </c>
      <c r="I14" s="148">
        <v>13343163</v>
      </c>
      <c r="J14" s="146">
        <v>115666</v>
      </c>
      <c r="K14" s="146">
        <v>481658</v>
      </c>
      <c r="L14" s="146">
        <v>1367956</v>
      </c>
      <c r="M14" s="146">
        <v>0</v>
      </c>
      <c r="N14" s="146">
        <v>1560478</v>
      </c>
      <c r="O14" s="147">
        <v>23680</v>
      </c>
    </row>
    <row r="15" spans="1:15" s="136" customFormat="1" ht="21.95" customHeight="1">
      <c r="A15" s="151" t="s">
        <v>111</v>
      </c>
      <c r="B15" s="152"/>
      <c r="C15" s="153">
        <v>29317800</v>
      </c>
      <c r="D15" s="153">
        <v>27822301</v>
      </c>
      <c r="E15" s="153">
        <v>13307885</v>
      </c>
      <c r="F15" s="153">
        <v>10881421</v>
      </c>
      <c r="G15" s="153">
        <v>2426465</v>
      </c>
      <c r="H15" s="161">
        <v>12696299</v>
      </c>
      <c r="I15" s="155">
        <v>12580633</v>
      </c>
      <c r="J15" s="153">
        <v>115666</v>
      </c>
      <c r="K15" s="153">
        <v>450161</v>
      </c>
      <c r="L15" s="153">
        <v>1367956</v>
      </c>
      <c r="M15" s="153">
        <v>0</v>
      </c>
      <c r="N15" s="153">
        <v>1471819</v>
      </c>
      <c r="O15" s="161">
        <v>23680</v>
      </c>
    </row>
    <row r="16" spans="1:15" s="136" customFormat="1" ht="21.95" customHeight="1">
      <c r="A16" s="159" t="s">
        <v>112</v>
      </c>
      <c r="B16" s="160"/>
      <c r="C16" s="153">
        <v>1409773</v>
      </c>
      <c r="D16" s="153">
        <v>1321114</v>
      </c>
      <c r="E16" s="153">
        <v>527086</v>
      </c>
      <c r="F16" s="153">
        <v>490976</v>
      </c>
      <c r="G16" s="153">
        <v>36109</v>
      </c>
      <c r="H16" s="162">
        <v>762530</v>
      </c>
      <c r="I16" s="163">
        <v>762530</v>
      </c>
      <c r="J16" s="164">
        <v>0</v>
      </c>
      <c r="K16" s="153">
        <v>31497</v>
      </c>
      <c r="L16" s="153">
        <v>0</v>
      </c>
      <c r="M16" s="153">
        <v>0</v>
      </c>
      <c r="N16" s="164">
        <v>88659</v>
      </c>
      <c r="O16" s="162">
        <v>0</v>
      </c>
    </row>
    <row r="17" spans="1:15" s="136" customFormat="1" ht="21.95" customHeight="1">
      <c r="A17" s="144" t="s">
        <v>133</v>
      </c>
      <c r="B17" s="145"/>
      <c r="C17" s="146">
        <v>30733681</v>
      </c>
      <c r="D17" s="146">
        <v>29155778</v>
      </c>
      <c r="E17" s="146">
        <v>13827996</v>
      </c>
      <c r="F17" s="146">
        <v>10694991</v>
      </c>
      <c r="G17" s="146">
        <v>3133005</v>
      </c>
      <c r="H17" s="147">
        <v>13412793</v>
      </c>
      <c r="I17" s="148">
        <v>13295591</v>
      </c>
      <c r="J17" s="146">
        <v>117202</v>
      </c>
      <c r="K17" s="146">
        <v>491639</v>
      </c>
      <c r="L17" s="146">
        <v>1423349</v>
      </c>
      <c r="M17" s="146">
        <v>0</v>
      </c>
      <c r="N17" s="146">
        <v>1556041</v>
      </c>
      <c r="O17" s="147">
        <v>21862</v>
      </c>
    </row>
    <row r="18" spans="1:15" s="136" customFormat="1" ht="21.95" customHeight="1">
      <c r="A18" s="151" t="s">
        <v>111</v>
      </c>
      <c r="B18" s="152"/>
      <c r="C18" s="153">
        <v>29465020</v>
      </c>
      <c r="D18" s="153">
        <v>27964716</v>
      </c>
      <c r="E18" s="153">
        <v>13330474</v>
      </c>
      <c r="F18" s="153">
        <v>10229722</v>
      </c>
      <c r="G18" s="153">
        <v>3100751</v>
      </c>
      <c r="H18" s="161">
        <v>12748910</v>
      </c>
      <c r="I18" s="155">
        <v>12631708</v>
      </c>
      <c r="J18" s="153">
        <v>117202</v>
      </c>
      <c r="K18" s="153">
        <v>461983</v>
      </c>
      <c r="L18" s="153">
        <v>1423349</v>
      </c>
      <c r="M18" s="153">
        <v>0</v>
      </c>
      <c r="N18" s="153">
        <v>1478469</v>
      </c>
      <c r="O18" s="161">
        <v>21836</v>
      </c>
    </row>
    <row r="19" spans="1:15" s="136" customFormat="1" ht="21.95" customHeight="1">
      <c r="A19" s="159" t="s">
        <v>112</v>
      </c>
      <c r="B19" s="160"/>
      <c r="C19" s="153">
        <v>1268660</v>
      </c>
      <c r="D19" s="153">
        <v>1191062</v>
      </c>
      <c r="E19" s="153">
        <v>497522</v>
      </c>
      <c r="F19" s="153">
        <v>465269</v>
      </c>
      <c r="G19" s="153">
        <v>32254</v>
      </c>
      <c r="H19" s="162">
        <v>663883</v>
      </c>
      <c r="I19" s="163">
        <v>663883</v>
      </c>
      <c r="J19" s="165" t="s">
        <v>113</v>
      </c>
      <c r="K19" s="153">
        <v>29656</v>
      </c>
      <c r="L19" s="156" t="s">
        <v>113</v>
      </c>
      <c r="M19" s="153">
        <v>0</v>
      </c>
      <c r="N19" s="164">
        <v>77573</v>
      </c>
      <c r="O19" s="162">
        <v>26</v>
      </c>
    </row>
    <row r="20" spans="1:15" s="136" customFormat="1" ht="21.95" customHeight="1">
      <c r="A20" s="144" t="s">
        <v>134</v>
      </c>
      <c r="B20" s="145"/>
      <c r="C20" s="146">
        <v>30487472</v>
      </c>
      <c r="D20" s="146">
        <v>28946626</v>
      </c>
      <c r="E20" s="146">
        <v>13589487</v>
      </c>
      <c r="F20" s="146">
        <v>10587333</v>
      </c>
      <c r="G20" s="146">
        <v>3002154</v>
      </c>
      <c r="H20" s="147">
        <v>13215752</v>
      </c>
      <c r="I20" s="148">
        <v>13096630</v>
      </c>
      <c r="J20" s="146">
        <v>119122</v>
      </c>
      <c r="K20" s="146">
        <v>497602</v>
      </c>
      <c r="L20" s="146">
        <v>1643785</v>
      </c>
      <c r="M20" s="146">
        <v>0</v>
      </c>
      <c r="N20" s="146">
        <v>1521036</v>
      </c>
      <c r="O20" s="147">
        <v>19810</v>
      </c>
    </row>
    <row r="21" spans="1:15" s="136" customFormat="1" ht="21.95" customHeight="1">
      <c r="A21" s="151" t="s">
        <v>111</v>
      </c>
      <c r="B21" s="152"/>
      <c r="C21" s="153">
        <v>29571288</v>
      </c>
      <c r="D21" s="153">
        <v>28083450</v>
      </c>
      <c r="E21" s="153">
        <v>13198014</v>
      </c>
      <c r="F21" s="153">
        <v>10225656</v>
      </c>
      <c r="G21" s="153">
        <v>2972358</v>
      </c>
      <c r="H21" s="161">
        <v>12767496</v>
      </c>
      <c r="I21" s="155">
        <v>12648374</v>
      </c>
      <c r="J21" s="153">
        <v>119122</v>
      </c>
      <c r="K21" s="153">
        <v>474155</v>
      </c>
      <c r="L21" s="153">
        <v>1643785</v>
      </c>
      <c r="M21" s="153">
        <v>0</v>
      </c>
      <c r="N21" s="153">
        <v>1468028</v>
      </c>
      <c r="O21" s="161">
        <v>19810</v>
      </c>
    </row>
    <row r="22" spans="1:15" s="136" customFormat="1" ht="21.95" customHeight="1" thickBot="1">
      <c r="A22" s="166" t="s">
        <v>112</v>
      </c>
      <c r="B22" s="167"/>
      <c r="C22" s="168">
        <v>916184</v>
      </c>
      <c r="D22" s="168">
        <v>863176</v>
      </c>
      <c r="E22" s="168">
        <v>391473</v>
      </c>
      <c r="F22" s="168">
        <v>361677</v>
      </c>
      <c r="G22" s="168">
        <v>29796</v>
      </c>
      <c r="H22" s="169">
        <v>448256</v>
      </c>
      <c r="I22" s="170">
        <v>448256</v>
      </c>
      <c r="J22" s="171" t="s">
        <v>113</v>
      </c>
      <c r="K22" s="168">
        <v>23447</v>
      </c>
      <c r="L22" s="171" t="s">
        <v>113</v>
      </c>
      <c r="M22" s="168">
        <v>0</v>
      </c>
      <c r="N22" s="168">
        <v>53008</v>
      </c>
      <c r="O22" s="172" t="s">
        <v>113</v>
      </c>
    </row>
    <row r="23" spans="1:15" s="136" customFormat="1" ht="13.5" customHeight="1">
      <c r="A23" s="173"/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</row>
    <row r="24" spans="1:15" s="136" customFormat="1" ht="13.5" customHeight="1" thickBot="1">
      <c r="A24" s="129" t="s">
        <v>135</v>
      </c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4"/>
      <c r="O24" s="176"/>
    </row>
    <row r="25" spans="1:15" s="136" customFormat="1" ht="20.100000000000001" customHeight="1">
      <c r="A25" s="266" t="s">
        <v>117</v>
      </c>
      <c r="B25" s="137"/>
      <c r="C25" s="268" t="s">
        <v>105</v>
      </c>
      <c r="D25" s="177"/>
      <c r="E25" s="134"/>
      <c r="F25" s="134" t="s">
        <v>118</v>
      </c>
      <c r="G25" s="134"/>
      <c r="H25" s="134"/>
      <c r="I25" s="134" t="s">
        <v>119</v>
      </c>
      <c r="J25" s="134"/>
      <c r="K25" s="134"/>
      <c r="L25" s="135" t="s">
        <v>120</v>
      </c>
      <c r="M25" s="134"/>
      <c r="N25" s="270" t="s">
        <v>121</v>
      </c>
      <c r="O25" s="250" t="s">
        <v>122</v>
      </c>
    </row>
    <row r="26" spans="1:15" s="136" customFormat="1" ht="20.100000000000001" customHeight="1">
      <c r="A26" s="266"/>
      <c r="B26" s="137"/>
      <c r="C26" s="268"/>
      <c r="D26" s="253" t="s">
        <v>106</v>
      </c>
      <c r="E26" s="255" t="s">
        <v>123</v>
      </c>
      <c r="F26" s="256"/>
      <c r="G26" s="257"/>
      <c r="H26" s="138" t="s">
        <v>124</v>
      </c>
      <c r="I26" s="258" t="s">
        <v>107</v>
      </c>
      <c r="J26" s="259"/>
      <c r="K26" s="260" t="s">
        <v>125</v>
      </c>
      <c r="L26" s="262" t="s">
        <v>126</v>
      </c>
      <c r="M26" s="264" t="s">
        <v>127</v>
      </c>
      <c r="N26" s="271"/>
      <c r="O26" s="251"/>
    </row>
    <row r="27" spans="1:15" s="136" customFormat="1" ht="20.100000000000001" customHeight="1">
      <c r="A27" s="267"/>
      <c r="B27" s="139"/>
      <c r="C27" s="269"/>
      <c r="D27" s="254"/>
      <c r="E27" s="140" t="s">
        <v>108</v>
      </c>
      <c r="F27" s="140" t="s">
        <v>109</v>
      </c>
      <c r="G27" s="140" t="s">
        <v>110</v>
      </c>
      <c r="H27" s="141" t="s">
        <v>108</v>
      </c>
      <c r="I27" s="142" t="s">
        <v>128</v>
      </c>
      <c r="J27" s="178" t="s">
        <v>129</v>
      </c>
      <c r="K27" s="261"/>
      <c r="L27" s="263"/>
      <c r="M27" s="265"/>
      <c r="N27" s="263"/>
      <c r="O27" s="252"/>
    </row>
    <row r="28" spans="1:15" s="136" customFormat="1" ht="21.95" customHeight="1">
      <c r="A28" s="179" t="s">
        <v>130</v>
      </c>
      <c r="B28" s="180"/>
      <c r="C28" s="157">
        <v>30440784</v>
      </c>
      <c r="D28" s="157">
        <v>28927311</v>
      </c>
      <c r="E28" s="157">
        <v>14055037</v>
      </c>
      <c r="F28" s="157">
        <v>10660409</v>
      </c>
      <c r="G28" s="157">
        <v>3394628</v>
      </c>
      <c r="H28" s="181">
        <v>12926988</v>
      </c>
      <c r="I28" s="182">
        <v>12798269</v>
      </c>
      <c r="J28" s="183">
        <v>128719</v>
      </c>
      <c r="K28" s="183">
        <v>419854</v>
      </c>
      <c r="L28" s="149">
        <v>1516348</v>
      </c>
      <c r="M28" s="146">
        <v>9084</v>
      </c>
      <c r="N28" s="157">
        <v>1489209</v>
      </c>
      <c r="O28" s="184">
        <v>24264</v>
      </c>
    </row>
    <row r="29" spans="1:15" s="136" customFormat="1" ht="21.95" customHeight="1">
      <c r="A29" s="151" t="s">
        <v>111</v>
      </c>
      <c r="B29" s="152"/>
      <c r="C29" s="153">
        <v>29971974</v>
      </c>
      <c r="D29" s="153">
        <v>28495304</v>
      </c>
      <c r="E29" s="153">
        <v>13931874</v>
      </c>
      <c r="F29" s="153">
        <v>10546112</v>
      </c>
      <c r="G29" s="153">
        <v>3385762</v>
      </c>
      <c r="H29" s="154">
        <v>12628668</v>
      </c>
      <c r="I29" s="155">
        <v>12499949</v>
      </c>
      <c r="J29" s="156">
        <v>128719</v>
      </c>
      <c r="K29" s="156">
        <v>409330</v>
      </c>
      <c r="L29" s="156">
        <v>1516348</v>
      </c>
      <c r="M29" s="157">
        <v>9084</v>
      </c>
      <c r="N29" s="153">
        <v>1452589</v>
      </c>
      <c r="O29" s="158">
        <v>24081</v>
      </c>
    </row>
    <row r="30" spans="1:15" s="136" customFormat="1" ht="21.95" customHeight="1">
      <c r="A30" s="185" t="s">
        <v>112</v>
      </c>
      <c r="B30" s="160"/>
      <c r="C30" s="186">
        <v>468810</v>
      </c>
      <c r="D30" s="186">
        <v>432007</v>
      </c>
      <c r="E30" s="186">
        <v>123163</v>
      </c>
      <c r="F30" s="186">
        <v>114297</v>
      </c>
      <c r="G30" s="186">
        <v>8866</v>
      </c>
      <c r="H30" s="187">
        <v>298320</v>
      </c>
      <c r="I30" s="188">
        <v>298320</v>
      </c>
      <c r="J30" s="189">
        <v>0</v>
      </c>
      <c r="K30" s="189">
        <v>10524</v>
      </c>
      <c r="L30" s="189">
        <v>0</v>
      </c>
      <c r="M30" s="189">
        <v>0</v>
      </c>
      <c r="N30" s="186">
        <v>36620</v>
      </c>
      <c r="O30" s="190">
        <v>183</v>
      </c>
    </row>
    <row r="31" spans="1:15" s="136" customFormat="1" ht="21.95" customHeight="1">
      <c r="A31" s="144" t="s">
        <v>131</v>
      </c>
      <c r="B31" s="145"/>
      <c r="C31" s="146">
        <v>30578198</v>
      </c>
      <c r="D31" s="146">
        <v>29049160</v>
      </c>
      <c r="E31" s="146">
        <v>14124284</v>
      </c>
      <c r="F31" s="146">
        <v>10951544</v>
      </c>
      <c r="G31" s="146">
        <v>3172740</v>
      </c>
      <c r="H31" s="147">
        <v>13066982</v>
      </c>
      <c r="I31" s="148">
        <v>12953079</v>
      </c>
      <c r="J31" s="149">
        <v>113903</v>
      </c>
      <c r="K31" s="149">
        <v>436100</v>
      </c>
      <c r="L31" s="149">
        <v>1421794</v>
      </c>
      <c r="M31" s="149">
        <v>0</v>
      </c>
      <c r="N31" s="146">
        <v>1506233</v>
      </c>
      <c r="O31" s="150">
        <v>22805</v>
      </c>
    </row>
    <row r="32" spans="1:15" s="136" customFormat="1" ht="21.95" customHeight="1">
      <c r="A32" s="151" t="s">
        <v>111</v>
      </c>
      <c r="B32" s="152"/>
      <c r="C32" s="153">
        <v>30126198</v>
      </c>
      <c r="D32" s="153">
        <v>28625828</v>
      </c>
      <c r="E32" s="153">
        <v>13958770</v>
      </c>
      <c r="F32" s="153">
        <v>10793643</v>
      </c>
      <c r="G32" s="153">
        <v>3165127</v>
      </c>
      <c r="H32" s="154">
        <v>12820899</v>
      </c>
      <c r="I32" s="155">
        <v>12706996</v>
      </c>
      <c r="J32" s="156">
        <v>113903</v>
      </c>
      <c r="K32" s="156">
        <v>424365</v>
      </c>
      <c r="L32" s="156">
        <v>1421794</v>
      </c>
      <c r="M32" s="157">
        <v>0</v>
      </c>
      <c r="N32" s="153">
        <v>1477668</v>
      </c>
      <c r="O32" s="158">
        <v>22702</v>
      </c>
    </row>
    <row r="33" spans="1:15" s="136" customFormat="1" ht="21.95" customHeight="1">
      <c r="A33" s="185" t="s">
        <v>112</v>
      </c>
      <c r="B33" s="160"/>
      <c r="C33" s="186">
        <v>452000</v>
      </c>
      <c r="D33" s="186">
        <v>423332</v>
      </c>
      <c r="E33" s="186">
        <v>165514</v>
      </c>
      <c r="F33" s="186">
        <v>157901</v>
      </c>
      <c r="G33" s="186">
        <v>7613</v>
      </c>
      <c r="H33" s="187">
        <v>246083</v>
      </c>
      <c r="I33" s="188">
        <v>246083</v>
      </c>
      <c r="J33" s="189">
        <v>0</v>
      </c>
      <c r="K33" s="189">
        <v>11735</v>
      </c>
      <c r="L33" s="189">
        <v>0</v>
      </c>
      <c r="M33" s="189">
        <v>0</v>
      </c>
      <c r="N33" s="186">
        <v>28565</v>
      </c>
      <c r="O33" s="190">
        <v>103</v>
      </c>
    </row>
    <row r="34" spans="1:15" s="136" customFormat="1" ht="21.95" customHeight="1">
      <c r="A34" s="144" t="s">
        <v>132</v>
      </c>
      <c r="B34" s="145"/>
      <c r="C34" s="146">
        <v>29310568</v>
      </c>
      <c r="D34" s="146">
        <v>27813308</v>
      </c>
      <c r="E34" s="146">
        <v>13283361</v>
      </c>
      <c r="F34" s="146">
        <v>10856130</v>
      </c>
      <c r="G34" s="146">
        <v>2427232</v>
      </c>
      <c r="H34" s="147">
        <v>12713743</v>
      </c>
      <c r="I34" s="148">
        <v>12598077</v>
      </c>
      <c r="J34" s="149">
        <v>115666</v>
      </c>
      <c r="K34" s="149">
        <v>448248</v>
      </c>
      <c r="L34" s="149">
        <v>1367956</v>
      </c>
      <c r="M34" s="146">
        <v>0</v>
      </c>
      <c r="N34" s="146">
        <v>1473606</v>
      </c>
      <c r="O34" s="150">
        <v>23654</v>
      </c>
    </row>
    <row r="35" spans="1:15" s="136" customFormat="1" ht="21.95" customHeight="1">
      <c r="A35" s="151" t="s">
        <v>111</v>
      </c>
      <c r="B35" s="152"/>
      <c r="C35" s="153">
        <v>28845888</v>
      </c>
      <c r="D35" s="153">
        <v>27376104</v>
      </c>
      <c r="E35" s="153">
        <v>13093779</v>
      </c>
      <c r="F35" s="153">
        <v>10676750</v>
      </c>
      <c r="G35" s="153">
        <v>2417030</v>
      </c>
      <c r="H35" s="154">
        <v>12476714</v>
      </c>
      <c r="I35" s="155">
        <v>12361048</v>
      </c>
      <c r="J35" s="156">
        <v>115666</v>
      </c>
      <c r="K35" s="156">
        <v>437655</v>
      </c>
      <c r="L35" s="156">
        <v>1367956</v>
      </c>
      <c r="M35" s="157">
        <v>0</v>
      </c>
      <c r="N35" s="153">
        <v>1446130</v>
      </c>
      <c r="O35" s="158">
        <v>23654</v>
      </c>
    </row>
    <row r="36" spans="1:15" s="136" customFormat="1" ht="21.95" customHeight="1">
      <c r="A36" s="185" t="s">
        <v>112</v>
      </c>
      <c r="B36" s="160"/>
      <c r="C36" s="186">
        <v>464680</v>
      </c>
      <c r="D36" s="186">
        <v>437204</v>
      </c>
      <c r="E36" s="186">
        <v>189582</v>
      </c>
      <c r="F36" s="186">
        <v>179380</v>
      </c>
      <c r="G36" s="186">
        <v>10202</v>
      </c>
      <c r="H36" s="187">
        <v>237029</v>
      </c>
      <c r="I36" s="188">
        <v>237029</v>
      </c>
      <c r="J36" s="189">
        <v>0</v>
      </c>
      <c r="K36" s="189">
        <v>10593</v>
      </c>
      <c r="L36" s="189">
        <v>0</v>
      </c>
      <c r="M36" s="189">
        <v>0</v>
      </c>
      <c r="N36" s="186">
        <v>27476</v>
      </c>
      <c r="O36" s="190">
        <v>0</v>
      </c>
    </row>
    <row r="37" spans="1:15" s="136" customFormat="1" ht="21.95" customHeight="1">
      <c r="A37" s="144" t="s">
        <v>133</v>
      </c>
      <c r="B37" s="145"/>
      <c r="C37" s="146">
        <v>29556507</v>
      </c>
      <c r="D37" s="146">
        <v>28050333</v>
      </c>
      <c r="E37" s="146">
        <v>13364091</v>
      </c>
      <c r="F37" s="146">
        <v>10263719</v>
      </c>
      <c r="G37" s="146">
        <v>3100371</v>
      </c>
      <c r="H37" s="147">
        <v>12799699</v>
      </c>
      <c r="I37" s="148">
        <v>12682497</v>
      </c>
      <c r="J37" s="146">
        <v>117202</v>
      </c>
      <c r="K37" s="146">
        <v>463194</v>
      </c>
      <c r="L37" s="146">
        <v>1423349</v>
      </c>
      <c r="M37" s="146">
        <v>0</v>
      </c>
      <c r="N37" s="146">
        <v>1484312</v>
      </c>
      <c r="O37" s="147">
        <v>21862</v>
      </c>
    </row>
    <row r="38" spans="1:15" s="136" customFormat="1" ht="21.95" customHeight="1">
      <c r="A38" s="151" t="s">
        <v>111</v>
      </c>
      <c r="B38" s="152"/>
      <c r="C38" s="153">
        <v>29105642</v>
      </c>
      <c r="D38" s="153">
        <v>27625530</v>
      </c>
      <c r="E38" s="153">
        <v>13174162</v>
      </c>
      <c r="F38" s="153">
        <v>10082600</v>
      </c>
      <c r="G38" s="153">
        <v>3091562</v>
      </c>
      <c r="H38" s="161">
        <v>12576390</v>
      </c>
      <c r="I38" s="155">
        <v>12459187</v>
      </c>
      <c r="J38" s="153">
        <v>117202</v>
      </c>
      <c r="K38" s="153">
        <v>451629</v>
      </c>
      <c r="L38" s="153">
        <v>1423349</v>
      </c>
      <c r="M38" s="153">
        <v>0</v>
      </c>
      <c r="N38" s="153">
        <v>1458276</v>
      </c>
      <c r="O38" s="161">
        <v>21836</v>
      </c>
    </row>
    <row r="39" spans="1:15" s="136" customFormat="1" ht="21.95" customHeight="1">
      <c r="A39" s="159" t="s">
        <v>112</v>
      </c>
      <c r="B39" s="191"/>
      <c r="C39" s="164">
        <v>450865</v>
      </c>
      <c r="D39" s="164">
        <v>424803</v>
      </c>
      <c r="E39" s="164">
        <v>189929</v>
      </c>
      <c r="F39" s="164">
        <v>181119</v>
      </c>
      <c r="G39" s="164">
        <v>8809</v>
      </c>
      <c r="H39" s="162">
        <v>223310</v>
      </c>
      <c r="I39" s="163">
        <v>223310</v>
      </c>
      <c r="J39" s="165" t="s">
        <v>113</v>
      </c>
      <c r="K39" s="164">
        <v>11565</v>
      </c>
      <c r="L39" s="165" t="s">
        <v>113</v>
      </c>
      <c r="M39" s="164">
        <v>0</v>
      </c>
      <c r="N39" s="164">
        <v>26036</v>
      </c>
      <c r="O39" s="162">
        <v>26</v>
      </c>
    </row>
    <row r="40" spans="1:15" s="136" customFormat="1" ht="21.95" customHeight="1">
      <c r="A40" s="179" t="s">
        <v>134</v>
      </c>
      <c r="B40" s="180"/>
      <c r="C40" s="157">
        <v>29610578</v>
      </c>
      <c r="D40" s="157">
        <v>28121996</v>
      </c>
      <c r="E40" s="157">
        <v>13231533</v>
      </c>
      <c r="F40" s="157">
        <v>10259748</v>
      </c>
      <c r="G40" s="157">
        <v>2971785</v>
      </c>
      <c r="H40" s="181">
        <v>12771745</v>
      </c>
      <c r="I40" s="182">
        <v>12652623</v>
      </c>
      <c r="J40" s="157">
        <v>119122</v>
      </c>
      <c r="K40" s="157">
        <v>474933</v>
      </c>
      <c r="L40" s="157">
        <v>1643785</v>
      </c>
      <c r="M40" s="157">
        <v>0</v>
      </c>
      <c r="N40" s="157">
        <v>1468772</v>
      </c>
      <c r="O40" s="181">
        <v>19810</v>
      </c>
    </row>
    <row r="41" spans="1:15" s="136" customFormat="1" ht="21.95" customHeight="1">
      <c r="A41" s="151" t="s">
        <v>111</v>
      </c>
      <c r="B41" s="152"/>
      <c r="C41" s="153">
        <v>29270856</v>
      </c>
      <c r="D41" s="153">
        <v>27800136</v>
      </c>
      <c r="E41" s="153">
        <v>13071602</v>
      </c>
      <c r="F41" s="153">
        <v>10107476</v>
      </c>
      <c r="G41" s="153">
        <v>2964126</v>
      </c>
      <c r="H41" s="161">
        <v>12620008</v>
      </c>
      <c r="I41" s="155">
        <v>12500886</v>
      </c>
      <c r="J41" s="153">
        <v>119122</v>
      </c>
      <c r="K41" s="153">
        <v>464741</v>
      </c>
      <c r="L41" s="153">
        <v>1643785</v>
      </c>
      <c r="M41" s="153">
        <v>0</v>
      </c>
      <c r="N41" s="153">
        <v>1450910</v>
      </c>
      <c r="O41" s="161">
        <v>19810</v>
      </c>
    </row>
    <row r="42" spans="1:15" s="136" customFormat="1" ht="21.95" customHeight="1" thickBot="1">
      <c r="A42" s="166" t="s">
        <v>112</v>
      </c>
      <c r="B42" s="167"/>
      <c r="C42" s="168">
        <v>339722</v>
      </c>
      <c r="D42" s="168">
        <v>321860</v>
      </c>
      <c r="E42" s="168">
        <v>159931</v>
      </c>
      <c r="F42" s="168">
        <v>152272</v>
      </c>
      <c r="G42" s="168">
        <v>7659</v>
      </c>
      <c r="H42" s="169">
        <v>151737</v>
      </c>
      <c r="I42" s="170">
        <v>151737</v>
      </c>
      <c r="J42" s="171" t="s">
        <v>113</v>
      </c>
      <c r="K42" s="168">
        <v>10192</v>
      </c>
      <c r="L42" s="171" t="s">
        <v>113</v>
      </c>
      <c r="M42" s="168">
        <v>0</v>
      </c>
      <c r="N42" s="168">
        <v>17862</v>
      </c>
      <c r="O42" s="172" t="s">
        <v>113</v>
      </c>
    </row>
    <row r="43" spans="1:15" s="136" customFormat="1" ht="12">
      <c r="A43" s="192" t="s">
        <v>136</v>
      </c>
      <c r="B43" s="192"/>
      <c r="C43" s="192"/>
      <c r="D43" s="192"/>
      <c r="E43" s="192"/>
      <c r="F43" s="192"/>
      <c r="G43" s="192"/>
      <c r="H43" s="192"/>
      <c r="I43" s="192"/>
    </row>
    <row r="44" spans="1:15" s="136" customFormat="1" ht="12">
      <c r="A44" s="193" t="s">
        <v>137</v>
      </c>
      <c r="B44" s="193"/>
    </row>
    <row r="45" spans="1:15" s="136" customFormat="1" ht="12"/>
  </sheetData>
  <mergeCells count="21">
    <mergeCell ref="A2:H2"/>
    <mergeCell ref="E6:G6"/>
    <mergeCell ref="A5:A7"/>
    <mergeCell ref="C5:C7"/>
    <mergeCell ref="D6:D7"/>
    <mergeCell ref="I6:J6"/>
    <mergeCell ref="A25:A27"/>
    <mergeCell ref="C25:C27"/>
    <mergeCell ref="N25:N27"/>
    <mergeCell ref="N5:N7"/>
    <mergeCell ref="O5:O7"/>
    <mergeCell ref="M6:M7"/>
    <mergeCell ref="K6:K7"/>
    <mergeCell ref="L6:L7"/>
    <mergeCell ref="O25:O27"/>
    <mergeCell ref="D26:D27"/>
    <mergeCell ref="E26:G26"/>
    <mergeCell ref="I26:J26"/>
    <mergeCell ref="K26:K27"/>
    <mergeCell ref="L26:L27"/>
    <mergeCell ref="M26:M27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〔21〕目次</vt:lpstr>
      <vt:lpstr>222</vt:lpstr>
      <vt:lpstr>223</vt:lpstr>
      <vt:lpstr>224</vt:lpstr>
      <vt:lpstr>225</vt:lpstr>
      <vt:lpstr>'224'!Print_Area</vt:lpstr>
    </vt:vector>
  </TitlesOfParts>
  <Company>佐賀市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佐賀市</cp:lastModifiedBy>
  <cp:lastPrinted>2013-09-02T01:12:44Z</cp:lastPrinted>
  <dcterms:created xsi:type="dcterms:W3CDTF">1997-12-02T00:10:18Z</dcterms:created>
  <dcterms:modified xsi:type="dcterms:W3CDTF">2015-02-18T05:14:48Z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0008001c010000000000010252410207f74006b004c800</vt:lpwstr>
  </property>
</Properties>
</file>