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0161811\TMP\Content.Outlook\0VKQR5KE\"/>
    </mc:Choice>
  </mc:AlternateContent>
  <xr:revisionPtr revIDLastSave="0" documentId="13_ncr:101_{EA0BE008-0C3A-4ABA-96A0-6EF08157E742}" xr6:coauthVersionLast="47" xr6:coauthVersionMax="47" xr10:uidLastSave="{00000000-0000-0000-0000-000000000000}"/>
  <bookViews>
    <workbookView xWindow="40875" yWindow="-16320" windowWidth="29040" windowHeight="15720" xr2:uid="{00000000-000D-0000-FFFF-FFFF00000000}"/>
  </bookViews>
  <sheets>
    <sheet name="（様式１）実施申請書" sheetId="1" r:id="rId1"/>
    <sheet name="（様式２）実施報告書" sheetId="2" r:id="rId2"/>
    <sheet name="（様式３）実施申請書 " sheetId="5" r:id="rId3"/>
    <sheet name="（様式４）実施報告書" sheetId="6" r:id="rId4"/>
    <sheet name="早見表" sheetId="3" r:id="rId5"/>
  </sheets>
  <definedNames>
    <definedName name="_xlnm.Print_Area" localSheetId="0">'（様式１）実施申請書'!$A$1:$AC$43</definedName>
    <definedName name="_xlnm.Print_Area" localSheetId="1">'（様式２）実施報告書'!$A$1:$AC$40</definedName>
    <definedName name="_xlnm.Print_Area" localSheetId="2">'（様式３）実施申請書 '!$A$1:$AC$40</definedName>
    <definedName name="_xlnm.Print_Area" localSheetId="3">'（様式４）実施報告書'!$A$1:$AC$54</definedName>
    <definedName name="_xlnm.Print_Area" localSheetId="4">早見表!$A$1:$V$50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6" l="1"/>
  <c r="H41" i="6"/>
  <c r="W41" i="6" s="1"/>
  <c r="R41" i="6"/>
  <c r="M41" i="6"/>
  <c r="M15" i="6"/>
  <c r="K15" i="6"/>
  <c r="I15" i="6"/>
  <c r="G10" i="6"/>
  <c r="G11" i="6"/>
  <c r="G12" i="6"/>
  <c r="G13" i="6"/>
  <c r="H31" i="5" l="1"/>
  <c r="H36" i="5" s="1"/>
  <c r="Y19" i="5"/>
  <c r="H31" i="2"/>
  <c r="H35" i="6" l="1"/>
  <c r="H43" i="6" s="1"/>
  <c r="Y18" i="6"/>
  <c r="L34" i="5"/>
  <c r="H33" i="2"/>
  <c r="S28" i="2"/>
  <c r="S29" i="2"/>
  <c r="G12" i="2"/>
  <c r="G13" i="2"/>
  <c r="L38" i="6" l="1"/>
  <c r="Y19" i="1"/>
  <c r="H31" i="1"/>
  <c r="H37" i="1" s="1"/>
  <c r="H39" i="1" s="1"/>
  <c r="K33" i="2"/>
  <c r="J33" i="2"/>
  <c r="I33" i="2"/>
  <c r="I31" i="2"/>
  <c r="I30" i="2"/>
  <c r="H30" i="2"/>
  <c r="I29" i="2"/>
  <c r="H29" i="2"/>
  <c r="Y26" i="2"/>
  <c r="X26" i="2"/>
  <c r="W26" i="2"/>
  <c r="V26" i="2"/>
  <c r="Y25" i="2"/>
  <c r="X25" i="2"/>
  <c r="W25" i="2"/>
  <c r="V25" i="2"/>
  <c r="T26" i="2"/>
  <c r="S26" i="2"/>
  <c r="R26" i="2"/>
  <c r="Q26" i="2"/>
  <c r="T25" i="2"/>
  <c r="S25" i="2"/>
  <c r="R25" i="2"/>
  <c r="Q25" i="2"/>
  <c r="N26" i="2"/>
  <c r="M26" i="2"/>
  <c r="L26" i="2"/>
  <c r="K26" i="2"/>
  <c r="J26" i="2"/>
  <c r="I26" i="2"/>
  <c r="H26" i="2"/>
  <c r="G26" i="2"/>
  <c r="F26" i="2"/>
  <c r="E26" i="2"/>
  <c r="D26" i="2"/>
  <c r="C26" i="2"/>
  <c r="N25" i="2"/>
  <c r="M25" i="2"/>
  <c r="L25" i="2"/>
  <c r="K25" i="2"/>
  <c r="J25" i="2"/>
  <c r="I25" i="2"/>
  <c r="H25" i="2"/>
  <c r="G25" i="2"/>
  <c r="F25" i="2"/>
  <c r="E25" i="2"/>
  <c r="D25" i="2"/>
  <c r="C25" i="2"/>
  <c r="G10" i="2"/>
  <c r="G11" i="2"/>
  <c r="I15" i="2"/>
  <c r="K15" i="2"/>
  <c r="M15" i="2"/>
  <c r="G18" i="2"/>
  <c r="R18" i="2"/>
  <c r="I23" i="2"/>
  <c r="J23" i="2"/>
  <c r="Z21" i="2"/>
  <c r="Y21" i="2"/>
  <c r="X21" i="2"/>
  <c r="W21" i="2"/>
  <c r="V21" i="2"/>
  <c r="U21" i="2"/>
  <c r="S21" i="2"/>
  <c r="R21" i="2"/>
  <c r="Q21" i="2"/>
  <c r="P21" i="2"/>
  <c r="O21" i="2"/>
  <c r="N21" i="2"/>
  <c r="L21" i="2"/>
  <c r="K21" i="2"/>
  <c r="J21" i="2"/>
  <c r="I21" i="2"/>
  <c r="H21" i="2"/>
  <c r="G21" i="2"/>
  <c r="AA20" i="2"/>
  <c r="Z20" i="2"/>
  <c r="Y20" i="2"/>
  <c r="X20" i="2"/>
  <c r="W20" i="2"/>
  <c r="V20" i="2"/>
  <c r="U20" i="2"/>
  <c r="T20" i="2"/>
  <c r="S20" i="2"/>
  <c r="R20" i="2"/>
  <c r="Q20" i="2"/>
  <c r="P20" i="2"/>
  <c r="O20" i="2"/>
  <c r="N20" i="2"/>
  <c r="M20" i="2"/>
  <c r="L20" i="2"/>
  <c r="K20" i="2"/>
  <c r="J20" i="2"/>
  <c r="I20" i="2"/>
  <c r="H20" i="2"/>
  <c r="G20" i="2"/>
  <c r="S18" i="2"/>
  <c r="O18" i="2"/>
  <c r="N18" i="2"/>
  <c r="M18" i="2"/>
  <c r="L18" i="2"/>
  <c r="K18" i="2"/>
  <c r="J18" i="2"/>
  <c r="I18" i="2"/>
  <c r="H18" i="2"/>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S48" i="3"/>
  <c r="S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 i="3"/>
  <c r="D48" i="3"/>
  <c r="D46" i="3"/>
  <c r="D47" i="3"/>
  <c r="D26" i="3"/>
  <c r="D27" i="3"/>
  <c r="D28" i="3"/>
  <c r="D29" i="3"/>
  <c r="D30" i="3"/>
  <c r="D31" i="3"/>
  <c r="D32" i="3"/>
  <c r="D33" i="3"/>
  <c r="D34" i="3"/>
  <c r="D35" i="3"/>
  <c r="D36" i="3"/>
  <c r="D37" i="3"/>
  <c r="D38" i="3"/>
  <c r="D39" i="3"/>
  <c r="D40" i="3"/>
  <c r="D41" i="3"/>
  <c r="D42" i="3"/>
  <c r="D43" i="3"/>
  <c r="D44" i="3"/>
  <c r="D45" i="3"/>
  <c r="D5" i="3"/>
  <c r="D6" i="3"/>
  <c r="D7" i="3"/>
  <c r="D8" i="3"/>
  <c r="D9" i="3"/>
  <c r="D10" i="3"/>
  <c r="D11" i="3"/>
  <c r="D12" i="3"/>
  <c r="D13" i="3"/>
  <c r="D14" i="3"/>
  <c r="D15" i="3"/>
  <c r="D16" i="3"/>
  <c r="D17" i="3"/>
  <c r="D18" i="3"/>
  <c r="D19" i="3"/>
  <c r="D20" i="3"/>
  <c r="D21" i="3"/>
  <c r="D22" i="3"/>
  <c r="D23" i="3"/>
  <c r="D24" i="3"/>
  <c r="D25" i="3"/>
  <c r="D4" i="3"/>
  <c r="Y18" i="2" l="1"/>
  <c r="H28" i="2"/>
  <c r="H34" i="2" s="1"/>
  <c r="H35" i="2" s="1"/>
  <c r="H38" i="1"/>
  <c r="L34" i="1"/>
  <c r="H36" i="2" l="1"/>
  <c r="L31" i="2"/>
</calcChain>
</file>

<file path=xl/sharedStrings.xml><?xml version="1.0" encoding="utf-8"?>
<sst xmlns="http://schemas.openxmlformats.org/spreadsheetml/2006/main" count="338" uniqueCount="111">
  <si>
    <t>様式１</t>
    <rPh sb="0" eb="2">
      <t>ヨウシキ</t>
    </rPh>
    <phoneticPr fontId="1"/>
  </si>
  <si>
    <t>日</t>
    <rPh sb="0" eb="1">
      <t>ニチ</t>
    </rPh>
    <phoneticPr fontId="1"/>
  </si>
  <si>
    <t>月</t>
    <rPh sb="0" eb="1">
      <t>ガツ</t>
    </rPh>
    <phoneticPr fontId="1"/>
  </si>
  <si>
    <t>年</t>
    <rPh sb="0" eb="1">
      <t>ネン</t>
    </rPh>
    <phoneticPr fontId="1"/>
  </si>
  <si>
    <t>令和</t>
    <rPh sb="0" eb="2">
      <t>レイワ</t>
    </rPh>
    <phoneticPr fontId="1"/>
  </si>
  <si>
    <t>申請日</t>
    <rPh sb="0" eb="3">
      <t>シンセイビ</t>
    </rPh>
    <phoneticPr fontId="1"/>
  </si>
  <si>
    <t>協議会会員名</t>
    <rPh sb="0" eb="6">
      <t>キョウギカイカイインメイ</t>
    </rPh>
    <phoneticPr fontId="1"/>
  </si>
  <si>
    <t>協議会担当者</t>
    <rPh sb="0" eb="3">
      <t>キョウギカイ</t>
    </rPh>
    <rPh sb="3" eb="6">
      <t>タントウシャ</t>
    </rPh>
    <phoneticPr fontId="1"/>
  </si>
  <si>
    <t>（１）</t>
    <phoneticPr fontId="1"/>
  </si>
  <si>
    <t>（２）</t>
    <phoneticPr fontId="1"/>
  </si>
  <si>
    <t>利用団体名</t>
    <rPh sb="0" eb="5">
      <t>リヨウダンタイメイ</t>
    </rPh>
    <phoneticPr fontId="1"/>
  </si>
  <si>
    <t>補助上限額</t>
    <rPh sb="0" eb="5">
      <t>ホジョジョウゲンガク</t>
    </rPh>
    <phoneticPr fontId="1"/>
  </si>
  <si>
    <t>利用予定車両</t>
    <rPh sb="0" eb="6">
      <t>リヨウヨテイシャリョウ</t>
    </rPh>
    <phoneticPr fontId="1"/>
  </si>
  <si>
    <t>高速・有料道利用</t>
    <rPh sb="0" eb="2">
      <t>コウソク</t>
    </rPh>
    <rPh sb="3" eb="6">
      <t>ユウリョウドウ</t>
    </rPh>
    <rPh sb="6" eb="8">
      <t>リヨウ</t>
    </rPh>
    <phoneticPr fontId="1"/>
  </si>
  <si>
    <t>利用予定区間</t>
    <rPh sb="0" eb="2">
      <t>リヨウ</t>
    </rPh>
    <rPh sb="2" eb="4">
      <t>ヨテイ</t>
    </rPh>
    <rPh sb="4" eb="6">
      <t>クカン</t>
    </rPh>
    <phoneticPr fontId="1"/>
  </si>
  <si>
    <t>大人</t>
    <rPh sb="0" eb="2">
      <t>オトナ</t>
    </rPh>
    <phoneticPr fontId="1"/>
  </si>
  <si>
    <t>高校生以下</t>
    <rPh sb="0" eb="5">
      <t>コウコウセイイカ</t>
    </rPh>
    <phoneticPr fontId="1"/>
  </si>
  <si>
    <t>円</t>
    <rPh sb="0" eb="1">
      <t>エン</t>
    </rPh>
    <phoneticPr fontId="1"/>
  </si>
  <si>
    <t>（４）</t>
    <phoneticPr fontId="1"/>
  </si>
  <si>
    <t>（７）</t>
    <phoneticPr fontId="1"/>
  </si>
  <si>
    <t>→バス会社（旅行会社）の見積書を添付すること</t>
    <rPh sb="3" eb="5">
      <t>ガイシャ</t>
    </rPh>
    <rPh sb="6" eb="10">
      <t>リョコウカイシャ</t>
    </rPh>
    <rPh sb="12" eb="15">
      <t>ミツモリショ</t>
    </rPh>
    <rPh sb="16" eb="18">
      <t>テンプ</t>
    </rPh>
    <phoneticPr fontId="1"/>
  </si>
  <si>
    <t>見積額（税込）</t>
    <rPh sb="0" eb="2">
      <t>ミツモリ</t>
    </rPh>
    <rPh sb="2" eb="3">
      <t>ガク</t>
    </rPh>
    <rPh sb="4" eb="6">
      <t>ゼイコ</t>
    </rPh>
    <phoneticPr fontId="1"/>
  </si>
  <si>
    <t>（３）</t>
    <phoneticPr fontId="1"/>
  </si>
  <si>
    <t>（５）</t>
    <phoneticPr fontId="1"/>
  </si>
  <si>
    <t>人中</t>
    <rPh sb="0" eb="2">
      <t>ニンチュウ</t>
    </rPh>
    <phoneticPr fontId="1"/>
  </si>
  <si>
    <t>乗車人数</t>
    <rPh sb="0" eb="2">
      <t>ジョウシャ</t>
    </rPh>
    <rPh sb="2" eb="4">
      <t>ニンズウ</t>
    </rPh>
    <phoneticPr fontId="1"/>
  </si>
  <si>
    <t>新規来場者数</t>
    <rPh sb="0" eb="6">
      <t>シンキライジョウシャスウ</t>
    </rPh>
    <phoneticPr fontId="1"/>
  </si>
  <si>
    <t>人　／</t>
    <rPh sb="0" eb="1">
      <t>ヒト</t>
    </rPh>
    <phoneticPr fontId="1"/>
  </si>
  <si>
    <t>人</t>
    <rPh sb="0" eb="1">
      <t>ヒト</t>
    </rPh>
    <phoneticPr fontId="1"/>
  </si>
  <si>
    <t>台</t>
    <rPh sb="0" eb="1">
      <t>ダイ</t>
    </rPh>
    <phoneticPr fontId="1"/>
  </si>
  <si>
    <t>利用予定道路</t>
    <rPh sb="0" eb="2">
      <t>リヨウ</t>
    </rPh>
    <rPh sb="2" eb="4">
      <t>ヨテイ</t>
    </rPh>
    <rPh sb="4" eb="6">
      <t>ドウロ</t>
    </rPh>
    <phoneticPr fontId="1"/>
  </si>
  <si>
    <t>IC～</t>
    <phoneticPr fontId="1"/>
  </si>
  <si>
    <t>IC</t>
    <phoneticPr fontId="1"/>
  </si>
  <si>
    <t>往復/片道</t>
    <rPh sb="0" eb="2">
      <t>オウフク</t>
    </rPh>
    <rPh sb="3" eb="5">
      <t>カタミチ</t>
    </rPh>
    <phoneticPr fontId="1"/>
  </si>
  <si>
    <t>乗車定員</t>
    <rPh sb="0" eb="4">
      <t>ジョウシャテイイン</t>
    </rPh>
    <phoneticPr fontId="1"/>
  </si>
  <si>
    <t>会社名</t>
    <rPh sb="0" eb="3">
      <t>カイシャメイ</t>
    </rPh>
    <phoneticPr fontId="1"/>
  </si>
  <si>
    <t>車両区分</t>
    <rPh sb="0" eb="2">
      <t>シャリョウ</t>
    </rPh>
    <rPh sb="2" eb="4">
      <t>クブン</t>
    </rPh>
    <phoneticPr fontId="1"/>
  </si>
  <si>
    <t>１台目</t>
    <rPh sb="1" eb="2">
      <t>ダイ</t>
    </rPh>
    <rPh sb="2" eb="3">
      <t>メ</t>
    </rPh>
    <phoneticPr fontId="1"/>
  </si>
  <si>
    <t>２台目</t>
    <rPh sb="1" eb="3">
      <t>ダイメ</t>
    </rPh>
    <phoneticPr fontId="1"/>
  </si>
  <si>
    <t>３台目</t>
    <rPh sb="1" eb="3">
      <t>ダイメ</t>
    </rPh>
    <phoneticPr fontId="1"/>
  </si>
  <si>
    <t>台数</t>
    <rPh sb="0" eb="2">
      <t>ダイスウ</t>
    </rPh>
    <phoneticPr fontId="1"/>
  </si>
  <si>
    <t>各バス情報</t>
    <rPh sb="0" eb="1">
      <t>カク</t>
    </rPh>
    <rPh sb="3" eb="5">
      <t>ジョウホウ</t>
    </rPh>
    <phoneticPr fontId="1"/>
  </si>
  <si>
    <t>乗車定員合計</t>
    <rPh sb="0" eb="2">
      <t>ジョウシャ</t>
    </rPh>
    <rPh sb="2" eb="4">
      <t>テイイン</t>
    </rPh>
    <rPh sb="4" eb="6">
      <t>ゴウケイ</t>
    </rPh>
    <phoneticPr fontId="1"/>
  </si>
  <si>
    <t xml:space="preserve"> =「見積額（税込）」－「補助上限額」</t>
    <rPh sb="3" eb="6">
      <t>ミツモリガク</t>
    </rPh>
    <rPh sb="7" eb="9">
      <t>ゼイコ</t>
    </rPh>
    <rPh sb="13" eb="18">
      <t>ホジョジョウゲンガク</t>
    </rPh>
    <phoneticPr fontId="1"/>
  </si>
  <si>
    <t>様式２</t>
    <rPh sb="0" eb="2">
      <t>ヨウシキ</t>
    </rPh>
    <phoneticPr fontId="1"/>
  </si>
  <si>
    <t>報告日</t>
    <rPh sb="0" eb="2">
      <t>ホウコク</t>
    </rPh>
    <rPh sb="2" eb="3">
      <t>ビ</t>
    </rPh>
    <phoneticPr fontId="1"/>
  </si>
  <si>
    <t>実施日</t>
    <rPh sb="0" eb="2">
      <t>ジッシ</t>
    </rPh>
    <rPh sb="2" eb="3">
      <t>ニチ</t>
    </rPh>
    <phoneticPr fontId="1"/>
  </si>
  <si>
    <t>（６）</t>
    <phoneticPr fontId="1"/>
  </si>
  <si>
    <t>補助金支給額</t>
    <rPh sb="0" eb="3">
      <t>ホジョキン</t>
    </rPh>
    <rPh sb="3" eb="6">
      <t>シキュウガク</t>
    </rPh>
    <phoneticPr fontId="1"/>
  </si>
  <si>
    <t>→この金額のバス会社(旅行会社)の請求書を添付すること</t>
    <rPh sb="3" eb="5">
      <t>キンガク</t>
    </rPh>
    <rPh sb="8" eb="10">
      <t>ガイシャ</t>
    </rPh>
    <rPh sb="11" eb="15">
      <t>リョコウカイシャ</t>
    </rPh>
    <rPh sb="17" eb="20">
      <t>セイキュウショ</t>
    </rPh>
    <rPh sb="21" eb="23">
      <t>テンプ</t>
    </rPh>
    <phoneticPr fontId="1"/>
  </si>
  <si>
    <t>バス利用時の写真（バス車内の様子や試合観戦中の様子など）→別紙で添付すること</t>
    <rPh sb="2" eb="5">
      <t>リヨウジ</t>
    </rPh>
    <rPh sb="6" eb="8">
      <t>シャシン</t>
    </rPh>
    <rPh sb="11" eb="13">
      <t>シャナイ</t>
    </rPh>
    <rPh sb="14" eb="16">
      <t>ヨウス</t>
    </rPh>
    <rPh sb="17" eb="19">
      <t>シアイ</t>
    </rPh>
    <rPh sb="19" eb="22">
      <t>カンセンチュウ</t>
    </rPh>
    <rPh sb="23" eb="25">
      <t>ヨウス</t>
    </rPh>
    <rPh sb="29" eb="31">
      <t>ベッシ</t>
    </rPh>
    <rPh sb="32" eb="34">
      <t>テンプ</t>
    </rPh>
    <phoneticPr fontId="1"/>
  </si>
  <si>
    <t>→この金額のバス会社(旅行会社)の見積書を添付すること</t>
    <rPh sb="3" eb="5">
      <t>キンガク</t>
    </rPh>
    <rPh sb="8" eb="10">
      <t>ガイシャ</t>
    </rPh>
    <rPh sb="11" eb="15">
      <t>リョコウカイシャ</t>
    </rPh>
    <rPh sb="17" eb="20">
      <t>ミツモリショ</t>
    </rPh>
    <rPh sb="21" eb="23">
      <t>テンプ</t>
    </rPh>
    <phoneticPr fontId="1"/>
  </si>
  <si>
    <t>補助上限額</t>
    <rPh sb="0" eb="2">
      <t>ホジョ</t>
    </rPh>
    <rPh sb="2" eb="4">
      <t>ジョウゲン</t>
    </rPh>
    <rPh sb="4" eb="5">
      <t>ガク</t>
    </rPh>
    <phoneticPr fontId="1"/>
  </si>
  <si>
    <t>※当該補助制度においては、より多くの人数でのバス利用を推奨しております。
　特に少人数で実施となる場合は、補助額が実費を下回る可能性がありますので御了承ください。</t>
    <rPh sb="1" eb="3">
      <t>トウガイ</t>
    </rPh>
    <rPh sb="3" eb="7">
      <t>ホジョセイド</t>
    </rPh>
    <rPh sb="15" eb="16">
      <t>オオ</t>
    </rPh>
    <rPh sb="18" eb="20">
      <t>ニンズウ</t>
    </rPh>
    <rPh sb="38" eb="39">
      <t>トク</t>
    </rPh>
    <rPh sb="44" eb="46">
      <t>ジッシ</t>
    </rPh>
    <rPh sb="73" eb="76">
      <t>ゴリョウショウ</t>
    </rPh>
    <phoneticPr fontId="1"/>
  </si>
  <si>
    <t>新規来場者数が乗車人数に含まれていません。</t>
    <rPh sb="0" eb="6">
      <t>シンキライジョウシャスウ</t>
    </rPh>
    <rPh sb="7" eb="9">
      <t>ジョウシャ</t>
    </rPh>
    <rPh sb="9" eb="11">
      <t>ニンズウ</t>
    </rPh>
    <rPh sb="12" eb="13">
      <t>フク</t>
    </rPh>
    <phoneticPr fontId="1"/>
  </si>
  <si>
    <t>※申請書提出後、予算及び上限額の範囲内で実施できるかを協議会において確認するので、
　バスへの正式な依頼は協議会事務局からの実施決定の連絡を受けてからを行うこと。</t>
    <rPh sb="1" eb="3">
      <t>シンセイ</t>
    </rPh>
    <rPh sb="3" eb="4">
      <t>ショ</t>
    </rPh>
    <rPh sb="4" eb="6">
      <t>テイシュツ</t>
    </rPh>
    <rPh sb="6" eb="7">
      <t>ゴ</t>
    </rPh>
    <rPh sb="8" eb="11">
      <t>ヨサンオヨ</t>
    </rPh>
    <rPh sb="12" eb="15">
      <t>ジョウゲンガク</t>
    </rPh>
    <rPh sb="16" eb="19">
      <t>ハンイナイ</t>
    </rPh>
    <rPh sb="20" eb="22">
      <t>ジッシ</t>
    </rPh>
    <rPh sb="27" eb="30">
      <t>キョウギカイ</t>
    </rPh>
    <rPh sb="34" eb="36">
      <t>カクニン</t>
    </rPh>
    <rPh sb="47" eb="49">
      <t>セイシキ</t>
    </rPh>
    <rPh sb="50" eb="52">
      <t>イライ</t>
    </rPh>
    <rPh sb="53" eb="56">
      <t>キョウギカイ</t>
    </rPh>
    <rPh sb="56" eb="59">
      <t>ジムキョク</t>
    </rPh>
    <rPh sb="62" eb="64">
      <t>ジッシ</t>
    </rPh>
    <rPh sb="64" eb="66">
      <t>ケッテイ</t>
    </rPh>
    <rPh sb="67" eb="69">
      <t>レンラク</t>
    </rPh>
    <rPh sb="70" eb="71">
      <t>ウ</t>
    </rPh>
    <rPh sb="76" eb="77">
      <t>オコナ</t>
    </rPh>
    <phoneticPr fontId="1"/>
  </si>
  <si>
    <t>実施予定日</t>
    <rPh sb="0" eb="5">
      <t>ジッシヨテイビ</t>
    </rPh>
    <phoneticPr fontId="1"/>
  </si>
  <si>
    <t>※実施後、２週間以内に提出すること。</t>
    <rPh sb="1" eb="3">
      <t>ジッシ</t>
    </rPh>
    <rPh sb="3" eb="4">
      <t>アト</t>
    </rPh>
    <rPh sb="6" eb="8">
      <t>シュウカン</t>
    </rPh>
    <rPh sb="8" eb="10">
      <t>イナイ</t>
    </rPh>
    <rPh sb="11" eb="13">
      <t>テイシュツ</t>
    </rPh>
    <phoneticPr fontId="1"/>
  </si>
  <si>
    <t xml:space="preserve"> =「乗車人員」×3,300円</t>
    <rPh sb="3" eb="7">
      <t>ジョウシャジンイン</t>
    </rPh>
    <rPh sb="14" eb="15">
      <t>エン</t>
    </rPh>
    <phoneticPr fontId="1"/>
  </si>
  <si>
    <t>申請団体負担額</t>
    <rPh sb="0" eb="4">
      <t>シンセイダンタイ</t>
    </rPh>
    <rPh sb="4" eb="6">
      <t>フタン</t>
    </rPh>
    <rPh sb="6" eb="7">
      <t>ガク</t>
    </rPh>
    <phoneticPr fontId="1"/>
  </si>
  <si>
    <t>車両番号(※)</t>
    <rPh sb="0" eb="4">
      <t>シャリョウバンゴウ</t>
    </rPh>
    <phoneticPr fontId="1"/>
  </si>
  <si>
    <t>連絡先TEL</t>
    <rPh sb="0" eb="3">
      <t>レンラクサキ</t>
    </rPh>
    <phoneticPr fontId="1"/>
  </si>
  <si>
    <t>連絡先mail</t>
    <rPh sb="0" eb="3">
      <t>レンラクサキ</t>
    </rPh>
    <phoneticPr fontId="1"/>
  </si>
  <si>
    <t>枚</t>
    <rPh sb="0" eb="1">
      <t>マイ</t>
    </rPh>
    <phoneticPr fontId="1"/>
  </si>
  <si>
    <t>↑こちらにエラー表示されている場合は受理できません。</t>
    <rPh sb="8" eb="10">
      <t>ヒョウジ</t>
    </rPh>
    <rPh sb="15" eb="17">
      <t>バアイ</t>
    </rPh>
    <rPh sb="18" eb="20">
      <t>ジュリ</t>
    </rPh>
    <phoneticPr fontId="1"/>
  </si>
  <si>
    <t>最低1枚以上チケット購入者を団体に含めてください。</t>
    <rPh sb="0" eb="2">
      <t>サイテイ</t>
    </rPh>
    <rPh sb="3" eb="6">
      <t>マイイジョウ</t>
    </rPh>
    <rPh sb="10" eb="13">
      <t>コウニュウシャ</t>
    </rPh>
    <rPh sb="14" eb="16">
      <t>ダンタイ</t>
    </rPh>
    <rPh sb="17" eb="18">
      <t>フク</t>
    </rPh>
    <phoneticPr fontId="1"/>
  </si>
  <si>
    <t>うち購入チケット枚数</t>
    <rPh sb="2" eb="4">
      <t>コウニュウ</t>
    </rPh>
    <rPh sb="8" eb="10">
      <t>マイスウ</t>
    </rPh>
    <phoneticPr fontId="1"/>
  </si>
  <si>
    <t>　　　　　　購入チケット席種</t>
    <rPh sb="6" eb="8">
      <t>コウニュウ</t>
    </rPh>
    <rPh sb="12" eb="13">
      <t>セキ</t>
    </rPh>
    <rPh sb="13" eb="14">
      <t>シュ</t>
    </rPh>
    <phoneticPr fontId="1"/>
  </si>
  <si>
    <t>担当者氏名</t>
    <rPh sb="0" eb="3">
      <t>タントウシャ</t>
    </rPh>
    <rPh sb="3" eb="5">
      <t>シメイ</t>
    </rPh>
    <phoneticPr fontId="1"/>
  </si>
  <si>
    <t>※氏名や電話番号は、当日来場される方の連絡先を記載してください。</t>
    <rPh sb="1" eb="3">
      <t>シメイ</t>
    </rPh>
    <rPh sb="4" eb="8">
      <t>デンワバンゴウ</t>
    </rPh>
    <rPh sb="10" eb="12">
      <t>トウジツ</t>
    </rPh>
    <rPh sb="12" eb="14">
      <t>ライジョウ</t>
    </rPh>
    <rPh sb="17" eb="18">
      <t>カタ</t>
    </rPh>
    <rPh sb="19" eb="22">
      <t>レンラクサキ</t>
    </rPh>
    <rPh sb="23" eb="25">
      <t>キサイ</t>
    </rPh>
    <phoneticPr fontId="1"/>
  </si>
  <si>
    <t>（参考）サガン鳥栖応援応援バスツアー補助事業　補助上限額早見表</t>
    <rPh sb="1" eb="3">
      <t>サンコウ</t>
    </rPh>
    <rPh sb="7" eb="9">
      <t>トス</t>
    </rPh>
    <rPh sb="9" eb="11">
      <t>オウエン</t>
    </rPh>
    <rPh sb="11" eb="13">
      <t>オウエン</t>
    </rPh>
    <rPh sb="18" eb="22">
      <t>ホジョジギョウ</t>
    </rPh>
    <rPh sb="23" eb="25">
      <t>ホジョ</t>
    </rPh>
    <rPh sb="25" eb="28">
      <t>ジョウゲンガク</t>
    </rPh>
    <rPh sb="28" eb="31">
      <t>ハヤミヒョウ</t>
    </rPh>
    <phoneticPr fontId="1"/>
  </si>
  <si>
    <t>サガン鳥栖応援バスツアー実施申請書（貸切バス利用）</t>
    <rPh sb="3" eb="5">
      <t>トス</t>
    </rPh>
    <rPh sb="5" eb="7">
      <t>オウエン</t>
    </rPh>
    <rPh sb="12" eb="17">
      <t>ジッシシンセイショ</t>
    </rPh>
    <rPh sb="18" eb="20">
      <t>カシキリ</t>
    </rPh>
    <rPh sb="22" eb="24">
      <t>リヨウ</t>
    </rPh>
    <phoneticPr fontId="1"/>
  </si>
  <si>
    <t>サガン鳥栖応援バスツアー実施報告書（貸切バス利用）</t>
    <rPh sb="3" eb="5">
      <t>トス</t>
    </rPh>
    <rPh sb="5" eb="7">
      <t>オウエン</t>
    </rPh>
    <rPh sb="12" eb="14">
      <t>ジッシ</t>
    </rPh>
    <rPh sb="14" eb="17">
      <t>ホウコクショ</t>
    </rPh>
    <rPh sb="18" eb="20">
      <t>カシキリ</t>
    </rPh>
    <rPh sb="22" eb="24">
      <t>リヨウ</t>
    </rPh>
    <phoneticPr fontId="1"/>
  </si>
  <si>
    <t>様式３</t>
    <rPh sb="0" eb="2">
      <t>ヨウシキ</t>
    </rPh>
    <phoneticPr fontId="1"/>
  </si>
  <si>
    <t>サガン鳥栖応援バスツアー実施申請書（自己所有バス利用）</t>
    <rPh sb="3" eb="5">
      <t>トス</t>
    </rPh>
    <rPh sb="5" eb="7">
      <t>オウエン</t>
    </rPh>
    <rPh sb="12" eb="17">
      <t>ジッシシンセイショ</t>
    </rPh>
    <rPh sb="18" eb="20">
      <t>ジコ</t>
    </rPh>
    <rPh sb="20" eb="22">
      <t>ショユウ</t>
    </rPh>
    <rPh sb="24" eb="26">
      <t>リヨウ</t>
    </rPh>
    <phoneticPr fontId="1"/>
  </si>
  <si>
    <t>様式４</t>
    <rPh sb="0" eb="2">
      <t>ヨウシキ</t>
    </rPh>
    <phoneticPr fontId="1"/>
  </si>
  <si>
    <t>サガン鳥栖応援バスツアー実施報告書（自己所有バス利用）</t>
    <rPh sb="3" eb="5">
      <t>トス</t>
    </rPh>
    <rPh sb="5" eb="7">
      <t>オウエン</t>
    </rPh>
    <rPh sb="12" eb="14">
      <t>ジッシ</t>
    </rPh>
    <rPh sb="14" eb="17">
      <t>ホウコクショ</t>
    </rPh>
    <rPh sb="18" eb="20">
      <t>ジコ</t>
    </rPh>
    <rPh sb="20" eb="22">
      <t>ショユウ</t>
    </rPh>
    <rPh sb="24" eb="26">
      <t>リヨウ</t>
    </rPh>
    <phoneticPr fontId="1"/>
  </si>
  <si>
    <t>（６）</t>
    <phoneticPr fontId="1"/>
  </si>
  <si>
    <t>利用料金</t>
    <rPh sb="0" eb="2">
      <t>リヨウ</t>
    </rPh>
    <rPh sb="2" eb="4">
      <t>リョウキン</t>
    </rPh>
    <phoneticPr fontId="1"/>
  </si>
  <si>
    <t>※領収書を添付すること</t>
    <rPh sb="1" eb="4">
      <t>リョウシュウショ</t>
    </rPh>
    <rPh sb="5" eb="7">
      <t>テンプ</t>
    </rPh>
    <phoneticPr fontId="1"/>
  </si>
  <si>
    <t>車両名</t>
    <rPh sb="0" eb="2">
      <t>シャリョウ</t>
    </rPh>
    <rPh sb="2" eb="3">
      <t>メイ</t>
    </rPh>
    <phoneticPr fontId="1"/>
  </si>
  <si>
    <t>各車両情報</t>
    <rPh sb="0" eb="1">
      <t>カク</t>
    </rPh>
    <rPh sb="1" eb="3">
      <t>シャリョウ</t>
    </rPh>
    <rPh sb="3" eb="5">
      <t>ジョウホウ</t>
    </rPh>
    <phoneticPr fontId="1"/>
  </si>
  <si>
    <t>車両重量</t>
    <rPh sb="0" eb="2">
      <t>シャリョウ</t>
    </rPh>
    <rPh sb="2" eb="4">
      <t>ジュウリョウ</t>
    </rPh>
    <phoneticPr fontId="1"/>
  </si>
  <si>
    <t>車両番号</t>
    <rPh sb="0" eb="4">
      <t>シャリョウバンゴウ</t>
    </rPh>
    <phoneticPr fontId="1"/>
  </si>
  <si>
    <t>車両名</t>
    <rPh sb="0" eb="3">
      <t>シャリョウメイ</t>
    </rPh>
    <phoneticPr fontId="1"/>
  </si>
  <si>
    <t>利用車両</t>
    <rPh sb="0" eb="2">
      <t>リヨウ</t>
    </rPh>
    <rPh sb="2" eb="4">
      <t>シャリョウ</t>
    </rPh>
    <phoneticPr fontId="1"/>
  </si>
  <si>
    <t>燃費（km/L)</t>
    <rPh sb="0" eb="2">
      <t>ネンピ</t>
    </rPh>
    <phoneticPr fontId="1"/>
  </si>
  <si>
    <t>燃費（km/L）</t>
    <rPh sb="0" eb="2">
      <t>ネンピ</t>
    </rPh>
    <phoneticPr fontId="1"/>
  </si>
  <si>
    <t>（４）</t>
    <phoneticPr fontId="1"/>
  </si>
  <si>
    <t>走行距離</t>
    <rPh sb="0" eb="2">
      <t>ソウコウ</t>
    </rPh>
    <rPh sb="2" eb="4">
      <t>キョリ</t>
    </rPh>
    <phoneticPr fontId="1"/>
  </si>
  <si>
    <t>ｋｍ</t>
    <phoneticPr fontId="1"/>
  </si>
  <si>
    <t>ガソリン代</t>
    <rPh sb="4" eb="5">
      <t>ダイ</t>
    </rPh>
    <phoneticPr fontId="1"/>
  </si>
  <si>
    <t>円</t>
    <rPh sb="0" eb="1">
      <t>エン</t>
    </rPh>
    <phoneticPr fontId="1"/>
  </si>
  <si>
    <t>１台目</t>
    <rPh sb="1" eb="3">
      <t>ダイメ</t>
    </rPh>
    <phoneticPr fontId="1"/>
  </si>
  <si>
    <t>２台目</t>
    <rPh sb="1" eb="3">
      <t>ダイメ</t>
    </rPh>
    <phoneticPr fontId="1"/>
  </si>
  <si>
    <t>３台目</t>
    <rPh sb="1" eb="3">
      <t>ダイメ</t>
    </rPh>
    <phoneticPr fontId="1"/>
  </si>
  <si>
    <t>合　計</t>
    <rPh sb="0" eb="1">
      <t>ア</t>
    </rPh>
    <rPh sb="2" eb="3">
      <t>ケイ</t>
    </rPh>
    <phoneticPr fontId="1"/>
  </si>
  <si>
    <t>高速・有料道路代</t>
    <rPh sb="0" eb="2">
      <t>コウソク</t>
    </rPh>
    <rPh sb="3" eb="5">
      <t>ユウリョウ</t>
    </rPh>
    <rPh sb="5" eb="7">
      <t>ドウロ</t>
    </rPh>
    <rPh sb="7" eb="8">
      <t>ダイ</t>
    </rPh>
    <phoneticPr fontId="1"/>
  </si>
  <si>
    <t>※実施予定日の１週間前までに提出すること。</t>
    <rPh sb="1" eb="3">
      <t>ジッシ</t>
    </rPh>
    <rPh sb="3" eb="5">
      <t>ヨテイ</t>
    </rPh>
    <rPh sb="5" eb="6">
      <t>ビ</t>
    </rPh>
    <rPh sb="8" eb="11">
      <t>シュウカンマエ</t>
    </rPh>
    <rPh sb="14" eb="16">
      <t>テイシュツ</t>
    </rPh>
    <phoneticPr fontId="1"/>
  </si>
  <si>
    <t>（８）</t>
    <phoneticPr fontId="1"/>
  </si>
  <si>
    <t>補助金振込先（高速・有料道路代）</t>
    <rPh sb="0" eb="3">
      <t>ホジョキン</t>
    </rPh>
    <rPh sb="3" eb="5">
      <t>フリコミ</t>
    </rPh>
    <rPh sb="5" eb="6">
      <t>サキ</t>
    </rPh>
    <rPh sb="7" eb="9">
      <t>コウソク</t>
    </rPh>
    <rPh sb="10" eb="12">
      <t>ユウリョウ</t>
    </rPh>
    <rPh sb="12" eb="14">
      <t>ドウロ</t>
    </rPh>
    <rPh sb="14" eb="15">
      <t>ダイ</t>
    </rPh>
    <phoneticPr fontId="1"/>
  </si>
  <si>
    <t>金融機関名</t>
    <rPh sb="0" eb="2">
      <t>キンユウ</t>
    </rPh>
    <rPh sb="2" eb="4">
      <t>キカン</t>
    </rPh>
    <rPh sb="4" eb="5">
      <t>メイ</t>
    </rPh>
    <phoneticPr fontId="1"/>
  </si>
  <si>
    <t>口座種別</t>
    <rPh sb="0" eb="2">
      <t>コウザ</t>
    </rPh>
    <rPh sb="2" eb="4">
      <t>シュベツ</t>
    </rPh>
    <phoneticPr fontId="1"/>
  </si>
  <si>
    <t>口座番号</t>
    <rPh sb="0" eb="4">
      <t>コウザバンゴウ</t>
    </rPh>
    <phoneticPr fontId="1"/>
  </si>
  <si>
    <t>口座名義人（フリガナ）</t>
    <rPh sb="0" eb="2">
      <t>コウザ</t>
    </rPh>
    <rPh sb="2" eb="5">
      <t>メイギニン</t>
    </rPh>
    <phoneticPr fontId="1"/>
  </si>
  <si>
    <t>支店名</t>
    <rPh sb="0" eb="2">
      <t>シテン</t>
    </rPh>
    <rPh sb="2" eb="3">
      <t>メイ</t>
    </rPh>
    <phoneticPr fontId="1"/>
  </si>
  <si>
    <t>（９）</t>
    <phoneticPr fontId="1"/>
  </si>
  <si>
    <t>出発地</t>
    <rPh sb="0" eb="3">
      <t>シュッパツチ</t>
    </rPh>
    <phoneticPr fontId="1"/>
  </si>
  <si>
    <t>経由地</t>
    <rPh sb="0" eb="3">
      <t>ケイユチ</t>
    </rPh>
    <phoneticPr fontId="1"/>
  </si>
  <si>
    <t>帰着地</t>
    <rPh sb="0" eb="2">
      <t>キチャク</t>
    </rPh>
    <rPh sb="2" eb="3">
      <t>チ</t>
    </rPh>
    <phoneticPr fontId="1"/>
  </si>
  <si>
    <t>※申請時点で分かれば記載。不明の場合は利用日の２日前までに（株）サガン・ドリームス（0942-81-5290）に連絡</t>
    <rPh sb="1" eb="5">
      <t>シンセイジテン</t>
    </rPh>
    <rPh sb="6" eb="7">
      <t>ワ</t>
    </rPh>
    <rPh sb="10" eb="12">
      <t>キサイ</t>
    </rPh>
    <rPh sb="13" eb="15">
      <t>フメイ</t>
    </rPh>
    <rPh sb="16" eb="18">
      <t>バアイ</t>
    </rPh>
    <rPh sb="19" eb="22">
      <t>リヨウビ</t>
    </rPh>
    <rPh sb="24" eb="25">
      <t>ニチ</t>
    </rPh>
    <rPh sb="25" eb="26">
      <t>マエ</t>
    </rPh>
    <rPh sb="30" eb="31">
      <t>カブ</t>
    </rPh>
    <rPh sb="56" eb="58">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</si>
</sst>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quot;円&quot;"/>
    <numFmt numFmtId="178" formatCode="#,##0_ "/>
    <numFmt numFmtId="179" formatCode="0_);[Red]\(0\)"/>
  </numFmts>
  <fonts count="11">
    <font>
      <sz val="11"/>
      <color theme="1"/>
      <name val="Yu Gothic"/>
      <family val="2"/>
      <scheme val="minor"/>
    </font>
    <font>
      <sz val="6"/>
      <name val="Yu Gothic"/>
      <family val="3"/>
      <charset val="128"/>
      <scheme val="minor"/>
    </font>
    <font>
      <sz val="11"/>
      <color theme="1"/>
      <name val="Yu Gothic"/>
      <family val="2"/>
      <scheme val="minor"/>
    </font>
    <font>
      <sz val="9"/>
      <color theme="1"/>
      <name val="Yu Gothic"/>
      <family val="2"/>
      <scheme val="minor"/>
    </font>
    <font>
      <b/>
      <sz val="10"/>
      <color theme="0"/>
      <name val="Yu Gothic"/>
      <family val="3"/>
      <charset val="128"/>
      <scheme val="minor"/>
    </font>
    <font>
      <b/>
      <sz val="11"/>
      <color rgb="FFFF0000"/>
      <name val="Yu Gothic"/>
      <family val="3"/>
      <charset val="128"/>
      <scheme val="minor"/>
    </font>
    <font>
      <b/>
      <sz val="10"/>
      <color theme="1"/>
      <name val="Yu Gothic"/>
      <family val="3"/>
      <charset val="128"/>
      <scheme val="minor"/>
    </font>
    <font>
      <sz val="12"/>
      <color theme="1"/>
      <name val="Yu Gothic"/>
      <family val="3"/>
      <charset val="128"/>
      <scheme val="minor"/>
    </font>
    <font>
      <b/>
      <sz val="9"/>
      <color theme="0"/>
      <name val="Yu Gothic"/>
      <family val="3"/>
      <charset val="128"/>
      <scheme val="minor"/>
    </font>
    <font>
      <sz val="11"/>
      <color theme="1"/>
      <name val="Yu Gothic"/>
      <family val="3"/>
      <charset val="128"/>
      <scheme val="minor"/>
    </font>
    <font>
      <sz val="11"/>
      <name val="Yu Gothic"/>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medium">
        <color auto="1"/>
      </top>
      <bottom/>
      <diagonal/>
    </border>
    <border>
      <left/>
      <right style="thin">
        <color auto="1"/>
      </right>
      <top/>
      <bottom/>
      <diagonal/>
    </border>
    <border>
      <left/>
      <right/>
      <top style="thin">
        <color auto="1"/>
      </top>
      <bottom/>
      <diagonal/>
    </border>
  </borders>
  <cellStyleXfs count="2">
    <xf numFmtId="0" fontId="0" fillId="0" borderId="0"/>
    <xf numFmtId="38" fontId="2" fillId="0" borderId="0" applyFont="0" applyFill="0" applyBorder="0" applyAlignment="0" applyProtection="0">
      <alignment vertical="center"/>
    </xf>
  </cellStyleXfs>
  <cellXfs count="128">
    <xf numFmtId="0" fontId="0" fillId="0" borderId="0" xfId="0"/>
    <xf numFmtId="0" fontId="0" fillId="0" borderId="0" xfId="0" applyAlignment="1">
      <alignment vertical="center"/>
    </xf>
    <xf numFmtId="0" fontId="0" fillId="0" borderId="0" xfId="0" applyAlignment="1">
      <alignment horizontal="centerContinuous" vertical="center"/>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2" borderId="3" xfId="0" applyFill="1" applyBorder="1" applyAlignment="1" applyProtection="1">
      <alignment vertical="center"/>
      <protection locked="0"/>
    </xf>
    <xf numFmtId="0" fontId="0" fillId="3" borderId="3" xfId="0" applyFill="1" applyBorder="1" applyAlignment="1" applyProtection="1">
      <alignment vertical="center"/>
      <protection locked="0"/>
    </xf>
    <xf numFmtId="49" fontId="0" fillId="0" borderId="0" xfId="0" applyNumberFormat="1" applyAlignment="1">
      <alignment vertical="center"/>
    </xf>
    <xf numFmtId="0" fontId="0" fillId="2" borderId="3" xfId="0" applyFill="1" applyBorder="1" applyAlignment="1" applyProtection="1">
      <alignment vertical="center"/>
      <protection locked="0"/>
    </xf>
    <xf numFmtId="176" fontId="0" fillId="0" borderId="4" xfId="0" applyNumberFormat="1" applyFill="1" applyBorder="1" applyAlignment="1" applyProtection="1">
      <alignment horizontal="center" vertical="center"/>
      <protection locked="0"/>
    </xf>
    <xf numFmtId="176" fontId="0" fillId="0" borderId="4" xfId="0" applyNumberFormat="1" applyFill="1" applyBorder="1" applyAlignment="1">
      <alignment horizontal="center" vertical="center"/>
    </xf>
    <xf numFmtId="0" fontId="0" fillId="0" borderId="0" xfId="0" applyAlignment="1">
      <alignment vertical="center"/>
    </xf>
    <xf numFmtId="0" fontId="0" fillId="0" borderId="4" xfId="0"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Border="1" applyAlignment="1" applyProtection="1">
      <alignment vertical="center"/>
      <protection locked="0"/>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49" fontId="0" fillId="0" borderId="0" xfId="0" applyNumberFormat="1" applyAlignment="1">
      <alignment vertical="center"/>
    </xf>
    <xf numFmtId="0" fontId="0" fillId="2" borderId="3" xfId="0" applyFill="1" applyBorder="1" applyAlignment="1" applyProtection="1">
      <alignment vertical="center"/>
      <protection locked="0"/>
    </xf>
    <xf numFmtId="0" fontId="0" fillId="0" borderId="0" xfId="0" applyAlignment="1">
      <alignment vertical="center"/>
    </xf>
    <xf numFmtId="0" fontId="0" fillId="0" borderId="4" xfId="0" applyBorder="1" applyAlignment="1">
      <alignment vertical="center"/>
    </xf>
    <xf numFmtId="49" fontId="0" fillId="0" borderId="0" xfId="0" applyNumberFormat="1" applyAlignment="1">
      <alignment vertical="center"/>
    </xf>
    <xf numFmtId="0" fontId="3" fillId="0" borderId="0" xfId="0" applyFont="1" applyAlignment="1">
      <alignment vertical="center"/>
    </xf>
    <xf numFmtId="0" fontId="9" fillId="0" borderId="4" xfId="0" applyFont="1" applyBorder="1" applyAlignment="1">
      <alignment vertical="center"/>
    </xf>
    <xf numFmtId="49" fontId="0" fillId="0" borderId="0" xfId="0" applyNumberFormat="1" applyAlignment="1">
      <alignment vertical="center"/>
    </xf>
    <xf numFmtId="0" fontId="5" fillId="0" borderId="0" xfId="0" applyFont="1" applyAlignment="1">
      <alignment vertical="center"/>
    </xf>
    <xf numFmtId="0" fontId="0" fillId="0" borderId="0" xfId="0" applyAlignment="1">
      <alignment vertical="center"/>
    </xf>
    <xf numFmtId="0" fontId="0" fillId="0" borderId="0" xfId="0" applyAlignment="1">
      <alignment vertical="center"/>
    </xf>
    <xf numFmtId="49" fontId="0" fillId="0" borderId="0" xfId="0" applyNumberFormat="1" applyAlignment="1">
      <alignment horizontal="center" vertical="center"/>
    </xf>
    <xf numFmtId="38" fontId="0" fillId="0" borderId="0" xfId="1" applyFont="1" applyFill="1" applyBorder="1" applyAlignment="1" applyProtection="1">
      <alignment vertical="center"/>
    </xf>
    <xf numFmtId="0" fontId="5" fillId="0" borderId="0" xfId="0" applyFont="1" applyBorder="1" applyAlignment="1">
      <alignment vertical="center"/>
    </xf>
    <xf numFmtId="49" fontId="0" fillId="0" borderId="0" xfId="0" applyNumberFormat="1" applyAlignment="1">
      <alignment vertical="center"/>
    </xf>
    <xf numFmtId="0" fontId="0" fillId="0" borderId="1" xfId="0" applyBorder="1" applyAlignment="1">
      <alignment vertical="center"/>
    </xf>
    <xf numFmtId="0" fontId="0" fillId="0" borderId="3"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2" xfId="0" applyBorder="1" applyAlignment="1">
      <alignment vertical="center"/>
    </xf>
    <xf numFmtId="0" fontId="0" fillId="0" borderId="3" xfId="0" applyBorder="1" applyAlignment="1">
      <alignment vertical="center"/>
    </xf>
    <xf numFmtId="0" fontId="8" fillId="0" borderId="0" xfId="0" applyFont="1" applyFill="1" applyAlignment="1">
      <alignment vertical="center"/>
    </xf>
    <xf numFmtId="0" fontId="3" fillId="0" borderId="0" xfId="0" applyFont="1" applyAlignment="1">
      <alignmen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38" fontId="0" fillId="0" borderId="2" xfId="1" applyFont="1" applyFill="1" applyBorder="1" applyAlignment="1" applyProtection="1">
      <alignment vertical="center"/>
    </xf>
    <xf numFmtId="38" fontId="0" fillId="0" borderId="3" xfId="1" applyFont="1" applyFill="1" applyBorder="1" applyAlignment="1" applyProtection="1">
      <alignment vertical="center"/>
    </xf>
    <xf numFmtId="0" fontId="5" fillId="0" borderId="5"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1" xfId="0" applyBorder="1" applyAlignment="1">
      <alignment horizontal="center" vertical="center"/>
    </xf>
    <xf numFmtId="0" fontId="0" fillId="2" borderId="4" xfId="0" applyFill="1" applyBorder="1" applyAlignment="1" applyProtection="1">
      <alignment horizontal="center" vertical="center"/>
      <protection locked="0"/>
    </xf>
    <xf numFmtId="0" fontId="3" fillId="0" borderId="0" xfId="0" applyFont="1" applyBorder="1" applyAlignment="1">
      <alignment horizontal="center" vertical="center"/>
    </xf>
    <xf numFmtId="0" fontId="0" fillId="0" borderId="8" xfId="0" applyBorder="1" applyAlignment="1">
      <alignment horizontal="center" vertical="center"/>
    </xf>
    <xf numFmtId="0" fontId="0" fillId="2" borderId="1" xfId="0" applyFill="1" applyBorder="1" applyAlignment="1" applyProtection="1">
      <alignment horizontal="center" vertical="center"/>
      <protection locked="0"/>
    </xf>
    <xf numFmtId="0" fontId="0" fillId="2" borderId="2" xfId="0" applyNumberFormat="1" applyFill="1" applyBorder="1" applyAlignment="1" applyProtection="1">
      <alignment horizontal="center" vertical="center"/>
      <protection locked="0"/>
    </xf>
    <xf numFmtId="0" fontId="0" fillId="2" borderId="3" xfId="0" applyNumberFormat="1" applyFill="1" applyBorder="1" applyAlignment="1" applyProtection="1">
      <alignment horizontal="center" vertical="center"/>
      <protection locked="0"/>
    </xf>
    <xf numFmtId="0" fontId="0" fillId="0" borderId="4" xfId="0" applyBorder="1" applyAlignment="1">
      <alignment vertical="center"/>
    </xf>
    <xf numFmtId="0" fontId="0" fillId="0" borderId="2" xfId="0" applyBorder="1" applyAlignment="1">
      <alignment horizontal="center" vertical="center"/>
    </xf>
    <xf numFmtId="0" fontId="0" fillId="3" borderId="1"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3" xfId="0" applyFill="1" applyBorder="1" applyAlignment="1">
      <alignment vertical="center"/>
    </xf>
    <xf numFmtId="0" fontId="0" fillId="2" borderId="10" xfId="0" applyFill="1" applyBorder="1" applyAlignment="1" applyProtection="1">
      <alignment horizontal="center" vertical="center"/>
      <protection locked="0"/>
    </xf>
    <xf numFmtId="0" fontId="0" fillId="0" borderId="10" xfId="0" applyBorder="1" applyAlignment="1">
      <alignment vertical="center"/>
    </xf>
    <xf numFmtId="0" fontId="10" fillId="0" borderId="0" xfId="0" applyFont="1" applyAlignment="1">
      <alignment vertical="center"/>
    </xf>
    <xf numFmtId="0" fontId="0" fillId="0" borderId="0" xfId="0" applyAlignment="1">
      <alignment vertical="center" wrapText="1"/>
    </xf>
    <xf numFmtId="0" fontId="0" fillId="0" borderId="0" xfId="0" applyAlignment="1">
      <alignment vertical="center"/>
    </xf>
    <xf numFmtId="38" fontId="0" fillId="0" borderId="2" xfId="1" applyFont="1" applyFill="1" applyBorder="1" applyAlignment="1">
      <alignment vertical="center"/>
    </xf>
    <xf numFmtId="38" fontId="0" fillId="0" borderId="3" xfId="1" applyFont="1" applyFill="1" applyBorder="1" applyAlignment="1">
      <alignment vertical="center"/>
    </xf>
    <xf numFmtId="38" fontId="0"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9" fontId="0" fillId="0" borderId="0" xfId="0" applyNumberFormat="1" applyAlignment="1">
      <alignment horizontal="center" vertical="center"/>
    </xf>
    <xf numFmtId="49" fontId="0" fillId="0" borderId="25" xfId="0" applyNumberForma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2" borderId="7" xfId="0" applyFill="1" applyBorder="1" applyAlignment="1">
      <alignment horizontal="right" vertical="center"/>
    </xf>
    <xf numFmtId="0" fontId="0" fillId="2" borderId="26" xfId="0" applyFill="1" applyBorder="1" applyAlignment="1">
      <alignment horizontal="right" vertical="center"/>
    </xf>
    <xf numFmtId="0" fontId="0" fillId="0" borderId="26" xfId="0" applyFill="1" applyBorder="1" applyAlignment="1">
      <alignment horizontal="center" vertical="center"/>
    </xf>
    <xf numFmtId="0" fontId="0" fillId="0" borderId="9" xfId="0"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left" vertical="center"/>
    </xf>
    <xf numFmtId="178" fontId="9" fillId="2" borderId="1" xfId="0" applyNumberFormat="1" applyFont="1" applyFill="1" applyBorder="1" applyAlignment="1">
      <alignment horizontal="right" vertical="center"/>
    </xf>
    <xf numFmtId="178" fontId="9" fillId="2" borderId="2" xfId="0" applyNumberFormat="1" applyFont="1" applyFill="1" applyBorder="1" applyAlignment="1">
      <alignment horizontal="right" vertical="center"/>
    </xf>
    <xf numFmtId="179" fontId="0" fillId="2" borderId="1" xfId="0" applyNumberFormat="1" applyFill="1" applyBorder="1" applyAlignment="1">
      <alignment horizontal="right" vertical="center"/>
    </xf>
    <xf numFmtId="179" fontId="0" fillId="2" borderId="2" xfId="0" applyNumberFormat="1" applyFill="1" applyBorder="1" applyAlignment="1">
      <alignment horizontal="right" vertical="center"/>
    </xf>
    <xf numFmtId="38" fontId="0" fillId="2" borderId="1" xfId="1" applyFont="1" applyFill="1" applyBorder="1" applyAlignment="1" applyProtection="1">
      <alignment horizontal="center" vertical="center"/>
    </xf>
    <xf numFmtId="0" fontId="0" fillId="2" borderId="1" xfId="0" applyFill="1" applyBorder="1" applyAlignment="1">
      <alignment horizontal="center" vertical="center"/>
    </xf>
    <xf numFmtId="177" fontId="0" fillId="2" borderId="1" xfId="0" applyNumberFormat="1" applyFill="1" applyBorder="1" applyAlignment="1">
      <alignment horizontal="center" vertical="center"/>
    </xf>
    <xf numFmtId="176" fontId="0" fillId="0" borderId="19" xfId="0" applyNumberFormat="1" applyBorder="1" applyAlignment="1">
      <alignment vertical="center"/>
    </xf>
    <xf numFmtId="176" fontId="0" fillId="0" borderId="13" xfId="0" applyNumberFormat="1" applyBorder="1" applyAlignment="1">
      <alignment vertical="center"/>
    </xf>
    <xf numFmtId="177" fontId="0" fillId="0" borderId="13" xfId="0" applyNumberFormat="1" applyBorder="1" applyAlignment="1">
      <alignment vertical="center"/>
    </xf>
    <xf numFmtId="177" fontId="0" fillId="0" borderId="20" xfId="0" applyNumberFormat="1" applyBorder="1" applyAlignment="1">
      <alignment vertical="center"/>
    </xf>
    <xf numFmtId="0" fontId="6" fillId="4" borderId="14" xfId="0" applyFont="1" applyFill="1" applyBorder="1" applyAlignment="1">
      <alignment horizontal="center" vertical="center" wrapText="1" shrinkToFit="1"/>
    </xf>
    <xf numFmtId="0" fontId="6" fillId="4" borderId="15" xfId="0" applyFont="1" applyFill="1" applyBorder="1" applyAlignment="1">
      <alignment horizontal="center" vertical="center" shrinkToFit="1"/>
    </xf>
    <xf numFmtId="0" fontId="6" fillId="4" borderId="15" xfId="0" applyFont="1" applyFill="1" applyBorder="1" applyAlignment="1">
      <alignment horizontal="center" vertical="center" wrapText="1" shrinkToFit="1"/>
    </xf>
    <xf numFmtId="176" fontId="0" fillId="0" borderId="17" xfId="0" applyNumberFormat="1" applyBorder="1" applyAlignment="1">
      <alignment vertical="center"/>
    </xf>
    <xf numFmtId="176" fontId="0" fillId="0" borderId="12" xfId="0" applyNumberFormat="1" applyBorder="1" applyAlignment="1">
      <alignment vertical="center"/>
    </xf>
    <xf numFmtId="177" fontId="0" fillId="0" borderId="12" xfId="0" applyNumberFormat="1" applyBorder="1" applyAlignment="1">
      <alignment vertical="center"/>
    </xf>
    <xf numFmtId="0" fontId="6" fillId="4" borderId="16" xfId="0" applyFont="1" applyFill="1" applyBorder="1" applyAlignment="1">
      <alignment horizontal="center" vertical="center" shrinkToFit="1"/>
    </xf>
    <xf numFmtId="177" fontId="0" fillId="0" borderId="18" xfId="0" applyNumberFormat="1" applyBorder="1" applyAlignment="1">
      <alignment vertical="center"/>
    </xf>
    <xf numFmtId="176" fontId="0" fillId="0" borderId="21" xfId="0" applyNumberFormat="1" applyBorder="1" applyAlignment="1">
      <alignment vertical="center"/>
    </xf>
    <xf numFmtId="176" fontId="0" fillId="0" borderId="22" xfId="0" applyNumberFormat="1" applyBorder="1" applyAlignment="1">
      <alignment vertical="center"/>
    </xf>
    <xf numFmtId="177" fontId="0" fillId="0" borderId="22" xfId="0" applyNumberFormat="1" applyBorder="1" applyAlignment="1">
      <alignment vertical="center"/>
    </xf>
    <xf numFmtId="177" fontId="0" fillId="0" borderId="23" xfId="0" applyNumberFormat="1" applyBorder="1" applyAlignment="1">
      <alignment vertical="center"/>
    </xf>
    <xf numFmtId="0" fontId="3" fillId="0" borderId="24"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horizontal="center" vertical="center"/>
    </xf>
  </cellXfs>
  <cellStyles count="2">
    <cellStyle name="桁区切り" xfId="1" builtinId="6"/>
    <cellStyle name="標準" xfId="0" builtinId="0"/>
  </cellStyles>
  <dxfs count="18">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font>
      <fill>
        <patternFill patternType="none">
          <bgColor auto="1"/>
        </patternFill>
      </fill>
      <border>
        <left/>
        <right/>
        <bottom/>
        <vertical/>
        <horizontal/>
      </border>
    </dxf>
    <dxf>
      <fill>
        <patternFill>
          <bgColor rgb="FFFF0000"/>
        </patternFill>
      </fill>
    </dxf>
    <dxf>
      <fill>
        <patternFill patternType="none">
          <bgColor auto="1"/>
        </patternFill>
      </fill>
    </dxf>
    <dxf>
      <font>
        <color theme="0"/>
      </font>
      <fill>
        <patternFill patternType="none">
          <bgColor auto="1"/>
        </patternFill>
      </fill>
      <border>
        <left/>
        <right/>
        <bottom/>
        <vertical/>
        <horizontal/>
      </border>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font>
      <fill>
        <patternFill patternType="none">
          <bgColor auto="1"/>
        </patternFill>
      </fill>
      <border>
        <left/>
        <right/>
        <bottom/>
        <vertical/>
        <horizontal/>
      </border>
    </dxf>
    <dxf>
      <fill>
        <patternFill>
          <bgColor rgb="FFFF0000"/>
        </patternFill>
      </fill>
    </dxf>
    <dxf>
      <fill>
        <patternFill patternType="none">
          <bgColor auto="1"/>
        </patternFill>
      </fill>
    </dxf>
    <dxf>
      <font>
        <color theme="0"/>
      </font>
      <fill>
        <patternFill patternType="none">
          <bgColor auto="1"/>
        </patternFill>
      </fill>
      <border>
        <left/>
        <right/>
        <bottom/>
        <vertical/>
        <horizontal/>
      </border>
    </dxf>
    <dxf>
      <fill>
        <patternFill>
          <bgColor rgb="FFFF0000"/>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142875</xdr:colOff>
      <xdr:row>1</xdr:row>
      <xdr:rowOff>152400</xdr:rowOff>
    </xdr:from>
    <xdr:to>
      <xdr:col>45</xdr:col>
      <xdr:colOff>133350</xdr:colOff>
      <xdr:row>8</xdr:row>
      <xdr:rowOff>180975</xdr:rowOff>
    </xdr:to>
    <xdr:grpSp>
      <xdr:nvGrpSpPr>
        <xdr:cNvPr id="5" name="グループ化 4">
          <a:extLst>
            <a:ext uri="{FF2B5EF4-FFF2-40B4-BE49-F238E27FC236}">
              <a16:creationId xmlns:a16="http://schemas.microsoft.com/office/drawing/2014/main" id="{01930181-6529-7B42-BEA0-C4198679398C}"/>
            </a:ext>
          </a:extLst>
        </xdr:cNvPr>
        <xdr:cNvGrpSpPr/>
      </xdr:nvGrpSpPr>
      <xdr:grpSpPr>
        <a:xfrm>
          <a:off x="7229475" y="381000"/>
          <a:ext cx="3190875" cy="1628775"/>
          <a:chOff x="7396163" y="1619251"/>
          <a:chExt cx="3124200" cy="1725131"/>
        </a:xfrm>
      </xdr:grpSpPr>
      <xdr:sp macro="" textlink="">
        <xdr:nvSpPr>
          <xdr:cNvPr id="2" name="テキスト ボックス 1">
            <a:extLst>
              <a:ext uri="{FF2B5EF4-FFF2-40B4-BE49-F238E27FC236}">
                <a16:creationId xmlns:a16="http://schemas.microsoft.com/office/drawing/2014/main" id="{6ECD281F-283C-9244-3C3C-DDE4C20A7127}"/>
              </a:ext>
            </a:extLst>
          </xdr:cNvPr>
          <xdr:cNvSpPr txBox="1"/>
        </xdr:nvSpPr>
        <xdr:spPr>
          <a:xfrm>
            <a:off x="7396163" y="1619251"/>
            <a:ext cx="3124200" cy="17251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・申請者は　　　のセルのみ入力すること。</a:t>
            </a:r>
            <a:endParaRPr kumimoji="1" lang="en-US" altLang="ja-JP" sz="1100"/>
          </a:p>
          <a:p>
            <a:r>
              <a:rPr kumimoji="1" lang="ja-JP" altLang="en-US" sz="1100"/>
              <a:t>・申請者から書類を受理した協議会会員は、</a:t>
            </a:r>
            <a:endParaRPr kumimoji="1" lang="en-US" altLang="ja-JP" sz="1100"/>
          </a:p>
          <a:p>
            <a:r>
              <a:rPr kumimoji="1" lang="ja-JP" altLang="en-US" sz="1100"/>
              <a:t>　　　　のセルに記載して協議会事務局へ</a:t>
            </a:r>
            <a:endParaRPr kumimoji="1" lang="en-US" altLang="ja-JP" sz="1100"/>
          </a:p>
          <a:p>
            <a:r>
              <a:rPr kumimoji="1" lang="ja-JP" altLang="en-US" sz="1100"/>
              <a:t>　提出すること。</a:t>
            </a:r>
            <a:endParaRPr kumimoji="1" lang="en-US" altLang="ja-JP" sz="1100"/>
          </a:p>
          <a:p>
            <a:r>
              <a:rPr kumimoji="1" lang="ja-JP" altLang="en-US" sz="1100"/>
              <a:t>・入力にあたって不明点あれば協議会事務局</a:t>
            </a:r>
            <a:endParaRPr kumimoji="1" lang="en-US" altLang="ja-JP" sz="1100"/>
          </a:p>
          <a:p>
            <a:r>
              <a:rPr kumimoji="1" lang="ja-JP" altLang="en-US" sz="1100"/>
              <a:t>　（</a:t>
            </a:r>
            <a:r>
              <a:rPr kumimoji="1" lang="en-US" altLang="ja-JP" sz="1100"/>
              <a:t>0952-25-7526</a:t>
            </a:r>
            <a:r>
              <a:rPr kumimoji="1" lang="ja-JP" altLang="en-US" sz="1100"/>
              <a:t>）までお問合せ下さい。</a:t>
            </a:r>
            <a:endParaRPr kumimoji="1" lang="en-US" altLang="ja-JP" sz="1100"/>
          </a:p>
        </xdr:txBody>
      </xdr:sp>
      <xdr:sp macro="" textlink="">
        <xdr:nvSpPr>
          <xdr:cNvPr id="3" name="正方形/長方形 2">
            <a:extLst>
              <a:ext uri="{FF2B5EF4-FFF2-40B4-BE49-F238E27FC236}">
                <a16:creationId xmlns:a16="http://schemas.microsoft.com/office/drawing/2014/main" id="{2C6636B2-E2CD-76E1-E196-DACBEEA23E71}"/>
              </a:ext>
            </a:extLst>
          </xdr:cNvPr>
          <xdr:cNvSpPr/>
        </xdr:nvSpPr>
        <xdr:spPr>
          <a:xfrm>
            <a:off x="8234363" y="1681162"/>
            <a:ext cx="304800" cy="185738"/>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26BB3319-84B0-3671-19AD-0D7C1FF85685}"/>
              </a:ext>
            </a:extLst>
          </xdr:cNvPr>
          <xdr:cNvSpPr/>
        </xdr:nvSpPr>
        <xdr:spPr>
          <a:xfrm>
            <a:off x="7667625" y="2147889"/>
            <a:ext cx="304800" cy="185738"/>
          </a:xfrm>
          <a:prstGeom prst="rect">
            <a:avLst/>
          </a:prstGeom>
          <a:solidFill>
            <a:srgbClr val="CC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30</xdr:col>
      <xdr:colOff>38099</xdr:colOff>
      <xdr:row>29</xdr:row>
      <xdr:rowOff>200024</xdr:rowOff>
    </xdr:from>
    <xdr:to>
      <xdr:col>59</xdr:col>
      <xdr:colOff>9524</xdr:colOff>
      <xdr:row>34</xdr:row>
      <xdr:rowOff>123825</xdr:rowOff>
    </xdr:to>
    <xdr:sp macro="" textlink="">
      <xdr:nvSpPr>
        <xdr:cNvPr id="7" name="テキスト ボックス 6">
          <a:extLst>
            <a:ext uri="{FF2B5EF4-FFF2-40B4-BE49-F238E27FC236}">
              <a16:creationId xmlns:a16="http://schemas.microsoft.com/office/drawing/2014/main" id="{C780B59B-F577-8385-DAB4-F60CCBEA2405}"/>
            </a:ext>
          </a:extLst>
        </xdr:cNvPr>
        <xdr:cNvSpPr txBox="1"/>
      </xdr:nvSpPr>
      <xdr:spPr>
        <a:xfrm>
          <a:off x="6896099" y="6600824"/>
          <a:ext cx="6600825" cy="10668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・「購入チケット枚数」の欄は、お金を払ってチケットを購入した枚数を記載してください。</a:t>
          </a:r>
          <a:endParaRPr kumimoji="1" lang="en-US" altLang="ja-JP" sz="1100"/>
        </a:p>
        <a:p>
          <a:r>
            <a:rPr kumimoji="1" lang="ja-JP" altLang="en-US" sz="1100"/>
            <a:t>　　（割引チケットは枚数に含める。無料招待チケットは枚数に含めない。）</a:t>
          </a:r>
          <a:endParaRPr kumimoji="1" lang="en-US" altLang="ja-JP" sz="1100"/>
        </a:p>
        <a:p>
          <a:r>
            <a:rPr kumimoji="1" lang="ja-JP" altLang="en-US" sz="1100"/>
            <a:t>・「購入チケット席種」の欄は、「</a:t>
          </a:r>
          <a:r>
            <a:rPr kumimoji="1" lang="en-US" altLang="ja-JP" sz="1100"/>
            <a:t>SS</a:t>
          </a:r>
          <a:r>
            <a:rPr kumimoji="1" lang="ja-JP" altLang="en-US" sz="1100"/>
            <a:t>指定席」「</a:t>
          </a:r>
          <a:r>
            <a:rPr kumimoji="1" lang="en-US" altLang="ja-JP" sz="1100"/>
            <a:t>S</a:t>
          </a:r>
          <a:r>
            <a:rPr kumimoji="1" lang="ja-JP" altLang="en-US" sz="1100"/>
            <a:t>指定席」「</a:t>
          </a:r>
          <a:r>
            <a:rPr kumimoji="1" lang="en-US" altLang="ja-JP" sz="1100"/>
            <a:t>B</a:t>
          </a:r>
          <a:r>
            <a:rPr kumimoji="1" lang="ja-JP" altLang="en-US" sz="1100"/>
            <a:t>バック自由席」など、</a:t>
          </a:r>
          <a:endParaRPr kumimoji="1" lang="en-US" altLang="ja-JP" sz="1100"/>
        </a:p>
        <a:p>
          <a:r>
            <a:rPr kumimoji="1" lang="ja-JP" altLang="en-US" sz="1100"/>
            <a:t>　購入したチケットに記載されている席種を記載してください。（複数席種ある場合は全部記載）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61912</xdr:colOff>
      <xdr:row>2</xdr:row>
      <xdr:rowOff>19050</xdr:rowOff>
    </xdr:from>
    <xdr:to>
      <xdr:col>45</xdr:col>
      <xdr:colOff>161925</xdr:colOff>
      <xdr:row>10</xdr:row>
      <xdr:rowOff>209405</xdr:rowOff>
    </xdr:to>
    <xdr:grpSp>
      <xdr:nvGrpSpPr>
        <xdr:cNvPr id="5" name="グループ化 4">
          <a:extLst>
            <a:ext uri="{FF2B5EF4-FFF2-40B4-BE49-F238E27FC236}">
              <a16:creationId xmlns:a16="http://schemas.microsoft.com/office/drawing/2014/main" id="{CEF22DEF-A7FB-A254-05CB-81D3AEC38850}"/>
            </a:ext>
          </a:extLst>
        </xdr:cNvPr>
        <xdr:cNvGrpSpPr/>
      </xdr:nvGrpSpPr>
      <xdr:grpSpPr>
        <a:xfrm>
          <a:off x="7153274" y="476250"/>
          <a:ext cx="3295651" cy="2019155"/>
          <a:chOff x="7077075" y="4271963"/>
          <a:chExt cx="3233738" cy="1981055"/>
        </a:xfrm>
      </xdr:grpSpPr>
      <xdr:sp macro="" textlink="">
        <xdr:nvSpPr>
          <xdr:cNvPr id="2" name="テキスト ボックス 1">
            <a:extLst>
              <a:ext uri="{FF2B5EF4-FFF2-40B4-BE49-F238E27FC236}">
                <a16:creationId xmlns:a16="http://schemas.microsoft.com/office/drawing/2014/main" id="{FE9A6ABB-D2C5-4D17-9432-A9583E112592}"/>
              </a:ext>
            </a:extLst>
          </xdr:cNvPr>
          <xdr:cNvSpPr txBox="1"/>
        </xdr:nvSpPr>
        <xdr:spPr>
          <a:xfrm>
            <a:off x="7077075" y="4271963"/>
            <a:ext cx="3233738" cy="19810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・申請者は　　　のセルのみ入力すること。</a:t>
            </a:r>
            <a:endParaRPr kumimoji="1" lang="en-US" altLang="ja-JP" sz="1100"/>
          </a:p>
          <a:p>
            <a:r>
              <a:rPr kumimoji="1" lang="ja-JP" altLang="en-US" sz="1100"/>
              <a:t>・実施申請時の内容が表示されているので、</a:t>
            </a:r>
            <a:endParaRPr kumimoji="1" lang="en-US" altLang="ja-JP" sz="1100"/>
          </a:p>
          <a:p>
            <a:r>
              <a:rPr kumimoji="1" lang="ja-JP" altLang="en-US" sz="1100"/>
              <a:t>　変更となった箇所は再入力して提出すること。</a:t>
            </a:r>
            <a:endParaRPr kumimoji="1" lang="en-US" altLang="ja-JP" sz="1100"/>
          </a:p>
          <a:p>
            <a:r>
              <a:rPr kumimoji="1" lang="ja-JP" altLang="ja-JP" sz="1100">
                <a:solidFill>
                  <a:schemeClr val="tx1"/>
                </a:solidFill>
                <a:effectLst/>
                <a:latin typeface="+mn-lt"/>
                <a:ea typeface="+mn-ea"/>
                <a:cs typeface="+mn-cs"/>
              </a:rPr>
              <a:t>・申請者から書類を受理した協議会会員は、</a:t>
            </a:r>
            <a:endParaRPr lang="ja-JP" altLang="ja-JP">
              <a:effectLst/>
            </a:endParaRPr>
          </a:p>
          <a:p>
            <a:r>
              <a:rPr kumimoji="1" lang="ja-JP" altLang="ja-JP" sz="1100">
                <a:solidFill>
                  <a:schemeClr val="tx1"/>
                </a:solidFill>
                <a:effectLst/>
                <a:latin typeface="+mn-lt"/>
                <a:ea typeface="+mn-ea"/>
                <a:cs typeface="+mn-cs"/>
              </a:rPr>
              <a:t>　　　　のセルに記載して協議会事務局へ</a:t>
            </a:r>
            <a:endParaRPr lang="ja-JP" altLang="ja-JP">
              <a:effectLst/>
            </a:endParaRPr>
          </a:p>
          <a:p>
            <a:r>
              <a:rPr kumimoji="1" lang="ja-JP" altLang="ja-JP" sz="1100">
                <a:solidFill>
                  <a:schemeClr val="tx1"/>
                </a:solidFill>
                <a:effectLst/>
                <a:latin typeface="+mn-lt"/>
                <a:ea typeface="+mn-ea"/>
                <a:cs typeface="+mn-cs"/>
              </a:rPr>
              <a:t>　提出すること。</a:t>
            </a:r>
            <a:endParaRPr lang="ja-JP" altLang="ja-JP">
              <a:effectLst/>
            </a:endParaRPr>
          </a:p>
          <a:p>
            <a:r>
              <a:rPr kumimoji="1" lang="ja-JP" altLang="en-US" sz="1100"/>
              <a:t>・入力にあたって不明点あれば協議会事務局</a:t>
            </a:r>
            <a:endParaRPr kumimoji="1" lang="en-US" altLang="ja-JP" sz="1100"/>
          </a:p>
          <a:p>
            <a:r>
              <a:rPr kumimoji="1" lang="ja-JP" altLang="en-US" sz="1100"/>
              <a:t>　（</a:t>
            </a:r>
            <a:r>
              <a:rPr kumimoji="1" lang="en-US" altLang="ja-JP" sz="1100"/>
              <a:t>0952-25-7526</a:t>
            </a:r>
            <a:r>
              <a:rPr kumimoji="1" lang="ja-JP" altLang="en-US" sz="1100"/>
              <a:t>）までお問合せ下さい。</a:t>
            </a:r>
            <a:endParaRPr kumimoji="1" lang="en-US" altLang="ja-JP" sz="1100"/>
          </a:p>
        </xdr:txBody>
      </xdr:sp>
      <xdr:sp macro="" textlink="">
        <xdr:nvSpPr>
          <xdr:cNvPr id="3" name="正方形/長方形 2">
            <a:extLst>
              <a:ext uri="{FF2B5EF4-FFF2-40B4-BE49-F238E27FC236}">
                <a16:creationId xmlns:a16="http://schemas.microsoft.com/office/drawing/2014/main" id="{50929364-AA21-4903-BBA4-13644DF654AD}"/>
              </a:ext>
            </a:extLst>
          </xdr:cNvPr>
          <xdr:cNvSpPr/>
        </xdr:nvSpPr>
        <xdr:spPr>
          <a:xfrm>
            <a:off x="7934325" y="4348162"/>
            <a:ext cx="304800" cy="185738"/>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507A9A27-05DA-443F-A6FD-5424DDA37034}"/>
              </a:ext>
            </a:extLst>
          </xdr:cNvPr>
          <xdr:cNvSpPr/>
        </xdr:nvSpPr>
        <xdr:spPr>
          <a:xfrm>
            <a:off x="7367587" y="5286377"/>
            <a:ext cx="304800" cy="185738"/>
          </a:xfrm>
          <a:prstGeom prst="rect">
            <a:avLst/>
          </a:prstGeom>
          <a:solidFill>
            <a:srgbClr val="CC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144780</xdr:colOff>
      <xdr:row>1</xdr:row>
      <xdr:rowOff>152400</xdr:rowOff>
    </xdr:from>
    <xdr:to>
      <xdr:col>45</xdr:col>
      <xdr:colOff>137160</xdr:colOff>
      <xdr:row>8</xdr:row>
      <xdr:rowOff>182880</xdr:rowOff>
    </xdr:to>
    <xdr:grpSp>
      <xdr:nvGrpSpPr>
        <xdr:cNvPr id="2" name="グループ化 1">
          <a:extLst>
            <a:ext uri="{FF2B5EF4-FFF2-40B4-BE49-F238E27FC236}">
              <a16:creationId xmlns:a16="http://schemas.microsoft.com/office/drawing/2014/main" id="{DB75DDB1-FDFE-452A-9538-ABE214AD6BF5}"/>
            </a:ext>
          </a:extLst>
        </xdr:cNvPr>
        <xdr:cNvGrpSpPr/>
      </xdr:nvGrpSpPr>
      <xdr:grpSpPr>
        <a:xfrm>
          <a:off x="7231380" y="381000"/>
          <a:ext cx="3197542" cy="1630680"/>
          <a:chOff x="7396163" y="1619251"/>
          <a:chExt cx="3124200" cy="1725131"/>
        </a:xfrm>
      </xdr:grpSpPr>
      <xdr:sp macro="" textlink="">
        <xdr:nvSpPr>
          <xdr:cNvPr id="3" name="テキスト ボックス 2">
            <a:extLst>
              <a:ext uri="{FF2B5EF4-FFF2-40B4-BE49-F238E27FC236}">
                <a16:creationId xmlns:a16="http://schemas.microsoft.com/office/drawing/2014/main" id="{A7BEBF71-D78A-1426-794E-99344F9A2CDB}"/>
              </a:ext>
            </a:extLst>
          </xdr:cNvPr>
          <xdr:cNvSpPr txBox="1"/>
        </xdr:nvSpPr>
        <xdr:spPr>
          <a:xfrm>
            <a:off x="7396163" y="1619251"/>
            <a:ext cx="3124200" cy="17251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・申請者は　　　のセルのみ入力すること。</a:t>
            </a:r>
            <a:endParaRPr kumimoji="1" lang="en-US" altLang="ja-JP" sz="1100"/>
          </a:p>
          <a:p>
            <a:r>
              <a:rPr kumimoji="1" lang="ja-JP" altLang="en-US" sz="1100"/>
              <a:t>・申請者から書類を受理した協議会会員は、</a:t>
            </a:r>
            <a:endParaRPr kumimoji="1" lang="en-US" altLang="ja-JP" sz="1100"/>
          </a:p>
          <a:p>
            <a:r>
              <a:rPr kumimoji="1" lang="ja-JP" altLang="en-US" sz="1100"/>
              <a:t>　　　　のセルに記載して協議会事務局へ</a:t>
            </a:r>
            <a:endParaRPr kumimoji="1" lang="en-US" altLang="ja-JP" sz="1100"/>
          </a:p>
          <a:p>
            <a:r>
              <a:rPr kumimoji="1" lang="ja-JP" altLang="en-US" sz="1100"/>
              <a:t>　提出すること。</a:t>
            </a:r>
            <a:endParaRPr kumimoji="1" lang="en-US" altLang="ja-JP" sz="1100"/>
          </a:p>
          <a:p>
            <a:r>
              <a:rPr kumimoji="1" lang="ja-JP" altLang="en-US" sz="1100"/>
              <a:t>・入力にあたって不明点あれば協議会事務局</a:t>
            </a:r>
            <a:endParaRPr kumimoji="1" lang="en-US" altLang="ja-JP" sz="1100"/>
          </a:p>
          <a:p>
            <a:r>
              <a:rPr kumimoji="1" lang="ja-JP" altLang="en-US" sz="1100"/>
              <a:t>　（</a:t>
            </a:r>
            <a:r>
              <a:rPr kumimoji="1" lang="en-US" altLang="ja-JP" sz="1100"/>
              <a:t>0952-25-7526</a:t>
            </a:r>
            <a:r>
              <a:rPr kumimoji="1" lang="ja-JP" altLang="en-US" sz="1100"/>
              <a:t>）までお問合せ下さい。</a:t>
            </a:r>
            <a:endParaRPr kumimoji="1" lang="en-US" altLang="ja-JP" sz="1100"/>
          </a:p>
        </xdr:txBody>
      </xdr:sp>
      <xdr:sp macro="" textlink="">
        <xdr:nvSpPr>
          <xdr:cNvPr id="4" name="正方形/長方形 3">
            <a:extLst>
              <a:ext uri="{FF2B5EF4-FFF2-40B4-BE49-F238E27FC236}">
                <a16:creationId xmlns:a16="http://schemas.microsoft.com/office/drawing/2014/main" id="{CFED1DDE-C773-7CA9-6251-095ED1EC4E16}"/>
              </a:ext>
            </a:extLst>
          </xdr:cNvPr>
          <xdr:cNvSpPr/>
        </xdr:nvSpPr>
        <xdr:spPr>
          <a:xfrm>
            <a:off x="8234363" y="1681162"/>
            <a:ext cx="304800" cy="185738"/>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AB65F77-D104-F895-D70F-2C87CF64C2DD}"/>
              </a:ext>
            </a:extLst>
          </xdr:cNvPr>
          <xdr:cNvSpPr/>
        </xdr:nvSpPr>
        <xdr:spPr>
          <a:xfrm>
            <a:off x="7667625" y="2147889"/>
            <a:ext cx="304800" cy="185738"/>
          </a:xfrm>
          <a:prstGeom prst="rect">
            <a:avLst/>
          </a:prstGeom>
          <a:solidFill>
            <a:srgbClr val="CC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30</xdr:col>
      <xdr:colOff>38099</xdr:colOff>
      <xdr:row>29</xdr:row>
      <xdr:rowOff>200024</xdr:rowOff>
    </xdr:from>
    <xdr:to>
      <xdr:col>59</xdr:col>
      <xdr:colOff>9524</xdr:colOff>
      <xdr:row>34</xdr:row>
      <xdr:rowOff>123825</xdr:rowOff>
    </xdr:to>
    <xdr:sp macro="" textlink="">
      <xdr:nvSpPr>
        <xdr:cNvPr id="6" name="テキスト ボックス 5">
          <a:extLst>
            <a:ext uri="{FF2B5EF4-FFF2-40B4-BE49-F238E27FC236}">
              <a16:creationId xmlns:a16="http://schemas.microsoft.com/office/drawing/2014/main" id="{4C09FADC-FB8E-4F27-9C20-A4B861DBC434}"/>
            </a:ext>
          </a:extLst>
        </xdr:cNvPr>
        <xdr:cNvSpPr txBox="1"/>
      </xdr:nvSpPr>
      <xdr:spPr>
        <a:xfrm>
          <a:off x="6667499" y="6606539"/>
          <a:ext cx="6377940" cy="10287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・「購入チケット枚数」の欄は、お金を払ってチケットを購入した枚数を記載してください。</a:t>
          </a:r>
          <a:endParaRPr kumimoji="1" lang="en-US" altLang="ja-JP" sz="1100"/>
        </a:p>
        <a:p>
          <a:r>
            <a:rPr kumimoji="1" lang="ja-JP" altLang="en-US" sz="1100"/>
            <a:t>　　（割引チケットは枚数に含める。無料招待チケットは枚数に含めない。）</a:t>
          </a:r>
          <a:endParaRPr kumimoji="1" lang="en-US" altLang="ja-JP" sz="1100"/>
        </a:p>
        <a:p>
          <a:r>
            <a:rPr kumimoji="1" lang="ja-JP" altLang="en-US" sz="1100"/>
            <a:t>・「購入チケット席種」の欄は、「</a:t>
          </a:r>
          <a:r>
            <a:rPr kumimoji="1" lang="en-US" altLang="ja-JP" sz="1100"/>
            <a:t>SS</a:t>
          </a:r>
          <a:r>
            <a:rPr kumimoji="1" lang="ja-JP" altLang="en-US" sz="1100"/>
            <a:t>指定席」「</a:t>
          </a:r>
          <a:r>
            <a:rPr kumimoji="1" lang="en-US" altLang="ja-JP" sz="1100"/>
            <a:t>S</a:t>
          </a:r>
          <a:r>
            <a:rPr kumimoji="1" lang="ja-JP" altLang="en-US" sz="1100"/>
            <a:t>指定席」「</a:t>
          </a:r>
          <a:r>
            <a:rPr kumimoji="1" lang="en-US" altLang="ja-JP" sz="1100"/>
            <a:t>B</a:t>
          </a:r>
          <a:r>
            <a:rPr kumimoji="1" lang="ja-JP" altLang="en-US" sz="1100"/>
            <a:t>バック自由席」など、</a:t>
          </a:r>
          <a:endParaRPr kumimoji="1" lang="en-US" altLang="ja-JP" sz="1100"/>
        </a:p>
        <a:p>
          <a:r>
            <a:rPr kumimoji="1" lang="ja-JP" altLang="en-US" sz="1100"/>
            <a:t>　購入したチケットに記載されている席種を記載してください。（複数席種ある場合は全部記載）</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60959</xdr:colOff>
      <xdr:row>2</xdr:row>
      <xdr:rowOff>22860</xdr:rowOff>
    </xdr:from>
    <xdr:to>
      <xdr:col>45</xdr:col>
      <xdr:colOff>160020</xdr:colOff>
      <xdr:row>10</xdr:row>
      <xdr:rowOff>213215</xdr:rowOff>
    </xdr:to>
    <xdr:grpSp>
      <xdr:nvGrpSpPr>
        <xdr:cNvPr id="2" name="グループ化 1">
          <a:extLst>
            <a:ext uri="{FF2B5EF4-FFF2-40B4-BE49-F238E27FC236}">
              <a16:creationId xmlns:a16="http://schemas.microsoft.com/office/drawing/2014/main" id="{CAC5B68F-3083-4D67-B9D8-1CAFD981A2C1}"/>
            </a:ext>
          </a:extLst>
        </xdr:cNvPr>
        <xdr:cNvGrpSpPr/>
      </xdr:nvGrpSpPr>
      <xdr:grpSpPr>
        <a:xfrm>
          <a:off x="7371396" y="484822"/>
          <a:ext cx="3294699" cy="2019155"/>
          <a:chOff x="7077075" y="4271963"/>
          <a:chExt cx="3233738" cy="1981055"/>
        </a:xfrm>
      </xdr:grpSpPr>
      <xdr:sp macro="" textlink="">
        <xdr:nvSpPr>
          <xdr:cNvPr id="3" name="テキスト ボックス 2">
            <a:extLst>
              <a:ext uri="{FF2B5EF4-FFF2-40B4-BE49-F238E27FC236}">
                <a16:creationId xmlns:a16="http://schemas.microsoft.com/office/drawing/2014/main" id="{ABAA0D31-D866-00A8-2D9D-F6AA380E5E55}"/>
              </a:ext>
            </a:extLst>
          </xdr:cNvPr>
          <xdr:cNvSpPr txBox="1"/>
        </xdr:nvSpPr>
        <xdr:spPr>
          <a:xfrm>
            <a:off x="7077075" y="4271963"/>
            <a:ext cx="3233738" cy="19810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・申請者は　　　のセルのみ入力すること。</a:t>
            </a:r>
            <a:endParaRPr kumimoji="1" lang="en-US" altLang="ja-JP" sz="1100"/>
          </a:p>
          <a:p>
            <a:r>
              <a:rPr kumimoji="1" lang="ja-JP" altLang="en-US" sz="1100"/>
              <a:t>・実施申請時の内容が表示されているので、</a:t>
            </a:r>
            <a:endParaRPr kumimoji="1" lang="en-US" altLang="ja-JP" sz="1100"/>
          </a:p>
          <a:p>
            <a:r>
              <a:rPr kumimoji="1" lang="ja-JP" altLang="en-US" sz="1100"/>
              <a:t>　変更となった箇所は再入力して提出すること。</a:t>
            </a:r>
            <a:endParaRPr kumimoji="1" lang="en-US" altLang="ja-JP" sz="1100"/>
          </a:p>
          <a:p>
            <a:r>
              <a:rPr kumimoji="1" lang="ja-JP" altLang="ja-JP" sz="1100">
                <a:solidFill>
                  <a:schemeClr val="tx1"/>
                </a:solidFill>
                <a:effectLst/>
                <a:latin typeface="+mn-lt"/>
                <a:ea typeface="+mn-ea"/>
                <a:cs typeface="+mn-cs"/>
              </a:rPr>
              <a:t>・申請者から書類を受理した協議会会員は、</a:t>
            </a:r>
            <a:endParaRPr lang="ja-JP" altLang="ja-JP">
              <a:effectLst/>
            </a:endParaRPr>
          </a:p>
          <a:p>
            <a:r>
              <a:rPr kumimoji="1" lang="ja-JP" altLang="ja-JP" sz="1100">
                <a:solidFill>
                  <a:schemeClr val="tx1"/>
                </a:solidFill>
                <a:effectLst/>
                <a:latin typeface="+mn-lt"/>
                <a:ea typeface="+mn-ea"/>
                <a:cs typeface="+mn-cs"/>
              </a:rPr>
              <a:t>　　　　のセルに記載して協議会事務局へ</a:t>
            </a:r>
            <a:endParaRPr lang="ja-JP" altLang="ja-JP">
              <a:effectLst/>
            </a:endParaRPr>
          </a:p>
          <a:p>
            <a:r>
              <a:rPr kumimoji="1" lang="ja-JP" altLang="ja-JP" sz="1100">
                <a:solidFill>
                  <a:schemeClr val="tx1"/>
                </a:solidFill>
                <a:effectLst/>
                <a:latin typeface="+mn-lt"/>
                <a:ea typeface="+mn-ea"/>
                <a:cs typeface="+mn-cs"/>
              </a:rPr>
              <a:t>　提出すること。</a:t>
            </a:r>
            <a:endParaRPr lang="ja-JP" altLang="ja-JP">
              <a:effectLst/>
            </a:endParaRPr>
          </a:p>
          <a:p>
            <a:r>
              <a:rPr kumimoji="1" lang="ja-JP" altLang="en-US" sz="1100"/>
              <a:t>・入力にあたって不明点あれば協議会事務局</a:t>
            </a:r>
            <a:endParaRPr kumimoji="1" lang="en-US" altLang="ja-JP" sz="1100"/>
          </a:p>
          <a:p>
            <a:r>
              <a:rPr kumimoji="1" lang="ja-JP" altLang="en-US" sz="1100"/>
              <a:t>　（</a:t>
            </a:r>
            <a:r>
              <a:rPr kumimoji="1" lang="en-US" altLang="ja-JP" sz="1100"/>
              <a:t>0952-25-7526</a:t>
            </a:r>
            <a:r>
              <a:rPr kumimoji="1" lang="ja-JP" altLang="en-US" sz="1100"/>
              <a:t>）までお問合せ下さい。</a:t>
            </a:r>
            <a:endParaRPr kumimoji="1" lang="en-US" altLang="ja-JP" sz="1100"/>
          </a:p>
        </xdr:txBody>
      </xdr:sp>
      <xdr:sp macro="" textlink="">
        <xdr:nvSpPr>
          <xdr:cNvPr id="4" name="正方形/長方形 3">
            <a:extLst>
              <a:ext uri="{FF2B5EF4-FFF2-40B4-BE49-F238E27FC236}">
                <a16:creationId xmlns:a16="http://schemas.microsoft.com/office/drawing/2014/main" id="{22A30F93-BDD0-1472-BACE-4834FCEB58A3}"/>
              </a:ext>
            </a:extLst>
          </xdr:cNvPr>
          <xdr:cNvSpPr/>
        </xdr:nvSpPr>
        <xdr:spPr>
          <a:xfrm>
            <a:off x="7934325" y="4348162"/>
            <a:ext cx="304800" cy="185738"/>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6D44F66-9BE7-C47C-47BC-CF394BACB958}"/>
              </a:ext>
            </a:extLst>
          </xdr:cNvPr>
          <xdr:cNvSpPr/>
        </xdr:nvSpPr>
        <xdr:spPr>
          <a:xfrm>
            <a:off x="7367587" y="5286377"/>
            <a:ext cx="304800" cy="185738"/>
          </a:xfrm>
          <a:prstGeom prst="rect">
            <a:avLst/>
          </a:prstGeom>
          <a:solidFill>
            <a:srgbClr val="CC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view="pageBreakPreview" zoomScaleNormal="100" zoomScaleSheetLayoutView="100" workbookViewId="0">
      <selection activeCell="AN14" sqref="AN14"/>
    </sheetView>
  </sheetViews>
  <sheetFormatPr defaultColWidth="2.9375" defaultRowHeight="17.649999999999999"/>
  <cols>
    <col min="1" max="16" width="2.9375" style="1"/>
    <col min="17" max="17" width="2.9375" style="4"/>
    <col min="18" max="16384" width="2.9375" style="1"/>
  </cols>
  <sheetData>
    <row r="1" spans="1:29">
      <c r="A1" s="1" t="s">
        <v>0</v>
      </c>
    </row>
    <row r="2" spans="1:29">
      <c r="A2" s="2" t="s">
        <v>71</v>
      </c>
      <c r="B2" s="2"/>
      <c r="C2" s="2"/>
      <c r="D2" s="2"/>
      <c r="E2" s="2"/>
      <c r="F2" s="2"/>
      <c r="G2" s="2"/>
      <c r="H2" s="2"/>
      <c r="I2" s="2"/>
      <c r="J2" s="2"/>
      <c r="K2" s="2"/>
      <c r="L2" s="2"/>
      <c r="M2" s="2"/>
      <c r="N2" s="2"/>
      <c r="O2" s="2"/>
      <c r="P2" s="2"/>
      <c r="Q2" s="2"/>
      <c r="R2" s="2"/>
      <c r="S2" s="2"/>
      <c r="T2" s="2"/>
      <c r="U2" s="2"/>
      <c r="V2" s="2"/>
      <c r="W2" s="2"/>
      <c r="X2" s="2"/>
      <c r="Y2" s="2"/>
      <c r="Z2" s="2"/>
      <c r="AA2" s="2"/>
      <c r="AB2" s="2"/>
      <c r="AC2" s="2"/>
    </row>
    <row r="3" spans="1:29">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c r="R4" s="63" t="s">
        <v>5</v>
      </c>
      <c r="S4" s="63"/>
      <c r="T4" s="63"/>
      <c r="U4" s="63"/>
      <c r="V4" s="71" t="s">
        <v>4</v>
      </c>
      <c r="W4" s="46"/>
      <c r="X4" s="15"/>
      <c r="Y4" s="10" t="s">
        <v>3</v>
      </c>
      <c r="Z4" s="15"/>
      <c r="AA4" s="10" t="s">
        <v>2</v>
      </c>
      <c r="AB4" s="15"/>
      <c r="AC4" s="7" t="s">
        <v>1</v>
      </c>
    </row>
    <row r="5" spans="1:29">
      <c r="R5" s="63" t="s">
        <v>6</v>
      </c>
      <c r="S5" s="63"/>
      <c r="T5" s="63"/>
      <c r="U5" s="63"/>
      <c r="V5" s="72"/>
      <c r="W5" s="72"/>
      <c r="X5" s="72"/>
      <c r="Y5" s="72"/>
      <c r="Z5" s="72"/>
      <c r="AA5" s="72"/>
      <c r="AB5" s="72"/>
      <c r="AC5" s="72"/>
    </row>
    <row r="6" spans="1:29">
      <c r="R6" s="63" t="s">
        <v>7</v>
      </c>
      <c r="S6" s="63"/>
      <c r="T6" s="63"/>
      <c r="U6" s="63"/>
      <c r="V6" s="72"/>
      <c r="W6" s="72"/>
      <c r="X6" s="72"/>
      <c r="Y6" s="72"/>
      <c r="Z6" s="72"/>
      <c r="AA6" s="72"/>
      <c r="AB6" s="72"/>
      <c r="AC6" s="72"/>
    </row>
    <row r="7" spans="1:29" s="22" customFormat="1">
      <c r="R7" s="63" t="s">
        <v>61</v>
      </c>
      <c r="S7" s="63"/>
      <c r="T7" s="63"/>
      <c r="U7" s="63"/>
      <c r="V7" s="72"/>
      <c r="W7" s="72"/>
      <c r="X7" s="72"/>
      <c r="Y7" s="72"/>
      <c r="Z7" s="72"/>
      <c r="AA7" s="72"/>
      <c r="AB7" s="72"/>
      <c r="AC7" s="72"/>
    </row>
    <row r="8" spans="1:29">
      <c r="R8" s="63" t="s">
        <v>62</v>
      </c>
      <c r="S8" s="63"/>
      <c r="T8" s="63"/>
      <c r="U8" s="63"/>
      <c r="V8" s="72"/>
      <c r="W8" s="72"/>
      <c r="X8" s="72"/>
      <c r="Y8" s="72"/>
      <c r="Z8" s="72"/>
      <c r="AA8" s="72"/>
      <c r="AB8" s="72"/>
      <c r="AC8" s="72"/>
    </row>
    <row r="10" spans="1:29">
      <c r="A10" s="44" t="s">
        <v>8</v>
      </c>
      <c r="B10" s="44"/>
      <c r="C10" s="45" t="s">
        <v>10</v>
      </c>
      <c r="D10" s="45"/>
      <c r="E10" s="45"/>
      <c r="F10" s="45"/>
      <c r="G10" s="73"/>
      <c r="H10" s="73"/>
      <c r="I10" s="73"/>
      <c r="J10" s="73"/>
      <c r="K10" s="73"/>
      <c r="L10" s="73"/>
      <c r="M10" s="73"/>
      <c r="N10" s="73"/>
      <c r="O10" s="73"/>
      <c r="P10" s="73"/>
      <c r="Q10" s="73"/>
    </row>
    <row r="11" spans="1:29">
      <c r="C11" s="45" t="s">
        <v>68</v>
      </c>
      <c r="D11" s="45"/>
      <c r="E11" s="45"/>
      <c r="F11" s="45"/>
      <c r="G11" s="73"/>
      <c r="H11" s="73"/>
      <c r="I11" s="73"/>
      <c r="J11" s="73"/>
      <c r="K11" s="73"/>
      <c r="L11" s="73"/>
      <c r="M11" s="73"/>
      <c r="N11" s="73"/>
      <c r="O11" s="73"/>
      <c r="P11" s="73"/>
      <c r="Q11" s="73"/>
    </row>
    <row r="12" spans="1:29" s="22" customFormat="1">
      <c r="C12" s="45" t="s">
        <v>61</v>
      </c>
      <c r="D12" s="45"/>
      <c r="E12" s="45"/>
      <c r="F12" s="45"/>
      <c r="G12" s="73"/>
      <c r="H12" s="73"/>
      <c r="I12" s="73"/>
      <c r="J12" s="73"/>
      <c r="K12" s="73"/>
      <c r="L12" s="73"/>
      <c r="M12" s="73"/>
      <c r="N12" s="73"/>
      <c r="O12" s="73"/>
      <c r="P12" s="73"/>
      <c r="Q12" s="73"/>
    </row>
    <row r="13" spans="1:29">
      <c r="C13" s="45" t="s">
        <v>62</v>
      </c>
      <c r="D13" s="45"/>
      <c r="E13" s="45"/>
      <c r="F13" s="45"/>
      <c r="G13" s="73"/>
      <c r="H13" s="73"/>
      <c r="I13" s="73"/>
      <c r="J13" s="73"/>
      <c r="K13" s="73"/>
      <c r="L13" s="73"/>
      <c r="M13" s="73"/>
      <c r="N13" s="73"/>
      <c r="O13" s="73"/>
      <c r="P13" s="73"/>
      <c r="Q13" s="73"/>
    </row>
    <row r="14" spans="1:29" s="23" customFormat="1">
      <c r="C14" s="24" t="s">
        <v>69</v>
      </c>
      <c r="D14" s="24"/>
      <c r="E14" s="24"/>
      <c r="F14" s="24"/>
      <c r="G14" s="25"/>
      <c r="H14" s="25"/>
      <c r="I14" s="25"/>
      <c r="J14" s="25"/>
      <c r="K14" s="25"/>
      <c r="L14" s="25"/>
      <c r="M14" s="25"/>
      <c r="N14" s="25"/>
      <c r="O14" s="25"/>
      <c r="P14" s="25"/>
      <c r="Q14" s="25"/>
    </row>
    <row r="16" spans="1:29">
      <c r="A16" s="44" t="s">
        <v>9</v>
      </c>
      <c r="B16" s="44"/>
      <c r="C16" s="49" t="s">
        <v>56</v>
      </c>
      <c r="D16" s="50"/>
      <c r="E16" s="50"/>
      <c r="F16" s="70"/>
      <c r="G16" s="71" t="s">
        <v>4</v>
      </c>
      <c r="H16" s="46"/>
      <c r="I16" s="14"/>
      <c r="J16" s="10" t="s">
        <v>3</v>
      </c>
      <c r="K16" s="14"/>
      <c r="L16" s="10" t="s">
        <v>2</v>
      </c>
      <c r="M16" s="14"/>
      <c r="N16" s="7" t="s">
        <v>1</v>
      </c>
      <c r="Q16" s="1"/>
      <c r="R16" s="4"/>
    </row>
    <row r="17" spans="1:29" s="4" customFormat="1">
      <c r="A17" s="5"/>
      <c r="B17" s="5"/>
      <c r="F17" s="3"/>
      <c r="G17" s="3"/>
      <c r="H17" s="3"/>
      <c r="I17" s="3"/>
      <c r="J17" s="3"/>
      <c r="K17" s="3"/>
      <c r="L17" s="3"/>
      <c r="M17" s="3"/>
      <c r="N17" s="3"/>
    </row>
    <row r="18" spans="1:29">
      <c r="A18" s="44" t="s">
        <v>22</v>
      </c>
      <c r="B18" s="44"/>
      <c r="C18" s="1" t="s">
        <v>12</v>
      </c>
    </row>
    <row r="19" spans="1:29" s="4" customFormat="1">
      <c r="A19" s="5"/>
      <c r="B19" s="5"/>
      <c r="C19" s="49" t="s">
        <v>35</v>
      </c>
      <c r="D19" s="50"/>
      <c r="E19" s="50"/>
      <c r="F19" s="70"/>
      <c r="G19" s="55"/>
      <c r="H19" s="56"/>
      <c r="I19" s="56"/>
      <c r="J19" s="56"/>
      <c r="K19" s="56"/>
      <c r="L19" s="56"/>
      <c r="M19" s="56"/>
      <c r="N19" s="56"/>
      <c r="O19" s="56"/>
      <c r="P19" s="9" t="s">
        <v>40</v>
      </c>
      <c r="Q19" s="10"/>
      <c r="R19" s="56"/>
      <c r="S19" s="56"/>
      <c r="T19" s="7" t="s">
        <v>29</v>
      </c>
      <c r="U19" s="49" t="s">
        <v>42</v>
      </c>
      <c r="V19" s="50"/>
      <c r="W19" s="50"/>
      <c r="X19" s="50"/>
      <c r="Y19" s="50" t="str">
        <f>IF(G22+N22+U22&lt;&gt;0,IF(R19=3,G22+N22+U22,IF(R19=2,G22+N22,IF(R19=1,G22,0))),"")</f>
        <v/>
      </c>
      <c r="Z19" s="50"/>
      <c r="AA19" s="7" t="s">
        <v>28</v>
      </c>
    </row>
    <row r="20" spans="1:29" s="4" customFormat="1">
      <c r="A20" s="5"/>
      <c r="B20" s="5"/>
      <c r="C20" s="49" t="s">
        <v>41</v>
      </c>
      <c r="D20" s="50"/>
      <c r="E20" s="50"/>
      <c r="F20" s="70"/>
      <c r="G20" s="63" t="s">
        <v>37</v>
      </c>
      <c r="H20" s="63"/>
      <c r="I20" s="63"/>
      <c r="J20" s="63"/>
      <c r="K20" s="63"/>
      <c r="L20" s="63"/>
      <c r="M20" s="63"/>
      <c r="N20" s="63" t="s">
        <v>38</v>
      </c>
      <c r="O20" s="63"/>
      <c r="P20" s="63"/>
      <c r="Q20" s="63"/>
      <c r="R20" s="66"/>
      <c r="S20" s="66"/>
      <c r="T20" s="66"/>
      <c r="U20" s="63" t="s">
        <v>39</v>
      </c>
      <c r="V20" s="63"/>
      <c r="W20" s="63"/>
      <c r="X20" s="63"/>
      <c r="Y20" s="63"/>
      <c r="Z20" s="63"/>
      <c r="AA20" s="63"/>
    </row>
    <row r="21" spans="1:29" s="4" customFormat="1">
      <c r="A21" s="5"/>
      <c r="B21" s="5"/>
      <c r="C21" s="49" t="s">
        <v>36</v>
      </c>
      <c r="D21" s="50"/>
      <c r="E21" s="50"/>
      <c r="F21" s="70"/>
      <c r="G21" s="67"/>
      <c r="H21" s="67"/>
      <c r="I21" s="67"/>
      <c r="J21" s="67"/>
      <c r="K21" s="67"/>
      <c r="L21" s="67"/>
      <c r="M21" s="67"/>
      <c r="N21" s="67"/>
      <c r="O21" s="67"/>
      <c r="P21" s="67"/>
      <c r="Q21" s="67"/>
      <c r="R21" s="67"/>
      <c r="S21" s="67"/>
      <c r="T21" s="67"/>
      <c r="U21" s="67"/>
      <c r="V21" s="67"/>
      <c r="W21" s="67"/>
      <c r="X21" s="67"/>
      <c r="Y21" s="67"/>
      <c r="Z21" s="67"/>
      <c r="AA21" s="67"/>
    </row>
    <row r="22" spans="1:29" s="4" customFormat="1">
      <c r="A22" s="5"/>
      <c r="B22" s="5"/>
      <c r="C22" s="49" t="s">
        <v>34</v>
      </c>
      <c r="D22" s="50"/>
      <c r="E22" s="50"/>
      <c r="F22" s="70"/>
      <c r="G22" s="68"/>
      <c r="H22" s="69"/>
      <c r="I22" s="69"/>
      <c r="J22" s="69"/>
      <c r="K22" s="69"/>
      <c r="L22" s="69"/>
      <c r="M22" s="18" t="s">
        <v>28</v>
      </c>
      <c r="N22" s="68"/>
      <c r="O22" s="69"/>
      <c r="P22" s="69"/>
      <c r="Q22" s="69"/>
      <c r="R22" s="69"/>
      <c r="S22" s="69"/>
      <c r="T22" s="19" t="s">
        <v>28</v>
      </c>
      <c r="U22" s="68"/>
      <c r="V22" s="69"/>
      <c r="W22" s="69"/>
      <c r="X22" s="69"/>
      <c r="Y22" s="69"/>
      <c r="Z22" s="69"/>
      <c r="AA22" s="19" t="s">
        <v>28</v>
      </c>
    </row>
    <row r="23" spans="1:29" s="4" customFormat="1">
      <c r="A23" s="5"/>
      <c r="B23" s="5"/>
      <c r="C23" s="49" t="s">
        <v>60</v>
      </c>
      <c r="D23" s="50"/>
      <c r="E23" s="50"/>
      <c r="F23" s="70"/>
      <c r="G23" s="67"/>
      <c r="H23" s="67"/>
      <c r="I23" s="67"/>
      <c r="J23" s="67"/>
      <c r="K23" s="67"/>
      <c r="L23" s="67"/>
      <c r="M23" s="67"/>
      <c r="N23" s="67"/>
      <c r="O23" s="67"/>
      <c r="P23" s="67"/>
      <c r="Q23" s="67"/>
      <c r="R23" s="67"/>
      <c r="S23" s="67"/>
      <c r="T23" s="67"/>
      <c r="U23" s="67"/>
      <c r="V23" s="67"/>
      <c r="W23" s="67"/>
      <c r="X23" s="67"/>
      <c r="Y23" s="67"/>
      <c r="Z23" s="67"/>
      <c r="AA23" s="67"/>
    </row>
    <row r="24" spans="1:29" s="20" customFormat="1">
      <c r="A24" s="65" t="s">
        <v>110</v>
      </c>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row>
    <row r="25" spans="1:29">
      <c r="A25" s="5"/>
      <c r="B25" s="5"/>
    </row>
    <row r="26" spans="1:29">
      <c r="A26" s="44" t="s">
        <v>18</v>
      </c>
      <c r="B26" s="44"/>
      <c r="C26" s="76" t="s">
        <v>13</v>
      </c>
      <c r="D26" s="76"/>
      <c r="E26" s="76"/>
      <c r="F26" s="76"/>
      <c r="G26" s="76"/>
      <c r="H26" s="76"/>
      <c r="I26" s="75"/>
      <c r="J26" s="75"/>
      <c r="K26" s="11"/>
      <c r="L26" s="12"/>
      <c r="M26" s="12"/>
      <c r="N26" s="12"/>
      <c r="O26" s="12"/>
      <c r="P26" s="12"/>
      <c r="Q26" s="12"/>
      <c r="R26" s="12"/>
      <c r="S26" s="12"/>
      <c r="T26" s="12"/>
      <c r="U26" s="12"/>
      <c r="V26" s="12"/>
      <c r="W26" s="12"/>
      <c r="X26" s="12"/>
      <c r="Y26" s="12"/>
    </row>
    <row r="27" spans="1:29" s="4" customFormat="1">
      <c r="A27" s="5"/>
      <c r="B27" s="5"/>
      <c r="C27" s="63" t="s">
        <v>30</v>
      </c>
      <c r="D27" s="63"/>
      <c r="E27" s="63"/>
      <c r="F27" s="63"/>
      <c r="G27" s="63"/>
      <c r="H27" s="63"/>
      <c r="I27" s="63"/>
      <c r="J27" s="63"/>
      <c r="K27" s="63" t="s">
        <v>14</v>
      </c>
      <c r="L27" s="63"/>
      <c r="M27" s="63"/>
      <c r="N27" s="63"/>
      <c r="O27" s="63"/>
      <c r="P27" s="63"/>
      <c r="Q27" s="63"/>
      <c r="R27" s="63"/>
      <c r="S27" s="63"/>
      <c r="T27" s="63"/>
      <c r="U27" s="63"/>
      <c r="V27" s="63" t="s">
        <v>33</v>
      </c>
      <c r="W27" s="63"/>
      <c r="X27" s="63"/>
      <c r="Y27" s="63"/>
    </row>
    <row r="28" spans="1:29">
      <c r="A28" s="5"/>
      <c r="B28" s="5"/>
      <c r="C28" s="47"/>
      <c r="D28" s="48"/>
      <c r="E28" s="48"/>
      <c r="F28" s="48"/>
      <c r="G28" s="48"/>
      <c r="H28" s="48"/>
      <c r="I28" s="48"/>
      <c r="J28" s="64"/>
      <c r="K28" s="47"/>
      <c r="L28" s="48"/>
      <c r="M28" s="48"/>
      <c r="N28" s="48"/>
      <c r="O28" s="46" t="s">
        <v>31</v>
      </c>
      <c r="P28" s="46"/>
      <c r="Q28" s="48"/>
      <c r="R28" s="48"/>
      <c r="S28" s="48"/>
      <c r="T28" s="48"/>
      <c r="U28" s="6" t="s">
        <v>32</v>
      </c>
      <c r="V28" s="47"/>
      <c r="W28" s="48"/>
      <c r="X28" s="48"/>
      <c r="Y28" s="64"/>
    </row>
    <row r="29" spans="1:29" s="4" customFormat="1">
      <c r="A29" s="5"/>
      <c r="B29" s="5"/>
      <c r="C29" s="47"/>
      <c r="D29" s="48"/>
      <c r="E29" s="48"/>
      <c r="F29" s="48"/>
      <c r="G29" s="48"/>
      <c r="H29" s="48"/>
      <c r="I29" s="48"/>
      <c r="J29" s="64"/>
      <c r="K29" s="47"/>
      <c r="L29" s="48"/>
      <c r="M29" s="48"/>
      <c r="N29" s="48"/>
      <c r="O29" s="46" t="s">
        <v>31</v>
      </c>
      <c r="P29" s="46"/>
      <c r="Q29" s="48"/>
      <c r="R29" s="48"/>
      <c r="S29" s="48"/>
      <c r="T29" s="48"/>
      <c r="U29" s="6" t="s">
        <v>32</v>
      </c>
      <c r="V29" s="47"/>
      <c r="W29" s="48"/>
      <c r="X29" s="48"/>
      <c r="Y29" s="64"/>
    </row>
    <row r="30" spans="1:29">
      <c r="A30" s="5"/>
      <c r="B30" s="5"/>
      <c r="C30" s="20"/>
      <c r="P30" s="4"/>
      <c r="R30" s="4"/>
      <c r="S30" s="4"/>
      <c r="T30" s="4"/>
      <c r="U30" s="4"/>
      <c r="V30" s="4"/>
      <c r="W30" s="4"/>
      <c r="X30" s="4"/>
      <c r="Y30" s="4"/>
      <c r="Z30" s="4"/>
      <c r="AA30" s="4"/>
      <c r="AB30" s="4"/>
      <c r="AC30" s="4"/>
    </row>
    <row r="31" spans="1:29">
      <c r="A31" s="44" t="s">
        <v>23</v>
      </c>
      <c r="B31" s="44"/>
      <c r="C31" s="49" t="s">
        <v>25</v>
      </c>
      <c r="D31" s="50"/>
      <c r="E31" s="50"/>
      <c r="F31" s="50"/>
      <c r="G31" s="50"/>
      <c r="H31" s="74" t="str">
        <f>IF(H32+H33&lt;&gt;0,H32+H33,"")</f>
        <v/>
      </c>
      <c r="I31" s="74"/>
      <c r="J31" s="10" t="s">
        <v>28</v>
      </c>
      <c r="K31" s="11"/>
      <c r="L31" s="53" t="s">
        <v>66</v>
      </c>
      <c r="M31" s="54"/>
      <c r="N31" s="54"/>
      <c r="O31" s="54"/>
      <c r="P31" s="54"/>
      <c r="Q31" s="54"/>
      <c r="R31" s="54"/>
      <c r="S31" s="55"/>
      <c r="T31" s="56"/>
      <c r="U31" s="56"/>
      <c r="V31" s="56"/>
      <c r="W31" s="56"/>
      <c r="X31" s="56"/>
      <c r="Y31" s="56"/>
      <c r="Z31" s="56"/>
      <c r="AA31" s="56"/>
      <c r="AB31" s="21" t="s">
        <v>63</v>
      </c>
    </row>
    <row r="32" spans="1:29">
      <c r="A32" s="5"/>
      <c r="B32" s="5"/>
      <c r="C32" s="4"/>
      <c r="D32" s="49" t="s">
        <v>15</v>
      </c>
      <c r="E32" s="50"/>
      <c r="F32" s="50"/>
      <c r="G32" s="50"/>
      <c r="H32" s="56"/>
      <c r="I32" s="56"/>
      <c r="J32" s="10" t="s">
        <v>28</v>
      </c>
      <c r="K32" s="11"/>
      <c r="L32" s="53" t="s">
        <v>67</v>
      </c>
      <c r="M32" s="54"/>
      <c r="N32" s="54"/>
      <c r="O32" s="54"/>
      <c r="P32" s="54"/>
      <c r="Q32" s="54"/>
      <c r="R32" s="54"/>
      <c r="S32" s="55"/>
      <c r="T32" s="56"/>
      <c r="U32" s="56"/>
      <c r="V32" s="56"/>
      <c r="W32" s="56"/>
      <c r="X32" s="56"/>
      <c r="Y32" s="56"/>
      <c r="Z32" s="56"/>
      <c r="AA32" s="56"/>
      <c r="AB32" s="57"/>
    </row>
    <row r="33" spans="1:29">
      <c r="A33" s="5"/>
      <c r="B33" s="5"/>
      <c r="C33" s="4"/>
      <c r="D33" s="49" t="s">
        <v>16</v>
      </c>
      <c r="E33" s="50"/>
      <c r="F33" s="50"/>
      <c r="G33" s="50"/>
      <c r="H33" s="56"/>
      <c r="I33" s="56"/>
      <c r="J33" s="10" t="s">
        <v>28</v>
      </c>
      <c r="K33" s="13"/>
      <c r="L33" s="8"/>
      <c r="M33" s="8"/>
      <c r="N33" s="8"/>
      <c r="O33" s="8"/>
      <c r="P33" s="51" t="s">
        <v>65</v>
      </c>
      <c r="Q33" s="51"/>
      <c r="R33" s="51"/>
      <c r="S33" s="51"/>
      <c r="T33" s="51"/>
      <c r="U33" s="51"/>
      <c r="V33" s="51"/>
      <c r="W33" s="51"/>
      <c r="X33" s="51"/>
      <c r="Y33" s="51"/>
      <c r="Z33" s="51"/>
      <c r="AA33" s="51"/>
      <c r="AB33" s="51"/>
      <c r="AC33" s="51"/>
    </row>
    <row r="34" spans="1:29" s="4" customFormat="1">
      <c r="A34" s="5"/>
      <c r="B34" s="5"/>
      <c r="D34" s="49" t="s">
        <v>26</v>
      </c>
      <c r="E34" s="50"/>
      <c r="F34" s="50"/>
      <c r="G34" s="50"/>
      <c r="H34" s="56"/>
      <c r="I34" s="56"/>
      <c r="J34" s="50" t="s">
        <v>27</v>
      </c>
      <c r="K34" s="50"/>
      <c r="L34" s="50" t="str">
        <f>$H$31</f>
        <v/>
      </c>
      <c r="M34" s="50"/>
      <c r="N34" s="10" t="s">
        <v>24</v>
      </c>
      <c r="O34" s="7"/>
      <c r="P34" s="62" t="s">
        <v>54</v>
      </c>
      <c r="Q34" s="62"/>
      <c r="R34" s="62"/>
      <c r="S34" s="62"/>
      <c r="T34" s="62"/>
      <c r="U34" s="62"/>
      <c r="V34" s="62"/>
      <c r="W34" s="62"/>
      <c r="X34" s="62"/>
      <c r="Y34" s="62"/>
      <c r="Z34" s="62"/>
      <c r="AA34" s="62"/>
      <c r="AB34" s="62"/>
      <c r="AC34" s="62"/>
    </row>
    <row r="35" spans="1:29">
      <c r="A35" s="5"/>
      <c r="B35" s="5"/>
      <c r="P35" s="52" t="s">
        <v>64</v>
      </c>
      <c r="Q35" s="52"/>
      <c r="R35" s="52"/>
      <c r="S35" s="52"/>
      <c r="T35" s="52"/>
      <c r="U35" s="52"/>
      <c r="V35" s="52"/>
      <c r="W35" s="52"/>
      <c r="X35" s="52"/>
      <c r="Y35" s="52"/>
      <c r="Z35" s="52"/>
      <c r="AA35" s="52"/>
      <c r="AB35" s="52"/>
      <c r="AC35" s="52"/>
    </row>
    <row r="36" spans="1:29">
      <c r="A36" s="44" t="s">
        <v>47</v>
      </c>
      <c r="B36" s="44"/>
      <c r="C36" s="45" t="s">
        <v>21</v>
      </c>
      <c r="D36" s="45"/>
      <c r="E36" s="45"/>
      <c r="F36" s="45"/>
      <c r="G36" s="45"/>
      <c r="H36" s="82"/>
      <c r="I36" s="83"/>
      <c r="J36" s="83"/>
      <c r="K36" s="83"/>
      <c r="L36" s="7" t="s">
        <v>17</v>
      </c>
      <c r="M36" s="60" t="s">
        <v>51</v>
      </c>
      <c r="N36" s="61"/>
      <c r="O36" s="61"/>
      <c r="P36" s="61"/>
      <c r="Q36" s="61"/>
      <c r="R36" s="61"/>
      <c r="S36" s="61"/>
      <c r="T36" s="61"/>
      <c r="U36" s="61"/>
      <c r="V36" s="61"/>
      <c r="W36" s="61"/>
      <c r="X36" s="61"/>
      <c r="Y36" s="61"/>
      <c r="Z36" s="61"/>
      <c r="AA36" s="61"/>
      <c r="AB36" s="61"/>
      <c r="AC36" s="61"/>
    </row>
    <row r="37" spans="1:29">
      <c r="A37" s="5"/>
      <c r="B37" s="5"/>
      <c r="C37" s="45" t="s">
        <v>11</v>
      </c>
      <c r="D37" s="45"/>
      <c r="E37" s="45"/>
      <c r="F37" s="45"/>
      <c r="G37" s="45"/>
      <c r="H37" s="80" t="str">
        <f>IF(H31="","",H31*3300)</f>
        <v/>
      </c>
      <c r="I37" s="81"/>
      <c r="J37" s="81"/>
      <c r="K37" s="81"/>
      <c r="L37" s="7" t="s">
        <v>17</v>
      </c>
      <c r="M37" s="1" t="s">
        <v>58</v>
      </c>
    </row>
    <row r="38" spans="1:29">
      <c r="A38" s="5"/>
      <c r="B38" s="5"/>
      <c r="C38" s="45" t="s">
        <v>59</v>
      </c>
      <c r="D38" s="45"/>
      <c r="E38" s="45"/>
      <c r="F38" s="45"/>
      <c r="G38" s="45"/>
      <c r="H38" s="80" t="str">
        <f>IF(H37="","",IF(H36-H37&gt;0,H36-H37,0))</f>
        <v/>
      </c>
      <c r="I38" s="81"/>
      <c r="J38" s="81"/>
      <c r="K38" s="81"/>
      <c r="L38" s="7" t="s">
        <v>17</v>
      </c>
      <c r="M38" s="4" t="s">
        <v>43</v>
      </c>
    </row>
    <row r="39" spans="1:29" s="4" customFormat="1">
      <c r="A39" s="44"/>
      <c r="B39" s="44"/>
      <c r="C39" s="45" t="s">
        <v>48</v>
      </c>
      <c r="D39" s="45"/>
      <c r="E39" s="45"/>
      <c r="F39" s="45"/>
      <c r="G39" s="45"/>
      <c r="H39" s="58" t="str">
        <f>IF(H37="","",IF(H36-H37&gt;0,H37,H36))</f>
        <v/>
      </c>
      <c r="I39" s="59"/>
      <c r="J39" s="59"/>
      <c r="K39" s="59"/>
      <c r="L39" s="7" t="s">
        <v>17</v>
      </c>
    </row>
    <row r="40" spans="1:29" s="4" customFormat="1" ht="10.9" customHeight="1">
      <c r="A40" s="5"/>
      <c r="B40" s="5"/>
    </row>
    <row r="41" spans="1:29" s="4" customFormat="1">
      <c r="A41" s="77" t="s">
        <v>98</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row>
    <row r="42" spans="1:29">
      <c r="A42" s="78" t="s">
        <v>55</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row>
    <row r="43" spans="1:29">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row>
  </sheetData>
  <mergeCells count="92">
    <mergeCell ref="A41:AC41"/>
    <mergeCell ref="A42:AC43"/>
    <mergeCell ref="C16:F16"/>
    <mergeCell ref="H37:K37"/>
    <mergeCell ref="H38:K38"/>
    <mergeCell ref="H36:K36"/>
    <mergeCell ref="A36:B36"/>
    <mergeCell ref="C29:J29"/>
    <mergeCell ref="J34:K34"/>
    <mergeCell ref="L34:M34"/>
    <mergeCell ref="H32:I32"/>
    <mergeCell ref="H33:I33"/>
    <mergeCell ref="H34:I34"/>
    <mergeCell ref="D34:G34"/>
    <mergeCell ref="D33:G33"/>
    <mergeCell ref="C19:F19"/>
    <mergeCell ref="A31:B31"/>
    <mergeCell ref="C10:F10"/>
    <mergeCell ref="C11:F11"/>
    <mergeCell ref="C13:F13"/>
    <mergeCell ref="C27:J27"/>
    <mergeCell ref="C28:J28"/>
    <mergeCell ref="A18:B18"/>
    <mergeCell ref="A26:B26"/>
    <mergeCell ref="G16:H16"/>
    <mergeCell ref="H31:I31"/>
    <mergeCell ref="I26:J26"/>
    <mergeCell ref="C26:H26"/>
    <mergeCell ref="C22:F22"/>
    <mergeCell ref="C23:F23"/>
    <mergeCell ref="C12:F12"/>
    <mergeCell ref="G12:Q12"/>
    <mergeCell ref="A10:B10"/>
    <mergeCell ref="A16:B16"/>
    <mergeCell ref="N23:T23"/>
    <mergeCell ref="U23:AA23"/>
    <mergeCell ref="G22:L22"/>
    <mergeCell ref="G11:Q11"/>
    <mergeCell ref="G13:Q13"/>
    <mergeCell ref="V4:W4"/>
    <mergeCell ref="V5:AC5"/>
    <mergeCell ref="V6:AC6"/>
    <mergeCell ref="V8:AC8"/>
    <mergeCell ref="G10:Q10"/>
    <mergeCell ref="R4:U4"/>
    <mergeCell ref="R5:U5"/>
    <mergeCell ref="R6:U6"/>
    <mergeCell ref="R7:U7"/>
    <mergeCell ref="V7:AC7"/>
    <mergeCell ref="R8:U8"/>
    <mergeCell ref="A24:AC24"/>
    <mergeCell ref="U19:X19"/>
    <mergeCell ref="Y19:Z19"/>
    <mergeCell ref="N20:T20"/>
    <mergeCell ref="U20:AA20"/>
    <mergeCell ref="R19:S19"/>
    <mergeCell ref="G19:O19"/>
    <mergeCell ref="G23:M23"/>
    <mergeCell ref="U22:Z22"/>
    <mergeCell ref="G21:M21"/>
    <mergeCell ref="C20:F20"/>
    <mergeCell ref="C21:F21"/>
    <mergeCell ref="G20:M20"/>
    <mergeCell ref="N22:S22"/>
    <mergeCell ref="N21:T21"/>
    <mergeCell ref="U21:AA21"/>
    <mergeCell ref="V27:Y27"/>
    <mergeCell ref="V28:Y28"/>
    <mergeCell ref="V29:Y29"/>
    <mergeCell ref="O28:P28"/>
    <mergeCell ref="Q28:T28"/>
    <mergeCell ref="C36:G36"/>
    <mergeCell ref="C37:G37"/>
    <mergeCell ref="C38:G38"/>
    <mergeCell ref="Q29:T29"/>
    <mergeCell ref="K27:U27"/>
    <mergeCell ref="A39:B39"/>
    <mergeCell ref="C39:G39"/>
    <mergeCell ref="O29:P29"/>
    <mergeCell ref="K28:N28"/>
    <mergeCell ref="K29:N29"/>
    <mergeCell ref="D32:G32"/>
    <mergeCell ref="P33:AC33"/>
    <mergeCell ref="P35:AC35"/>
    <mergeCell ref="L31:R31"/>
    <mergeCell ref="L32:R32"/>
    <mergeCell ref="S32:AB32"/>
    <mergeCell ref="S31:AA31"/>
    <mergeCell ref="H39:K39"/>
    <mergeCell ref="M36:AC36"/>
    <mergeCell ref="P34:AC34"/>
    <mergeCell ref="C31:G31"/>
  </mergeCells>
  <phoneticPr fontId="1"/>
  <conditionalFormatting sqref="P34:AB34">
    <cfRule type="expression" dxfId="17" priority="18">
      <formula>$H$31-$H$32-$H$33=$H$34</formula>
    </cfRule>
  </conditionalFormatting>
  <conditionalFormatting sqref="C27:Y29">
    <cfRule type="expression" dxfId="16" priority="4">
      <formula>$I$26="無"</formula>
    </cfRule>
  </conditionalFormatting>
  <conditionalFormatting sqref="P33:AC33">
    <cfRule type="expression" dxfId="15" priority="1">
      <formula>AND($H$31="",$S$31="")</formula>
    </cfRule>
    <cfRule type="expression" dxfId="14" priority="3">
      <formula>AND($H$31&gt;0,$S$31=0)</formula>
    </cfRule>
  </conditionalFormatting>
  <dataValidations count="7">
    <dataValidation type="list" allowBlank="1" showInputMessage="1" showErrorMessage="1" sqref="I26:J26" xr:uid="{6D15BBC9-81CF-49A2-B719-B4915EDC1BB6}">
      <formula1>"有,無"</formula1>
    </dataValidation>
    <dataValidation type="list" allowBlank="1" showInputMessage="1" showErrorMessage="1" sqref="C28:H29" xr:uid="{F9CB9FD9-7293-459D-A4CE-B6539917B2FE}">
      <formula1>"長崎自動車道,西九州自動車道,厳木多久有料道路"</formula1>
    </dataValidation>
    <dataValidation type="list" allowBlank="1" showInputMessage="1" showErrorMessage="1" sqref="V28:X29 Z28:AD29" xr:uid="{E3897D3F-9D05-4611-AA79-FDF3699353FB}">
      <formula1>"往復,片道"</formula1>
    </dataValidation>
    <dataValidation type="list" allowBlank="1" showInputMessage="1" showErrorMessage="1" sqref="R19" xr:uid="{BF4D9365-E450-454A-AFF5-1E08BD29BDBB}">
      <formula1>"1,2,3"</formula1>
    </dataValidation>
    <dataValidation type="list" allowBlank="1" showInputMessage="1" showErrorMessage="1" sqref="G21:AA21" xr:uid="{75E1D7D6-9A16-432E-81D5-1E254DE5943E}">
      <formula1>"大型,中型,小型"</formula1>
    </dataValidation>
    <dataValidation type="whole" operator="greaterThanOrEqual" allowBlank="1" showInputMessage="1" showErrorMessage="1" sqref="U22 G22 N22" xr:uid="{AEBAD467-F93A-4503-BF64-2A5E51AC8C08}">
      <formula1>1</formula1>
    </dataValidation>
    <dataValidation operator="greaterThanOrEqual" allowBlank="1" showInputMessage="1" showErrorMessage="1" sqref="M22 T22 AA22" xr:uid="{9A554C6F-707D-494A-93DD-6FE3772CA95F}"/>
  </dataValidations>
  <printOptions horizontalCentered="1" verticalCentered="1"/>
  <pageMargins left="0.23622047244094491" right="0.23622047244094491" top="0.35433070866141736" bottom="0.35433070866141736"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3295-E9A8-4C3B-886A-24A63698860F}">
  <dimension ref="A1:AC40"/>
  <sheetViews>
    <sheetView view="pageBreakPreview" topLeftCell="A10" zoomScaleNormal="100" zoomScaleSheetLayoutView="100" workbookViewId="0">
      <selection activeCell="F42" sqref="F42"/>
    </sheetView>
  </sheetViews>
  <sheetFormatPr defaultColWidth="2.9375" defaultRowHeight="17.649999999999999"/>
  <cols>
    <col min="1" max="16384" width="2.9375" style="4"/>
  </cols>
  <sheetData>
    <row r="1" spans="1:29">
      <c r="A1" s="4" t="s">
        <v>44</v>
      </c>
    </row>
    <row r="2" spans="1:29">
      <c r="A2" s="2" t="s">
        <v>72</v>
      </c>
      <c r="B2" s="2"/>
      <c r="C2" s="2"/>
      <c r="D2" s="2"/>
      <c r="E2" s="2"/>
      <c r="F2" s="2"/>
      <c r="G2" s="2"/>
      <c r="H2" s="2"/>
      <c r="I2" s="2"/>
      <c r="J2" s="2"/>
      <c r="K2" s="2"/>
      <c r="L2" s="2"/>
      <c r="M2" s="2"/>
      <c r="N2" s="2"/>
      <c r="O2" s="2"/>
      <c r="P2" s="2"/>
      <c r="Q2" s="2"/>
      <c r="R2" s="2"/>
      <c r="S2" s="2"/>
      <c r="T2" s="2"/>
      <c r="U2" s="2"/>
      <c r="V2" s="2"/>
      <c r="W2" s="2"/>
      <c r="X2" s="2"/>
      <c r="Y2" s="2"/>
      <c r="Z2" s="2"/>
      <c r="AA2" s="2"/>
      <c r="AB2" s="2"/>
      <c r="AC2" s="2"/>
    </row>
    <row r="3" spans="1:29">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c r="R4" s="63" t="s">
        <v>45</v>
      </c>
      <c r="S4" s="63"/>
      <c r="T4" s="63"/>
      <c r="U4" s="63"/>
      <c r="V4" s="71" t="s">
        <v>4</v>
      </c>
      <c r="W4" s="46"/>
      <c r="X4" s="15"/>
      <c r="Y4" s="10" t="s">
        <v>3</v>
      </c>
      <c r="Z4" s="15"/>
      <c r="AA4" s="10" t="s">
        <v>2</v>
      </c>
      <c r="AB4" s="15"/>
      <c r="AC4" s="7" t="s">
        <v>1</v>
      </c>
    </row>
    <row r="5" spans="1:29">
      <c r="R5" s="63" t="s">
        <v>6</v>
      </c>
      <c r="S5" s="63"/>
      <c r="T5" s="63"/>
      <c r="U5" s="63"/>
      <c r="V5" s="72"/>
      <c r="W5" s="72"/>
      <c r="X5" s="72"/>
      <c r="Y5" s="72"/>
      <c r="Z5" s="72"/>
      <c r="AA5" s="72"/>
      <c r="AB5" s="72"/>
      <c r="AC5" s="72"/>
    </row>
    <row r="6" spans="1:29">
      <c r="R6" s="63" t="s">
        <v>7</v>
      </c>
      <c r="S6" s="63"/>
      <c r="T6" s="63"/>
      <c r="U6" s="63"/>
      <c r="V6" s="72"/>
      <c r="W6" s="72"/>
      <c r="X6" s="72"/>
      <c r="Y6" s="72"/>
      <c r="Z6" s="72"/>
      <c r="AA6" s="72"/>
      <c r="AB6" s="72"/>
      <c r="AC6" s="72"/>
    </row>
    <row r="7" spans="1:29">
      <c r="A7" s="22"/>
      <c r="B7" s="22"/>
      <c r="C7" s="22"/>
      <c r="D7" s="22"/>
      <c r="E7" s="22"/>
      <c r="F7" s="22"/>
      <c r="G7" s="22"/>
      <c r="H7" s="22"/>
      <c r="I7" s="22"/>
      <c r="J7" s="22"/>
      <c r="K7" s="22"/>
      <c r="L7" s="22"/>
      <c r="M7" s="22"/>
      <c r="N7" s="22"/>
      <c r="O7" s="22"/>
      <c r="P7" s="22"/>
      <c r="Q7" s="22"/>
      <c r="R7" s="63" t="s">
        <v>61</v>
      </c>
      <c r="S7" s="63"/>
      <c r="T7" s="63"/>
      <c r="U7" s="63"/>
      <c r="V7" s="72"/>
      <c r="W7" s="72"/>
      <c r="X7" s="72"/>
      <c r="Y7" s="72"/>
      <c r="Z7" s="72"/>
      <c r="AA7" s="72"/>
      <c r="AB7" s="72"/>
      <c r="AC7" s="72"/>
    </row>
    <row r="8" spans="1:29">
      <c r="A8" s="22"/>
      <c r="B8" s="22"/>
      <c r="C8" s="22"/>
      <c r="D8" s="22"/>
      <c r="E8" s="22"/>
      <c r="F8" s="22"/>
      <c r="G8" s="22"/>
      <c r="H8" s="22"/>
      <c r="I8" s="22"/>
      <c r="J8" s="22"/>
      <c r="K8" s="22"/>
      <c r="L8" s="22"/>
      <c r="M8" s="22"/>
      <c r="N8" s="22"/>
      <c r="O8" s="22"/>
      <c r="P8" s="22"/>
      <c r="Q8" s="22"/>
      <c r="R8" s="63" t="s">
        <v>62</v>
      </c>
      <c r="S8" s="63"/>
      <c r="T8" s="63"/>
      <c r="U8" s="63"/>
      <c r="V8" s="72"/>
      <c r="W8" s="72"/>
      <c r="X8" s="72"/>
      <c r="Y8" s="72"/>
      <c r="Z8" s="72"/>
      <c r="AA8" s="72"/>
      <c r="AB8" s="72"/>
      <c r="AC8" s="72"/>
    </row>
    <row r="10" spans="1:29">
      <c r="A10" s="44" t="s">
        <v>8</v>
      </c>
      <c r="B10" s="44"/>
      <c r="C10" s="45" t="s">
        <v>10</v>
      </c>
      <c r="D10" s="45"/>
      <c r="E10" s="45"/>
      <c r="F10" s="45"/>
      <c r="G10" s="73" t="str">
        <f>IF('（様式１）実施申請書'!G10&lt;&gt;0,'（様式１）実施申請書'!G10,"")</f>
        <v/>
      </c>
      <c r="H10" s="73"/>
      <c r="I10" s="73"/>
      <c r="J10" s="73"/>
      <c r="K10" s="73"/>
      <c r="L10" s="73"/>
      <c r="M10" s="73"/>
      <c r="N10" s="73"/>
      <c r="O10" s="73"/>
      <c r="P10" s="73"/>
      <c r="Q10" s="73"/>
    </row>
    <row r="11" spans="1:29">
      <c r="C11" s="45" t="s">
        <v>68</v>
      </c>
      <c r="D11" s="45"/>
      <c r="E11" s="45"/>
      <c r="F11" s="45"/>
      <c r="G11" s="73" t="str">
        <f>IF('（様式１）実施申請書'!G11&lt;&gt;0,'（様式１）実施申請書'!G11,"")</f>
        <v/>
      </c>
      <c r="H11" s="73"/>
      <c r="I11" s="73"/>
      <c r="J11" s="73"/>
      <c r="K11" s="73"/>
      <c r="L11" s="73"/>
      <c r="M11" s="73"/>
      <c r="N11" s="73"/>
      <c r="O11" s="73"/>
      <c r="P11" s="73"/>
      <c r="Q11" s="73"/>
    </row>
    <row r="12" spans="1:29">
      <c r="C12" s="45" t="s">
        <v>61</v>
      </c>
      <c r="D12" s="45"/>
      <c r="E12" s="45"/>
      <c r="F12" s="45"/>
      <c r="G12" s="73" t="str">
        <f>IF('（様式１）実施申請書'!G12&lt;&gt;0,'（様式１）実施申請書'!G12,"")</f>
        <v/>
      </c>
      <c r="H12" s="73"/>
      <c r="I12" s="73"/>
      <c r="J12" s="73"/>
      <c r="K12" s="73"/>
      <c r="L12" s="73"/>
      <c r="M12" s="73"/>
      <c r="N12" s="73"/>
      <c r="O12" s="73"/>
      <c r="P12" s="73"/>
      <c r="Q12" s="73"/>
    </row>
    <row r="13" spans="1:29">
      <c r="A13" s="22"/>
      <c r="B13" s="22"/>
      <c r="C13" s="45" t="s">
        <v>62</v>
      </c>
      <c r="D13" s="45"/>
      <c r="E13" s="45"/>
      <c r="F13" s="45"/>
      <c r="G13" s="73" t="str">
        <f>IF('（様式１）実施申請書'!G13&lt;&gt;0,'（様式１）実施申請書'!G13,"")</f>
        <v/>
      </c>
      <c r="H13" s="73"/>
      <c r="I13" s="73"/>
      <c r="J13" s="73"/>
      <c r="K13" s="73"/>
      <c r="L13" s="73"/>
      <c r="M13" s="73"/>
      <c r="N13" s="73"/>
      <c r="O13" s="73"/>
      <c r="P13" s="73"/>
      <c r="Q13" s="73"/>
      <c r="R13" s="22"/>
      <c r="S13" s="22"/>
      <c r="T13" s="22"/>
      <c r="U13" s="22"/>
      <c r="V13" s="22"/>
      <c r="W13" s="22"/>
      <c r="X13" s="22"/>
      <c r="Y13" s="22"/>
      <c r="Z13" s="22"/>
      <c r="AA13" s="22"/>
      <c r="AB13" s="22"/>
      <c r="AC13" s="22"/>
    </row>
    <row r="15" spans="1:29">
      <c r="A15" s="44" t="s">
        <v>9</v>
      </c>
      <c r="B15" s="44"/>
      <c r="C15" s="49" t="s">
        <v>46</v>
      </c>
      <c r="D15" s="50"/>
      <c r="E15" s="50"/>
      <c r="F15" s="70"/>
      <c r="G15" s="71" t="s">
        <v>4</v>
      </c>
      <c r="H15" s="46"/>
      <c r="I15" s="14" t="str">
        <f>IF('（様式１）実施申請書'!I16&lt;&gt;0,'（様式１）実施申請書'!I16,"")</f>
        <v/>
      </c>
      <c r="J15" s="10" t="s">
        <v>3</v>
      </c>
      <c r="K15" s="17" t="str">
        <f>IF('（様式１）実施申請書'!K16&lt;&gt;0,'（様式１）実施申請書'!K16,"")</f>
        <v/>
      </c>
      <c r="L15" s="10" t="s">
        <v>2</v>
      </c>
      <c r="M15" s="17" t="str">
        <f>IF('（様式１）実施申請書'!M16&lt;&gt;0,'（様式１）実施申請書'!M16,"")</f>
        <v/>
      </c>
      <c r="N15" s="7" t="s">
        <v>1</v>
      </c>
    </row>
    <row r="16" spans="1:29">
      <c r="A16" s="5"/>
      <c r="B16" s="5"/>
      <c r="F16" s="3"/>
      <c r="G16" s="3"/>
      <c r="H16" s="3"/>
      <c r="I16" s="3"/>
      <c r="J16" s="3"/>
      <c r="K16" s="3"/>
      <c r="L16" s="3"/>
      <c r="M16" s="3"/>
      <c r="N16" s="3"/>
    </row>
    <row r="17" spans="1:29">
      <c r="A17" s="44" t="s">
        <v>22</v>
      </c>
      <c r="B17" s="44"/>
      <c r="C17" s="4" t="s">
        <v>12</v>
      </c>
    </row>
    <row r="18" spans="1:29">
      <c r="A18" s="5"/>
      <c r="B18" s="5"/>
      <c r="C18" s="49" t="s">
        <v>35</v>
      </c>
      <c r="D18" s="50"/>
      <c r="E18" s="50"/>
      <c r="F18" s="70"/>
      <c r="G18" s="55" t="str">
        <f>IF('（様式１）実施申請書'!G19&lt;&gt;0,'（様式１）実施申請書'!G19,"")</f>
        <v/>
      </c>
      <c r="H18" s="56" t="str">
        <f>IF('（様式１）実施申請書'!H19&lt;&gt;0,'（様式１）実施申請書'!H19,"")</f>
        <v/>
      </c>
      <c r="I18" s="56" t="str">
        <f>IF('（様式１）実施申請書'!I19&lt;&gt;0,'（様式１）実施申請書'!I19,"")</f>
        <v/>
      </c>
      <c r="J18" s="56" t="str">
        <f>IF('（様式１）実施申請書'!J19&lt;&gt;0,'（様式１）実施申請書'!J19,"")</f>
        <v/>
      </c>
      <c r="K18" s="56" t="str">
        <f>IF('（様式１）実施申請書'!K19&lt;&gt;0,'（様式１）実施申請書'!K19,"")</f>
        <v/>
      </c>
      <c r="L18" s="56" t="str">
        <f>IF('（様式１）実施申請書'!L19&lt;&gt;0,'（様式１）実施申請書'!L19,"")</f>
        <v/>
      </c>
      <c r="M18" s="56" t="str">
        <f>IF('（様式１）実施申請書'!M19&lt;&gt;0,'（様式１）実施申請書'!M19,"")</f>
        <v/>
      </c>
      <c r="N18" s="56" t="str">
        <f>IF('（様式１）実施申請書'!N19&lt;&gt;0,'（様式１）実施申請書'!N19,"")</f>
        <v/>
      </c>
      <c r="O18" s="57" t="str">
        <f>IF('（様式１）実施申請書'!O19&lt;&gt;0,'（様式１）実施申請書'!O19,"")</f>
        <v/>
      </c>
      <c r="P18" s="9" t="s">
        <v>40</v>
      </c>
      <c r="Q18" s="10"/>
      <c r="R18" s="56" t="str">
        <f>IF('（様式１）実施申請書'!R19&lt;&gt;0,'（様式１）実施申請書'!R19,"")</f>
        <v/>
      </c>
      <c r="S18" s="56" t="str">
        <f>IF('（様式１）実施申請書'!S19&lt;&gt;0,'（様式１）実施申請書'!S19,"")</f>
        <v/>
      </c>
      <c r="T18" s="7" t="s">
        <v>29</v>
      </c>
      <c r="U18" s="49" t="s">
        <v>42</v>
      </c>
      <c r="V18" s="50"/>
      <c r="W18" s="50"/>
      <c r="X18" s="50"/>
      <c r="Y18" s="50" t="str">
        <f>IFERROR(IF(G21+N21+U21&lt;&gt;0,IF(R18=3,G21+N21+U21,IF(R18=2,G21+N21,IF(R18=1,G21,0))),""),"")</f>
        <v/>
      </c>
      <c r="Z18" s="50"/>
      <c r="AA18" s="7" t="s">
        <v>28</v>
      </c>
    </row>
    <row r="19" spans="1:29">
      <c r="A19" s="5"/>
      <c r="B19" s="5"/>
      <c r="C19" s="49" t="s">
        <v>41</v>
      </c>
      <c r="D19" s="50"/>
      <c r="E19" s="50"/>
      <c r="F19" s="70"/>
      <c r="G19" s="63" t="s">
        <v>37</v>
      </c>
      <c r="H19" s="63"/>
      <c r="I19" s="63"/>
      <c r="J19" s="63"/>
      <c r="K19" s="63"/>
      <c r="L19" s="63"/>
      <c r="M19" s="63"/>
      <c r="N19" s="63" t="s">
        <v>38</v>
      </c>
      <c r="O19" s="63"/>
      <c r="P19" s="63"/>
      <c r="Q19" s="63"/>
      <c r="R19" s="66"/>
      <c r="S19" s="66"/>
      <c r="T19" s="66"/>
      <c r="U19" s="63" t="s">
        <v>39</v>
      </c>
      <c r="V19" s="63"/>
      <c r="W19" s="63"/>
      <c r="X19" s="63"/>
      <c r="Y19" s="63"/>
      <c r="Z19" s="63"/>
      <c r="AA19" s="63"/>
    </row>
    <row r="20" spans="1:29">
      <c r="A20" s="5"/>
      <c r="B20" s="5"/>
      <c r="C20" s="49" t="s">
        <v>36</v>
      </c>
      <c r="D20" s="50"/>
      <c r="E20" s="50"/>
      <c r="F20" s="70"/>
      <c r="G20" s="47" t="str">
        <f>IF('（様式１）実施申請書'!G21&lt;&gt;0,'（様式１）実施申請書'!G21,"")</f>
        <v/>
      </c>
      <c r="H20" s="48" t="str">
        <f>IF('（様式１）実施申請書'!H21&lt;&gt;0,'（様式１）実施申請書'!H21,"")</f>
        <v/>
      </c>
      <c r="I20" s="48" t="str">
        <f>IF('（様式１）実施申請書'!I21&lt;&gt;0,'（様式１）実施申請書'!I21,"")</f>
        <v/>
      </c>
      <c r="J20" s="48" t="str">
        <f>IF('（様式１）実施申請書'!J21&lt;&gt;0,'（様式１）実施申請書'!J21,"")</f>
        <v/>
      </c>
      <c r="K20" s="48" t="str">
        <f>IF('（様式１）実施申請書'!K21&lt;&gt;0,'（様式１）実施申請書'!K21,"")</f>
        <v/>
      </c>
      <c r="L20" s="48" t="str">
        <f>IF('（様式１）実施申請書'!L21&lt;&gt;0,'（様式１）実施申請書'!L21,"")</f>
        <v/>
      </c>
      <c r="M20" s="64" t="str">
        <f>IF('（様式１）実施申請書'!M21&lt;&gt;0,'（様式１）実施申請書'!M21,"")</f>
        <v/>
      </c>
      <c r="N20" s="47" t="str">
        <f>IF('（様式１）実施申請書'!N21&lt;&gt;0,'（様式１）実施申請書'!N21,"")</f>
        <v/>
      </c>
      <c r="O20" s="48" t="str">
        <f>IF('（様式１）実施申請書'!O21&lt;&gt;0,'（様式１）実施申請書'!O21,"")</f>
        <v/>
      </c>
      <c r="P20" s="48" t="str">
        <f>IF('（様式１）実施申請書'!P21&lt;&gt;0,'（様式１）実施申請書'!P21,"")</f>
        <v/>
      </c>
      <c r="Q20" s="48" t="str">
        <f>IF('（様式１）実施申請書'!Q21&lt;&gt;0,'（様式１）実施申請書'!Q21,"")</f>
        <v/>
      </c>
      <c r="R20" s="48" t="str">
        <f>IF('（様式１）実施申請書'!R21&lt;&gt;0,'（様式１）実施申請書'!R21,"")</f>
        <v/>
      </c>
      <c r="S20" s="48" t="str">
        <f>IF('（様式１）実施申請書'!S21&lt;&gt;0,'（様式１）実施申請書'!S21,"")</f>
        <v/>
      </c>
      <c r="T20" s="64" t="str">
        <f>IF('（様式１）実施申請書'!T21&lt;&gt;0,'（様式１）実施申請書'!T21,"")</f>
        <v/>
      </c>
      <c r="U20" s="47" t="str">
        <f>IF('（様式１）実施申請書'!U21&lt;&gt;0,'（様式１）実施申請書'!U21,"")</f>
        <v/>
      </c>
      <c r="V20" s="48" t="str">
        <f>IF('（様式１）実施申請書'!V21&lt;&gt;0,'（様式１）実施申請書'!V21,"")</f>
        <v/>
      </c>
      <c r="W20" s="48" t="str">
        <f>IF('（様式１）実施申請書'!W21&lt;&gt;0,'（様式１）実施申請書'!W21,"")</f>
        <v/>
      </c>
      <c r="X20" s="48" t="str">
        <f>IF('（様式１）実施申請書'!X21&lt;&gt;0,'（様式１）実施申請書'!X21,"")</f>
        <v/>
      </c>
      <c r="Y20" s="48" t="str">
        <f>IF('（様式１）実施申請書'!Y21&lt;&gt;0,'（様式１）実施申請書'!Y21,"")</f>
        <v/>
      </c>
      <c r="Z20" s="48" t="str">
        <f>IF('（様式１）実施申請書'!Z21&lt;&gt;0,'（様式１）実施申請書'!Z21,"")</f>
        <v/>
      </c>
      <c r="AA20" s="64" t="str">
        <f>IF('（様式１）実施申請書'!AA21&lt;&gt;0,'（様式１）実施申請書'!AA21,"")</f>
        <v/>
      </c>
    </row>
    <row r="21" spans="1:29">
      <c r="A21" s="5"/>
      <c r="B21" s="5"/>
      <c r="C21" s="49" t="s">
        <v>34</v>
      </c>
      <c r="D21" s="50"/>
      <c r="E21" s="50"/>
      <c r="F21" s="70"/>
      <c r="G21" s="68" t="str">
        <f>IF('（様式１）実施申請書'!G22&lt;&gt;0,'（様式１）実施申請書'!G22,"")</f>
        <v/>
      </c>
      <c r="H21" s="69" t="str">
        <f>IF('（様式１）実施申請書'!H22&lt;&gt;0,'（様式１）実施申請書'!H22,"")</f>
        <v/>
      </c>
      <c r="I21" s="69" t="str">
        <f>IF('（様式１）実施申請書'!I22&lt;&gt;0,'（様式１）実施申請書'!I22,"")</f>
        <v/>
      </c>
      <c r="J21" s="69" t="str">
        <f>IF('（様式１）実施申請書'!J22&lt;&gt;0,'（様式１）実施申請書'!J22,"")</f>
        <v/>
      </c>
      <c r="K21" s="69" t="str">
        <f>IF('（様式１）実施申請書'!K22&lt;&gt;0,'（様式１）実施申請書'!K22,"")</f>
        <v/>
      </c>
      <c r="L21" s="69" t="str">
        <f>IF('（様式１）実施申請書'!L22&lt;&gt;0,'（様式１）実施申請書'!L22,"")</f>
        <v/>
      </c>
      <c r="M21" s="18" t="s">
        <v>28</v>
      </c>
      <c r="N21" s="68" t="str">
        <f>IF('（様式１）実施申請書'!N22&lt;&gt;0,'（様式１）実施申請書'!N22,"")</f>
        <v/>
      </c>
      <c r="O21" s="69" t="str">
        <f>IF('（様式１）実施申請書'!O22&lt;&gt;0,'（様式１）実施申請書'!O22,"")</f>
        <v/>
      </c>
      <c r="P21" s="69" t="str">
        <f>IF('（様式１）実施申請書'!P22&lt;&gt;0,'（様式１）実施申請書'!P22,"")</f>
        <v/>
      </c>
      <c r="Q21" s="69" t="str">
        <f>IF('（様式１）実施申請書'!Q22&lt;&gt;0,'（様式１）実施申請書'!Q22,"")</f>
        <v/>
      </c>
      <c r="R21" s="69" t="str">
        <f>IF('（様式１）実施申請書'!R22&lt;&gt;0,'（様式１）実施申請書'!R22,"")</f>
        <v/>
      </c>
      <c r="S21" s="69" t="str">
        <f>IF('（様式１）実施申請書'!S22&lt;&gt;0,'（様式１）実施申請書'!S22,"")</f>
        <v/>
      </c>
      <c r="T21" s="19" t="s">
        <v>28</v>
      </c>
      <c r="U21" s="68" t="str">
        <f>IF('（様式１）実施申請書'!U22&lt;&gt;0,'（様式１）実施申請書'!U22,"")</f>
        <v/>
      </c>
      <c r="V21" s="69" t="str">
        <f>IF('（様式１）実施申請書'!V22&lt;&gt;0,'（様式１）実施申請書'!V22,"")</f>
        <v/>
      </c>
      <c r="W21" s="69" t="str">
        <f>IF('（様式１）実施申請書'!W22&lt;&gt;0,'（様式１）実施申請書'!W22,"")</f>
        <v/>
      </c>
      <c r="X21" s="69" t="str">
        <f>IF('（様式１）実施申請書'!X22&lt;&gt;0,'（様式１）実施申請書'!X22,"")</f>
        <v/>
      </c>
      <c r="Y21" s="69" t="str">
        <f>IF('（様式１）実施申請書'!Y22&lt;&gt;0,'（様式１）実施申請書'!Y22,"")</f>
        <v/>
      </c>
      <c r="Z21" s="69" t="str">
        <f>IF('（様式１）実施申請書'!Z22&lt;&gt;0,'（様式１）実施申請書'!Z22,"")</f>
        <v/>
      </c>
      <c r="AA21" s="19" t="s">
        <v>28</v>
      </c>
    </row>
    <row r="22" spans="1:29">
      <c r="A22" s="5"/>
      <c r="B22" s="5"/>
    </row>
    <row r="23" spans="1:29">
      <c r="A23" s="44" t="s">
        <v>18</v>
      </c>
      <c r="B23" s="44"/>
      <c r="C23" s="76" t="s">
        <v>13</v>
      </c>
      <c r="D23" s="76"/>
      <c r="E23" s="76"/>
      <c r="F23" s="76"/>
      <c r="G23" s="76"/>
      <c r="H23" s="76"/>
      <c r="I23" s="84" t="str">
        <f>IF('（様式１）実施申請書'!I26&lt;&gt;0,'（様式１）実施申請書'!I26,"")</f>
        <v/>
      </c>
      <c r="J23" s="85" t="str">
        <f>IF('（様式１）実施申請書'!J25&lt;&gt;0,'（様式１）実施申請書'!J25,"")</f>
        <v/>
      </c>
      <c r="K23" s="11"/>
      <c r="L23" s="12"/>
      <c r="M23" s="12"/>
      <c r="N23" s="12"/>
      <c r="O23" s="12"/>
      <c r="P23" s="12"/>
      <c r="Q23" s="12"/>
      <c r="R23" s="12"/>
      <c r="S23" s="12"/>
      <c r="T23" s="12"/>
      <c r="U23" s="12"/>
      <c r="V23" s="12"/>
      <c r="W23" s="12"/>
      <c r="X23" s="12"/>
      <c r="Y23" s="12"/>
    </row>
    <row r="24" spans="1:29">
      <c r="A24" s="5"/>
      <c r="B24" s="5"/>
      <c r="C24" s="63" t="s">
        <v>30</v>
      </c>
      <c r="D24" s="63"/>
      <c r="E24" s="63"/>
      <c r="F24" s="63"/>
      <c r="G24" s="63"/>
      <c r="H24" s="63"/>
      <c r="I24" s="63"/>
      <c r="J24" s="63"/>
      <c r="K24" s="63" t="s">
        <v>14</v>
      </c>
      <c r="L24" s="63"/>
      <c r="M24" s="63"/>
      <c r="N24" s="63"/>
      <c r="O24" s="63"/>
      <c r="P24" s="63"/>
      <c r="Q24" s="63"/>
      <c r="R24" s="63"/>
      <c r="S24" s="63"/>
      <c r="T24" s="63"/>
      <c r="U24" s="63"/>
      <c r="V24" s="63" t="s">
        <v>33</v>
      </c>
      <c r="W24" s="63"/>
      <c r="X24" s="63"/>
      <c r="Y24" s="63"/>
    </row>
    <row r="25" spans="1:29">
      <c r="A25" s="5"/>
      <c r="B25" s="5"/>
      <c r="C25" s="47" t="str">
        <f>IF('（様式１）実施申請書'!C28&lt;&gt;0,'（様式１）実施申請書'!C28,"")</f>
        <v/>
      </c>
      <c r="D25" s="48" t="str">
        <f>IF('（様式１）実施申請書'!D27&lt;&gt;0,'（様式１）実施申請書'!D27,"")</f>
        <v/>
      </c>
      <c r="E25" s="48" t="str">
        <f>IF('（様式１）実施申請書'!E28&lt;&gt;0,'（様式１）実施申請書'!E28,"")</f>
        <v/>
      </c>
      <c r="F25" s="48" t="str">
        <f>IF('（様式１）実施申請書'!F27&lt;&gt;0,'（様式１）実施申請書'!F27,"")</f>
        <v/>
      </c>
      <c r="G25" s="48" t="str">
        <f>IF('（様式１）実施申請書'!G28&lt;&gt;0,'（様式１）実施申請書'!G28,"")</f>
        <v/>
      </c>
      <c r="H25" s="48" t="str">
        <f>IF('（様式１）実施申請書'!H27&lt;&gt;0,'（様式１）実施申請書'!H27,"")</f>
        <v/>
      </c>
      <c r="I25" s="48" t="str">
        <f>IF('（様式１）実施申請書'!I28&lt;&gt;0,'（様式１）実施申請書'!I28,"")</f>
        <v/>
      </c>
      <c r="J25" s="64" t="str">
        <f>IF('（様式１）実施申請書'!J27&lt;&gt;0,'（様式１）実施申請書'!J27,"")</f>
        <v/>
      </c>
      <c r="K25" s="47" t="str">
        <f>IF('（様式１）実施申請書'!K28&lt;&gt;0,'（様式１）実施申請書'!K28,"")</f>
        <v/>
      </c>
      <c r="L25" s="48" t="str">
        <f>IF('（様式１）実施申請書'!L27&lt;&gt;0,'（様式１）実施申請書'!L27,"")</f>
        <v/>
      </c>
      <c r="M25" s="48" t="str">
        <f>IF('（様式１）実施申請書'!M28&lt;&gt;0,'（様式１）実施申請書'!M28,"")</f>
        <v/>
      </c>
      <c r="N25" s="48" t="str">
        <f>IF('（様式１）実施申請書'!N27&lt;&gt;0,'（様式１）実施申請書'!N27,"")</f>
        <v/>
      </c>
      <c r="O25" s="46" t="s">
        <v>31</v>
      </c>
      <c r="P25" s="46"/>
      <c r="Q25" s="48" t="str">
        <f>IF('（様式１）実施申請書'!Q28&lt;&gt;0,'（様式１）実施申請書'!Q28,"")</f>
        <v/>
      </c>
      <c r="R25" s="48" t="str">
        <f>IF('（様式１）実施申請書'!R27&lt;&gt;0,'（様式１）実施申請書'!R27,"")</f>
        <v/>
      </c>
      <c r="S25" s="48" t="str">
        <f>IF('（様式１）実施申請書'!S28&lt;&gt;0,'（様式１）実施申請書'!S28,"")</f>
        <v/>
      </c>
      <c r="T25" s="48" t="str">
        <f>IF('（様式１）実施申請書'!T27&lt;&gt;0,'（様式１）実施申請書'!T27,"")</f>
        <v/>
      </c>
      <c r="U25" s="6" t="s">
        <v>32</v>
      </c>
      <c r="V25" s="47" t="str">
        <f>IF('（様式１）実施申請書'!V28&lt;&gt;0,'（様式１）実施申請書'!V28,"")</f>
        <v/>
      </c>
      <c r="W25" s="48" t="str">
        <f>IF('（様式１）実施申請書'!W27&lt;&gt;0,'（様式１）実施申請書'!W27,"")</f>
        <v/>
      </c>
      <c r="X25" s="48" t="str">
        <f>IF('（様式１）実施申請書'!X28&lt;&gt;0,'（様式１）実施申請書'!X28,"")</f>
        <v/>
      </c>
      <c r="Y25" s="64" t="str">
        <f>IF('（様式１）実施申請書'!Y27&lt;&gt;0,'（様式１）実施申請書'!Y27,"")</f>
        <v/>
      </c>
    </row>
    <row r="26" spans="1:29">
      <c r="A26" s="5"/>
      <c r="B26" s="5"/>
      <c r="C26" s="47" t="str">
        <f>IF('（様式１）実施申請書'!C29&lt;&gt;0,'（様式１）実施申請書'!C29,"")</f>
        <v/>
      </c>
      <c r="D26" s="48" t="str">
        <f>IF('（様式１）実施申請書'!D28&lt;&gt;0,'（様式１）実施申請書'!D28,"")</f>
        <v/>
      </c>
      <c r="E26" s="48" t="str">
        <f>IF('（様式１）実施申請書'!E29&lt;&gt;0,'（様式１）実施申請書'!E29,"")</f>
        <v/>
      </c>
      <c r="F26" s="48" t="str">
        <f>IF('（様式１）実施申請書'!F28&lt;&gt;0,'（様式１）実施申請書'!F28,"")</f>
        <v/>
      </c>
      <c r="G26" s="48" t="str">
        <f>IF('（様式１）実施申請書'!G29&lt;&gt;0,'（様式１）実施申請書'!G29,"")</f>
        <v/>
      </c>
      <c r="H26" s="48" t="str">
        <f>IF('（様式１）実施申請書'!H28&lt;&gt;0,'（様式１）実施申請書'!H28,"")</f>
        <v/>
      </c>
      <c r="I26" s="48" t="str">
        <f>IF('（様式１）実施申請書'!I29&lt;&gt;0,'（様式１）実施申請書'!I29,"")</f>
        <v/>
      </c>
      <c r="J26" s="64" t="str">
        <f>IF('（様式１）実施申請書'!J28&lt;&gt;0,'（様式１）実施申請書'!J28,"")</f>
        <v/>
      </c>
      <c r="K26" s="47" t="str">
        <f>IF('（様式１）実施申請書'!K29&lt;&gt;0,'（様式１）実施申請書'!K29,"")</f>
        <v/>
      </c>
      <c r="L26" s="48" t="str">
        <f>IF('（様式１）実施申請書'!L28&lt;&gt;0,'（様式１）実施申請書'!L28,"")</f>
        <v/>
      </c>
      <c r="M26" s="48" t="str">
        <f>IF('（様式１）実施申請書'!M29&lt;&gt;0,'（様式１）実施申請書'!M29,"")</f>
        <v/>
      </c>
      <c r="N26" s="48" t="str">
        <f>IF('（様式１）実施申請書'!N28&lt;&gt;0,'（様式１）実施申請書'!N28,"")</f>
        <v/>
      </c>
      <c r="O26" s="46" t="s">
        <v>31</v>
      </c>
      <c r="P26" s="46"/>
      <c r="Q26" s="48" t="str">
        <f>IF('（様式１）実施申請書'!Q29&lt;&gt;0,'（様式１）実施申請書'!Q29,"")</f>
        <v/>
      </c>
      <c r="R26" s="48" t="str">
        <f>IF('（様式１）実施申請書'!R28&lt;&gt;0,'（様式１）実施申請書'!R28,"")</f>
        <v/>
      </c>
      <c r="S26" s="48" t="str">
        <f>IF('（様式１）実施申請書'!S29&lt;&gt;0,'（様式１）実施申請書'!S29,"")</f>
        <v/>
      </c>
      <c r="T26" s="48" t="str">
        <f>IF('（様式１）実施申請書'!T28&lt;&gt;0,'（様式１）実施申請書'!T28,"")</f>
        <v/>
      </c>
      <c r="U26" s="6" t="s">
        <v>32</v>
      </c>
      <c r="V26" s="47" t="str">
        <f>IF('（様式１）実施申請書'!V29&lt;&gt;0,'（様式１）実施申請書'!V29,"")</f>
        <v/>
      </c>
      <c r="W26" s="48" t="str">
        <f>IF('（様式１）実施申請書'!W28&lt;&gt;0,'（様式１）実施申請書'!W28,"")</f>
        <v/>
      </c>
      <c r="X26" s="48" t="str">
        <f>IF('（様式１）実施申請書'!X29&lt;&gt;0,'（様式１）実施申請書'!X29,"")</f>
        <v/>
      </c>
      <c r="Y26" s="64" t="str">
        <f>IF('（様式１）実施申請書'!Y28&lt;&gt;0,'（様式１）実施申請書'!Y28,"")</f>
        <v/>
      </c>
    </row>
    <row r="27" spans="1:29">
      <c r="A27" s="5"/>
      <c r="B27" s="5"/>
    </row>
    <row r="28" spans="1:29">
      <c r="A28" s="44" t="s">
        <v>23</v>
      </c>
      <c r="B28" s="44"/>
      <c r="C28" s="49" t="s">
        <v>25</v>
      </c>
      <c r="D28" s="50"/>
      <c r="E28" s="50"/>
      <c r="F28" s="50"/>
      <c r="G28" s="50"/>
      <c r="H28" s="74" t="str">
        <f>IF(AND(H29="",H30=""),"",IF(H29="",H30,IF(H30="",H29,H29+H30)))</f>
        <v/>
      </c>
      <c r="I28" s="74"/>
      <c r="J28" s="10" t="s">
        <v>28</v>
      </c>
      <c r="K28" s="11"/>
      <c r="L28" s="53" t="s">
        <v>66</v>
      </c>
      <c r="M28" s="54"/>
      <c r="N28" s="54"/>
      <c r="O28" s="54"/>
      <c r="P28" s="54"/>
      <c r="Q28" s="54"/>
      <c r="R28" s="54"/>
      <c r="S28" s="55" t="str">
        <f>IF('（様式１）実施申請書'!S31&lt;&gt;0,'（様式１）実施申請書'!S31,"")</f>
        <v/>
      </c>
      <c r="T28" s="56"/>
      <c r="U28" s="56"/>
      <c r="V28" s="56"/>
      <c r="W28" s="56"/>
      <c r="X28" s="56"/>
      <c r="Y28" s="56"/>
      <c r="Z28" s="56"/>
      <c r="AA28" s="56"/>
      <c r="AB28" s="21" t="s">
        <v>63</v>
      </c>
    </row>
    <row r="29" spans="1:29">
      <c r="A29" s="5"/>
      <c r="B29" s="5"/>
      <c r="D29" s="49" t="s">
        <v>15</v>
      </c>
      <c r="E29" s="50"/>
      <c r="F29" s="50"/>
      <c r="G29" s="50"/>
      <c r="H29" s="56" t="str">
        <f>IF('（様式１）実施申請書'!H32&lt;&gt;0,'（様式１）実施申請書'!H32,"")</f>
        <v/>
      </c>
      <c r="I29" s="56" t="str">
        <f>IF('（様式１）実施申請書'!I31&lt;&gt;0,'（様式１）実施申請書'!I31,"")</f>
        <v/>
      </c>
      <c r="J29" s="10" t="s">
        <v>28</v>
      </c>
      <c r="K29" s="11"/>
      <c r="L29" s="53" t="s">
        <v>67</v>
      </c>
      <c r="M29" s="54"/>
      <c r="N29" s="54"/>
      <c r="O29" s="54"/>
      <c r="P29" s="54"/>
      <c r="Q29" s="54"/>
      <c r="R29" s="54"/>
      <c r="S29" s="55" t="str">
        <f>IF('（様式１）実施申請書'!S32&lt;&gt;0,'（様式１）実施申請書'!S32,"")</f>
        <v/>
      </c>
      <c r="T29" s="56"/>
      <c r="U29" s="56"/>
      <c r="V29" s="56"/>
      <c r="W29" s="56"/>
      <c r="X29" s="56"/>
      <c r="Y29" s="56"/>
      <c r="Z29" s="56"/>
      <c r="AA29" s="56"/>
      <c r="AB29" s="57"/>
    </row>
    <row r="30" spans="1:29">
      <c r="A30" s="5"/>
      <c r="B30" s="5"/>
      <c r="D30" s="49" t="s">
        <v>16</v>
      </c>
      <c r="E30" s="50"/>
      <c r="F30" s="50"/>
      <c r="G30" s="50"/>
      <c r="H30" s="56" t="str">
        <f>IF('（様式１）実施申請書'!H33&lt;&gt;0,'（様式１）実施申請書'!H33,"")</f>
        <v/>
      </c>
      <c r="I30" s="56" t="str">
        <f>IF('（様式１）実施申請書'!I32&lt;&gt;0,'（様式１）実施申請書'!I32,"")</f>
        <v/>
      </c>
      <c r="J30" s="10" t="s">
        <v>28</v>
      </c>
      <c r="K30" s="13"/>
      <c r="L30" s="8"/>
      <c r="M30" s="8"/>
      <c r="N30" s="8"/>
      <c r="O30" s="8"/>
      <c r="P30" s="51" t="s">
        <v>65</v>
      </c>
      <c r="Q30" s="51"/>
      <c r="R30" s="51"/>
      <c r="S30" s="51"/>
      <c r="T30" s="51"/>
      <c r="U30" s="51"/>
      <c r="V30" s="51"/>
      <c r="W30" s="51"/>
      <c r="X30" s="51"/>
      <c r="Y30" s="51"/>
      <c r="Z30" s="51"/>
      <c r="AA30" s="51"/>
      <c r="AB30" s="51"/>
      <c r="AC30" s="51"/>
    </row>
    <row r="31" spans="1:29">
      <c r="A31" s="5"/>
      <c r="B31" s="5"/>
      <c r="D31" s="49" t="s">
        <v>26</v>
      </c>
      <c r="E31" s="50"/>
      <c r="F31" s="50"/>
      <c r="G31" s="50"/>
      <c r="H31" s="56" t="str">
        <f>IF('（様式１）実施申請書'!H34&lt;&gt;0,'（様式１）実施申請書'!H34,"")</f>
        <v/>
      </c>
      <c r="I31" s="56" t="str">
        <f>IF('（様式１）実施申請書'!I33&lt;&gt;0,'（様式１）実施申請書'!I33,"")</f>
        <v/>
      </c>
      <c r="J31" s="50" t="s">
        <v>27</v>
      </c>
      <c r="K31" s="50"/>
      <c r="L31" s="50" t="str">
        <f>$H$28</f>
        <v/>
      </c>
      <c r="M31" s="50"/>
      <c r="N31" s="10" t="s">
        <v>24</v>
      </c>
      <c r="O31" s="7"/>
      <c r="P31" s="62" t="s">
        <v>54</v>
      </c>
      <c r="Q31" s="62"/>
      <c r="R31" s="62"/>
      <c r="S31" s="62"/>
      <c r="T31" s="62"/>
      <c r="U31" s="62"/>
      <c r="V31" s="62"/>
      <c r="W31" s="62"/>
      <c r="X31" s="62"/>
      <c r="Y31" s="62"/>
      <c r="Z31" s="62"/>
      <c r="AA31" s="62"/>
      <c r="AB31" s="62"/>
      <c r="AC31" s="62"/>
    </row>
    <row r="32" spans="1:29">
      <c r="A32" s="5"/>
      <c r="B32" s="5"/>
      <c r="P32" s="52" t="s">
        <v>64</v>
      </c>
      <c r="Q32" s="52"/>
      <c r="R32" s="52"/>
      <c r="S32" s="52"/>
      <c r="T32" s="52"/>
      <c r="U32" s="52"/>
      <c r="V32" s="52"/>
      <c r="W32" s="52"/>
      <c r="X32" s="52"/>
      <c r="Y32" s="52"/>
      <c r="Z32" s="52"/>
      <c r="AA32" s="52"/>
      <c r="AB32" s="52"/>
      <c r="AC32" s="52"/>
    </row>
    <row r="33" spans="1:29">
      <c r="A33" s="44" t="s">
        <v>47</v>
      </c>
      <c r="B33" s="44"/>
      <c r="C33" s="45" t="s">
        <v>21</v>
      </c>
      <c r="D33" s="45"/>
      <c r="E33" s="45"/>
      <c r="F33" s="45"/>
      <c r="G33" s="45"/>
      <c r="H33" s="82" t="str">
        <f>IF('（様式１）実施申請書'!H36&lt;&gt;0,'（様式１）実施申請書'!H36,"")</f>
        <v/>
      </c>
      <c r="I33" s="83" t="str">
        <f>IF('（様式１）実施申請書'!I35&lt;&gt;0,'（様式１）実施申請書'!I35,"")</f>
        <v/>
      </c>
      <c r="J33" s="83" t="str">
        <f>IF('（様式１）実施申請書'!J36&lt;&gt;0,'（様式１）実施申請書'!J36,"")</f>
        <v/>
      </c>
      <c r="K33" s="83" t="str">
        <f>IF('（様式１）実施申請書'!K35&lt;&gt;0,'（様式１）実施申請書'!K35,"")</f>
        <v/>
      </c>
      <c r="L33" s="7" t="s">
        <v>17</v>
      </c>
      <c r="M33" s="4" t="s">
        <v>20</v>
      </c>
    </row>
    <row r="34" spans="1:29">
      <c r="A34" s="5"/>
      <c r="B34" s="5"/>
      <c r="C34" s="45" t="s">
        <v>11</v>
      </c>
      <c r="D34" s="45"/>
      <c r="E34" s="45"/>
      <c r="F34" s="45"/>
      <c r="G34" s="45"/>
      <c r="H34" s="80" t="str">
        <f>IF(H28="","",H28*3300)</f>
        <v/>
      </c>
      <c r="I34" s="81"/>
      <c r="J34" s="81"/>
      <c r="K34" s="81"/>
      <c r="L34" s="7" t="s">
        <v>17</v>
      </c>
      <c r="M34" s="4" t="s">
        <v>58</v>
      </c>
    </row>
    <row r="35" spans="1:29">
      <c r="A35" s="5"/>
      <c r="B35" s="5"/>
      <c r="C35" s="45" t="s">
        <v>59</v>
      </c>
      <c r="D35" s="45"/>
      <c r="E35" s="45"/>
      <c r="F35" s="45"/>
      <c r="G35" s="45"/>
      <c r="H35" s="80" t="str">
        <f>IFERROR(IF(H34="","",IF(H33-H34&gt;0,H33-H34,0)),"")</f>
        <v/>
      </c>
      <c r="I35" s="81"/>
      <c r="J35" s="81"/>
      <c r="K35" s="81"/>
      <c r="L35" s="7" t="s">
        <v>17</v>
      </c>
      <c r="M35" s="4" t="s">
        <v>43</v>
      </c>
    </row>
    <row r="36" spans="1:29">
      <c r="A36" s="44"/>
      <c r="B36" s="44"/>
      <c r="C36" s="45" t="s">
        <v>48</v>
      </c>
      <c r="D36" s="45"/>
      <c r="E36" s="45"/>
      <c r="F36" s="45"/>
      <c r="G36" s="45"/>
      <c r="H36" s="58" t="str">
        <f>IFERROR(IF(H34="","",IF(H33-H34&gt;0,H34,H33)),"")</f>
        <v/>
      </c>
      <c r="I36" s="59"/>
      <c r="J36" s="59"/>
      <c r="K36" s="59"/>
      <c r="L36" s="7" t="s">
        <v>17</v>
      </c>
      <c r="M36" s="60" t="s">
        <v>49</v>
      </c>
      <c r="N36" s="61"/>
      <c r="O36" s="61"/>
      <c r="P36" s="61"/>
      <c r="Q36" s="61"/>
      <c r="R36" s="61"/>
      <c r="S36" s="61"/>
      <c r="T36" s="61"/>
      <c r="U36" s="61"/>
      <c r="V36" s="61"/>
      <c r="W36" s="61"/>
      <c r="X36" s="61"/>
      <c r="Y36" s="61"/>
      <c r="Z36" s="61"/>
      <c r="AA36" s="61"/>
      <c r="AB36" s="61"/>
      <c r="AC36" s="61"/>
    </row>
    <row r="37" spans="1:29">
      <c r="A37" s="5"/>
      <c r="B37" s="5"/>
    </row>
    <row r="38" spans="1:29">
      <c r="A38" s="44" t="s">
        <v>19</v>
      </c>
      <c r="B38" s="44"/>
      <c r="C38" s="61" t="s">
        <v>50</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row>
    <row r="40" spans="1:29">
      <c r="A40" s="79" t="s">
        <v>57</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row>
  </sheetData>
  <mergeCells count="88">
    <mergeCell ref="A40:AC40"/>
    <mergeCell ref="C15:F15"/>
    <mergeCell ref="R4:U4"/>
    <mergeCell ref="V4:W4"/>
    <mergeCell ref="R5:U5"/>
    <mergeCell ref="V5:AC5"/>
    <mergeCell ref="R6:U6"/>
    <mergeCell ref="V6:AC6"/>
    <mergeCell ref="A10:B10"/>
    <mergeCell ref="C10:F10"/>
    <mergeCell ref="G10:Q10"/>
    <mergeCell ref="C11:F11"/>
    <mergeCell ref="G11:Q11"/>
    <mergeCell ref="A15:B15"/>
    <mergeCell ref="U19:AA19"/>
    <mergeCell ref="C12:F12"/>
    <mergeCell ref="Y18:Z18"/>
    <mergeCell ref="G15:H15"/>
    <mergeCell ref="A17:B17"/>
    <mergeCell ref="C19:F19"/>
    <mergeCell ref="G19:M19"/>
    <mergeCell ref="N19:T19"/>
    <mergeCell ref="C18:F18"/>
    <mergeCell ref="G18:O18"/>
    <mergeCell ref="R18:S18"/>
    <mergeCell ref="U18:X18"/>
    <mergeCell ref="N20:T20"/>
    <mergeCell ref="U20:AA20"/>
    <mergeCell ref="C21:F21"/>
    <mergeCell ref="G21:L21"/>
    <mergeCell ref="N21:S21"/>
    <mergeCell ref="U21:Z21"/>
    <mergeCell ref="A23:B23"/>
    <mergeCell ref="C23:H23"/>
    <mergeCell ref="I23:J23"/>
    <mergeCell ref="C20:F20"/>
    <mergeCell ref="G20:M20"/>
    <mergeCell ref="C24:J24"/>
    <mergeCell ref="K24:U24"/>
    <mergeCell ref="V24:Y24"/>
    <mergeCell ref="C25:J25"/>
    <mergeCell ref="K25:N25"/>
    <mergeCell ref="O25:P25"/>
    <mergeCell ref="Q25:T25"/>
    <mergeCell ref="V25:Y25"/>
    <mergeCell ref="C26:J26"/>
    <mergeCell ref="K26:N26"/>
    <mergeCell ref="O26:P26"/>
    <mergeCell ref="Q26:T26"/>
    <mergeCell ref="V26:Y26"/>
    <mergeCell ref="A28:B28"/>
    <mergeCell ref="C28:G28"/>
    <mergeCell ref="H28:I28"/>
    <mergeCell ref="D29:G29"/>
    <mergeCell ref="H29:I29"/>
    <mergeCell ref="A33:B33"/>
    <mergeCell ref="C33:G33"/>
    <mergeCell ref="H33:K33"/>
    <mergeCell ref="D30:G30"/>
    <mergeCell ref="H30:I30"/>
    <mergeCell ref="D31:G31"/>
    <mergeCell ref="H31:I31"/>
    <mergeCell ref="J31:K31"/>
    <mergeCell ref="M36:AC36"/>
    <mergeCell ref="A38:B38"/>
    <mergeCell ref="C38:AC38"/>
    <mergeCell ref="C34:G34"/>
    <mergeCell ref="H34:K34"/>
    <mergeCell ref="C35:G35"/>
    <mergeCell ref="H35:K35"/>
    <mergeCell ref="A36:B36"/>
    <mergeCell ref="C36:G36"/>
    <mergeCell ref="H36:K36"/>
    <mergeCell ref="R7:U7"/>
    <mergeCell ref="V7:AC7"/>
    <mergeCell ref="R8:U8"/>
    <mergeCell ref="V8:AC8"/>
    <mergeCell ref="C13:F13"/>
    <mergeCell ref="G13:Q13"/>
    <mergeCell ref="G12:Q12"/>
    <mergeCell ref="L28:R28"/>
    <mergeCell ref="S28:AA28"/>
    <mergeCell ref="L29:R29"/>
    <mergeCell ref="S29:AB29"/>
    <mergeCell ref="P32:AC32"/>
    <mergeCell ref="L31:M31"/>
    <mergeCell ref="P31:AC31"/>
    <mergeCell ref="P30:AC30"/>
  </mergeCells>
  <phoneticPr fontId="1"/>
  <conditionalFormatting sqref="C24:Y26">
    <cfRule type="expression" dxfId="13" priority="7">
      <formula>$I$23="無"</formula>
    </cfRule>
  </conditionalFormatting>
  <conditionalFormatting sqref="P31:AB31">
    <cfRule type="expression" dxfId="12" priority="4">
      <formula>$H$28-$H$29-$H$30=$H$31</formula>
    </cfRule>
  </conditionalFormatting>
  <conditionalFormatting sqref="P30:AC30">
    <cfRule type="expression" dxfId="11" priority="2">
      <formula>AND($H$28="",$S$28="")</formula>
    </cfRule>
    <cfRule type="expression" dxfId="10" priority="3">
      <formula>AND($H$28&gt;0,$S$28="")</formula>
    </cfRule>
  </conditionalFormatting>
  <conditionalFormatting sqref="P31:AC31">
    <cfRule type="expression" dxfId="9" priority="1">
      <formula>AND($H$31="",$H$28&lt;&gt;"")</formula>
    </cfRule>
  </conditionalFormatting>
  <dataValidations count="7">
    <dataValidation operator="greaterThanOrEqual" allowBlank="1" showInputMessage="1" showErrorMessage="1" sqref="M21 T21 AA21" xr:uid="{092443AE-9F77-4509-B426-427A3D61C362}"/>
    <dataValidation type="whole" operator="greaterThanOrEqual" allowBlank="1" showInputMessage="1" showErrorMessage="1" sqref="U21 G21 N21" xr:uid="{397F8B89-FD4D-4E2E-982E-691AD1D32597}">
      <formula1>1</formula1>
    </dataValidation>
    <dataValidation type="list" allowBlank="1" showInputMessage="1" showErrorMessage="1" sqref="G20:AA20" xr:uid="{CDE7C5C5-386E-4138-A55D-2AF09615DDA2}">
      <formula1>"大型,中型,小型"</formula1>
    </dataValidation>
    <dataValidation type="list" allowBlank="1" showInputMessage="1" showErrorMessage="1" sqref="R18" xr:uid="{BA563B5D-4029-4D1C-A75A-F7DBA6823FE3}">
      <formula1>"1,2,3"</formula1>
    </dataValidation>
    <dataValidation type="list" allowBlank="1" showInputMessage="1" showErrorMessage="1" sqref="V25:X26 Z25:AC26 AD23:AD24" xr:uid="{661D9878-94C1-40EB-81FE-61A921A3C462}">
      <formula1>"往復,片道"</formula1>
    </dataValidation>
    <dataValidation type="list" allowBlank="1" showInputMessage="1" showErrorMessage="1" sqref="C25:H26" xr:uid="{EEE8D03E-988E-4375-B71B-DC55593C585F}">
      <formula1>"長崎自動車道,西九州自動車道,厳木多久有料道路"</formula1>
    </dataValidation>
    <dataValidation type="list" allowBlank="1" showInputMessage="1" showErrorMessage="1" sqref="I23:J23" xr:uid="{69C040D1-B28A-49A2-BECE-D490A9A91059}">
      <formula1>"有,無"</formula1>
    </dataValidation>
  </dataValidations>
  <printOptions horizontalCentered="1" verticalCentered="1"/>
  <pageMargins left="0.23622047244094491" right="0.23622047244094491" top="0.15748031496062992" bottom="0.15748031496062992"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EF3C-49E0-4B52-8328-64ECB54C848F}">
  <dimension ref="A1:AC40"/>
  <sheetViews>
    <sheetView view="pageBreakPreview" topLeftCell="A7" zoomScaleNormal="100" zoomScaleSheetLayoutView="100" workbookViewId="0">
      <selection activeCell="AL43" sqref="AL43"/>
    </sheetView>
  </sheetViews>
  <sheetFormatPr defaultColWidth="2.9375" defaultRowHeight="17.649999999999999"/>
  <cols>
    <col min="1" max="16384" width="2.9375" style="26"/>
  </cols>
  <sheetData>
    <row r="1" spans="1:29">
      <c r="A1" s="26" t="s">
        <v>73</v>
      </c>
    </row>
    <row r="2" spans="1:29">
      <c r="A2" s="2" t="s">
        <v>74</v>
      </c>
      <c r="B2" s="2"/>
      <c r="C2" s="2"/>
      <c r="D2" s="2"/>
      <c r="E2" s="2"/>
      <c r="F2" s="2"/>
      <c r="G2" s="2"/>
      <c r="H2" s="2"/>
      <c r="I2" s="2"/>
      <c r="J2" s="2"/>
      <c r="K2" s="2"/>
      <c r="L2" s="2"/>
      <c r="M2" s="2"/>
      <c r="N2" s="2"/>
      <c r="O2" s="2"/>
      <c r="P2" s="2"/>
      <c r="Q2" s="2"/>
      <c r="R2" s="2"/>
      <c r="S2" s="2"/>
      <c r="T2" s="2"/>
      <c r="U2" s="2"/>
      <c r="V2" s="2"/>
      <c r="W2" s="2"/>
      <c r="X2" s="2"/>
      <c r="Y2" s="2"/>
      <c r="Z2" s="2"/>
      <c r="AA2" s="2"/>
      <c r="AB2" s="2"/>
      <c r="AC2" s="2"/>
    </row>
    <row r="3" spans="1:29">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c r="R4" s="63" t="s">
        <v>5</v>
      </c>
      <c r="S4" s="63"/>
      <c r="T4" s="63"/>
      <c r="U4" s="63"/>
      <c r="V4" s="71" t="s">
        <v>4</v>
      </c>
      <c r="W4" s="46"/>
      <c r="X4" s="15"/>
      <c r="Y4" s="28" t="s">
        <v>3</v>
      </c>
      <c r="Z4" s="15"/>
      <c r="AA4" s="28" t="s">
        <v>2</v>
      </c>
      <c r="AB4" s="15"/>
      <c r="AC4" s="29" t="s">
        <v>1</v>
      </c>
    </row>
    <row r="5" spans="1:29">
      <c r="R5" s="63" t="s">
        <v>6</v>
      </c>
      <c r="S5" s="63"/>
      <c r="T5" s="63"/>
      <c r="U5" s="63"/>
      <c r="V5" s="72"/>
      <c r="W5" s="72"/>
      <c r="X5" s="72"/>
      <c r="Y5" s="72"/>
      <c r="Z5" s="72"/>
      <c r="AA5" s="72"/>
      <c r="AB5" s="72"/>
      <c r="AC5" s="72"/>
    </row>
    <row r="6" spans="1:29">
      <c r="R6" s="63" t="s">
        <v>7</v>
      </c>
      <c r="S6" s="63"/>
      <c r="T6" s="63"/>
      <c r="U6" s="63"/>
      <c r="V6" s="72"/>
      <c r="W6" s="72"/>
      <c r="X6" s="72"/>
      <c r="Y6" s="72"/>
      <c r="Z6" s="72"/>
      <c r="AA6" s="72"/>
      <c r="AB6" s="72"/>
      <c r="AC6" s="72"/>
    </row>
    <row r="7" spans="1:29">
      <c r="R7" s="63" t="s">
        <v>61</v>
      </c>
      <c r="S7" s="63"/>
      <c r="T7" s="63"/>
      <c r="U7" s="63"/>
      <c r="V7" s="72"/>
      <c r="W7" s="72"/>
      <c r="X7" s="72"/>
      <c r="Y7" s="72"/>
      <c r="Z7" s="72"/>
      <c r="AA7" s="72"/>
      <c r="AB7" s="72"/>
      <c r="AC7" s="72"/>
    </row>
    <row r="8" spans="1:29">
      <c r="R8" s="63" t="s">
        <v>62</v>
      </c>
      <c r="S8" s="63"/>
      <c r="T8" s="63"/>
      <c r="U8" s="63"/>
      <c r="V8" s="72"/>
      <c r="W8" s="72"/>
      <c r="X8" s="72"/>
      <c r="Y8" s="72"/>
      <c r="Z8" s="72"/>
      <c r="AA8" s="72"/>
      <c r="AB8" s="72"/>
      <c r="AC8" s="72"/>
    </row>
    <row r="10" spans="1:29">
      <c r="A10" s="44" t="s">
        <v>8</v>
      </c>
      <c r="B10" s="44"/>
      <c r="C10" s="45" t="s">
        <v>10</v>
      </c>
      <c r="D10" s="45"/>
      <c r="E10" s="45"/>
      <c r="F10" s="45"/>
      <c r="G10" s="73"/>
      <c r="H10" s="73"/>
      <c r="I10" s="73"/>
      <c r="J10" s="73"/>
      <c r="K10" s="73"/>
      <c r="L10" s="73"/>
      <c r="M10" s="73"/>
      <c r="N10" s="73"/>
      <c r="O10" s="73"/>
      <c r="P10" s="73"/>
      <c r="Q10" s="73"/>
    </row>
    <row r="11" spans="1:29">
      <c r="C11" s="45" t="s">
        <v>68</v>
      </c>
      <c r="D11" s="45"/>
      <c r="E11" s="45"/>
      <c r="F11" s="45"/>
      <c r="G11" s="73"/>
      <c r="H11" s="73"/>
      <c r="I11" s="73"/>
      <c r="J11" s="73"/>
      <c r="K11" s="73"/>
      <c r="L11" s="73"/>
      <c r="M11" s="73"/>
      <c r="N11" s="73"/>
      <c r="O11" s="73"/>
      <c r="P11" s="73"/>
      <c r="Q11" s="73"/>
    </row>
    <row r="12" spans="1:29">
      <c r="C12" s="45" t="s">
        <v>61</v>
      </c>
      <c r="D12" s="45"/>
      <c r="E12" s="45"/>
      <c r="F12" s="45"/>
      <c r="G12" s="86"/>
      <c r="H12" s="86"/>
      <c r="I12" s="86"/>
      <c r="J12" s="86"/>
      <c r="K12" s="86"/>
      <c r="L12" s="86"/>
      <c r="M12" s="86"/>
      <c r="N12" s="86"/>
      <c r="O12" s="86"/>
      <c r="P12" s="86"/>
      <c r="Q12" s="86"/>
    </row>
    <row r="13" spans="1:29">
      <c r="C13" s="45" t="s">
        <v>62</v>
      </c>
      <c r="D13" s="45"/>
      <c r="E13" s="45"/>
      <c r="F13" s="45"/>
      <c r="G13" s="86"/>
      <c r="H13" s="86"/>
      <c r="I13" s="86"/>
      <c r="J13" s="86"/>
      <c r="K13" s="86"/>
      <c r="L13" s="86"/>
      <c r="M13" s="86"/>
      <c r="N13" s="86"/>
      <c r="O13" s="86"/>
      <c r="P13" s="86"/>
      <c r="Q13" s="86"/>
    </row>
    <row r="14" spans="1:29">
      <c r="C14" s="24" t="s">
        <v>69</v>
      </c>
      <c r="D14" s="24"/>
      <c r="E14" s="24"/>
      <c r="F14" s="24"/>
      <c r="G14" s="25"/>
      <c r="H14" s="25"/>
      <c r="I14" s="25"/>
      <c r="J14" s="25"/>
      <c r="K14" s="25"/>
      <c r="L14" s="25"/>
      <c r="M14" s="25"/>
      <c r="N14" s="25"/>
      <c r="O14" s="25"/>
      <c r="P14" s="25"/>
      <c r="Q14" s="25"/>
    </row>
    <row r="16" spans="1:29">
      <c r="A16" s="44" t="s">
        <v>9</v>
      </c>
      <c r="B16" s="44"/>
      <c r="C16" s="49" t="s">
        <v>56</v>
      </c>
      <c r="D16" s="50"/>
      <c r="E16" s="50"/>
      <c r="F16" s="70"/>
      <c r="G16" s="71" t="s">
        <v>4</v>
      </c>
      <c r="H16" s="46"/>
      <c r="I16" s="31"/>
      <c r="J16" s="28" t="s">
        <v>3</v>
      </c>
      <c r="K16" s="31"/>
      <c r="L16" s="28" t="s">
        <v>2</v>
      </c>
      <c r="M16" s="31"/>
      <c r="N16" s="29" t="s">
        <v>1</v>
      </c>
    </row>
    <row r="17" spans="1:28">
      <c r="A17" s="30"/>
      <c r="B17" s="30"/>
      <c r="F17" s="3"/>
      <c r="G17" s="3"/>
      <c r="H17" s="3"/>
      <c r="I17" s="3"/>
      <c r="J17" s="3"/>
      <c r="K17" s="3"/>
      <c r="L17" s="3"/>
      <c r="M17" s="3"/>
      <c r="N17" s="3"/>
    </row>
    <row r="18" spans="1:28">
      <c r="A18" s="44" t="s">
        <v>22</v>
      </c>
      <c r="B18" s="44"/>
      <c r="C18" s="26" t="s">
        <v>12</v>
      </c>
    </row>
    <row r="19" spans="1:28">
      <c r="A19" s="30"/>
      <c r="B19" s="30"/>
      <c r="C19" s="49" t="s">
        <v>80</v>
      </c>
      <c r="D19" s="50"/>
      <c r="E19" s="50"/>
      <c r="F19" s="70"/>
      <c r="G19" s="55"/>
      <c r="H19" s="56"/>
      <c r="I19" s="56"/>
      <c r="J19" s="56"/>
      <c r="K19" s="56"/>
      <c r="L19" s="56"/>
      <c r="M19" s="56"/>
      <c r="N19" s="56"/>
      <c r="O19" s="56"/>
      <c r="P19" s="27" t="s">
        <v>40</v>
      </c>
      <c r="Q19" s="28"/>
      <c r="R19" s="56"/>
      <c r="S19" s="56"/>
      <c r="T19" s="29" t="s">
        <v>29</v>
      </c>
      <c r="U19" s="49" t="s">
        <v>42</v>
      </c>
      <c r="V19" s="50"/>
      <c r="W19" s="50"/>
      <c r="X19" s="50"/>
      <c r="Y19" s="50" t="str">
        <f>IF(G23+N23+U23&lt;&gt;0,IF(R19=3,G23+N23+U23,IF(R19=2,G23+N23,IF(R19=1,G23,0))),"")</f>
        <v/>
      </c>
      <c r="Z19" s="50"/>
      <c r="AA19" s="29" t="s">
        <v>28</v>
      </c>
    </row>
    <row r="20" spans="1:28">
      <c r="A20" s="30"/>
      <c r="B20" s="30"/>
      <c r="C20" s="49" t="s">
        <v>81</v>
      </c>
      <c r="D20" s="50"/>
      <c r="E20" s="50"/>
      <c r="F20" s="70"/>
      <c r="G20" s="63" t="s">
        <v>37</v>
      </c>
      <c r="H20" s="63"/>
      <c r="I20" s="63"/>
      <c r="J20" s="63"/>
      <c r="K20" s="63"/>
      <c r="L20" s="63"/>
      <c r="M20" s="63"/>
      <c r="N20" s="63" t="s">
        <v>38</v>
      </c>
      <c r="O20" s="63"/>
      <c r="P20" s="63"/>
      <c r="Q20" s="63"/>
      <c r="R20" s="66"/>
      <c r="S20" s="66"/>
      <c r="T20" s="66"/>
      <c r="U20" s="63" t="s">
        <v>39</v>
      </c>
      <c r="V20" s="63"/>
      <c r="W20" s="63"/>
      <c r="X20" s="63"/>
      <c r="Y20" s="63"/>
      <c r="Z20" s="63"/>
      <c r="AA20" s="63"/>
    </row>
    <row r="21" spans="1:28">
      <c r="A21" s="30"/>
      <c r="B21" s="30"/>
      <c r="C21" s="49" t="s">
        <v>82</v>
      </c>
      <c r="D21" s="50"/>
      <c r="E21" s="50"/>
      <c r="F21" s="70"/>
      <c r="G21" s="47"/>
      <c r="H21" s="48"/>
      <c r="I21" s="48"/>
      <c r="J21" s="48"/>
      <c r="K21" s="48"/>
      <c r="L21" s="48"/>
      <c r="M21" s="64"/>
      <c r="N21" s="47"/>
      <c r="O21" s="48"/>
      <c r="P21" s="48"/>
      <c r="Q21" s="48"/>
      <c r="R21" s="48"/>
      <c r="S21" s="48"/>
      <c r="T21" s="64"/>
      <c r="U21" s="47"/>
      <c r="V21" s="48"/>
      <c r="W21" s="48"/>
      <c r="X21" s="48"/>
      <c r="Y21" s="48"/>
      <c r="Z21" s="48"/>
      <c r="AA21" s="64"/>
    </row>
    <row r="22" spans="1:28" s="32" customFormat="1">
      <c r="A22" s="34"/>
      <c r="B22" s="34"/>
      <c r="C22" s="87" t="s">
        <v>86</v>
      </c>
      <c r="D22" s="88"/>
      <c r="E22" s="88"/>
      <c r="F22" s="89"/>
      <c r="G22" s="47"/>
      <c r="H22" s="48"/>
      <c r="I22" s="48"/>
      <c r="J22" s="48"/>
      <c r="K22" s="48"/>
      <c r="L22" s="48"/>
      <c r="M22" s="64"/>
      <c r="N22" s="47"/>
      <c r="O22" s="48"/>
      <c r="P22" s="48"/>
      <c r="Q22" s="48"/>
      <c r="R22" s="48"/>
      <c r="S22" s="48"/>
      <c r="T22" s="64"/>
      <c r="U22" s="47"/>
      <c r="V22" s="48"/>
      <c r="W22" s="48"/>
      <c r="X22" s="48"/>
      <c r="Y22" s="48"/>
      <c r="Z22" s="48"/>
      <c r="AA22" s="64"/>
    </row>
    <row r="23" spans="1:28">
      <c r="A23" s="30"/>
      <c r="B23" s="30"/>
      <c r="C23" s="49" t="s">
        <v>34</v>
      </c>
      <c r="D23" s="50"/>
      <c r="E23" s="50"/>
      <c r="F23" s="70"/>
      <c r="G23" s="68"/>
      <c r="H23" s="69"/>
      <c r="I23" s="69"/>
      <c r="J23" s="69"/>
      <c r="K23" s="69"/>
      <c r="L23" s="69"/>
      <c r="M23" s="18" t="s">
        <v>28</v>
      </c>
      <c r="N23" s="68"/>
      <c r="O23" s="69"/>
      <c r="P23" s="69"/>
      <c r="Q23" s="69"/>
      <c r="R23" s="69"/>
      <c r="S23" s="69"/>
      <c r="T23" s="19" t="s">
        <v>28</v>
      </c>
      <c r="U23" s="68"/>
      <c r="V23" s="69"/>
      <c r="W23" s="69"/>
      <c r="X23" s="69"/>
      <c r="Y23" s="69"/>
      <c r="Z23" s="69"/>
      <c r="AA23" s="19" t="s">
        <v>28</v>
      </c>
    </row>
    <row r="24" spans="1:28">
      <c r="A24" s="30"/>
      <c r="B24" s="30"/>
      <c r="C24" s="49" t="s">
        <v>83</v>
      </c>
      <c r="D24" s="50"/>
      <c r="E24" s="50"/>
      <c r="F24" s="70"/>
      <c r="G24" s="67"/>
      <c r="H24" s="67"/>
      <c r="I24" s="67"/>
      <c r="J24" s="67"/>
      <c r="K24" s="67"/>
      <c r="L24" s="67"/>
      <c r="M24" s="67"/>
      <c r="N24" s="67"/>
      <c r="O24" s="67"/>
      <c r="P24" s="67"/>
      <c r="Q24" s="67"/>
      <c r="R24" s="67"/>
      <c r="S24" s="67"/>
      <c r="T24" s="67"/>
      <c r="U24" s="67"/>
      <c r="V24" s="67"/>
      <c r="W24" s="67"/>
      <c r="X24" s="67"/>
      <c r="Y24" s="67"/>
      <c r="Z24" s="67"/>
      <c r="AA24" s="67"/>
    </row>
    <row r="25" spans="1:28">
      <c r="A25" s="30"/>
      <c r="B25" s="30"/>
    </row>
    <row r="26" spans="1:28">
      <c r="A26" s="44" t="s">
        <v>18</v>
      </c>
      <c r="B26" s="44"/>
      <c r="C26" s="76" t="s">
        <v>13</v>
      </c>
      <c r="D26" s="76"/>
      <c r="E26" s="76"/>
      <c r="F26" s="76"/>
      <c r="G26" s="76"/>
      <c r="H26" s="76"/>
      <c r="I26" s="75"/>
      <c r="J26" s="75"/>
      <c r="K26" s="11"/>
      <c r="L26" s="12"/>
      <c r="M26" s="12"/>
      <c r="N26" s="12"/>
      <c r="O26" s="12"/>
      <c r="P26" s="12"/>
      <c r="Q26" s="12"/>
      <c r="R26" s="12"/>
      <c r="S26" s="12"/>
      <c r="T26" s="12"/>
      <c r="U26" s="12"/>
      <c r="V26" s="12"/>
      <c r="W26" s="12"/>
      <c r="X26" s="12"/>
      <c r="Y26" s="12"/>
    </row>
    <row r="27" spans="1:28">
      <c r="A27" s="30"/>
      <c r="B27" s="30"/>
      <c r="C27" s="63" t="s">
        <v>30</v>
      </c>
      <c r="D27" s="63"/>
      <c r="E27" s="63"/>
      <c r="F27" s="63"/>
      <c r="G27" s="63"/>
      <c r="H27" s="63"/>
      <c r="I27" s="63"/>
      <c r="J27" s="63"/>
      <c r="K27" s="63" t="s">
        <v>14</v>
      </c>
      <c r="L27" s="63"/>
      <c r="M27" s="63"/>
      <c r="N27" s="63"/>
      <c r="O27" s="63"/>
      <c r="P27" s="63"/>
      <c r="Q27" s="63"/>
      <c r="R27" s="63"/>
      <c r="S27" s="63"/>
      <c r="T27" s="63"/>
      <c r="U27" s="63"/>
      <c r="V27" s="63" t="s">
        <v>33</v>
      </c>
      <c r="W27" s="63"/>
      <c r="X27" s="63"/>
      <c r="Y27" s="63"/>
    </row>
    <row r="28" spans="1:28">
      <c r="A28" s="30"/>
      <c r="B28" s="30"/>
      <c r="C28" s="47"/>
      <c r="D28" s="48"/>
      <c r="E28" s="48"/>
      <c r="F28" s="48"/>
      <c r="G28" s="48"/>
      <c r="H28" s="48"/>
      <c r="I28" s="48"/>
      <c r="J28" s="64"/>
      <c r="K28" s="47"/>
      <c r="L28" s="48"/>
      <c r="M28" s="48"/>
      <c r="N28" s="48"/>
      <c r="O28" s="46" t="s">
        <v>31</v>
      </c>
      <c r="P28" s="46"/>
      <c r="Q28" s="48"/>
      <c r="R28" s="48"/>
      <c r="S28" s="48"/>
      <c r="T28" s="48"/>
      <c r="U28" s="6" t="s">
        <v>32</v>
      </c>
      <c r="V28" s="47"/>
      <c r="W28" s="48"/>
      <c r="X28" s="48"/>
      <c r="Y28" s="64"/>
    </row>
    <row r="29" spans="1:28">
      <c r="A29" s="30"/>
      <c r="B29" s="30"/>
      <c r="C29" s="47"/>
      <c r="D29" s="48"/>
      <c r="E29" s="48"/>
      <c r="F29" s="48"/>
      <c r="G29" s="48"/>
      <c r="H29" s="48"/>
      <c r="I29" s="48"/>
      <c r="J29" s="64"/>
      <c r="K29" s="47"/>
      <c r="L29" s="48"/>
      <c r="M29" s="48"/>
      <c r="N29" s="48"/>
      <c r="O29" s="46" t="s">
        <v>31</v>
      </c>
      <c r="P29" s="46"/>
      <c r="Q29" s="48"/>
      <c r="R29" s="48"/>
      <c r="S29" s="48"/>
      <c r="T29" s="48"/>
      <c r="U29" s="6" t="s">
        <v>32</v>
      </c>
      <c r="V29" s="47"/>
      <c r="W29" s="48"/>
      <c r="X29" s="48"/>
      <c r="Y29" s="64"/>
    </row>
    <row r="30" spans="1:28">
      <c r="A30" s="30"/>
      <c r="B30" s="30"/>
    </row>
    <row r="31" spans="1:28">
      <c r="A31" s="44" t="s">
        <v>23</v>
      </c>
      <c r="B31" s="44"/>
      <c r="C31" s="49" t="s">
        <v>25</v>
      </c>
      <c r="D31" s="50"/>
      <c r="E31" s="50"/>
      <c r="F31" s="50"/>
      <c r="G31" s="50"/>
      <c r="H31" s="74" t="str">
        <f>IF(H32+H33&lt;&gt;0,H32+H33,"")</f>
        <v/>
      </c>
      <c r="I31" s="74"/>
      <c r="J31" s="28" t="s">
        <v>28</v>
      </c>
      <c r="K31" s="11"/>
      <c r="L31" s="53" t="s">
        <v>66</v>
      </c>
      <c r="M31" s="54"/>
      <c r="N31" s="54"/>
      <c r="O31" s="54"/>
      <c r="P31" s="54"/>
      <c r="Q31" s="54"/>
      <c r="R31" s="54"/>
      <c r="S31" s="55"/>
      <c r="T31" s="56"/>
      <c r="U31" s="56"/>
      <c r="V31" s="56"/>
      <c r="W31" s="56"/>
      <c r="X31" s="56"/>
      <c r="Y31" s="56"/>
      <c r="Z31" s="56"/>
      <c r="AA31" s="56"/>
      <c r="AB31" s="29" t="s">
        <v>63</v>
      </c>
    </row>
    <row r="32" spans="1:28">
      <c r="A32" s="30"/>
      <c r="B32" s="30"/>
      <c r="D32" s="49" t="s">
        <v>15</v>
      </c>
      <c r="E32" s="50"/>
      <c r="F32" s="50"/>
      <c r="G32" s="50"/>
      <c r="H32" s="56"/>
      <c r="I32" s="56"/>
      <c r="J32" s="28" t="s">
        <v>28</v>
      </c>
      <c r="K32" s="11"/>
      <c r="L32" s="53" t="s">
        <v>67</v>
      </c>
      <c r="M32" s="54"/>
      <c r="N32" s="54"/>
      <c r="O32" s="54"/>
      <c r="P32" s="54"/>
      <c r="Q32" s="54"/>
      <c r="R32" s="54"/>
      <c r="S32" s="55"/>
      <c r="T32" s="56"/>
      <c r="U32" s="56"/>
      <c r="V32" s="56"/>
      <c r="W32" s="56"/>
      <c r="X32" s="56"/>
      <c r="Y32" s="56"/>
      <c r="Z32" s="56"/>
      <c r="AA32" s="56"/>
      <c r="AB32" s="57"/>
    </row>
    <row r="33" spans="1:29">
      <c r="A33" s="30"/>
      <c r="B33" s="30"/>
      <c r="D33" s="49" t="s">
        <v>16</v>
      </c>
      <c r="E33" s="50"/>
      <c r="F33" s="50"/>
      <c r="G33" s="50"/>
      <c r="H33" s="56"/>
      <c r="I33" s="56"/>
      <c r="J33" s="28" t="s">
        <v>28</v>
      </c>
      <c r="K33" s="13"/>
      <c r="L33" s="8"/>
      <c r="M33" s="8"/>
      <c r="N33" s="8"/>
      <c r="O33" s="8"/>
      <c r="P33" s="51" t="s">
        <v>65</v>
      </c>
      <c r="Q33" s="51"/>
      <c r="R33" s="51"/>
      <c r="S33" s="51"/>
      <c r="T33" s="51"/>
      <c r="U33" s="51"/>
      <c r="V33" s="51"/>
      <c r="W33" s="51"/>
      <c r="X33" s="51"/>
      <c r="Y33" s="51"/>
      <c r="Z33" s="51"/>
      <c r="AA33" s="51"/>
      <c r="AB33" s="51"/>
      <c r="AC33" s="51"/>
    </row>
    <row r="34" spans="1:29">
      <c r="A34" s="30"/>
      <c r="B34" s="30"/>
      <c r="D34" s="49" t="s">
        <v>26</v>
      </c>
      <c r="E34" s="50"/>
      <c r="F34" s="50"/>
      <c r="G34" s="50"/>
      <c r="H34" s="56"/>
      <c r="I34" s="56"/>
      <c r="J34" s="50" t="s">
        <v>27</v>
      </c>
      <c r="K34" s="50"/>
      <c r="L34" s="50" t="str">
        <f>$H$31</f>
        <v/>
      </c>
      <c r="M34" s="50"/>
      <c r="N34" s="28" t="s">
        <v>24</v>
      </c>
      <c r="O34" s="29"/>
      <c r="P34" s="62" t="s">
        <v>54</v>
      </c>
      <c r="Q34" s="62"/>
      <c r="R34" s="62"/>
      <c r="S34" s="62"/>
      <c r="T34" s="62"/>
      <c r="U34" s="62"/>
      <c r="V34" s="62"/>
      <c r="W34" s="62"/>
      <c r="X34" s="62"/>
      <c r="Y34" s="62"/>
      <c r="Z34" s="62"/>
      <c r="AA34" s="62"/>
      <c r="AB34" s="62"/>
      <c r="AC34" s="62"/>
    </row>
    <row r="35" spans="1:29">
      <c r="A35" s="30"/>
      <c r="B35" s="30"/>
      <c r="P35" s="52" t="s">
        <v>64</v>
      </c>
      <c r="Q35" s="52"/>
      <c r="R35" s="52"/>
      <c r="S35" s="52"/>
      <c r="T35" s="52"/>
      <c r="U35" s="52"/>
      <c r="V35" s="52"/>
      <c r="W35" s="52"/>
      <c r="X35" s="52"/>
      <c r="Y35" s="52"/>
      <c r="Z35" s="52"/>
      <c r="AA35" s="52"/>
      <c r="AB35" s="52"/>
      <c r="AC35" s="52"/>
    </row>
    <row r="36" spans="1:29">
      <c r="A36" s="90" t="s">
        <v>77</v>
      </c>
      <c r="B36" s="91"/>
      <c r="C36" s="45" t="s">
        <v>11</v>
      </c>
      <c r="D36" s="45"/>
      <c r="E36" s="45"/>
      <c r="F36" s="45"/>
      <c r="G36" s="45"/>
      <c r="H36" s="80" t="str">
        <f>IF(H31="","",H31*3300)</f>
        <v/>
      </c>
      <c r="I36" s="81"/>
      <c r="J36" s="81"/>
      <c r="K36" s="81"/>
      <c r="L36" s="29" t="s">
        <v>17</v>
      </c>
      <c r="M36" s="26" t="s">
        <v>58</v>
      </c>
    </row>
    <row r="37" spans="1:29" ht="10.9" customHeight="1">
      <c r="A37" s="30"/>
      <c r="B37" s="30"/>
    </row>
    <row r="38" spans="1:29">
      <c r="A38" s="77" t="s">
        <v>98</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row>
    <row r="39" spans="1:29">
      <c r="A39" s="78" t="s">
        <v>55</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row>
    <row r="40" spans="1:29">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row>
  </sheetData>
  <mergeCells count="87">
    <mergeCell ref="A39:AC40"/>
    <mergeCell ref="A38:AC38"/>
    <mergeCell ref="A36:B36"/>
    <mergeCell ref="C36:G36"/>
    <mergeCell ref="H36:K36"/>
    <mergeCell ref="P35:AC35"/>
    <mergeCell ref="D32:G32"/>
    <mergeCell ref="H32:I32"/>
    <mergeCell ref="L32:R32"/>
    <mergeCell ref="S32:AB32"/>
    <mergeCell ref="D33:G33"/>
    <mergeCell ref="H33:I33"/>
    <mergeCell ref="P33:AC33"/>
    <mergeCell ref="D34:G34"/>
    <mergeCell ref="H34:I34"/>
    <mergeCell ref="J34:K34"/>
    <mergeCell ref="L34:M34"/>
    <mergeCell ref="P34:AC34"/>
    <mergeCell ref="C29:J29"/>
    <mergeCell ref="K29:N29"/>
    <mergeCell ref="O29:P29"/>
    <mergeCell ref="Q29:T29"/>
    <mergeCell ref="V29:Y29"/>
    <mergeCell ref="A31:B31"/>
    <mergeCell ref="C31:G31"/>
    <mergeCell ref="H31:I31"/>
    <mergeCell ref="L31:R31"/>
    <mergeCell ref="S31:AA31"/>
    <mergeCell ref="C28:J28"/>
    <mergeCell ref="K28:N28"/>
    <mergeCell ref="O28:P28"/>
    <mergeCell ref="Q28:T28"/>
    <mergeCell ref="V28:Y28"/>
    <mergeCell ref="N24:T24"/>
    <mergeCell ref="U24:AA24"/>
    <mergeCell ref="C27:J27"/>
    <mergeCell ref="K27:U27"/>
    <mergeCell ref="V27:Y27"/>
    <mergeCell ref="A26:B26"/>
    <mergeCell ref="C26:H26"/>
    <mergeCell ref="I26:J26"/>
    <mergeCell ref="C24:F24"/>
    <mergeCell ref="G24:M24"/>
    <mergeCell ref="N21:T21"/>
    <mergeCell ref="U21:AA21"/>
    <mergeCell ref="C23:F23"/>
    <mergeCell ref="G23:L23"/>
    <mergeCell ref="N23:S23"/>
    <mergeCell ref="U23:Z23"/>
    <mergeCell ref="G21:M21"/>
    <mergeCell ref="C21:F21"/>
    <mergeCell ref="C22:F22"/>
    <mergeCell ref="G22:M22"/>
    <mergeCell ref="N22:T22"/>
    <mergeCell ref="U22:AA22"/>
    <mergeCell ref="R19:S19"/>
    <mergeCell ref="U19:X19"/>
    <mergeCell ref="Y19:Z19"/>
    <mergeCell ref="C20:F20"/>
    <mergeCell ref="G20:M20"/>
    <mergeCell ref="N20:T20"/>
    <mergeCell ref="U20:AA20"/>
    <mergeCell ref="A16:B16"/>
    <mergeCell ref="C16:F16"/>
    <mergeCell ref="G16:H16"/>
    <mergeCell ref="A18:B18"/>
    <mergeCell ref="C19:F19"/>
    <mergeCell ref="G19:O19"/>
    <mergeCell ref="C11:F11"/>
    <mergeCell ref="G11:Q11"/>
    <mergeCell ref="C12:F12"/>
    <mergeCell ref="G12:Q12"/>
    <mergeCell ref="C13:F13"/>
    <mergeCell ref="G13:Q13"/>
    <mergeCell ref="R7:U7"/>
    <mergeCell ref="V7:AC7"/>
    <mergeCell ref="R8:U8"/>
    <mergeCell ref="V8:AC8"/>
    <mergeCell ref="A10:B10"/>
    <mergeCell ref="C10:F10"/>
    <mergeCell ref="G10:Q10"/>
    <mergeCell ref="R4:U4"/>
    <mergeCell ref="V4:W4"/>
    <mergeCell ref="R5:U5"/>
    <mergeCell ref="V5:AC5"/>
    <mergeCell ref="R6:U6"/>
    <mergeCell ref="V6:AC6"/>
  </mergeCells>
  <phoneticPr fontId="1"/>
  <conditionalFormatting sqref="P34:AB34">
    <cfRule type="expression" dxfId="8" priority="4">
      <formula>$H$31-$H$32-$H$33=$H$34</formula>
    </cfRule>
  </conditionalFormatting>
  <conditionalFormatting sqref="C27:Y29">
    <cfRule type="expression" dxfId="7" priority="3">
      <formula>$I$26="無"</formula>
    </cfRule>
  </conditionalFormatting>
  <conditionalFormatting sqref="P33:AC33">
    <cfRule type="expression" dxfId="6" priority="1">
      <formula>AND($H$31="",$S$31="")</formula>
    </cfRule>
    <cfRule type="expression" dxfId="5" priority="2">
      <formula>AND($H$31&gt;0,$S$31=0)</formula>
    </cfRule>
  </conditionalFormatting>
  <dataValidations count="6">
    <dataValidation operator="greaterThanOrEqual" allowBlank="1" showInputMessage="1" showErrorMessage="1" sqref="M23 T23 AA23" xr:uid="{48F09808-0878-4501-A65F-748F2D8714F8}"/>
    <dataValidation type="whole" operator="greaterThanOrEqual" allowBlank="1" showInputMessage="1" showErrorMessage="1" sqref="U23 G23 N23" xr:uid="{AFE5A8D8-E34C-4B91-ADE5-483CD0EBB775}">
      <formula1>1</formula1>
    </dataValidation>
    <dataValidation type="list" allowBlank="1" showInputMessage="1" showErrorMessage="1" sqref="R19" xr:uid="{77DBEBE9-633A-4D84-AD6B-637F1B8490C3}">
      <formula1>"1,2,3"</formula1>
    </dataValidation>
    <dataValidation type="list" allowBlank="1" showInputMessage="1" showErrorMessage="1" sqref="V28:X29 Z28:AD29" xr:uid="{931B3238-9363-4DC9-B894-7E3D973AD20A}">
      <formula1>"往復,片道"</formula1>
    </dataValidation>
    <dataValidation type="list" allowBlank="1" showInputMessage="1" showErrorMessage="1" sqref="C28:H29" xr:uid="{FB7DAE02-4F02-4645-BFD0-C0F4865417FD}">
      <formula1>"長崎自動車道,西九州自動車道,厳木多久有料道路"</formula1>
    </dataValidation>
    <dataValidation type="list" allowBlank="1" showInputMessage="1" showErrorMessage="1" sqref="I26:J26" xr:uid="{D6E7D01A-201F-4DC6-817C-1D2E6AE48F6B}">
      <formula1>"有,無"</formula1>
    </dataValidation>
  </dataValidations>
  <printOptions horizontalCentered="1" verticalCentered="1"/>
  <pageMargins left="0.23622047244094491" right="0.23622047244094491" top="0.35433070866141736" bottom="0.15748031496062992"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87F6-73CD-4ABE-8B5E-3D4655E4EF3B}">
  <dimension ref="A1:AC54"/>
  <sheetViews>
    <sheetView view="pageBreakPreview" zoomScaleNormal="100" zoomScaleSheetLayoutView="100" workbookViewId="0">
      <selection activeCell="AI15" sqref="AI15"/>
    </sheetView>
  </sheetViews>
  <sheetFormatPr defaultColWidth="2.9375" defaultRowHeight="17.649999999999999"/>
  <cols>
    <col min="1" max="5" width="2.9375" style="26"/>
    <col min="6" max="6" width="4.3125" style="26" customWidth="1"/>
    <col min="7" max="27" width="2.9375" style="26"/>
    <col min="28" max="28" width="4.4375" style="26" customWidth="1"/>
    <col min="29" max="16384" width="2.9375" style="26"/>
  </cols>
  <sheetData>
    <row r="1" spans="1:29">
      <c r="A1" s="26" t="s">
        <v>75</v>
      </c>
    </row>
    <row r="2" spans="1:29">
      <c r="A2" s="2" t="s">
        <v>76</v>
      </c>
      <c r="B2" s="2"/>
      <c r="C2" s="2"/>
      <c r="D2" s="2"/>
      <c r="E2" s="2"/>
      <c r="F2" s="2"/>
      <c r="G2" s="2"/>
      <c r="H2" s="2"/>
      <c r="I2" s="2"/>
      <c r="J2" s="2"/>
      <c r="K2" s="2"/>
      <c r="L2" s="2"/>
      <c r="M2" s="2"/>
      <c r="N2" s="2"/>
      <c r="O2" s="2"/>
      <c r="P2" s="2"/>
      <c r="Q2" s="2"/>
      <c r="R2" s="2"/>
      <c r="S2" s="2"/>
      <c r="T2" s="2"/>
      <c r="U2" s="2"/>
      <c r="V2" s="2"/>
      <c r="W2" s="2"/>
      <c r="X2" s="2"/>
      <c r="Y2" s="2"/>
      <c r="Z2" s="2"/>
      <c r="AA2" s="2"/>
      <c r="AB2" s="2"/>
      <c r="AC2" s="2"/>
    </row>
    <row r="3" spans="1:29">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c r="R4" s="63" t="s">
        <v>45</v>
      </c>
      <c r="S4" s="63"/>
      <c r="T4" s="63"/>
      <c r="U4" s="63"/>
      <c r="V4" s="71" t="s">
        <v>4</v>
      </c>
      <c r="W4" s="46"/>
      <c r="X4" s="15"/>
      <c r="Y4" s="28" t="s">
        <v>3</v>
      </c>
      <c r="Z4" s="15"/>
      <c r="AA4" s="28" t="s">
        <v>2</v>
      </c>
      <c r="AB4" s="15"/>
      <c r="AC4" s="29" t="s">
        <v>1</v>
      </c>
    </row>
    <row r="5" spans="1:29">
      <c r="R5" s="63" t="s">
        <v>6</v>
      </c>
      <c r="S5" s="63"/>
      <c r="T5" s="63"/>
      <c r="U5" s="63"/>
      <c r="V5" s="72"/>
      <c r="W5" s="72"/>
      <c r="X5" s="72"/>
      <c r="Y5" s="72"/>
      <c r="Z5" s="72"/>
      <c r="AA5" s="72"/>
      <c r="AB5" s="72"/>
      <c r="AC5" s="72"/>
    </row>
    <row r="6" spans="1:29">
      <c r="R6" s="63" t="s">
        <v>7</v>
      </c>
      <c r="S6" s="63"/>
      <c r="T6" s="63"/>
      <c r="U6" s="63"/>
      <c r="V6" s="72"/>
      <c r="W6" s="72"/>
      <c r="X6" s="72"/>
      <c r="Y6" s="72"/>
      <c r="Z6" s="72"/>
      <c r="AA6" s="72"/>
      <c r="AB6" s="72"/>
      <c r="AC6" s="72"/>
    </row>
    <row r="7" spans="1:29">
      <c r="R7" s="63" t="s">
        <v>61</v>
      </c>
      <c r="S7" s="63"/>
      <c r="T7" s="63"/>
      <c r="U7" s="63"/>
      <c r="V7" s="72"/>
      <c r="W7" s="72"/>
      <c r="X7" s="72"/>
      <c r="Y7" s="72"/>
      <c r="Z7" s="72"/>
      <c r="AA7" s="72"/>
      <c r="AB7" s="72"/>
      <c r="AC7" s="72"/>
    </row>
    <row r="8" spans="1:29">
      <c r="R8" s="63" t="s">
        <v>62</v>
      </c>
      <c r="S8" s="63"/>
      <c r="T8" s="63"/>
      <c r="U8" s="63"/>
      <c r="V8" s="72"/>
      <c r="W8" s="72"/>
      <c r="X8" s="72"/>
      <c r="Y8" s="72"/>
      <c r="Z8" s="72"/>
      <c r="AA8" s="72"/>
      <c r="AB8" s="72"/>
      <c r="AC8" s="72"/>
    </row>
    <row r="10" spans="1:29">
      <c r="A10" s="44" t="s">
        <v>8</v>
      </c>
      <c r="B10" s="44"/>
      <c r="C10" s="45" t="s">
        <v>10</v>
      </c>
      <c r="D10" s="45"/>
      <c r="E10" s="45"/>
      <c r="F10" s="45"/>
      <c r="G10" s="73" t="str">
        <f>IF('（様式３）実施申請書 '!G10&lt;&gt;0,'（様式３）実施申請書 '!G10,"")</f>
        <v/>
      </c>
      <c r="H10" s="73"/>
      <c r="I10" s="73"/>
      <c r="J10" s="73"/>
      <c r="K10" s="73"/>
      <c r="L10" s="73"/>
      <c r="M10" s="73"/>
      <c r="N10" s="73"/>
      <c r="O10" s="73"/>
      <c r="P10" s="73"/>
      <c r="Q10" s="73"/>
    </row>
    <row r="11" spans="1:29">
      <c r="C11" s="45" t="s">
        <v>68</v>
      </c>
      <c r="D11" s="45"/>
      <c r="E11" s="45"/>
      <c r="F11" s="45"/>
      <c r="G11" s="73" t="str">
        <f>IF('（様式３）実施申請書 '!G11&lt;&gt;0,'（様式３）実施申請書 '!G11,"")</f>
        <v/>
      </c>
      <c r="H11" s="73"/>
      <c r="I11" s="73"/>
      <c r="J11" s="73"/>
      <c r="K11" s="73"/>
      <c r="L11" s="73"/>
      <c r="M11" s="73"/>
      <c r="N11" s="73"/>
      <c r="O11" s="73"/>
      <c r="P11" s="73"/>
      <c r="Q11" s="73"/>
    </row>
    <row r="12" spans="1:29">
      <c r="C12" s="45" t="s">
        <v>61</v>
      </c>
      <c r="D12" s="45"/>
      <c r="E12" s="45"/>
      <c r="F12" s="45"/>
      <c r="G12" s="86" t="str">
        <f>IF('（様式３）実施申請書 '!G12&lt;&gt;0,'（様式３）実施申請書 '!G12,"")</f>
        <v/>
      </c>
      <c r="H12" s="86"/>
      <c r="I12" s="86"/>
      <c r="J12" s="86"/>
      <c r="K12" s="86"/>
      <c r="L12" s="86"/>
      <c r="M12" s="86"/>
      <c r="N12" s="86"/>
      <c r="O12" s="86"/>
      <c r="P12" s="86"/>
      <c r="Q12" s="86"/>
    </row>
    <row r="13" spans="1:29">
      <c r="C13" s="45" t="s">
        <v>62</v>
      </c>
      <c r="D13" s="45"/>
      <c r="E13" s="45"/>
      <c r="F13" s="45"/>
      <c r="G13" s="86" t="str">
        <f>IF('（様式３）実施申請書 '!G13&lt;&gt;0,'（様式３）実施申請書 '!G13,"")</f>
        <v/>
      </c>
      <c r="H13" s="86"/>
      <c r="I13" s="86"/>
      <c r="J13" s="86"/>
      <c r="K13" s="86"/>
      <c r="L13" s="86"/>
      <c r="M13" s="86"/>
      <c r="N13" s="86"/>
      <c r="O13" s="86"/>
      <c r="P13" s="86"/>
      <c r="Q13" s="86"/>
    </row>
    <row r="15" spans="1:29">
      <c r="A15" s="44" t="s">
        <v>9</v>
      </c>
      <c r="B15" s="44"/>
      <c r="C15" s="49" t="s">
        <v>46</v>
      </c>
      <c r="D15" s="50"/>
      <c r="E15" s="50"/>
      <c r="F15" s="70"/>
      <c r="G15" s="71" t="s">
        <v>4</v>
      </c>
      <c r="H15" s="46"/>
      <c r="I15" s="31" t="str">
        <f>IF('（様式３）実施申請書 '!I16&lt;&gt;0,'（様式３）実施申請書 '!I16,"")</f>
        <v/>
      </c>
      <c r="J15" s="28" t="s">
        <v>3</v>
      </c>
      <c r="K15" s="31" t="str">
        <f>IF('（様式３）実施申請書 '!K16&lt;&gt;0,'（様式３）実施申請書 '!K16,"")</f>
        <v/>
      </c>
      <c r="L15" s="28" t="s">
        <v>2</v>
      </c>
      <c r="M15" s="31" t="str">
        <f>IF('（様式３）実施申請書 '!M16&lt;&gt;0,'（様式３）実施申請書 '!M16,"")</f>
        <v/>
      </c>
      <c r="N15" s="29" t="s">
        <v>1</v>
      </c>
    </row>
    <row r="16" spans="1:29">
      <c r="A16" s="30"/>
      <c r="B16" s="30"/>
      <c r="F16" s="3"/>
      <c r="G16" s="3"/>
      <c r="H16" s="3"/>
      <c r="I16" s="3"/>
      <c r="J16" s="3"/>
      <c r="K16" s="3"/>
      <c r="L16" s="3"/>
      <c r="M16" s="3"/>
      <c r="N16" s="3"/>
    </row>
    <row r="17" spans="1:28">
      <c r="A17" s="44" t="s">
        <v>22</v>
      </c>
      <c r="B17" s="44"/>
      <c r="C17" s="26" t="s">
        <v>85</v>
      </c>
    </row>
    <row r="18" spans="1:28">
      <c r="A18" s="30"/>
      <c r="B18" s="30"/>
      <c r="C18" s="49" t="s">
        <v>84</v>
      </c>
      <c r="D18" s="50"/>
      <c r="E18" s="50"/>
      <c r="F18" s="70"/>
      <c r="G18" s="55"/>
      <c r="H18" s="56"/>
      <c r="I18" s="56"/>
      <c r="J18" s="56"/>
      <c r="K18" s="56"/>
      <c r="L18" s="56"/>
      <c r="M18" s="56"/>
      <c r="N18" s="56"/>
      <c r="O18" s="57"/>
      <c r="P18" s="27" t="s">
        <v>40</v>
      </c>
      <c r="Q18" s="28"/>
      <c r="R18" s="56"/>
      <c r="S18" s="56"/>
      <c r="T18" s="29" t="s">
        <v>29</v>
      </c>
      <c r="U18" s="49" t="s">
        <v>42</v>
      </c>
      <c r="V18" s="50"/>
      <c r="W18" s="50"/>
      <c r="X18" s="50"/>
      <c r="Y18" s="50" t="str">
        <f>IFERROR(IF(G22+N22+U22&lt;&gt;0,IF(R18=3,G22+N22+U22,IF(R18=2,G22+N22,IF(R18=1,G22,0))),""),"")</f>
        <v/>
      </c>
      <c r="Z18" s="50"/>
      <c r="AA18" s="29" t="s">
        <v>28</v>
      </c>
    </row>
    <row r="19" spans="1:28">
      <c r="A19" s="30"/>
      <c r="B19" s="30"/>
      <c r="C19" s="49" t="s">
        <v>41</v>
      </c>
      <c r="D19" s="50"/>
      <c r="E19" s="50"/>
      <c r="F19" s="70"/>
      <c r="G19" s="63" t="s">
        <v>37</v>
      </c>
      <c r="H19" s="63"/>
      <c r="I19" s="63"/>
      <c r="J19" s="63"/>
      <c r="K19" s="63"/>
      <c r="L19" s="63"/>
      <c r="M19" s="63"/>
      <c r="N19" s="63" t="s">
        <v>38</v>
      </c>
      <c r="O19" s="63"/>
      <c r="P19" s="63"/>
      <c r="Q19" s="63"/>
      <c r="R19" s="66"/>
      <c r="S19" s="66"/>
      <c r="T19" s="66"/>
      <c r="U19" s="63" t="s">
        <v>39</v>
      </c>
      <c r="V19" s="63"/>
      <c r="W19" s="63"/>
      <c r="X19" s="63"/>
      <c r="Y19" s="63"/>
      <c r="Z19" s="63"/>
      <c r="AA19" s="63"/>
    </row>
    <row r="20" spans="1:28">
      <c r="A20" s="30"/>
      <c r="B20" s="30"/>
      <c r="C20" s="49" t="s">
        <v>82</v>
      </c>
      <c r="D20" s="50"/>
      <c r="E20" s="50"/>
      <c r="F20" s="70"/>
      <c r="G20" s="47"/>
      <c r="H20" s="48"/>
      <c r="I20" s="48"/>
      <c r="J20" s="48"/>
      <c r="K20" s="48"/>
      <c r="L20" s="48"/>
      <c r="M20" s="64"/>
      <c r="N20" s="47"/>
      <c r="O20" s="48"/>
      <c r="P20" s="48"/>
      <c r="Q20" s="48"/>
      <c r="R20" s="48"/>
      <c r="S20" s="48"/>
      <c r="T20" s="64"/>
      <c r="U20" s="47"/>
      <c r="V20" s="48"/>
      <c r="W20" s="48"/>
      <c r="X20" s="48"/>
      <c r="Y20" s="48"/>
      <c r="Z20" s="48"/>
      <c r="AA20" s="64"/>
    </row>
    <row r="21" spans="1:28" s="32" customFormat="1">
      <c r="A21" s="34"/>
      <c r="B21" s="34"/>
      <c r="C21" s="71" t="s">
        <v>87</v>
      </c>
      <c r="D21" s="46"/>
      <c r="E21" s="46"/>
      <c r="F21" s="92"/>
      <c r="G21" s="47"/>
      <c r="H21" s="48"/>
      <c r="I21" s="48"/>
      <c r="J21" s="48"/>
      <c r="K21" s="48"/>
      <c r="L21" s="48"/>
      <c r="M21" s="64"/>
      <c r="N21" s="47"/>
      <c r="O21" s="48"/>
      <c r="P21" s="48"/>
      <c r="Q21" s="48"/>
      <c r="R21" s="48"/>
      <c r="S21" s="48"/>
      <c r="T21" s="64"/>
      <c r="U21" s="47"/>
      <c r="V21" s="48"/>
      <c r="W21" s="48"/>
      <c r="X21" s="48"/>
      <c r="Y21" s="48"/>
      <c r="Z21" s="48"/>
      <c r="AA21" s="64"/>
    </row>
    <row r="22" spans="1:28">
      <c r="A22" s="30"/>
      <c r="B22" s="30"/>
      <c r="C22" s="49" t="s">
        <v>34</v>
      </c>
      <c r="D22" s="50"/>
      <c r="E22" s="50"/>
      <c r="F22" s="70"/>
      <c r="G22" s="68"/>
      <c r="H22" s="69"/>
      <c r="I22" s="69"/>
      <c r="J22" s="69"/>
      <c r="K22" s="69"/>
      <c r="L22" s="69"/>
      <c r="M22" s="18" t="s">
        <v>28</v>
      </c>
      <c r="N22" s="68"/>
      <c r="O22" s="69"/>
      <c r="P22" s="69"/>
      <c r="Q22" s="69"/>
      <c r="R22" s="69"/>
      <c r="S22" s="69"/>
      <c r="T22" s="19" t="s">
        <v>28</v>
      </c>
      <c r="U22" s="68"/>
      <c r="V22" s="69"/>
      <c r="W22" s="69"/>
      <c r="X22" s="69"/>
      <c r="Y22" s="69"/>
      <c r="Z22" s="69"/>
      <c r="AA22" s="19" t="s">
        <v>28</v>
      </c>
    </row>
    <row r="23" spans="1:28">
      <c r="A23" s="30"/>
      <c r="B23" s="30"/>
    </row>
    <row r="24" spans="1:28" s="32" customFormat="1">
      <c r="A24" s="90" t="s">
        <v>88</v>
      </c>
      <c r="B24" s="90"/>
      <c r="C24" s="93" t="s">
        <v>89</v>
      </c>
      <c r="D24" s="94"/>
      <c r="E24" s="94"/>
      <c r="F24" s="95"/>
      <c r="G24" s="96"/>
      <c r="H24" s="97"/>
      <c r="I24" s="97"/>
      <c r="J24" s="97"/>
      <c r="K24" s="97"/>
      <c r="L24" s="97"/>
      <c r="M24" s="98" t="s">
        <v>90</v>
      </c>
      <c r="N24" s="99"/>
    </row>
    <row r="25" spans="1:28" s="40" customFormat="1">
      <c r="A25" s="41"/>
      <c r="B25" s="41"/>
      <c r="C25" s="101" t="s">
        <v>107</v>
      </c>
      <c r="D25" s="101"/>
      <c r="E25" s="101"/>
      <c r="F25" s="101"/>
      <c r="G25" s="107"/>
      <c r="H25" s="107"/>
      <c r="I25" s="107"/>
      <c r="J25" s="107"/>
      <c r="K25" s="107"/>
      <c r="L25" s="107"/>
      <c r="M25" s="107"/>
      <c r="N25" s="107"/>
      <c r="O25" s="107"/>
      <c r="P25" s="107"/>
      <c r="Q25" s="107"/>
      <c r="R25" s="107"/>
      <c r="S25" s="107"/>
      <c r="T25" s="107"/>
    </row>
    <row r="26" spans="1:28" s="40" customFormat="1">
      <c r="A26" s="41"/>
      <c r="B26" s="41"/>
      <c r="C26" s="101" t="s">
        <v>108</v>
      </c>
      <c r="D26" s="101"/>
      <c r="E26" s="101"/>
      <c r="F26" s="101"/>
      <c r="G26" s="107"/>
      <c r="H26" s="107"/>
      <c r="I26" s="107"/>
      <c r="J26" s="107"/>
      <c r="K26" s="107"/>
      <c r="L26" s="107"/>
      <c r="M26" s="107"/>
      <c r="N26" s="107"/>
      <c r="O26" s="107"/>
      <c r="P26" s="107"/>
      <c r="Q26" s="107"/>
      <c r="R26" s="107"/>
      <c r="S26" s="107"/>
      <c r="T26" s="107"/>
    </row>
    <row r="27" spans="1:28" s="40" customFormat="1">
      <c r="A27" s="41"/>
      <c r="B27" s="41"/>
      <c r="C27" s="101" t="s">
        <v>109</v>
      </c>
      <c r="D27" s="101"/>
      <c r="E27" s="101"/>
      <c r="F27" s="101"/>
      <c r="G27" s="107"/>
      <c r="H27" s="107"/>
      <c r="I27" s="107"/>
      <c r="J27" s="107"/>
      <c r="K27" s="107"/>
      <c r="L27" s="107"/>
      <c r="M27" s="107"/>
      <c r="N27" s="107"/>
      <c r="O27" s="107"/>
      <c r="P27" s="107"/>
      <c r="Q27" s="107"/>
      <c r="R27" s="107"/>
      <c r="S27" s="107"/>
      <c r="T27" s="107"/>
    </row>
    <row r="28" spans="1:28" s="32" customFormat="1">
      <c r="A28" s="34"/>
      <c r="B28" s="34"/>
    </row>
    <row r="29" spans="1:28">
      <c r="A29" s="44" t="s">
        <v>23</v>
      </c>
      <c r="B29" s="44"/>
      <c r="C29" s="76" t="s">
        <v>13</v>
      </c>
      <c r="D29" s="76"/>
      <c r="E29" s="76"/>
      <c r="F29" s="76"/>
      <c r="G29" s="76"/>
      <c r="H29" s="76"/>
      <c r="I29" s="84"/>
      <c r="J29" s="85"/>
      <c r="K29" s="11"/>
      <c r="L29" s="12"/>
      <c r="M29" s="12"/>
      <c r="N29" s="12"/>
      <c r="O29" s="12"/>
      <c r="P29" s="12"/>
      <c r="Q29" s="12"/>
      <c r="R29" s="12"/>
      <c r="S29" s="12"/>
      <c r="T29" s="12"/>
      <c r="U29" s="12"/>
      <c r="V29" s="12"/>
      <c r="W29" s="12"/>
      <c r="X29" s="12"/>
      <c r="Y29" s="12"/>
    </row>
    <row r="30" spans="1:28">
      <c r="A30" s="30"/>
      <c r="B30" s="30"/>
      <c r="C30" s="63" t="s">
        <v>30</v>
      </c>
      <c r="D30" s="63"/>
      <c r="E30" s="63"/>
      <c r="F30" s="63"/>
      <c r="G30" s="63"/>
      <c r="H30" s="63"/>
      <c r="I30" s="63"/>
      <c r="J30" s="63"/>
      <c r="K30" s="63" t="s">
        <v>14</v>
      </c>
      <c r="L30" s="63"/>
      <c r="M30" s="63"/>
      <c r="N30" s="63"/>
      <c r="O30" s="63"/>
      <c r="P30" s="63"/>
      <c r="Q30" s="63"/>
      <c r="R30" s="63"/>
      <c r="S30" s="63"/>
      <c r="T30" s="63"/>
      <c r="U30" s="63"/>
      <c r="V30" s="63" t="s">
        <v>33</v>
      </c>
      <c r="W30" s="63"/>
      <c r="X30" s="63"/>
      <c r="Y30" s="63"/>
      <c r="Z30" s="63" t="s">
        <v>78</v>
      </c>
      <c r="AA30" s="63"/>
      <c r="AB30" s="63"/>
    </row>
    <row r="31" spans="1:28">
      <c r="A31" s="30"/>
      <c r="B31" s="30"/>
      <c r="C31" s="47"/>
      <c r="D31" s="48"/>
      <c r="E31" s="48"/>
      <c r="F31" s="48"/>
      <c r="G31" s="48"/>
      <c r="H31" s="48"/>
      <c r="I31" s="48"/>
      <c r="J31" s="64"/>
      <c r="K31" s="47"/>
      <c r="L31" s="48"/>
      <c r="M31" s="48"/>
      <c r="N31" s="48"/>
      <c r="O31" s="46" t="s">
        <v>31</v>
      </c>
      <c r="P31" s="46"/>
      <c r="Q31" s="48"/>
      <c r="R31" s="48"/>
      <c r="S31" s="48"/>
      <c r="T31" s="48"/>
      <c r="U31" s="6" t="s">
        <v>32</v>
      </c>
      <c r="V31" s="67"/>
      <c r="W31" s="67"/>
      <c r="X31" s="67"/>
      <c r="Y31" s="67"/>
      <c r="Z31" s="108"/>
      <c r="AA31" s="108"/>
      <c r="AB31" s="108"/>
    </row>
    <row r="32" spans="1:28">
      <c r="A32" s="30"/>
      <c r="B32" s="30"/>
      <c r="C32" s="47"/>
      <c r="D32" s="48"/>
      <c r="E32" s="48"/>
      <c r="F32" s="48"/>
      <c r="G32" s="48"/>
      <c r="H32" s="48"/>
      <c r="I32" s="48"/>
      <c r="J32" s="64"/>
      <c r="K32" s="47"/>
      <c r="L32" s="48"/>
      <c r="M32" s="48"/>
      <c r="N32" s="48"/>
      <c r="O32" s="46" t="s">
        <v>31</v>
      </c>
      <c r="P32" s="46"/>
      <c r="Q32" s="48"/>
      <c r="R32" s="48"/>
      <c r="S32" s="48"/>
      <c r="T32" s="48"/>
      <c r="U32" s="6" t="s">
        <v>32</v>
      </c>
      <c r="V32" s="67"/>
      <c r="W32" s="67"/>
      <c r="X32" s="67"/>
      <c r="Y32" s="67"/>
      <c r="Z32" s="108"/>
      <c r="AA32" s="108"/>
      <c r="AB32" s="108"/>
    </row>
    <row r="33" spans="1:29">
      <c r="A33" s="30"/>
      <c r="B33" s="30"/>
      <c r="C33" s="26" t="s">
        <v>79</v>
      </c>
    </row>
    <row r="34" spans="1:29" s="32" customFormat="1">
      <c r="A34" s="34"/>
      <c r="B34" s="34"/>
    </row>
    <row r="35" spans="1:29">
      <c r="A35" s="44" t="s">
        <v>47</v>
      </c>
      <c r="B35" s="44"/>
      <c r="C35" s="49" t="s">
        <v>25</v>
      </c>
      <c r="D35" s="50"/>
      <c r="E35" s="50"/>
      <c r="F35" s="50"/>
      <c r="G35" s="50"/>
      <c r="H35" s="74" t="str">
        <f>IF(AND(H36="",H37=""),"",IF(H36="",H37,IF(H37="",H36,H36+H37)))</f>
        <v/>
      </c>
      <c r="I35" s="74"/>
      <c r="J35" s="28" t="s">
        <v>28</v>
      </c>
      <c r="K35" s="11"/>
      <c r="L35" s="53" t="s">
        <v>66</v>
      </c>
      <c r="M35" s="54"/>
      <c r="N35" s="54"/>
      <c r="O35" s="54"/>
      <c r="P35" s="54"/>
      <c r="Q35" s="54"/>
      <c r="R35" s="54"/>
      <c r="S35" s="55"/>
      <c r="T35" s="56"/>
      <c r="U35" s="56"/>
      <c r="V35" s="56"/>
      <c r="W35" s="56"/>
      <c r="X35" s="56"/>
      <c r="Y35" s="56"/>
      <c r="Z35" s="56"/>
      <c r="AA35" s="56"/>
      <c r="AB35" s="29" t="s">
        <v>63</v>
      </c>
    </row>
    <row r="36" spans="1:29">
      <c r="A36" s="30"/>
      <c r="B36" s="30"/>
      <c r="D36" s="49" t="s">
        <v>15</v>
      </c>
      <c r="E36" s="50"/>
      <c r="F36" s="50"/>
      <c r="G36" s="50"/>
      <c r="H36" s="56"/>
      <c r="I36" s="56"/>
      <c r="J36" s="28" t="s">
        <v>28</v>
      </c>
      <c r="K36" s="11"/>
      <c r="L36" s="53" t="s">
        <v>67</v>
      </c>
      <c r="M36" s="54"/>
      <c r="N36" s="54"/>
      <c r="O36" s="54"/>
      <c r="P36" s="54"/>
      <c r="Q36" s="54"/>
      <c r="R36" s="54"/>
      <c r="S36" s="55"/>
      <c r="T36" s="56"/>
      <c r="U36" s="56"/>
      <c r="V36" s="56"/>
      <c r="W36" s="56"/>
      <c r="X36" s="56"/>
      <c r="Y36" s="56"/>
      <c r="Z36" s="56"/>
      <c r="AA36" s="56"/>
      <c r="AB36" s="57"/>
    </row>
    <row r="37" spans="1:29">
      <c r="A37" s="30"/>
      <c r="B37" s="30"/>
      <c r="D37" s="49" t="s">
        <v>16</v>
      </c>
      <c r="E37" s="50"/>
      <c r="F37" s="50"/>
      <c r="G37" s="50"/>
      <c r="H37" s="56"/>
      <c r="I37" s="56"/>
      <c r="J37" s="28" t="s">
        <v>28</v>
      </c>
      <c r="K37" s="13"/>
      <c r="L37" s="8"/>
      <c r="M37" s="8"/>
      <c r="N37" s="8"/>
      <c r="O37" s="8"/>
      <c r="P37" s="51" t="s">
        <v>65</v>
      </c>
      <c r="Q37" s="51"/>
      <c r="R37" s="51"/>
      <c r="S37" s="51"/>
      <c r="T37" s="51"/>
      <c r="U37" s="51"/>
      <c r="V37" s="51"/>
      <c r="W37" s="51"/>
      <c r="X37" s="51"/>
      <c r="Y37" s="51"/>
      <c r="Z37" s="51"/>
      <c r="AA37" s="51"/>
      <c r="AB37" s="51"/>
      <c r="AC37" s="51"/>
    </row>
    <row r="38" spans="1:29">
      <c r="A38" s="30"/>
      <c r="B38" s="30"/>
      <c r="D38" s="49" t="s">
        <v>26</v>
      </c>
      <c r="E38" s="50"/>
      <c r="F38" s="50"/>
      <c r="G38" s="50"/>
      <c r="H38" s="56"/>
      <c r="I38" s="56"/>
      <c r="J38" s="50" t="s">
        <v>27</v>
      </c>
      <c r="K38" s="50"/>
      <c r="L38" s="50" t="str">
        <f>$H$35</f>
        <v/>
      </c>
      <c r="M38" s="50"/>
      <c r="N38" s="28" t="s">
        <v>24</v>
      </c>
      <c r="O38" s="29"/>
      <c r="P38" s="62" t="s">
        <v>54</v>
      </c>
      <c r="Q38" s="62"/>
      <c r="R38" s="62"/>
      <c r="S38" s="62"/>
      <c r="T38" s="62"/>
      <c r="U38" s="62"/>
      <c r="V38" s="62"/>
      <c r="W38" s="62"/>
      <c r="X38" s="62"/>
      <c r="Y38" s="62"/>
      <c r="Z38" s="62"/>
      <c r="AA38" s="62"/>
      <c r="AB38" s="62"/>
      <c r="AC38" s="62"/>
    </row>
    <row r="39" spans="1:29">
      <c r="A39" s="30"/>
      <c r="B39" s="30"/>
      <c r="P39" s="52" t="s">
        <v>64</v>
      </c>
      <c r="Q39" s="52"/>
      <c r="R39" s="52"/>
      <c r="S39" s="52"/>
      <c r="T39" s="52"/>
      <c r="U39" s="52"/>
      <c r="V39" s="52"/>
      <c r="W39" s="52"/>
      <c r="X39" s="52"/>
      <c r="Y39" s="52"/>
      <c r="Z39" s="52"/>
      <c r="AA39" s="52"/>
      <c r="AB39" s="52"/>
      <c r="AC39" s="52"/>
    </row>
    <row r="40" spans="1:29" s="32" customFormat="1">
      <c r="A40" s="44" t="s">
        <v>19</v>
      </c>
      <c r="B40" s="44"/>
      <c r="C40" s="101" t="s">
        <v>91</v>
      </c>
      <c r="D40" s="101"/>
      <c r="E40" s="101"/>
      <c r="F40" s="101"/>
      <c r="G40" s="101"/>
      <c r="H40" s="100" t="s">
        <v>93</v>
      </c>
      <c r="I40" s="100"/>
      <c r="J40" s="100"/>
      <c r="K40" s="100"/>
      <c r="L40" s="100"/>
      <c r="M40" s="100" t="s">
        <v>94</v>
      </c>
      <c r="N40" s="100"/>
      <c r="O40" s="100"/>
      <c r="P40" s="100"/>
      <c r="Q40" s="100"/>
      <c r="R40" s="100" t="s">
        <v>95</v>
      </c>
      <c r="S40" s="100"/>
      <c r="T40" s="100"/>
      <c r="U40" s="100"/>
      <c r="V40" s="100"/>
      <c r="W40" s="100" t="s">
        <v>96</v>
      </c>
      <c r="X40" s="100"/>
      <c r="Y40" s="100"/>
      <c r="Z40" s="100"/>
      <c r="AA40" s="100"/>
      <c r="AB40" s="35"/>
      <c r="AC40" s="35"/>
    </row>
    <row r="41" spans="1:29" s="32" customFormat="1">
      <c r="A41" s="34"/>
      <c r="B41" s="34"/>
      <c r="C41" s="101"/>
      <c r="D41" s="101"/>
      <c r="E41" s="101"/>
      <c r="F41" s="101"/>
      <c r="G41" s="101"/>
      <c r="H41" s="102" t="str">
        <f>IF(G21="","",G21*G24)</f>
        <v/>
      </c>
      <c r="I41" s="102"/>
      <c r="J41" s="102"/>
      <c r="K41" s="103"/>
      <c r="L41" s="36" t="s">
        <v>92</v>
      </c>
      <c r="M41" s="102" t="str">
        <f>IF(N21="","",N21*G24)</f>
        <v/>
      </c>
      <c r="N41" s="102"/>
      <c r="O41" s="102"/>
      <c r="P41" s="103"/>
      <c r="Q41" s="36" t="s">
        <v>92</v>
      </c>
      <c r="R41" s="102" t="str">
        <f>IF(U21="","",U21*G24)</f>
        <v/>
      </c>
      <c r="S41" s="102"/>
      <c r="T41" s="102"/>
      <c r="U41" s="103"/>
      <c r="V41" s="36" t="s">
        <v>92</v>
      </c>
      <c r="W41" s="102" t="str">
        <f>IF(H41="","",H41+M41+R41)</f>
        <v/>
      </c>
      <c r="X41" s="102"/>
      <c r="Y41" s="102"/>
      <c r="Z41" s="103"/>
      <c r="AA41" s="36" t="s">
        <v>92</v>
      </c>
      <c r="AB41" s="35"/>
      <c r="AC41" s="35"/>
    </row>
    <row r="42" spans="1:29" s="32" customFormat="1">
      <c r="A42" s="34"/>
      <c r="B42" s="34"/>
      <c r="C42" s="101" t="s">
        <v>97</v>
      </c>
      <c r="D42" s="101"/>
      <c r="E42" s="101"/>
      <c r="F42" s="101"/>
      <c r="G42" s="101"/>
      <c r="H42" s="104" t="str">
        <f>IF(Z31="","",Z31+Z32)</f>
        <v/>
      </c>
      <c r="I42" s="104"/>
      <c r="J42" s="104"/>
      <c r="K42" s="105"/>
      <c r="L42" s="33" t="s">
        <v>92</v>
      </c>
      <c r="P42" s="35"/>
      <c r="Q42" s="35"/>
      <c r="R42" s="35"/>
      <c r="S42" s="35"/>
      <c r="T42" s="35"/>
      <c r="U42" s="35"/>
      <c r="V42" s="35"/>
      <c r="W42" s="35"/>
      <c r="X42" s="35"/>
      <c r="Y42" s="35"/>
      <c r="Z42" s="35"/>
      <c r="AA42" s="35"/>
      <c r="AB42" s="35"/>
      <c r="AC42" s="35"/>
    </row>
    <row r="43" spans="1:29">
      <c r="A43" s="30"/>
      <c r="B43" s="30"/>
      <c r="C43" s="45" t="s">
        <v>11</v>
      </c>
      <c r="D43" s="45"/>
      <c r="E43" s="45"/>
      <c r="F43" s="45"/>
      <c r="G43" s="45"/>
      <c r="H43" s="80" t="str">
        <f>IF(H35="","",H35*3300)</f>
        <v/>
      </c>
      <c r="I43" s="81"/>
      <c r="J43" s="81"/>
      <c r="K43" s="81"/>
      <c r="L43" s="29" t="s">
        <v>17</v>
      </c>
      <c r="M43" s="26" t="s">
        <v>58</v>
      </c>
    </row>
    <row r="44" spans="1:29" s="39" customFormat="1">
      <c r="A44" s="37"/>
      <c r="B44" s="37"/>
      <c r="C44" s="12"/>
      <c r="D44" s="12"/>
      <c r="E44" s="12"/>
      <c r="F44" s="12"/>
      <c r="G44" s="12"/>
      <c r="H44" s="42"/>
      <c r="I44" s="42"/>
      <c r="J44" s="42"/>
      <c r="K44" s="42"/>
      <c r="L44" s="12"/>
      <c r="M44" s="43"/>
      <c r="N44" s="38"/>
      <c r="O44" s="38"/>
      <c r="P44" s="38"/>
      <c r="Q44" s="38"/>
      <c r="R44" s="38"/>
      <c r="S44" s="38"/>
      <c r="T44" s="38"/>
      <c r="U44" s="38"/>
      <c r="V44" s="38"/>
      <c r="W44" s="38"/>
      <c r="X44" s="38"/>
      <c r="Y44" s="38"/>
      <c r="Z44" s="38"/>
      <c r="AA44" s="38"/>
      <c r="AB44" s="38"/>
      <c r="AC44" s="38"/>
    </row>
    <row r="45" spans="1:29" s="39" customFormat="1">
      <c r="A45" s="37" t="s">
        <v>99</v>
      </c>
      <c r="B45" s="37"/>
      <c r="C45" s="12" t="s">
        <v>100</v>
      </c>
      <c r="D45" s="12"/>
      <c r="E45" s="12"/>
      <c r="F45" s="12"/>
      <c r="G45" s="12"/>
      <c r="H45" s="42"/>
      <c r="I45" s="42"/>
      <c r="J45" s="42"/>
      <c r="K45" s="42"/>
      <c r="L45" s="12"/>
      <c r="M45" s="43"/>
      <c r="N45" s="38"/>
      <c r="O45" s="38"/>
      <c r="P45" s="38"/>
      <c r="Q45" s="38"/>
      <c r="R45" s="38"/>
      <c r="S45" s="38"/>
      <c r="T45" s="38"/>
      <c r="U45" s="38"/>
      <c r="V45" s="38"/>
      <c r="W45" s="38"/>
      <c r="X45" s="38"/>
      <c r="Y45" s="38"/>
      <c r="Z45" s="38"/>
      <c r="AA45" s="38"/>
      <c r="AB45" s="38"/>
      <c r="AC45" s="38"/>
    </row>
    <row r="46" spans="1:29" s="39" customFormat="1">
      <c r="A46" s="37"/>
      <c r="B46" s="37"/>
      <c r="C46" s="63" t="s">
        <v>101</v>
      </c>
      <c r="D46" s="63"/>
      <c r="E46" s="63"/>
      <c r="F46" s="63"/>
      <c r="G46" s="63"/>
      <c r="H46" s="63"/>
      <c r="I46" s="63"/>
      <c r="J46" s="106"/>
      <c r="K46" s="106"/>
      <c r="L46" s="106"/>
      <c r="M46" s="106"/>
      <c r="N46" s="106"/>
      <c r="O46" s="106"/>
      <c r="P46" s="106"/>
      <c r="Q46" s="106"/>
      <c r="R46" s="106"/>
      <c r="S46" s="106"/>
      <c r="T46" s="106"/>
      <c r="U46" s="106"/>
      <c r="V46" s="106"/>
      <c r="W46" s="38"/>
      <c r="X46" s="38"/>
      <c r="Y46" s="38"/>
      <c r="Z46" s="38"/>
      <c r="AA46" s="38"/>
      <c r="AB46" s="38"/>
      <c r="AC46" s="38"/>
    </row>
    <row r="47" spans="1:29" s="39" customFormat="1">
      <c r="A47" s="37"/>
      <c r="B47" s="37"/>
      <c r="C47" s="63" t="s">
        <v>105</v>
      </c>
      <c r="D47" s="63"/>
      <c r="E47" s="63"/>
      <c r="F47" s="63"/>
      <c r="G47" s="63"/>
      <c r="H47" s="63"/>
      <c r="I47" s="63"/>
      <c r="J47" s="106"/>
      <c r="K47" s="106"/>
      <c r="L47" s="106"/>
      <c r="M47" s="106"/>
      <c r="N47" s="106"/>
      <c r="O47" s="106"/>
      <c r="P47" s="106"/>
      <c r="Q47" s="106"/>
      <c r="R47" s="106"/>
      <c r="S47" s="106"/>
      <c r="T47" s="106"/>
      <c r="U47" s="106"/>
      <c r="V47" s="106"/>
      <c r="W47" s="38"/>
      <c r="X47" s="38"/>
      <c r="Y47" s="38"/>
      <c r="Z47" s="38"/>
      <c r="AA47" s="38"/>
      <c r="AB47" s="38"/>
      <c r="AC47" s="38"/>
    </row>
    <row r="48" spans="1:29" s="39" customFormat="1">
      <c r="A48" s="37"/>
      <c r="B48" s="37"/>
      <c r="C48" s="63" t="s">
        <v>102</v>
      </c>
      <c r="D48" s="63"/>
      <c r="E48" s="63"/>
      <c r="F48" s="63"/>
      <c r="G48" s="63"/>
      <c r="H48" s="63"/>
      <c r="I48" s="63"/>
      <c r="J48" s="106"/>
      <c r="K48" s="106"/>
      <c r="L48" s="106"/>
      <c r="M48" s="106"/>
      <c r="N48" s="106"/>
      <c r="O48" s="106"/>
      <c r="P48" s="106"/>
      <c r="Q48" s="106"/>
      <c r="R48" s="106"/>
      <c r="S48" s="106"/>
      <c r="T48" s="106"/>
      <c r="U48" s="106"/>
      <c r="V48" s="106"/>
      <c r="W48" s="38"/>
      <c r="X48" s="38"/>
      <c r="Y48" s="38"/>
      <c r="Z48" s="38"/>
      <c r="AA48" s="38"/>
      <c r="AB48" s="38"/>
      <c r="AC48" s="38"/>
    </row>
    <row r="49" spans="1:29" s="39" customFormat="1">
      <c r="A49" s="37"/>
      <c r="B49" s="37"/>
      <c r="C49" s="63" t="s">
        <v>103</v>
      </c>
      <c r="D49" s="63"/>
      <c r="E49" s="63"/>
      <c r="F49" s="63"/>
      <c r="G49" s="63"/>
      <c r="H49" s="63"/>
      <c r="I49" s="63"/>
      <c r="J49" s="106"/>
      <c r="K49" s="106"/>
      <c r="L49" s="106"/>
      <c r="M49" s="106"/>
      <c r="N49" s="106"/>
      <c r="O49" s="106"/>
      <c r="P49" s="106"/>
      <c r="Q49" s="106"/>
      <c r="R49" s="106"/>
      <c r="S49" s="106"/>
      <c r="T49" s="106"/>
      <c r="U49" s="106"/>
      <c r="V49" s="106"/>
      <c r="W49" s="38"/>
      <c r="X49" s="38"/>
      <c r="Y49" s="38"/>
      <c r="Z49" s="38"/>
      <c r="AA49" s="38"/>
      <c r="AB49" s="38"/>
      <c r="AC49" s="38"/>
    </row>
    <row r="50" spans="1:29" s="39" customFormat="1">
      <c r="A50" s="37"/>
      <c r="B50" s="37"/>
      <c r="C50" s="63" t="s">
        <v>104</v>
      </c>
      <c r="D50" s="63"/>
      <c r="E50" s="63"/>
      <c r="F50" s="63"/>
      <c r="G50" s="63"/>
      <c r="H50" s="63"/>
      <c r="I50" s="63"/>
      <c r="J50" s="106"/>
      <c r="K50" s="106"/>
      <c r="L50" s="106"/>
      <c r="M50" s="106"/>
      <c r="N50" s="106"/>
      <c r="O50" s="106"/>
      <c r="P50" s="106"/>
      <c r="Q50" s="106"/>
      <c r="R50" s="106"/>
      <c r="S50" s="106"/>
      <c r="T50" s="106"/>
      <c r="U50" s="106"/>
      <c r="V50" s="106"/>
      <c r="W50" s="38"/>
      <c r="X50" s="38"/>
      <c r="Y50" s="38"/>
      <c r="Z50" s="38"/>
      <c r="AA50" s="38"/>
      <c r="AB50" s="38"/>
      <c r="AC50" s="38"/>
    </row>
    <row r="51" spans="1:29">
      <c r="A51" s="30"/>
      <c r="B51" s="30"/>
    </row>
    <row r="52" spans="1:29">
      <c r="A52" s="44" t="s">
        <v>106</v>
      </c>
      <c r="B52" s="44"/>
      <c r="C52" s="61" t="s">
        <v>50</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row>
    <row r="54" spans="1:29">
      <c r="A54" s="79" t="s">
        <v>57</v>
      </c>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row>
  </sheetData>
  <mergeCells count="118">
    <mergeCell ref="C26:F26"/>
    <mergeCell ref="G25:T25"/>
    <mergeCell ref="C27:F27"/>
    <mergeCell ref="G26:T26"/>
    <mergeCell ref="G27:T27"/>
    <mergeCell ref="D37:G37"/>
    <mergeCell ref="H37:I37"/>
    <mergeCell ref="P37:AC37"/>
    <mergeCell ref="C31:J31"/>
    <mergeCell ref="K31:N31"/>
    <mergeCell ref="O31:P31"/>
    <mergeCell ref="Q31:T31"/>
    <mergeCell ref="V31:Y31"/>
    <mergeCell ref="C32:J32"/>
    <mergeCell ref="K32:N32"/>
    <mergeCell ref="O32:P32"/>
    <mergeCell ref="Q32:T32"/>
    <mergeCell ref="V32:Y32"/>
    <mergeCell ref="Z31:AB31"/>
    <mergeCell ref="Z32:AB32"/>
    <mergeCell ref="D38:G38"/>
    <mergeCell ref="H38:I38"/>
    <mergeCell ref="J38:K38"/>
    <mergeCell ref="L38:M38"/>
    <mergeCell ref="P38:AC38"/>
    <mergeCell ref="A35:B35"/>
    <mergeCell ref="C35:G35"/>
    <mergeCell ref="H35:I35"/>
    <mergeCell ref="L35:R35"/>
    <mergeCell ref="S35:AA35"/>
    <mergeCell ref="D36:G36"/>
    <mergeCell ref="H36:I36"/>
    <mergeCell ref="L36:R36"/>
    <mergeCell ref="S36:AB36"/>
    <mergeCell ref="A52:B52"/>
    <mergeCell ref="C52:AC52"/>
    <mergeCell ref="A54:AC54"/>
    <mergeCell ref="P39:AC39"/>
    <mergeCell ref="C43:G43"/>
    <mergeCell ref="H43:K43"/>
    <mergeCell ref="A40:B40"/>
    <mergeCell ref="H40:L40"/>
    <mergeCell ref="C40:G41"/>
    <mergeCell ref="H41:K41"/>
    <mergeCell ref="M40:Q40"/>
    <mergeCell ref="R40:V40"/>
    <mergeCell ref="W40:AA40"/>
    <mergeCell ref="M41:P41"/>
    <mergeCell ref="R41:U41"/>
    <mergeCell ref="W41:Z41"/>
    <mergeCell ref="C42:G42"/>
    <mergeCell ref="H42:K42"/>
    <mergeCell ref="J46:V46"/>
    <mergeCell ref="J48:V48"/>
    <mergeCell ref="J49:V49"/>
    <mergeCell ref="J50:V50"/>
    <mergeCell ref="C47:I47"/>
    <mergeCell ref="J47:V47"/>
    <mergeCell ref="A29:B29"/>
    <mergeCell ref="C29:H29"/>
    <mergeCell ref="I29:J29"/>
    <mergeCell ref="C30:J30"/>
    <mergeCell ref="K30:U30"/>
    <mergeCell ref="V30:Y30"/>
    <mergeCell ref="C20:F20"/>
    <mergeCell ref="G20:M20"/>
    <mergeCell ref="N20:T20"/>
    <mergeCell ref="U20:AA20"/>
    <mergeCell ref="C22:F22"/>
    <mergeCell ref="G22:L22"/>
    <mergeCell ref="N22:S22"/>
    <mergeCell ref="U22:Z22"/>
    <mergeCell ref="Z30:AB30"/>
    <mergeCell ref="C21:F21"/>
    <mergeCell ref="G21:M21"/>
    <mergeCell ref="N21:T21"/>
    <mergeCell ref="U21:AA21"/>
    <mergeCell ref="A24:B24"/>
    <mergeCell ref="C24:F24"/>
    <mergeCell ref="G24:L24"/>
    <mergeCell ref="M24:N24"/>
    <mergeCell ref="C25:F25"/>
    <mergeCell ref="U18:X18"/>
    <mergeCell ref="Y18:Z18"/>
    <mergeCell ref="C19:F19"/>
    <mergeCell ref="G19:M19"/>
    <mergeCell ref="N19:T19"/>
    <mergeCell ref="U19:AA19"/>
    <mergeCell ref="A15:B15"/>
    <mergeCell ref="C15:F15"/>
    <mergeCell ref="G15:H15"/>
    <mergeCell ref="A17:B17"/>
    <mergeCell ref="C18:F18"/>
    <mergeCell ref="G18:O18"/>
    <mergeCell ref="C46:I46"/>
    <mergeCell ref="C48:I48"/>
    <mergeCell ref="C49:I49"/>
    <mergeCell ref="C50:I50"/>
    <mergeCell ref="A10:B10"/>
    <mergeCell ref="C10:F10"/>
    <mergeCell ref="G10:Q10"/>
    <mergeCell ref="R4:U4"/>
    <mergeCell ref="V4:W4"/>
    <mergeCell ref="R5:U5"/>
    <mergeCell ref="V5:AC5"/>
    <mergeCell ref="R6:U6"/>
    <mergeCell ref="V6:AC6"/>
    <mergeCell ref="C11:F11"/>
    <mergeCell ref="G11:Q11"/>
    <mergeCell ref="C12:F12"/>
    <mergeCell ref="G12:Q12"/>
    <mergeCell ref="C13:F13"/>
    <mergeCell ref="G13:Q13"/>
    <mergeCell ref="R7:U7"/>
    <mergeCell ref="V7:AC7"/>
    <mergeCell ref="R8:U8"/>
    <mergeCell ref="V8:AC8"/>
    <mergeCell ref="R18:S18"/>
  </mergeCells>
  <phoneticPr fontId="1"/>
  <conditionalFormatting sqref="C30:Y32">
    <cfRule type="expression" dxfId="4" priority="5">
      <formula>$I$29="無"</formula>
    </cfRule>
  </conditionalFormatting>
  <conditionalFormatting sqref="P38:AB38">
    <cfRule type="expression" dxfId="3" priority="4">
      <formula>$H$35-$H$36-$H$37=$H$38</formula>
    </cfRule>
  </conditionalFormatting>
  <conditionalFormatting sqref="P37:AC37">
    <cfRule type="expression" dxfId="2" priority="2">
      <formula>AND($H$35="",$S$35="")</formula>
    </cfRule>
    <cfRule type="expression" dxfId="1" priority="3">
      <formula>AND($H$35&gt;0,$S$35="")</formula>
    </cfRule>
  </conditionalFormatting>
  <conditionalFormatting sqref="P38:AC38">
    <cfRule type="expression" dxfId="0" priority="1">
      <formula>AND($H$38="",$H$35&lt;&gt;"")</formula>
    </cfRule>
  </conditionalFormatting>
  <dataValidations count="6">
    <dataValidation type="list" allowBlank="1" showInputMessage="1" showErrorMessage="1" sqref="I29:J29" xr:uid="{A6472123-178B-4BF0-9FEC-7E6B77C8CC66}">
      <formula1>"有,無"</formula1>
    </dataValidation>
    <dataValidation type="list" allowBlank="1" showInputMessage="1" showErrorMessage="1" sqref="C31:H32" xr:uid="{D12279CA-9621-4E08-8028-AF4450E50659}">
      <formula1>"長崎自動車道,西九州自動車道,厳木多久有料道路"</formula1>
    </dataValidation>
    <dataValidation type="list" allowBlank="1" showInputMessage="1" showErrorMessage="1" sqref="V31:X32 AD29:AD30 AC31:AC32" xr:uid="{85CEBB39-B16F-4CA8-99EE-D10B0BD8636D}">
      <formula1>"往復,片道"</formula1>
    </dataValidation>
    <dataValidation type="list" allowBlank="1" showInputMessage="1" showErrorMessage="1" sqref="R18" xr:uid="{26F2A05F-9D78-460A-86C3-E2A4FFD98598}">
      <formula1>"1,2,3"</formula1>
    </dataValidation>
    <dataValidation type="whole" operator="greaterThanOrEqual" allowBlank="1" showInputMessage="1" showErrorMessage="1" sqref="U22 G22 N22" xr:uid="{31416B7E-D974-4B92-A0C8-A092B8F5AC9C}">
      <formula1>1</formula1>
    </dataValidation>
    <dataValidation operator="greaterThanOrEqual" allowBlank="1" showInputMessage="1" showErrorMessage="1" sqref="M22 T22 AA22" xr:uid="{B0AD7012-6118-402E-A6AD-CC9AB59A5966}"/>
  </dataValidations>
  <printOptions horizontalCentered="1"/>
  <pageMargins left="0.23622047244094491" right="0.23622047244094491" top="0.15748031496062992" bottom="0.15748031496062992" header="0.11811023622047245" footer="0.11811023622047245"/>
  <pageSetup paperSize="9" orientation="portrait" r:id="rId1"/>
  <rowBreaks count="1" manualBreakCount="1">
    <brk id="43"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EFD5-7CF5-494A-B434-F86FB969C6CC}">
  <dimension ref="A1:V50"/>
  <sheetViews>
    <sheetView view="pageBreakPreview" topLeftCell="A12" zoomScaleNormal="100" zoomScaleSheetLayoutView="100" workbookViewId="0">
      <selection activeCell="AC5" sqref="AC5"/>
    </sheetView>
  </sheetViews>
  <sheetFormatPr defaultColWidth="3.8125" defaultRowHeight="15" customHeight="1"/>
  <cols>
    <col min="1" max="1" width="2.5" style="4" customWidth="1"/>
    <col min="2" max="21" width="3.8125" style="4"/>
    <col min="22" max="22" width="2.5" style="4" customWidth="1"/>
    <col min="23" max="16384" width="3.8125" style="4"/>
  </cols>
  <sheetData>
    <row r="1" spans="1:22" ht="9.4" customHeight="1"/>
    <row r="2" spans="1:22" ht="21.4" customHeight="1" thickBot="1">
      <c r="A2" s="127" t="s">
        <v>70</v>
      </c>
      <c r="B2" s="127"/>
      <c r="C2" s="127"/>
      <c r="D2" s="127"/>
      <c r="E2" s="127"/>
      <c r="F2" s="127"/>
      <c r="G2" s="127"/>
      <c r="H2" s="127"/>
      <c r="I2" s="127"/>
      <c r="J2" s="127"/>
      <c r="K2" s="127"/>
      <c r="L2" s="127"/>
      <c r="M2" s="127"/>
      <c r="N2" s="127"/>
      <c r="O2" s="127"/>
      <c r="P2" s="127"/>
      <c r="Q2" s="127"/>
      <c r="R2" s="127"/>
      <c r="S2" s="127"/>
      <c r="T2" s="127"/>
      <c r="U2" s="127"/>
      <c r="V2" s="127"/>
    </row>
    <row r="3" spans="1:22" ht="15" customHeight="1">
      <c r="A3" s="2"/>
      <c r="B3" s="113" t="s">
        <v>25</v>
      </c>
      <c r="C3" s="114"/>
      <c r="D3" s="115" t="s">
        <v>52</v>
      </c>
      <c r="E3" s="115"/>
      <c r="F3" s="114"/>
      <c r="G3" s="113" t="s">
        <v>25</v>
      </c>
      <c r="H3" s="114"/>
      <c r="I3" s="115" t="s">
        <v>52</v>
      </c>
      <c r="J3" s="115"/>
      <c r="K3" s="114"/>
      <c r="L3" s="113" t="s">
        <v>25</v>
      </c>
      <c r="M3" s="114"/>
      <c r="N3" s="115" t="s">
        <v>52</v>
      </c>
      <c r="O3" s="115"/>
      <c r="P3" s="114"/>
      <c r="Q3" s="113" t="s">
        <v>25</v>
      </c>
      <c r="R3" s="114"/>
      <c r="S3" s="115" t="s">
        <v>52</v>
      </c>
      <c r="T3" s="115"/>
      <c r="U3" s="119"/>
    </row>
    <row r="4" spans="1:22" ht="15" customHeight="1">
      <c r="A4" s="2"/>
      <c r="B4" s="116">
        <v>1</v>
      </c>
      <c r="C4" s="117"/>
      <c r="D4" s="118">
        <f>B4*3300</f>
        <v>3300</v>
      </c>
      <c r="E4" s="118"/>
      <c r="F4" s="118"/>
      <c r="G4" s="116">
        <v>46</v>
      </c>
      <c r="H4" s="117"/>
      <c r="I4" s="118">
        <f>G4*3300</f>
        <v>151800</v>
      </c>
      <c r="J4" s="118"/>
      <c r="K4" s="118"/>
      <c r="L4" s="116">
        <v>91</v>
      </c>
      <c r="M4" s="117"/>
      <c r="N4" s="118">
        <f>L4*3300</f>
        <v>300300</v>
      </c>
      <c r="O4" s="118"/>
      <c r="P4" s="118"/>
      <c r="Q4" s="116">
        <v>136</v>
      </c>
      <c r="R4" s="117"/>
      <c r="S4" s="118">
        <f>Q4*3300</f>
        <v>448800</v>
      </c>
      <c r="T4" s="118"/>
      <c r="U4" s="120"/>
    </row>
    <row r="5" spans="1:22" ht="15" customHeight="1">
      <c r="A5" s="2"/>
      <c r="B5" s="109">
        <v>2</v>
      </c>
      <c r="C5" s="110"/>
      <c r="D5" s="111">
        <f t="shared" ref="D5:D25" si="0">B5*3300</f>
        <v>6600</v>
      </c>
      <c r="E5" s="111"/>
      <c r="F5" s="111"/>
      <c r="G5" s="109">
        <v>47</v>
      </c>
      <c r="H5" s="110"/>
      <c r="I5" s="111">
        <f t="shared" ref="I5:I48" si="1">G5*3300</f>
        <v>155100</v>
      </c>
      <c r="J5" s="111"/>
      <c r="K5" s="111"/>
      <c r="L5" s="109">
        <v>92</v>
      </c>
      <c r="M5" s="110"/>
      <c r="N5" s="111">
        <f t="shared" ref="N5:N48" si="2">L5*3300</f>
        <v>303600</v>
      </c>
      <c r="O5" s="111"/>
      <c r="P5" s="111"/>
      <c r="Q5" s="109">
        <v>137</v>
      </c>
      <c r="R5" s="110"/>
      <c r="S5" s="111">
        <f t="shared" ref="S5:S48" si="3">Q5*3300</f>
        <v>452100</v>
      </c>
      <c r="T5" s="111"/>
      <c r="U5" s="112"/>
    </row>
    <row r="6" spans="1:22" ht="15" customHeight="1">
      <c r="A6" s="2"/>
      <c r="B6" s="109">
        <v>3</v>
      </c>
      <c r="C6" s="110"/>
      <c r="D6" s="111">
        <f t="shared" si="0"/>
        <v>9900</v>
      </c>
      <c r="E6" s="111"/>
      <c r="F6" s="111"/>
      <c r="G6" s="109">
        <v>48</v>
      </c>
      <c r="H6" s="110"/>
      <c r="I6" s="111">
        <f t="shared" si="1"/>
        <v>158400</v>
      </c>
      <c r="J6" s="111"/>
      <c r="K6" s="111"/>
      <c r="L6" s="109">
        <v>93</v>
      </c>
      <c r="M6" s="110"/>
      <c r="N6" s="111">
        <f t="shared" si="2"/>
        <v>306900</v>
      </c>
      <c r="O6" s="111"/>
      <c r="P6" s="111"/>
      <c r="Q6" s="109">
        <v>138</v>
      </c>
      <c r="R6" s="110"/>
      <c r="S6" s="111">
        <f t="shared" si="3"/>
        <v>455400</v>
      </c>
      <c r="T6" s="111"/>
      <c r="U6" s="112"/>
    </row>
    <row r="7" spans="1:22" ht="15" customHeight="1">
      <c r="A7" s="2"/>
      <c r="B7" s="109">
        <v>4</v>
      </c>
      <c r="C7" s="110"/>
      <c r="D7" s="111">
        <f t="shared" si="0"/>
        <v>13200</v>
      </c>
      <c r="E7" s="111"/>
      <c r="F7" s="111"/>
      <c r="G7" s="109">
        <v>49</v>
      </c>
      <c r="H7" s="110"/>
      <c r="I7" s="111">
        <f t="shared" si="1"/>
        <v>161700</v>
      </c>
      <c r="J7" s="111"/>
      <c r="K7" s="111"/>
      <c r="L7" s="109">
        <v>94</v>
      </c>
      <c r="M7" s="110"/>
      <c r="N7" s="111">
        <f t="shared" si="2"/>
        <v>310200</v>
      </c>
      <c r="O7" s="111"/>
      <c r="P7" s="111"/>
      <c r="Q7" s="109">
        <v>139</v>
      </c>
      <c r="R7" s="110"/>
      <c r="S7" s="111">
        <f t="shared" si="3"/>
        <v>458700</v>
      </c>
      <c r="T7" s="111"/>
      <c r="U7" s="112"/>
    </row>
    <row r="8" spans="1:22" ht="15" customHeight="1">
      <c r="A8" s="2"/>
      <c r="B8" s="109">
        <v>5</v>
      </c>
      <c r="C8" s="110"/>
      <c r="D8" s="111">
        <f t="shared" si="0"/>
        <v>16500</v>
      </c>
      <c r="E8" s="111"/>
      <c r="F8" s="111"/>
      <c r="G8" s="109">
        <v>50</v>
      </c>
      <c r="H8" s="110"/>
      <c r="I8" s="111">
        <f t="shared" si="1"/>
        <v>165000</v>
      </c>
      <c r="J8" s="111"/>
      <c r="K8" s="111"/>
      <c r="L8" s="109">
        <v>95</v>
      </c>
      <c r="M8" s="110"/>
      <c r="N8" s="111">
        <f t="shared" si="2"/>
        <v>313500</v>
      </c>
      <c r="O8" s="111"/>
      <c r="P8" s="111"/>
      <c r="Q8" s="109">
        <v>140</v>
      </c>
      <c r="R8" s="110"/>
      <c r="S8" s="111">
        <f t="shared" si="3"/>
        <v>462000</v>
      </c>
      <c r="T8" s="111"/>
      <c r="U8" s="112"/>
    </row>
    <row r="9" spans="1:22" ht="15" customHeight="1">
      <c r="A9" s="2"/>
      <c r="B9" s="109">
        <v>6</v>
      </c>
      <c r="C9" s="110"/>
      <c r="D9" s="111">
        <f t="shared" si="0"/>
        <v>19800</v>
      </c>
      <c r="E9" s="111"/>
      <c r="F9" s="111"/>
      <c r="G9" s="109">
        <v>51</v>
      </c>
      <c r="H9" s="110"/>
      <c r="I9" s="111">
        <f t="shared" si="1"/>
        <v>168300</v>
      </c>
      <c r="J9" s="111"/>
      <c r="K9" s="111"/>
      <c r="L9" s="109">
        <v>96</v>
      </c>
      <c r="M9" s="110"/>
      <c r="N9" s="111">
        <f t="shared" si="2"/>
        <v>316800</v>
      </c>
      <c r="O9" s="111"/>
      <c r="P9" s="111"/>
      <c r="Q9" s="109">
        <v>141</v>
      </c>
      <c r="R9" s="110"/>
      <c r="S9" s="111">
        <f t="shared" si="3"/>
        <v>465300</v>
      </c>
      <c r="T9" s="111"/>
      <c r="U9" s="112"/>
    </row>
    <row r="10" spans="1:22" ht="15" customHeight="1">
      <c r="A10" s="2"/>
      <c r="B10" s="109">
        <v>7</v>
      </c>
      <c r="C10" s="110"/>
      <c r="D10" s="111">
        <f t="shared" si="0"/>
        <v>23100</v>
      </c>
      <c r="E10" s="111"/>
      <c r="F10" s="111"/>
      <c r="G10" s="109">
        <v>52</v>
      </c>
      <c r="H10" s="110"/>
      <c r="I10" s="111">
        <f t="shared" si="1"/>
        <v>171600</v>
      </c>
      <c r="J10" s="111"/>
      <c r="K10" s="111"/>
      <c r="L10" s="109">
        <v>97</v>
      </c>
      <c r="M10" s="110"/>
      <c r="N10" s="111">
        <f t="shared" si="2"/>
        <v>320100</v>
      </c>
      <c r="O10" s="111"/>
      <c r="P10" s="111"/>
      <c r="Q10" s="109">
        <v>142</v>
      </c>
      <c r="R10" s="110"/>
      <c r="S10" s="111">
        <f t="shared" si="3"/>
        <v>468600</v>
      </c>
      <c r="T10" s="111"/>
      <c r="U10" s="112"/>
    </row>
    <row r="11" spans="1:22" ht="15" customHeight="1">
      <c r="A11" s="2"/>
      <c r="B11" s="109">
        <v>8</v>
      </c>
      <c r="C11" s="110"/>
      <c r="D11" s="111">
        <f t="shared" si="0"/>
        <v>26400</v>
      </c>
      <c r="E11" s="111"/>
      <c r="F11" s="111"/>
      <c r="G11" s="109">
        <v>53</v>
      </c>
      <c r="H11" s="110"/>
      <c r="I11" s="111">
        <f t="shared" si="1"/>
        <v>174900</v>
      </c>
      <c r="J11" s="111"/>
      <c r="K11" s="111"/>
      <c r="L11" s="109">
        <v>98</v>
      </c>
      <c r="M11" s="110"/>
      <c r="N11" s="111">
        <f t="shared" si="2"/>
        <v>323400</v>
      </c>
      <c r="O11" s="111"/>
      <c r="P11" s="111"/>
      <c r="Q11" s="109">
        <v>143</v>
      </c>
      <c r="R11" s="110"/>
      <c r="S11" s="111">
        <f t="shared" si="3"/>
        <v>471900</v>
      </c>
      <c r="T11" s="111"/>
      <c r="U11" s="112"/>
    </row>
    <row r="12" spans="1:22" ht="15" customHeight="1">
      <c r="A12" s="2"/>
      <c r="B12" s="109">
        <v>9</v>
      </c>
      <c r="C12" s="110"/>
      <c r="D12" s="111">
        <f t="shared" si="0"/>
        <v>29700</v>
      </c>
      <c r="E12" s="111"/>
      <c r="F12" s="111"/>
      <c r="G12" s="109">
        <v>54</v>
      </c>
      <c r="H12" s="110"/>
      <c r="I12" s="111">
        <f t="shared" si="1"/>
        <v>178200</v>
      </c>
      <c r="J12" s="111"/>
      <c r="K12" s="111"/>
      <c r="L12" s="109">
        <v>99</v>
      </c>
      <c r="M12" s="110"/>
      <c r="N12" s="111">
        <f t="shared" si="2"/>
        <v>326700</v>
      </c>
      <c r="O12" s="111"/>
      <c r="P12" s="111"/>
      <c r="Q12" s="109">
        <v>144</v>
      </c>
      <c r="R12" s="110"/>
      <c r="S12" s="111">
        <f t="shared" si="3"/>
        <v>475200</v>
      </c>
      <c r="T12" s="111"/>
      <c r="U12" s="112"/>
    </row>
    <row r="13" spans="1:22" ht="15" customHeight="1">
      <c r="A13" s="2"/>
      <c r="B13" s="109">
        <v>10</v>
      </c>
      <c r="C13" s="110"/>
      <c r="D13" s="111">
        <f t="shared" si="0"/>
        <v>33000</v>
      </c>
      <c r="E13" s="111"/>
      <c r="F13" s="111"/>
      <c r="G13" s="109">
        <v>55</v>
      </c>
      <c r="H13" s="110"/>
      <c r="I13" s="111">
        <f t="shared" si="1"/>
        <v>181500</v>
      </c>
      <c r="J13" s="111"/>
      <c r="K13" s="111"/>
      <c r="L13" s="109">
        <v>100</v>
      </c>
      <c r="M13" s="110"/>
      <c r="N13" s="111">
        <f t="shared" si="2"/>
        <v>330000</v>
      </c>
      <c r="O13" s="111"/>
      <c r="P13" s="111"/>
      <c r="Q13" s="109">
        <v>145</v>
      </c>
      <c r="R13" s="110"/>
      <c r="S13" s="111">
        <f t="shared" si="3"/>
        <v>478500</v>
      </c>
      <c r="T13" s="111"/>
      <c r="U13" s="112"/>
    </row>
    <row r="14" spans="1:22" ht="15" customHeight="1">
      <c r="A14" s="2"/>
      <c r="B14" s="109">
        <v>11</v>
      </c>
      <c r="C14" s="110"/>
      <c r="D14" s="111">
        <f t="shared" si="0"/>
        <v>36300</v>
      </c>
      <c r="E14" s="111"/>
      <c r="F14" s="111"/>
      <c r="G14" s="109">
        <v>56</v>
      </c>
      <c r="H14" s="110"/>
      <c r="I14" s="111">
        <f t="shared" si="1"/>
        <v>184800</v>
      </c>
      <c r="J14" s="111"/>
      <c r="K14" s="111"/>
      <c r="L14" s="109">
        <v>101</v>
      </c>
      <c r="M14" s="110"/>
      <c r="N14" s="111">
        <f t="shared" si="2"/>
        <v>333300</v>
      </c>
      <c r="O14" s="111"/>
      <c r="P14" s="111"/>
      <c r="Q14" s="109">
        <v>146</v>
      </c>
      <c r="R14" s="110"/>
      <c r="S14" s="111">
        <f t="shared" si="3"/>
        <v>481800</v>
      </c>
      <c r="T14" s="111"/>
      <c r="U14" s="112"/>
    </row>
    <row r="15" spans="1:22" ht="15" customHeight="1">
      <c r="A15" s="2"/>
      <c r="B15" s="109">
        <v>12</v>
      </c>
      <c r="C15" s="110"/>
      <c r="D15" s="111">
        <f t="shared" si="0"/>
        <v>39600</v>
      </c>
      <c r="E15" s="111"/>
      <c r="F15" s="111"/>
      <c r="G15" s="109">
        <v>57</v>
      </c>
      <c r="H15" s="110"/>
      <c r="I15" s="111">
        <f t="shared" si="1"/>
        <v>188100</v>
      </c>
      <c r="J15" s="111"/>
      <c r="K15" s="111"/>
      <c r="L15" s="109">
        <v>102</v>
      </c>
      <c r="M15" s="110"/>
      <c r="N15" s="111">
        <f t="shared" si="2"/>
        <v>336600</v>
      </c>
      <c r="O15" s="111"/>
      <c r="P15" s="111"/>
      <c r="Q15" s="109">
        <v>147</v>
      </c>
      <c r="R15" s="110"/>
      <c r="S15" s="111">
        <f t="shared" si="3"/>
        <v>485100</v>
      </c>
      <c r="T15" s="111"/>
      <c r="U15" s="112"/>
    </row>
    <row r="16" spans="1:22" ht="15" customHeight="1">
      <c r="A16" s="2"/>
      <c r="B16" s="109">
        <v>13</v>
      </c>
      <c r="C16" s="110"/>
      <c r="D16" s="111">
        <f t="shared" si="0"/>
        <v>42900</v>
      </c>
      <c r="E16" s="111"/>
      <c r="F16" s="111"/>
      <c r="G16" s="109">
        <v>58</v>
      </c>
      <c r="H16" s="110"/>
      <c r="I16" s="111">
        <f t="shared" si="1"/>
        <v>191400</v>
      </c>
      <c r="J16" s="111"/>
      <c r="K16" s="111"/>
      <c r="L16" s="109">
        <v>103</v>
      </c>
      <c r="M16" s="110"/>
      <c r="N16" s="111">
        <f t="shared" si="2"/>
        <v>339900</v>
      </c>
      <c r="O16" s="111"/>
      <c r="P16" s="111"/>
      <c r="Q16" s="109">
        <v>148</v>
      </c>
      <c r="R16" s="110"/>
      <c r="S16" s="111">
        <f t="shared" si="3"/>
        <v>488400</v>
      </c>
      <c r="T16" s="111"/>
      <c r="U16" s="112"/>
    </row>
    <row r="17" spans="1:21" ht="15" customHeight="1">
      <c r="A17" s="2"/>
      <c r="B17" s="109">
        <v>14</v>
      </c>
      <c r="C17" s="110"/>
      <c r="D17" s="111">
        <f t="shared" si="0"/>
        <v>46200</v>
      </c>
      <c r="E17" s="111"/>
      <c r="F17" s="111"/>
      <c r="G17" s="109">
        <v>59</v>
      </c>
      <c r="H17" s="110"/>
      <c r="I17" s="111">
        <f t="shared" si="1"/>
        <v>194700</v>
      </c>
      <c r="J17" s="111"/>
      <c r="K17" s="111"/>
      <c r="L17" s="109">
        <v>104</v>
      </c>
      <c r="M17" s="110"/>
      <c r="N17" s="111">
        <f t="shared" si="2"/>
        <v>343200</v>
      </c>
      <c r="O17" s="111"/>
      <c r="P17" s="111"/>
      <c r="Q17" s="109">
        <v>149</v>
      </c>
      <c r="R17" s="110"/>
      <c r="S17" s="111">
        <f t="shared" si="3"/>
        <v>491700</v>
      </c>
      <c r="T17" s="111"/>
      <c r="U17" s="112"/>
    </row>
    <row r="18" spans="1:21" ht="15" customHeight="1">
      <c r="A18" s="2"/>
      <c r="B18" s="109">
        <v>15</v>
      </c>
      <c r="C18" s="110"/>
      <c r="D18" s="111">
        <f t="shared" si="0"/>
        <v>49500</v>
      </c>
      <c r="E18" s="111"/>
      <c r="F18" s="111"/>
      <c r="G18" s="109">
        <v>60</v>
      </c>
      <c r="H18" s="110"/>
      <c r="I18" s="111">
        <f t="shared" si="1"/>
        <v>198000</v>
      </c>
      <c r="J18" s="111"/>
      <c r="K18" s="111"/>
      <c r="L18" s="109">
        <v>105</v>
      </c>
      <c r="M18" s="110"/>
      <c r="N18" s="111">
        <f t="shared" si="2"/>
        <v>346500</v>
      </c>
      <c r="O18" s="111"/>
      <c r="P18" s="111"/>
      <c r="Q18" s="109">
        <v>150</v>
      </c>
      <c r="R18" s="110"/>
      <c r="S18" s="111">
        <f t="shared" si="3"/>
        <v>495000</v>
      </c>
      <c r="T18" s="111"/>
      <c r="U18" s="112"/>
    </row>
    <row r="19" spans="1:21" ht="15" customHeight="1">
      <c r="A19" s="2"/>
      <c r="B19" s="109">
        <v>16</v>
      </c>
      <c r="C19" s="110"/>
      <c r="D19" s="111">
        <f t="shared" si="0"/>
        <v>52800</v>
      </c>
      <c r="E19" s="111"/>
      <c r="F19" s="111"/>
      <c r="G19" s="109">
        <v>61</v>
      </c>
      <c r="H19" s="110"/>
      <c r="I19" s="111">
        <f t="shared" si="1"/>
        <v>201300</v>
      </c>
      <c r="J19" s="111"/>
      <c r="K19" s="111"/>
      <c r="L19" s="109">
        <v>106</v>
      </c>
      <c r="M19" s="110"/>
      <c r="N19" s="111">
        <f t="shared" si="2"/>
        <v>349800</v>
      </c>
      <c r="O19" s="111"/>
      <c r="P19" s="111"/>
      <c r="Q19" s="109">
        <v>151</v>
      </c>
      <c r="R19" s="110"/>
      <c r="S19" s="111">
        <f t="shared" si="3"/>
        <v>498300</v>
      </c>
      <c r="T19" s="111"/>
      <c r="U19" s="112"/>
    </row>
    <row r="20" spans="1:21" ht="15" customHeight="1">
      <c r="A20" s="2"/>
      <c r="B20" s="109">
        <v>17</v>
      </c>
      <c r="C20" s="110"/>
      <c r="D20" s="111">
        <f t="shared" si="0"/>
        <v>56100</v>
      </c>
      <c r="E20" s="111"/>
      <c r="F20" s="111"/>
      <c r="G20" s="109">
        <v>62</v>
      </c>
      <c r="H20" s="110"/>
      <c r="I20" s="111">
        <f t="shared" si="1"/>
        <v>204600</v>
      </c>
      <c r="J20" s="111"/>
      <c r="K20" s="111"/>
      <c r="L20" s="109">
        <v>107</v>
      </c>
      <c r="M20" s="110"/>
      <c r="N20" s="111">
        <f t="shared" si="2"/>
        <v>353100</v>
      </c>
      <c r="O20" s="111"/>
      <c r="P20" s="111"/>
      <c r="Q20" s="109">
        <v>152</v>
      </c>
      <c r="R20" s="110"/>
      <c r="S20" s="111">
        <f t="shared" si="3"/>
        <v>501600</v>
      </c>
      <c r="T20" s="111"/>
      <c r="U20" s="112"/>
    </row>
    <row r="21" spans="1:21" ht="15" customHeight="1">
      <c r="A21" s="2"/>
      <c r="B21" s="109">
        <v>18</v>
      </c>
      <c r="C21" s="110"/>
      <c r="D21" s="111">
        <f t="shared" si="0"/>
        <v>59400</v>
      </c>
      <c r="E21" s="111"/>
      <c r="F21" s="111"/>
      <c r="G21" s="109">
        <v>63</v>
      </c>
      <c r="H21" s="110"/>
      <c r="I21" s="111">
        <f t="shared" si="1"/>
        <v>207900</v>
      </c>
      <c r="J21" s="111"/>
      <c r="K21" s="111"/>
      <c r="L21" s="109">
        <v>108</v>
      </c>
      <c r="M21" s="110"/>
      <c r="N21" s="111">
        <f t="shared" si="2"/>
        <v>356400</v>
      </c>
      <c r="O21" s="111"/>
      <c r="P21" s="111"/>
      <c r="Q21" s="109">
        <v>153</v>
      </c>
      <c r="R21" s="110"/>
      <c r="S21" s="111">
        <f t="shared" si="3"/>
        <v>504900</v>
      </c>
      <c r="T21" s="111"/>
      <c r="U21" s="112"/>
    </row>
    <row r="22" spans="1:21" ht="15" customHeight="1">
      <c r="A22" s="2"/>
      <c r="B22" s="109">
        <v>19</v>
      </c>
      <c r="C22" s="110"/>
      <c r="D22" s="111">
        <f t="shared" si="0"/>
        <v>62700</v>
      </c>
      <c r="E22" s="111"/>
      <c r="F22" s="111"/>
      <c r="G22" s="109">
        <v>64</v>
      </c>
      <c r="H22" s="110"/>
      <c r="I22" s="111">
        <f t="shared" si="1"/>
        <v>211200</v>
      </c>
      <c r="J22" s="111"/>
      <c r="K22" s="111"/>
      <c r="L22" s="109">
        <v>109</v>
      </c>
      <c r="M22" s="110"/>
      <c r="N22" s="111">
        <f t="shared" si="2"/>
        <v>359700</v>
      </c>
      <c r="O22" s="111"/>
      <c r="P22" s="111"/>
      <c r="Q22" s="109">
        <v>154</v>
      </c>
      <c r="R22" s="110"/>
      <c r="S22" s="111">
        <f t="shared" si="3"/>
        <v>508200</v>
      </c>
      <c r="T22" s="111"/>
      <c r="U22" s="112"/>
    </row>
    <row r="23" spans="1:21" ht="15" customHeight="1">
      <c r="A23" s="2"/>
      <c r="B23" s="109">
        <v>20</v>
      </c>
      <c r="C23" s="110"/>
      <c r="D23" s="111">
        <f t="shared" si="0"/>
        <v>66000</v>
      </c>
      <c r="E23" s="111"/>
      <c r="F23" s="111"/>
      <c r="G23" s="109">
        <v>65</v>
      </c>
      <c r="H23" s="110"/>
      <c r="I23" s="111">
        <f t="shared" si="1"/>
        <v>214500</v>
      </c>
      <c r="J23" s="111"/>
      <c r="K23" s="111"/>
      <c r="L23" s="109">
        <v>110</v>
      </c>
      <c r="M23" s="110"/>
      <c r="N23" s="111">
        <f t="shared" si="2"/>
        <v>363000</v>
      </c>
      <c r="O23" s="111"/>
      <c r="P23" s="111"/>
      <c r="Q23" s="109">
        <v>155</v>
      </c>
      <c r="R23" s="110"/>
      <c r="S23" s="111">
        <f t="shared" si="3"/>
        <v>511500</v>
      </c>
      <c r="T23" s="111"/>
      <c r="U23" s="112"/>
    </row>
    <row r="24" spans="1:21" ht="15" customHeight="1">
      <c r="A24" s="2"/>
      <c r="B24" s="109">
        <v>21</v>
      </c>
      <c r="C24" s="110"/>
      <c r="D24" s="111">
        <f t="shared" si="0"/>
        <v>69300</v>
      </c>
      <c r="E24" s="111"/>
      <c r="F24" s="111"/>
      <c r="G24" s="109">
        <v>66</v>
      </c>
      <c r="H24" s="110"/>
      <c r="I24" s="111">
        <f t="shared" si="1"/>
        <v>217800</v>
      </c>
      <c r="J24" s="111"/>
      <c r="K24" s="111"/>
      <c r="L24" s="109">
        <v>111</v>
      </c>
      <c r="M24" s="110"/>
      <c r="N24" s="111">
        <f t="shared" si="2"/>
        <v>366300</v>
      </c>
      <c r="O24" s="111"/>
      <c r="P24" s="111"/>
      <c r="Q24" s="109">
        <v>156</v>
      </c>
      <c r="R24" s="110"/>
      <c r="S24" s="111">
        <f t="shared" si="3"/>
        <v>514800</v>
      </c>
      <c r="T24" s="111"/>
      <c r="U24" s="112"/>
    </row>
    <row r="25" spans="1:21" ht="15" customHeight="1">
      <c r="A25" s="2"/>
      <c r="B25" s="109">
        <v>22</v>
      </c>
      <c r="C25" s="110"/>
      <c r="D25" s="111">
        <f t="shared" si="0"/>
        <v>72600</v>
      </c>
      <c r="E25" s="111"/>
      <c r="F25" s="111"/>
      <c r="G25" s="109">
        <v>67</v>
      </c>
      <c r="H25" s="110"/>
      <c r="I25" s="111">
        <f t="shared" si="1"/>
        <v>221100</v>
      </c>
      <c r="J25" s="111"/>
      <c r="K25" s="111"/>
      <c r="L25" s="109">
        <v>112</v>
      </c>
      <c r="M25" s="110"/>
      <c r="N25" s="111">
        <f t="shared" si="2"/>
        <v>369600</v>
      </c>
      <c r="O25" s="111"/>
      <c r="P25" s="111"/>
      <c r="Q25" s="109">
        <v>157</v>
      </c>
      <c r="R25" s="110"/>
      <c r="S25" s="111">
        <f t="shared" si="3"/>
        <v>518100</v>
      </c>
      <c r="T25" s="111"/>
      <c r="U25" s="112"/>
    </row>
    <row r="26" spans="1:21" ht="15" customHeight="1">
      <c r="A26" s="16"/>
      <c r="B26" s="109">
        <v>23</v>
      </c>
      <c r="C26" s="110"/>
      <c r="D26" s="111">
        <f t="shared" ref="D26:D45" si="4">B26*3300</f>
        <v>75900</v>
      </c>
      <c r="E26" s="111"/>
      <c r="F26" s="111"/>
      <c r="G26" s="109">
        <v>68</v>
      </c>
      <c r="H26" s="110"/>
      <c r="I26" s="111">
        <f t="shared" si="1"/>
        <v>224400</v>
      </c>
      <c r="J26" s="111"/>
      <c r="K26" s="111"/>
      <c r="L26" s="109">
        <v>113</v>
      </c>
      <c r="M26" s="110"/>
      <c r="N26" s="111">
        <f t="shared" si="2"/>
        <v>372900</v>
      </c>
      <c r="O26" s="111"/>
      <c r="P26" s="111"/>
      <c r="Q26" s="109">
        <v>158</v>
      </c>
      <c r="R26" s="110"/>
      <c r="S26" s="111">
        <f t="shared" si="3"/>
        <v>521400</v>
      </c>
      <c r="T26" s="111"/>
      <c r="U26" s="112"/>
    </row>
    <row r="27" spans="1:21" ht="15" customHeight="1">
      <c r="B27" s="109">
        <v>24</v>
      </c>
      <c r="C27" s="110"/>
      <c r="D27" s="111">
        <f t="shared" si="4"/>
        <v>79200</v>
      </c>
      <c r="E27" s="111"/>
      <c r="F27" s="111"/>
      <c r="G27" s="109">
        <v>69</v>
      </c>
      <c r="H27" s="110"/>
      <c r="I27" s="111">
        <f t="shared" si="1"/>
        <v>227700</v>
      </c>
      <c r="J27" s="111"/>
      <c r="K27" s="111"/>
      <c r="L27" s="109">
        <v>114</v>
      </c>
      <c r="M27" s="110"/>
      <c r="N27" s="111">
        <f t="shared" si="2"/>
        <v>376200</v>
      </c>
      <c r="O27" s="111"/>
      <c r="P27" s="111"/>
      <c r="Q27" s="109">
        <v>159</v>
      </c>
      <c r="R27" s="110"/>
      <c r="S27" s="111">
        <f t="shared" si="3"/>
        <v>524700</v>
      </c>
      <c r="T27" s="111"/>
      <c r="U27" s="112"/>
    </row>
    <row r="28" spans="1:21" ht="15" customHeight="1">
      <c r="B28" s="109">
        <v>25</v>
      </c>
      <c r="C28" s="110"/>
      <c r="D28" s="111">
        <f t="shared" si="4"/>
        <v>82500</v>
      </c>
      <c r="E28" s="111"/>
      <c r="F28" s="111"/>
      <c r="G28" s="109">
        <v>70</v>
      </c>
      <c r="H28" s="110"/>
      <c r="I28" s="111">
        <f t="shared" si="1"/>
        <v>231000</v>
      </c>
      <c r="J28" s="111"/>
      <c r="K28" s="111"/>
      <c r="L28" s="109">
        <v>115</v>
      </c>
      <c r="M28" s="110"/>
      <c r="N28" s="111">
        <f t="shared" si="2"/>
        <v>379500</v>
      </c>
      <c r="O28" s="111"/>
      <c r="P28" s="111"/>
      <c r="Q28" s="109">
        <v>160</v>
      </c>
      <c r="R28" s="110"/>
      <c r="S28" s="111">
        <f t="shared" si="3"/>
        <v>528000</v>
      </c>
      <c r="T28" s="111"/>
      <c r="U28" s="112"/>
    </row>
    <row r="29" spans="1:21" ht="15" customHeight="1">
      <c r="B29" s="109">
        <v>26</v>
      </c>
      <c r="C29" s="110"/>
      <c r="D29" s="111">
        <f t="shared" si="4"/>
        <v>85800</v>
      </c>
      <c r="E29" s="111"/>
      <c r="F29" s="111"/>
      <c r="G29" s="109">
        <v>71</v>
      </c>
      <c r="H29" s="110"/>
      <c r="I29" s="111">
        <f t="shared" si="1"/>
        <v>234300</v>
      </c>
      <c r="J29" s="111"/>
      <c r="K29" s="111"/>
      <c r="L29" s="109">
        <v>116</v>
      </c>
      <c r="M29" s="110"/>
      <c r="N29" s="111">
        <f t="shared" si="2"/>
        <v>382800</v>
      </c>
      <c r="O29" s="111"/>
      <c r="P29" s="111"/>
      <c r="Q29" s="109">
        <v>161</v>
      </c>
      <c r="R29" s="110"/>
      <c r="S29" s="111">
        <f t="shared" si="3"/>
        <v>531300</v>
      </c>
      <c r="T29" s="111"/>
      <c r="U29" s="112"/>
    </row>
    <row r="30" spans="1:21" ht="15" customHeight="1">
      <c r="B30" s="109">
        <v>27</v>
      </c>
      <c r="C30" s="110"/>
      <c r="D30" s="111">
        <f t="shared" si="4"/>
        <v>89100</v>
      </c>
      <c r="E30" s="111"/>
      <c r="F30" s="111"/>
      <c r="G30" s="109">
        <v>72</v>
      </c>
      <c r="H30" s="110"/>
      <c r="I30" s="111">
        <f t="shared" si="1"/>
        <v>237600</v>
      </c>
      <c r="J30" s="111"/>
      <c r="K30" s="111"/>
      <c r="L30" s="109">
        <v>117</v>
      </c>
      <c r="M30" s="110"/>
      <c r="N30" s="111">
        <f t="shared" si="2"/>
        <v>386100</v>
      </c>
      <c r="O30" s="111"/>
      <c r="P30" s="111"/>
      <c r="Q30" s="109">
        <v>162</v>
      </c>
      <c r="R30" s="110"/>
      <c r="S30" s="111">
        <f t="shared" si="3"/>
        <v>534600</v>
      </c>
      <c r="T30" s="111"/>
      <c r="U30" s="112"/>
    </row>
    <row r="31" spans="1:21" ht="15" customHeight="1">
      <c r="B31" s="109">
        <v>28</v>
      </c>
      <c r="C31" s="110"/>
      <c r="D31" s="111">
        <f t="shared" si="4"/>
        <v>92400</v>
      </c>
      <c r="E31" s="111"/>
      <c r="F31" s="111"/>
      <c r="G31" s="109">
        <v>73</v>
      </c>
      <c r="H31" s="110"/>
      <c r="I31" s="111">
        <f t="shared" si="1"/>
        <v>240900</v>
      </c>
      <c r="J31" s="111"/>
      <c r="K31" s="111"/>
      <c r="L31" s="109">
        <v>118</v>
      </c>
      <c r="M31" s="110"/>
      <c r="N31" s="111">
        <f t="shared" si="2"/>
        <v>389400</v>
      </c>
      <c r="O31" s="111"/>
      <c r="P31" s="111"/>
      <c r="Q31" s="109">
        <v>163</v>
      </c>
      <c r="R31" s="110"/>
      <c r="S31" s="111">
        <f t="shared" si="3"/>
        <v>537900</v>
      </c>
      <c r="T31" s="111"/>
      <c r="U31" s="112"/>
    </row>
    <row r="32" spans="1:21" ht="15" customHeight="1">
      <c r="B32" s="109">
        <v>29</v>
      </c>
      <c r="C32" s="110"/>
      <c r="D32" s="111">
        <f t="shared" si="4"/>
        <v>95700</v>
      </c>
      <c r="E32" s="111"/>
      <c r="F32" s="111"/>
      <c r="G32" s="109">
        <v>74</v>
      </c>
      <c r="H32" s="110"/>
      <c r="I32" s="111">
        <f t="shared" si="1"/>
        <v>244200</v>
      </c>
      <c r="J32" s="111"/>
      <c r="K32" s="111"/>
      <c r="L32" s="109">
        <v>119</v>
      </c>
      <c r="M32" s="110"/>
      <c r="N32" s="111">
        <f t="shared" si="2"/>
        <v>392700</v>
      </c>
      <c r="O32" s="111"/>
      <c r="P32" s="111"/>
      <c r="Q32" s="109">
        <v>164</v>
      </c>
      <c r="R32" s="110"/>
      <c r="S32" s="111">
        <f t="shared" si="3"/>
        <v>541200</v>
      </c>
      <c r="T32" s="111"/>
      <c r="U32" s="112"/>
    </row>
    <row r="33" spans="2:21" ht="15" customHeight="1">
      <c r="B33" s="109">
        <v>30</v>
      </c>
      <c r="C33" s="110"/>
      <c r="D33" s="111">
        <f t="shared" si="4"/>
        <v>99000</v>
      </c>
      <c r="E33" s="111"/>
      <c r="F33" s="111"/>
      <c r="G33" s="109">
        <v>75</v>
      </c>
      <c r="H33" s="110"/>
      <c r="I33" s="111">
        <f t="shared" si="1"/>
        <v>247500</v>
      </c>
      <c r="J33" s="111"/>
      <c r="K33" s="111"/>
      <c r="L33" s="109">
        <v>120</v>
      </c>
      <c r="M33" s="110"/>
      <c r="N33" s="111">
        <f t="shared" si="2"/>
        <v>396000</v>
      </c>
      <c r="O33" s="111"/>
      <c r="P33" s="111"/>
      <c r="Q33" s="109">
        <v>165</v>
      </c>
      <c r="R33" s="110"/>
      <c r="S33" s="111">
        <f t="shared" si="3"/>
        <v>544500</v>
      </c>
      <c r="T33" s="111"/>
      <c r="U33" s="112"/>
    </row>
    <row r="34" spans="2:21" ht="15" customHeight="1">
      <c r="B34" s="109">
        <v>31</v>
      </c>
      <c r="C34" s="110"/>
      <c r="D34" s="111">
        <f t="shared" si="4"/>
        <v>102300</v>
      </c>
      <c r="E34" s="111"/>
      <c r="F34" s="111"/>
      <c r="G34" s="109">
        <v>76</v>
      </c>
      <c r="H34" s="110"/>
      <c r="I34" s="111">
        <f t="shared" si="1"/>
        <v>250800</v>
      </c>
      <c r="J34" s="111"/>
      <c r="K34" s="111"/>
      <c r="L34" s="109">
        <v>121</v>
      </c>
      <c r="M34" s="110"/>
      <c r="N34" s="111">
        <f t="shared" si="2"/>
        <v>399300</v>
      </c>
      <c r="O34" s="111"/>
      <c r="P34" s="111"/>
      <c r="Q34" s="109">
        <v>166</v>
      </c>
      <c r="R34" s="110"/>
      <c r="S34" s="111">
        <f t="shared" si="3"/>
        <v>547800</v>
      </c>
      <c r="T34" s="111"/>
      <c r="U34" s="112"/>
    </row>
    <row r="35" spans="2:21" ht="15" customHeight="1">
      <c r="B35" s="109">
        <v>32</v>
      </c>
      <c r="C35" s="110"/>
      <c r="D35" s="111">
        <f t="shared" si="4"/>
        <v>105600</v>
      </c>
      <c r="E35" s="111"/>
      <c r="F35" s="111"/>
      <c r="G35" s="109">
        <v>77</v>
      </c>
      <c r="H35" s="110"/>
      <c r="I35" s="111">
        <f t="shared" si="1"/>
        <v>254100</v>
      </c>
      <c r="J35" s="111"/>
      <c r="K35" s="111"/>
      <c r="L35" s="109">
        <v>122</v>
      </c>
      <c r="M35" s="110"/>
      <c r="N35" s="111">
        <f t="shared" si="2"/>
        <v>402600</v>
      </c>
      <c r="O35" s="111"/>
      <c r="P35" s="111"/>
      <c r="Q35" s="109">
        <v>167</v>
      </c>
      <c r="R35" s="110"/>
      <c r="S35" s="111">
        <f t="shared" si="3"/>
        <v>551100</v>
      </c>
      <c r="T35" s="111"/>
      <c r="U35" s="112"/>
    </row>
    <row r="36" spans="2:21" ht="15" customHeight="1">
      <c r="B36" s="109">
        <v>33</v>
      </c>
      <c r="C36" s="110"/>
      <c r="D36" s="111">
        <f t="shared" si="4"/>
        <v>108900</v>
      </c>
      <c r="E36" s="111"/>
      <c r="F36" s="111"/>
      <c r="G36" s="109">
        <v>78</v>
      </c>
      <c r="H36" s="110"/>
      <c r="I36" s="111">
        <f t="shared" si="1"/>
        <v>257400</v>
      </c>
      <c r="J36" s="111"/>
      <c r="K36" s="111"/>
      <c r="L36" s="109">
        <v>123</v>
      </c>
      <c r="M36" s="110"/>
      <c r="N36" s="111">
        <f t="shared" si="2"/>
        <v>405900</v>
      </c>
      <c r="O36" s="111"/>
      <c r="P36" s="111"/>
      <c r="Q36" s="109">
        <v>168</v>
      </c>
      <c r="R36" s="110"/>
      <c r="S36" s="111">
        <f t="shared" si="3"/>
        <v>554400</v>
      </c>
      <c r="T36" s="111"/>
      <c r="U36" s="112"/>
    </row>
    <row r="37" spans="2:21" ht="15" customHeight="1">
      <c r="B37" s="109">
        <v>34</v>
      </c>
      <c r="C37" s="110"/>
      <c r="D37" s="111">
        <f t="shared" si="4"/>
        <v>112200</v>
      </c>
      <c r="E37" s="111"/>
      <c r="F37" s="111"/>
      <c r="G37" s="109">
        <v>79</v>
      </c>
      <c r="H37" s="110"/>
      <c r="I37" s="111">
        <f t="shared" si="1"/>
        <v>260700</v>
      </c>
      <c r="J37" s="111"/>
      <c r="K37" s="111"/>
      <c r="L37" s="109">
        <v>124</v>
      </c>
      <c r="M37" s="110"/>
      <c r="N37" s="111">
        <f t="shared" si="2"/>
        <v>409200</v>
      </c>
      <c r="O37" s="111"/>
      <c r="P37" s="111"/>
      <c r="Q37" s="109">
        <v>169</v>
      </c>
      <c r="R37" s="110"/>
      <c r="S37" s="111">
        <f t="shared" si="3"/>
        <v>557700</v>
      </c>
      <c r="T37" s="111"/>
      <c r="U37" s="112"/>
    </row>
    <row r="38" spans="2:21" ht="15" customHeight="1">
      <c r="B38" s="109">
        <v>35</v>
      </c>
      <c r="C38" s="110"/>
      <c r="D38" s="111">
        <f t="shared" si="4"/>
        <v>115500</v>
      </c>
      <c r="E38" s="111"/>
      <c r="F38" s="111"/>
      <c r="G38" s="109">
        <v>80</v>
      </c>
      <c r="H38" s="110"/>
      <c r="I38" s="111">
        <f t="shared" si="1"/>
        <v>264000</v>
      </c>
      <c r="J38" s="111"/>
      <c r="K38" s="111"/>
      <c r="L38" s="109">
        <v>125</v>
      </c>
      <c r="M38" s="110"/>
      <c r="N38" s="111">
        <f t="shared" si="2"/>
        <v>412500</v>
      </c>
      <c r="O38" s="111"/>
      <c r="P38" s="111"/>
      <c r="Q38" s="109">
        <v>170</v>
      </c>
      <c r="R38" s="110"/>
      <c r="S38" s="111">
        <f t="shared" si="3"/>
        <v>561000</v>
      </c>
      <c r="T38" s="111"/>
      <c r="U38" s="112"/>
    </row>
    <row r="39" spans="2:21" ht="15" customHeight="1">
      <c r="B39" s="109">
        <v>36</v>
      </c>
      <c r="C39" s="110"/>
      <c r="D39" s="111">
        <f t="shared" si="4"/>
        <v>118800</v>
      </c>
      <c r="E39" s="111"/>
      <c r="F39" s="111"/>
      <c r="G39" s="109">
        <v>81</v>
      </c>
      <c r="H39" s="110"/>
      <c r="I39" s="111">
        <f t="shared" si="1"/>
        <v>267300</v>
      </c>
      <c r="J39" s="111"/>
      <c r="K39" s="111"/>
      <c r="L39" s="109">
        <v>126</v>
      </c>
      <c r="M39" s="110"/>
      <c r="N39" s="111">
        <f t="shared" si="2"/>
        <v>415800</v>
      </c>
      <c r="O39" s="111"/>
      <c r="P39" s="111"/>
      <c r="Q39" s="109">
        <v>171</v>
      </c>
      <c r="R39" s="110"/>
      <c r="S39" s="111">
        <f t="shared" si="3"/>
        <v>564300</v>
      </c>
      <c r="T39" s="111"/>
      <c r="U39" s="112"/>
    </row>
    <row r="40" spans="2:21" ht="15" customHeight="1">
      <c r="B40" s="109">
        <v>37</v>
      </c>
      <c r="C40" s="110"/>
      <c r="D40" s="111">
        <f t="shared" si="4"/>
        <v>122100</v>
      </c>
      <c r="E40" s="111"/>
      <c r="F40" s="111"/>
      <c r="G40" s="109">
        <v>82</v>
      </c>
      <c r="H40" s="110"/>
      <c r="I40" s="111">
        <f t="shared" si="1"/>
        <v>270600</v>
      </c>
      <c r="J40" s="111"/>
      <c r="K40" s="111"/>
      <c r="L40" s="109">
        <v>127</v>
      </c>
      <c r="M40" s="110"/>
      <c r="N40" s="111">
        <f t="shared" si="2"/>
        <v>419100</v>
      </c>
      <c r="O40" s="111"/>
      <c r="P40" s="111"/>
      <c r="Q40" s="109">
        <v>172</v>
      </c>
      <c r="R40" s="110"/>
      <c r="S40" s="111">
        <f t="shared" si="3"/>
        <v>567600</v>
      </c>
      <c r="T40" s="111"/>
      <c r="U40" s="112"/>
    </row>
    <row r="41" spans="2:21" ht="15" customHeight="1">
      <c r="B41" s="109">
        <v>38</v>
      </c>
      <c r="C41" s="110"/>
      <c r="D41" s="111">
        <f t="shared" si="4"/>
        <v>125400</v>
      </c>
      <c r="E41" s="111"/>
      <c r="F41" s="111"/>
      <c r="G41" s="109">
        <v>83</v>
      </c>
      <c r="H41" s="110"/>
      <c r="I41" s="111">
        <f t="shared" si="1"/>
        <v>273900</v>
      </c>
      <c r="J41" s="111"/>
      <c r="K41" s="111"/>
      <c r="L41" s="109">
        <v>128</v>
      </c>
      <c r="M41" s="110"/>
      <c r="N41" s="111">
        <f t="shared" si="2"/>
        <v>422400</v>
      </c>
      <c r="O41" s="111"/>
      <c r="P41" s="111"/>
      <c r="Q41" s="109">
        <v>173</v>
      </c>
      <c r="R41" s="110"/>
      <c r="S41" s="111">
        <f t="shared" si="3"/>
        <v>570900</v>
      </c>
      <c r="T41" s="111"/>
      <c r="U41" s="112"/>
    </row>
    <row r="42" spans="2:21" ht="15" customHeight="1">
      <c r="B42" s="109">
        <v>39</v>
      </c>
      <c r="C42" s="110"/>
      <c r="D42" s="111">
        <f t="shared" si="4"/>
        <v>128700</v>
      </c>
      <c r="E42" s="111"/>
      <c r="F42" s="111"/>
      <c r="G42" s="109">
        <v>84</v>
      </c>
      <c r="H42" s="110"/>
      <c r="I42" s="111">
        <f t="shared" si="1"/>
        <v>277200</v>
      </c>
      <c r="J42" s="111"/>
      <c r="K42" s="111"/>
      <c r="L42" s="109">
        <v>129</v>
      </c>
      <c r="M42" s="110"/>
      <c r="N42" s="111">
        <f t="shared" si="2"/>
        <v>425700</v>
      </c>
      <c r="O42" s="111"/>
      <c r="P42" s="111"/>
      <c r="Q42" s="109">
        <v>174</v>
      </c>
      <c r="R42" s="110"/>
      <c r="S42" s="111">
        <f t="shared" si="3"/>
        <v>574200</v>
      </c>
      <c r="T42" s="111"/>
      <c r="U42" s="112"/>
    </row>
    <row r="43" spans="2:21" ht="15" customHeight="1">
      <c r="B43" s="109">
        <v>40</v>
      </c>
      <c r="C43" s="110"/>
      <c r="D43" s="111">
        <f t="shared" si="4"/>
        <v>132000</v>
      </c>
      <c r="E43" s="111"/>
      <c r="F43" s="111"/>
      <c r="G43" s="109">
        <v>85</v>
      </c>
      <c r="H43" s="110"/>
      <c r="I43" s="111">
        <f t="shared" si="1"/>
        <v>280500</v>
      </c>
      <c r="J43" s="111"/>
      <c r="K43" s="111"/>
      <c r="L43" s="109">
        <v>130</v>
      </c>
      <c r="M43" s="110"/>
      <c r="N43" s="111">
        <f t="shared" si="2"/>
        <v>429000</v>
      </c>
      <c r="O43" s="111"/>
      <c r="P43" s="111"/>
      <c r="Q43" s="109">
        <v>175</v>
      </c>
      <c r="R43" s="110"/>
      <c r="S43" s="111">
        <f t="shared" si="3"/>
        <v>577500</v>
      </c>
      <c r="T43" s="111"/>
      <c r="U43" s="112"/>
    </row>
    <row r="44" spans="2:21" ht="15" customHeight="1">
      <c r="B44" s="109">
        <v>41</v>
      </c>
      <c r="C44" s="110"/>
      <c r="D44" s="111">
        <f t="shared" si="4"/>
        <v>135300</v>
      </c>
      <c r="E44" s="111"/>
      <c r="F44" s="111"/>
      <c r="G44" s="109">
        <v>86</v>
      </c>
      <c r="H44" s="110"/>
      <c r="I44" s="111">
        <f t="shared" si="1"/>
        <v>283800</v>
      </c>
      <c r="J44" s="111"/>
      <c r="K44" s="111"/>
      <c r="L44" s="109">
        <v>131</v>
      </c>
      <c r="M44" s="110"/>
      <c r="N44" s="111">
        <f t="shared" si="2"/>
        <v>432300</v>
      </c>
      <c r="O44" s="111"/>
      <c r="P44" s="111"/>
      <c r="Q44" s="109">
        <v>176</v>
      </c>
      <c r="R44" s="110"/>
      <c r="S44" s="111">
        <f t="shared" si="3"/>
        <v>580800</v>
      </c>
      <c r="T44" s="111"/>
      <c r="U44" s="112"/>
    </row>
    <row r="45" spans="2:21" ht="15" customHeight="1">
      <c r="B45" s="109">
        <v>42</v>
      </c>
      <c r="C45" s="110"/>
      <c r="D45" s="111">
        <f t="shared" si="4"/>
        <v>138600</v>
      </c>
      <c r="E45" s="111"/>
      <c r="F45" s="111"/>
      <c r="G45" s="109">
        <v>87</v>
      </c>
      <c r="H45" s="110"/>
      <c r="I45" s="111">
        <f t="shared" si="1"/>
        <v>287100</v>
      </c>
      <c r="J45" s="111"/>
      <c r="K45" s="111"/>
      <c r="L45" s="109">
        <v>132</v>
      </c>
      <c r="M45" s="110"/>
      <c r="N45" s="111">
        <f t="shared" si="2"/>
        <v>435600</v>
      </c>
      <c r="O45" s="111"/>
      <c r="P45" s="111"/>
      <c r="Q45" s="109">
        <v>177</v>
      </c>
      <c r="R45" s="110"/>
      <c r="S45" s="111">
        <f t="shared" si="3"/>
        <v>584100</v>
      </c>
      <c r="T45" s="111"/>
      <c r="U45" s="112"/>
    </row>
    <row r="46" spans="2:21" ht="15" customHeight="1">
      <c r="B46" s="109">
        <v>43</v>
      </c>
      <c r="C46" s="110"/>
      <c r="D46" s="111">
        <f t="shared" ref="D46:D47" si="5">B46*3300</f>
        <v>141900</v>
      </c>
      <c r="E46" s="111"/>
      <c r="F46" s="111"/>
      <c r="G46" s="109">
        <v>88</v>
      </c>
      <c r="H46" s="110"/>
      <c r="I46" s="111">
        <f t="shared" si="1"/>
        <v>290400</v>
      </c>
      <c r="J46" s="111"/>
      <c r="K46" s="111"/>
      <c r="L46" s="109">
        <v>133</v>
      </c>
      <c r="M46" s="110"/>
      <c r="N46" s="111">
        <f t="shared" si="2"/>
        <v>438900</v>
      </c>
      <c r="O46" s="111"/>
      <c r="P46" s="111"/>
      <c r="Q46" s="109">
        <v>178</v>
      </c>
      <c r="R46" s="110"/>
      <c r="S46" s="111">
        <f t="shared" si="3"/>
        <v>587400</v>
      </c>
      <c r="T46" s="111"/>
      <c r="U46" s="112"/>
    </row>
    <row r="47" spans="2:21" ht="15" customHeight="1">
      <c r="B47" s="109">
        <v>44</v>
      </c>
      <c r="C47" s="110"/>
      <c r="D47" s="111">
        <f t="shared" si="5"/>
        <v>145200</v>
      </c>
      <c r="E47" s="111"/>
      <c r="F47" s="111"/>
      <c r="G47" s="109">
        <v>89</v>
      </c>
      <c r="H47" s="110"/>
      <c r="I47" s="111">
        <f t="shared" si="1"/>
        <v>293700</v>
      </c>
      <c r="J47" s="111"/>
      <c r="K47" s="111"/>
      <c r="L47" s="109">
        <v>134</v>
      </c>
      <c r="M47" s="110"/>
      <c r="N47" s="111">
        <f t="shared" si="2"/>
        <v>442200</v>
      </c>
      <c r="O47" s="111"/>
      <c r="P47" s="111"/>
      <c r="Q47" s="109">
        <v>179</v>
      </c>
      <c r="R47" s="110"/>
      <c r="S47" s="111">
        <f t="shared" si="3"/>
        <v>590700</v>
      </c>
      <c r="T47" s="111"/>
      <c r="U47" s="112"/>
    </row>
    <row r="48" spans="2:21" ht="15" customHeight="1" thickBot="1">
      <c r="B48" s="121">
        <v>45</v>
      </c>
      <c r="C48" s="122"/>
      <c r="D48" s="123">
        <f t="shared" ref="D48" si="6">B48*3300</f>
        <v>148500</v>
      </c>
      <c r="E48" s="123"/>
      <c r="F48" s="123"/>
      <c r="G48" s="121">
        <v>90</v>
      </c>
      <c r="H48" s="122"/>
      <c r="I48" s="123">
        <f t="shared" si="1"/>
        <v>297000</v>
      </c>
      <c r="J48" s="123"/>
      <c r="K48" s="123"/>
      <c r="L48" s="121">
        <v>135</v>
      </c>
      <c r="M48" s="122"/>
      <c r="N48" s="123">
        <f t="shared" si="2"/>
        <v>445500</v>
      </c>
      <c r="O48" s="123"/>
      <c r="P48" s="123"/>
      <c r="Q48" s="121">
        <v>180</v>
      </c>
      <c r="R48" s="122"/>
      <c r="S48" s="123">
        <f t="shared" si="3"/>
        <v>594000</v>
      </c>
      <c r="T48" s="123"/>
      <c r="U48" s="124"/>
    </row>
    <row r="49" spans="2:21" ht="15" customHeight="1">
      <c r="B49" s="125" t="s">
        <v>53</v>
      </c>
      <c r="C49" s="125"/>
      <c r="D49" s="125"/>
      <c r="E49" s="125"/>
      <c r="F49" s="125"/>
      <c r="G49" s="125"/>
      <c r="H49" s="125"/>
      <c r="I49" s="125"/>
      <c r="J49" s="125"/>
      <c r="K49" s="125"/>
      <c r="L49" s="125"/>
      <c r="M49" s="125"/>
      <c r="N49" s="125"/>
      <c r="O49" s="125"/>
      <c r="P49" s="125"/>
      <c r="Q49" s="125"/>
      <c r="R49" s="125"/>
      <c r="S49" s="125"/>
      <c r="T49" s="125"/>
      <c r="U49" s="125"/>
    </row>
    <row r="50" spans="2:21" ht="15" customHeight="1">
      <c r="B50" s="126"/>
      <c r="C50" s="126"/>
      <c r="D50" s="126"/>
      <c r="E50" s="126"/>
      <c r="F50" s="126"/>
      <c r="G50" s="126"/>
      <c r="H50" s="126"/>
      <c r="I50" s="126"/>
      <c r="J50" s="126"/>
      <c r="K50" s="126"/>
      <c r="L50" s="126"/>
      <c r="M50" s="126"/>
      <c r="N50" s="126"/>
      <c r="O50" s="126"/>
      <c r="P50" s="126"/>
      <c r="Q50" s="126"/>
      <c r="R50" s="126"/>
      <c r="S50" s="126"/>
      <c r="T50" s="126"/>
      <c r="U50" s="126"/>
    </row>
  </sheetData>
  <mergeCells count="370">
    <mergeCell ref="A2:V2"/>
    <mergeCell ref="L40:M40"/>
    <mergeCell ref="N40:P40"/>
    <mergeCell ref="L41:M41"/>
    <mergeCell ref="N41:P41"/>
    <mergeCell ref="L42:M42"/>
    <mergeCell ref="N42:P42"/>
    <mergeCell ref="L43:M43"/>
    <mergeCell ref="N43:P43"/>
    <mergeCell ref="L26:M26"/>
    <mergeCell ref="N26:P26"/>
    <mergeCell ref="L27:M27"/>
    <mergeCell ref="N27:P27"/>
    <mergeCell ref="L28:M28"/>
    <mergeCell ref="N28:P28"/>
    <mergeCell ref="L29:M29"/>
    <mergeCell ref="N29:P29"/>
    <mergeCell ref="L30:M30"/>
    <mergeCell ref="N30:P30"/>
    <mergeCell ref="L21:M21"/>
    <mergeCell ref="N21:P21"/>
    <mergeCell ref="L22:M22"/>
    <mergeCell ref="N22:P22"/>
    <mergeCell ref="L23:M23"/>
    <mergeCell ref="N44:P44"/>
    <mergeCell ref="L31:M31"/>
    <mergeCell ref="N31:P31"/>
    <mergeCell ref="L32:M32"/>
    <mergeCell ref="N32:P32"/>
    <mergeCell ref="L33:M33"/>
    <mergeCell ref="N33:P33"/>
    <mergeCell ref="L34:M34"/>
    <mergeCell ref="N34:P34"/>
    <mergeCell ref="L35:M35"/>
    <mergeCell ref="N35:P35"/>
    <mergeCell ref="L38:M38"/>
    <mergeCell ref="N38:P38"/>
    <mergeCell ref="L39:M39"/>
    <mergeCell ref="N39:P39"/>
    <mergeCell ref="L24:M24"/>
    <mergeCell ref="N24:P24"/>
    <mergeCell ref="L25:M25"/>
    <mergeCell ref="N25:P25"/>
    <mergeCell ref="L16:M16"/>
    <mergeCell ref="N16:P16"/>
    <mergeCell ref="L17:M17"/>
    <mergeCell ref="N17:P17"/>
    <mergeCell ref="L18:M18"/>
    <mergeCell ref="N18:P18"/>
    <mergeCell ref="L19:M19"/>
    <mergeCell ref="N19:P19"/>
    <mergeCell ref="L20:M20"/>
    <mergeCell ref="N20:P20"/>
    <mergeCell ref="L12:M12"/>
    <mergeCell ref="N12:P12"/>
    <mergeCell ref="L13:M13"/>
    <mergeCell ref="N13:P13"/>
    <mergeCell ref="L14:M14"/>
    <mergeCell ref="N14:P14"/>
    <mergeCell ref="L15:M15"/>
    <mergeCell ref="N15:P15"/>
    <mergeCell ref="N23:P23"/>
    <mergeCell ref="L3:M3"/>
    <mergeCell ref="N3:P3"/>
    <mergeCell ref="L4:M4"/>
    <mergeCell ref="N4:P4"/>
    <mergeCell ref="L5:M5"/>
    <mergeCell ref="N5:P5"/>
    <mergeCell ref="L6:M6"/>
    <mergeCell ref="N6:P6"/>
    <mergeCell ref="L7:M7"/>
    <mergeCell ref="N7:P7"/>
    <mergeCell ref="B49:U50"/>
    <mergeCell ref="G44:H44"/>
    <mergeCell ref="I44:K44"/>
    <mergeCell ref="G45:H45"/>
    <mergeCell ref="I45:K45"/>
    <mergeCell ref="G46:H46"/>
    <mergeCell ref="I46:K46"/>
    <mergeCell ref="G47:H47"/>
    <mergeCell ref="I47:K47"/>
    <mergeCell ref="B47:C47"/>
    <mergeCell ref="D47:F47"/>
    <mergeCell ref="B45:C45"/>
    <mergeCell ref="D45:F45"/>
    <mergeCell ref="L45:M45"/>
    <mergeCell ref="N45:P45"/>
    <mergeCell ref="L46:M46"/>
    <mergeCell ref="N46:P46"/>
    <mergeCell ref="L47:M47"/>
    <mergeCell ref="N47:P47"/>
    <mergeCell ref="B48:C48"/>
    <mergeCell ref="D48:F48"/>
    <mergeCell ref="G48:H48"/>
    <mergeCell ref="I48:K48"/>
    <mergeCell ref="L44:M44"/>
    <mergeCell ref="G42:H42"/>
    <mergeCell ref="I42:K42"/>
    <mergeCell ref="G43:H43"/>
    <mergeCell ref="I43:K43"/>
    <mergeCell ref="G34:H34"/>
    <mergeCell ref="I34:K34"/>
    <mergeCell ref="G35:H35"/>
    <mergeCell ref="I35:K35"/>
    <mergeCell ref="G36:H36"/>
    <mergeCell ref="I36:K36"/>
    <mergeCell ref="G37:H37"/>
    <mergeCell ref="I37:K37"/>
    <mergeCell ref="G38:H38"/>
    <mergeCell ref="I38:K38"/>
    <mergeCell ref="G39:H39"/>
    <mergeCell ref="I39:K39"/>
    <mergeCell ref="G40:H40"/>
    <mergeCell ref="I40:K40"/>
    <mergeCell ref="G41:H41"/>
    <mergeCell ref="G30:H30"/>
    <mergeCell ref="I30:K30"/>
    <mergeCell ref="G31:H31"/>
    <mergeCell ref="I31:K31"/>
    <mergeCell ref="G32:H32"/>
    <mergeCell ref="I32:K32"/>
    <mergeCell ref="G33:H33"/>
    <mergeCell ref="I33:K33"/>
    <mergeCell ref="I41:K41"/>
    <mergeCell ref="G25:H25"/>
    <mergeCell ref="I25:K25"/>
    <mergeCell ref="G26:H26"/>
    <mergeCell ref="I26:K26"/>
    <mergeCell ref="G27:H27"/>
    <mergeCell ref="I27:K27"/>
    <mergeCell ref="G28:H28"/>
    <mergeCell ref="I28:K28"/>
    <mergeCell ref="G29:H29"/>
    <mergeCell ref="I29:K29"/>
    <mergeCell ref="G20:H20"/>
    <mergeCell ref="I20:K20"/>
    <mergeCell ref="G21:H21"/>
    <mergeCell ref="I21:K21"/>
    <mergeCell ref="G22:H22"/>
    <mergeCell ref="I22:K22"/>
    <mergeCell ref="G23:H23"/>
    <mergeCell ref="I23:K23"/>
    <mergeCell ref="G24:H24"/>
    <mergeCell ref="I24:K24"/>
    <mergeCell ref="G3:H3"/>
    <mergeCell ref="I3:K3"/>
    <mergeCell ref="G4:H4"/>
    <mergeCell ref="I4:K4"/>
    <mergeCell ref="G5:H5"/>
    <mergeCell ref="I5:K5"/>
    <mergeCell ref="G6:H6"/>
    <mergeCell ref="I6:K6"/>
    <mergeCell ref="G7:H7"/>
    <mergeCell ref="I7:K7"/>
    <mergeCell ref="Q43:R43"/>
    <mergeCell ref="S43:U43"/>
    <mergeCell ref="G8:H8"/>
    <mergeCell ref="I8:K8"/>
    <mergeCell ref="G9:H9"/>
    <mergeCell ref="I9:K9"/>
    <mergeCell ref="G10:H10"/>
    <mergeCell ref="I10:K10"/>
    <mergeCell ref="G11:H11"/>
    <mergeCell ref="I11:K11"/>
    <mergeCell ref="G12:H12"/>
    <mergeCell ref="I12:K12"/>
    <mergeCell ref="G14:H14"/>
    <mergeCell ref="I14:K14"/>
    <mergeCell ref="G15:H15"/>
    <mergeCell ref="I15:K15"/>
    <mergeCell ref="G16:H16"/>
    <mergeCell ref="I16:K16"/>
    <mergeCell ref="G17:H17"/>
    <mergeCell ref="I17:K17"/>
    <mergeCell ref="G18:H18"/>
    <mergeCell ref="I18:K18"/>
    <mergeCell ref="G19:H19"/>
    <mergeCell ref="I19:K19"/>
    <mergeCell ref="Q38:R38"/>
    <mergeCell ref="S38:U38"/>
    <mergeCell ref="G13:H13"/>
    <mergeCell ref="I13:K13"/>
    <mergeCell ref="Q48:R48"/>
    <mergeCell ref="S48:U48"/>
    <mergeCell ref="L48:M48"/>
    <mergeCell ref="N48:P48"/>
    <mergeCell ref="Q44:R44"/>
    <mergeCell ref="S44:U44"/>
    <mergeCell ref="Q45:R45"/>
    <mergeCell ref="S45:U45"/>
    <mergeCell ref="Q46:R46"/>
    <mergeCell ref="S46:U46"/>
    <mergeCell ref="Q47:R47"/>
    <mergeCell ref="S47:U47"/>
    <mergeCell ref="Q39:R39"/>
    <mergeCell ref="S39:U39"/>
    <mergeCell ref="Q40:R40"/>
    <mergeCell ref="S40:U40"/>
    <mergeCell ref="Q41:R41"/>
    <mergeCell ref="S41:U41"/>
    <mergeCell ref="Q42:R42"/>
    <mergeCell ref="S42:U42"/>
    <mergeCell ref="Q27:R27"/>
    <mergeCell ref="S27:U27"/>
    <mergeCell ref="Q28:R28"/>
    <mergeCell ref="S28:U28"/>
    <mergeCell ref="Q29:R29"/>
    <mergeCell ref="S29:U29"/>
    <mergeCell ref="Q30:R30"/>
    <mergeCell ref="S30:U30"/>
    <mergeCell ref="S34:U34"/>
    <mergeCell ref="Q31:R31"/>
    <mergeCell ref="S31:U31"/>
    <mergeCell ref="Q32:R32"/>
    <mergeCell ref="S32:U32"/>
    <mergeCell ref="Q33:R33"/>
    <mergeCell ref="S33:U33"/>
    <mergeCell ref="Q34:R34"/>
    <mergeCell ref="Q22:R22"/>
    <mergeCell ref="S22:U22"/>
    <mergeCell ref="Q23:R23"/>
    <mergeCell ref="S23:U23"/>
    <mergeCell ref="Q24:R24"/>
    <mergeCell ref="S24:U24"/>
    <mergeCell ref="Q25:R25"/>
    <mergeCell ref="S25:U25"/>
    <mergeCell ref="Q26:R26"/>
    <mergeCell ref="S26:U26"/>
    <mergeCell ref="Q17:R17"/>
    <mergeCell ref="S17:U17"/>
    <mergeCell ref="Q18:R18"/>
    <mergeCell ref="S18:U18"/>
    <mergeCell ref="Q19:R19"/>
    <mergeCell ref="S19:U19"/>
    <mergeCell ref="Q20:R20"/>
    <mergeCell ref="S20:U20"/>
    <mergeCell ref="Q21:R21"/>
    <mergeCell ref="S21:U21"/>
    <mergeCell ref="Q12:R12"/>
    <mergeCell ref="S12:U12"/>
    <mergeCell ref="Q13:R13"/>
    <mergeCell ref="S13:U13"/>
    <mergeCell ref="Q14:R14"/>
    <mergeCell ref="S14:U14"/>
    <mergeCell ref="Q15:R15"/>
    <mergeCell ref="S15:U15"/>
    <mergeCell ref="Q16:R16"/>
    <mergeCell ref="S16:U16"/>
    <mergeCell ref="Q3:R3"/>
    <mergeCell ref="S3:U3"/>
    <mergeCell ref="Q4:R4"/>
    <mergeCell ref="S4:U4"/>
    <mergeCell ref="Q5:R5"/>
    <mergeCell ref="S5:U5"/>
    <mergeCell ref="Q6:R6"/>
    <mergeCell ref="S6:U6"/>
    <mergeCell ref="Q7:R7"/>
    <mergeCell ref="S7:U7"/>
    <mergeCell ref="B3:C3"/>
    <mergeCell ref="D3:F3"/>
    <mergeCell ref="B46:C46"/>
    <mergeCell ref="D46:F46"/>
    <mergeCell ref="B44:C44"/>
    <mergeCell ref="D44:F44"/>
    <mergeCell ref="B40:C40"/>
    <mergeCell ref="D40:F40"/>
    <mergeCell ref="B36:C36"/>
    <mergeCell ref="D36:F36"/>
    <mergeCell ref="B34:C34"/>
    <mergeCell ref="D34:F34"/>
    <mergeCell ref="B32:C32"/>
    <mergeCell ref="D32:F32"/>
    <mergeCell ref="B7:C7"/>
    <mergeCell ref="D7:F7"/>
    <mergeCell ref="B4:C4"/>
    <mergeCell ref="D4:F4"/>
    <mergeCell ref="B5:C5"/>
    <mergeCell ref="D5:F5"/>
    <mergeCell ref="B6:C6"/>
    <mergeCell ref="D6:F6"/>
    <mergeCell ref="B12:C12"/>
    <mergeCell ref="D12:F12"/>
    <mergeCell ref="Q8:R8"/>
    <mergeCell ref="S8:U8"/>
    <mergeCell ref="B11:C11"/>
    <mergeCell ref="D11:F11"/>
    <mergeCell ref="B8:C8"/>
    <mergeCell ref="D8:F8"/>
    <mergeCell ref="B9:C9"/>
    <mergeCell ref="D9:F9"/>
    <mergeCell ref="B10:C10"/>
    <mergeCell ref="D10:F10"/>
    <mergeCell ref="Q9:R9"/>
    <mergeCell ref="S9:U9"/>
    <mergeCell ref="Q10:R10"/>
    <mergeCell ref="S10:U10"/>
    <mergeCell ref="Q11:R11"/>
    <mergeCell ref="S11:U11"/>
    <mergeCell ref="L8:M8"/>
    <mergeCell ref="N8:P8"/>
    <mergeCell ref="L9:M9"/>
    <mergeCell ref="N9:P9"/>
    <mergeCell ref="L10:M10"/>
    <mergeCell ref="N10:P10"/>
    <mergeCell ref="L11:M11"/>
    <mergeCell ref="N11:P11"/>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B24:C24"/>
    <mergeCell ref="D24:F24"/>
    <mergeCell ref="B25:C25"/>
    <mergeCell ref="D25:F25"/>
    <mergeCell ref="B26:C26"/>
    <mergeCell ref="D26:F26"/>
    <mergeCell ref="B27:C27"/>
    <mergeCell ref="D27:F27"/>
    <mergeCell ref="D28:F28"/>
    <mergeCell ref="B29:C29"/>
    <mergeCell ref="D29:F29"/>
    <mergeCell ref="B28:C28"/>
    <mergeCell ref="B33:C33"/>
    <mergeCell ref="D33:F33"/>
    <mergeCell ref="B31:C31"/>
    <mergeCell ref="D31:F31"/>
    <mergeCell ref="B30:C30"/>
    <mergeCell ref="D30:F30"/>
    <mergeCell ref="B42:C42"/>
    <mergeCell ref="D42:F42"/>
    <mergeCell ref="B43:C43"/>
    <mergeCell ref="D43:F43"/>
    <mergeCell ref="B41:C41"/>
    <mergeCell ref="D41:F41"/>
    <mergeCell ref="S35:U35"/>
    <mergeCell ref="Q36:R36"/>
    <mergeCell ref="S36:U36"/>
    <mergeCell ref="Q37:R37"/>
    <mergeCell ref="S37:U37"/>
    <mergeCell ref="B38:C38"/>
    <mergeCell ref="D38:F38"/>
    <mergeCell ref="B39:C39"/>
    <mergeCell ref="D39:F39"/>
    <mergeCell ref="B37:C37"/>
    <mergeCell ref="D37:F37"/>
    <mergeCell ref="B35:C35"/>
    <mergeCell ref="D35:F35"/>
    <mergeCell ref="L36:M36"/>
    <mergeCell ref="N36:P36"/>
    <mergeCell ref="L37:M37"/>
    <mergeCell ref="N37:P37"/>
    <mergeCell ref="Q35:R35"/>
  </mergeCells>
  <phoneticPr fontId="1"/>
  <printOptions horizontalCentered="1" verticalCentered="1"/>
  <pageMargins left="0.23622047244094491" right="0.23622047244094491" top="0.15748031496062992" bottom="0.15748031496062992"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（様式１）実施申請書</vt:lpstr>
      <vt:lpstr>（様式２）実施報告書</vt:lpstr>
      <vt:lpstr>（様式３）実施申請書 </vt:lpstr>
      <vt:lpstr>（様式４）実施報告書</vt:lpstr>
      <vt:lpstr>早見表</vt:lpstr>
      <vt:lpstr>'（様式１）実施申請書'!Print_Area</vt:lpstr>
      <vt:lpstr>'（様式２）実施報告書'!Print_Area</vt:lpstr>
      <vt:lpstr>'（様式３）実施申請書 '!Print_Area</vt:lpstr>
      <vt:lpstr>'（様式４）実施報告書'!Print_Area</vt:lpstr>
      <vt:lpstr>早見表!Print_Area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恵輔（スポーツ課）</dc:creator>
  <cp:lastModifiedBy>中村　仁哉（スポーツムーブメントチーム）</cp:lastModifiedBy>
  <cp:lastPrinted>2025-04-14T05:49:44Z</cp:lastPrinted>
  <dcterms:created xsi:type="dcterms:W3CDTF">2015-06-05T18:19:34Z</dcterms:created>
  <dcterms:modified xsi:type="dcterms:W3CDTF">2025-04-15T04:06:16Z</dcterms:modified>
</cp:coreProperties>
</file>