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n-fsv-01.saga-net.local\共有フォルダ\協働推進課\002 市民活動推進係\006 市民活動応援事業（チカラット）\R07\03_募集要項・質問集・申請様式集\"/>
    </mc:Choice>
  </mc:AlternateContent>
  <bookViews>
    <workbookView xWindow="0" yWindow="0" windowWidth="20490" windowHeight="7680" tabRatio="812"/>
  </bookViews>
  <sheets>
    <sheet name="【交付】申請書" sheetId="20" r:id="rId1"/>
    <sheet name="記入例・【交付】申請書" sheetId="56" r:id="rId2"/>
    <sheet name="【交付】事業計画書①" sheetId="21" r:id="rId3"/>
    <sheet name="記入例・【交付】事業計画書①" sheetId="57" r:id="rId4"/>
    <sheet name="【交付】事業計画書②" sheetId="27" r:id="rId5"/>
    <sheet name="記入例・【交付】事業計画書②" sheetId="58" r:id="rId6"/>
    <sheet name="【交付】スケジュール" sheetId="24" r:id="rId7"/>
    <sheet name="記入例・【交付】スケジュール" sheetId="59" r:id="rId8"/>
    <sheet name="【交付】予算書" sheetId="25" r:id="rId9"/>
    <sheet name="記入例・【交付】予算書" sheetId="60" r:id="rId10"/>
    <sheet name="【交付】団体概要書" sheetId="28" r:id="rId11"/>
    <sheet name="記入例・【交付】団体概要書" sheetId="61" r:id="rId12"/>
    <sheet name="【交付】要件等確認書" sheetId="29" r:id="rId13"/>
    <sheet name="記入例・【交付】要件等確認書" sheetId="62" r:id="rId14"/>
    <sheet name="【交付】誓約書" sheetId="30" r:id="rId15"/>
    <sheet name="記入例・【交付】誓約書" sheetId="63" r:id="rId16"/>
    <sheet name="【交付】事業実施確認書" sheetId="65" r:id="rId17"/>
    <sheet name="記入例・【交付】事業実施確認書" sheetId="66" r:id="rId18"/>
    <sheet name="【変更】申請書" sheetId="44" r:id="rId19"/>
    <sheet name="【変更】事業計画①" sheetId="45" r:id="rId20"/>
    <sheet name="【変更】事業計画書②" sheetId="47" r:id="rId21"/>
    <sheet name="【変更】スケジュール" sheetId="53" r:id="rId22"/>
    <sheet name="【変更】予算書（A3判）" sheetId="50" r:id="rId23"/>
    <sheet name="【実績】実績報告書" sheetId="31" r:id="rId24"/>
    <sheet name="【実績】事業報告書①" sheetId="39" r:id="rId25"/>
    <sheet name="【実績】事業報告書②" sheetId="40" r:id="rId26"/>
    <sheet name="【実績】スケジュール" sheetId="54" r:id="rId27"/>
    <sheet name="【実績】決算書（A3判）" sheetId="43" r:id="rId28"/>
    <sheet name="【請求書】概算払用（交付決定後８割請求）" sheetId="51" r:id="rId29"/>
    <sheet name="【請求書】確定払用（実績報告後請求）" sheetId="52" r:id="rId30"/>
  </sheets>
  <definedNames>
    <definedName name="_xlnm.Print_Area" localSheetId="6">【交付】スケジュール!$A$1:$I$35</definedName>
    <definedName name="_xlnm.Print_Area" localSheetId="4">【交付】事業計画書②!$A$1:$D$26</definedName>
    <definedName name="_xlnm.Print_Area" localSheetId="0">【交付】申請書!$B$2:$W$53</definedName>
    <definedName name="_xlnm.Print_Area" localSheetId="8">【交付】予算書!$A$1:$P$136</definedName>
    <definedName name="_xlnm.Print_Area" localSheetId="26">【実績】スケジュール!$A$1:$X$36</definedName>
    <definedName name="_xlnm.Print_Area" localSheetId="27">'【実績】決算書（A3判）'!$A$1:$AA$126</definedName>
    <definedName name="_xlnm.Print_Area" localSheetId="25">【実績】事業報告書②!$A$1:$F$28</definedName>
    <definedName name="_xlnm.Print_Area" localSheetId="23">【実績】実績報告書!$B$2:$W$39</definedName>
    <definedName name="_xlnm.Print_Area" localSheetId="28">'【請求書】概算払用（交付決定後８割請求）'!$B$2:$W$41</definedName>
    <definedName name="_xlnm.Print_Area" localSheetId="29">'【請求書】確定払用（実績報告後請求）'!$B$2:$W$41</definedName>
    <definedName name="_xlnm.Print_Area" localSheetId="21">【変更】スケジュール!$A$1:$P$36</definedName>
    <definedName name="_xlnm.Print_Area" localSheetId="20">【変更】事業計画書②!$A$1:$E$28</definedName>
    <definedName name="_xlnm.Print_Area" localSheetId="18">【変更】申請書!$B$2:$W$36</definedName>
    <definedName name="_xlnm.Print_Area" localSheetId="22">'【変更】予算書（A3判）'!$A$1:$AE$126</definedName>
    <definedName name="_xlnm.Print_Area" localSheetId="1">記入例・【交付】申請書!$B$2:$AF$53</definedName>
    <definedName name="_xlnm.Print_Area" localSheetId="9">記入例・【交付】予算書!$A$1:$AU$86</definedName>
    <definedName name="_xlnm.Print_Titles" localSheetId="6">【交付】スケジュール!$7:$7</definedName>
    <definedName name="_xlnm.Print_Titles" localSheetId="26">【実績】スケジュール!$7:$8</definedName>
    <definedName name="_xlnm.Print_Titles" localSheetId="21">【変更】スケジュール!$8:$8</definedName>
    <definedName name="_xlnm.Print_Titles" localSheetId="7">記入例・【交付】スケジュール!$7:$7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52" l="1"/>
  <c r="I25" i="52"/>
  <c r="I24" i="52"/>
  <c r="I23" i="52"/>
  <c r="I22" i="52"/>
  <c r="I21" i="52"/>
  <c r="S20" i="52"/>
  <c r="H13" i="52"/>
  <c r="H12" i="52"/>
  <c r="H11" i="52"/>
  <c r="H14" i="31" l="1"/>
  <c r="H13" i="44"/>
  <c r="H12" i="31"/>
  <c r="H11" i="44"/>
  <c r="G132" i="60" l="1"/>
  <c r="C132" i="60"/>
  <c r="K129" i="60"/>
  <c r="G129" i="60"/>
  <c r="C129" i="60"/>
  <c r="G132" i="25"/>
  <c r="C132" i="25"/>
  <c r="K129" i="25"/>
  <c r="G129" i="25"/>
  <c r="C129" i="25"/>
  <c r="H6" i="66" l="1"/>
  <c r="C6" i="66"/>
  <c r="N4" i="60"/>
  <c r="H6" i="65"/>
  <c r="C6" i="65"/>
  <c r="N4" i="25"/>
  <c r="D4" i="25"/>
  <c r="W87" i="43" l="1"/>
  <c r="S72" i="43" l="1"/>
  <c r="M38" i="39" l="1"/>
  <c r="M39" i="39"/>
  <c r="M37" i="39"/>
  <c r="F38" i="39"/>
  <c r="F39" i="39"/>
  <c r="F37" i="39"/>
  <c r="M33" i="39"/>
  <c r="M34" i="39"/>
  <c r="F33" i="39"/>
  <c r="F34" i="39"/>
  <c r="F38" i="45"/>
  <c r="F39" i="45"/>
  <c r="F37" i="45"/>
  <c r="F32" i="45"/>
  <c r="F33" i="45"/>
  <c r="F34" i="45"/>
  <c r="E38" i="63" l="1"/>
  <c r="E37" i="63"/>
  <c r="E33" i="63"/>
  <c r="G80" i="62"/>
  <c r="G79" i="62"/>
  <c r="F6" i="62"/>
  <c r="C7" i="61"/>
  <c r="C6" i="61"/>
  <c r="C5" i="61"/>
  <c r="D4" i="60"/>
  <c r="F5" i="59"/>
  <c r="N85" i="60" l="1"/>
  <c r="L85" i="60"/>
  <c r="H82" i="60"/>
  <c r="E82" i="60"/>
  <c r="H79" i="60"/>
  <c r="E79" i="60"/>
  <c r="H71" i="60"/>
  <c r="E71" i="60"/>
  <c r="H62" i="60"/>
  <c r="E62" i="60"/>
  <c r="H59" i="60"/>
  <c r="E59" i="60"/>
  <c r="H55" i="60"/>
  <c r="E55" i="60"/>
  <c r="H46" i="60"/>
  <c r="E46" i="60"/>
  <c r="H35" i="60"/>
  <c r="E35" i="60"/>
  <c r="H28" i="60"/>
  <c r="E28" i="60"/>
  <c r="H25" i="60"/>
  <c r="E25" i="60"/>
  <c r="H18" i="60"/>
  <c r="E18" i="60"/>
  <c r="D91" i="60"/>
  <c r="C3" i="58"/>
  <c r="E5" i="57"/>
  <c r="K85" i="60" l="1"/>
  <c r="E85" i="60"/>
  <c r="G26" i="56" s="1"/>
  <c r="H85" i="60"/>
  <c r="G27" i="56" s="1"/>
  <c r="C121" i="60"/>
  <c r="K121" i="60" s="1"/>
  <c r="J100" i="60"/>
  <c r="K100" i="60" s="1"/>
  <c r="L100" i="60" s="1"/>
  <c r="N91" i="60"/>
  <c r="J105" i="60"/>
  <c r="J99" i="60"/>
  <c r="K99" i="60" s="1"/>
  <c r="L99" i="60" s="1"/>
  <c r="F111" i="60" s="1"/>
  <c r="J106" i="60" l="1"/>
  <c r="K132" i="60"/>
  <c r="H8" i="60"/>
  <c r="H13" i="60" s="1"/>
  <c r="F105" i="60" s="1"/>
  <c r="L105" i="60" s="1"/>
  <c r="J111" i="60" s="1"/>
  <c r="L111" i="60" s="1"/>
  <c r="F112" i="60"/>
  <c r="F106" i="60" l="1"/>
  <c r="L106" i="60" s="1"/>
  <c r="J112" i="60" s="1"/>
  <c r="L112" i="60" s="1"/>
  <c r="S136" i="43"/>
  <c r="S135" i="43"/>
  <c r="S134" i="43"/>
  <c r="S133" i="43"/>
  <c r="C22" i="40" l="1"/>
  <c r="D22" i="40"/>
  <c r="C23" i="40"/>
  <c r="D23" i="40"/>
  <c r="C24" i="40"/>
  <c r="D24" i="40"/>
  <c r="C25" i="40"/>
  <c r="D25" i="40"/>
  <c r="C26" i="40"/>
  <c r="D26" i="40"/>
  <c r="C27" i="40"/>
  <c r="D27" i="40"/>
  <c r="C23" i="47"/>
  <c r="C24" i="47"/>
  <c r="C25" i="47"/>
  <c r="C26" i="47"/>
  <c r="C27" i="47"/>
  <c r="E38" i="30" l="1"/>
  <c r="E37" i="30"/>
  <c r="E33" i="30"/>
  <c r="V35" i="54" l="1"/>
  <c r="T35" i="54"/>
  <c r="R35" i="54"/>
  <c r="P35" i="54"/>
  <c r="V9" i="54" l="1"/>
  <c r="H33" i="54"/>
  <c r="G33" i="54"/>
  <c r="H31" i="54"/>
  <c r="G31" i="54"/>
  <c r="N31" i="54" s="1"/>
  <c r="H29" i="54"/>
  <c r="G29" i="54"/>
  <c r="H27" i="54"/>
  <c r="G27" i="54"/>
  <c r="N27" i="54" s="1"/>
  <c r="H25" i="54"/>
  <c r="G25" i="54"/>
  <c r="N25" i="54" s="1"/>
  <c r="H23" i="54"/>
  <c r="G23" i="54"/>
  <c r="N23" i="54" s="1"/>
  <c r="H21" i="54"/>
  <c r="G21" i="54"/>
  <c r="N21" i="54" s="1"/>
  <c r="H19" i="54"/>
  <c r="G19" i="54"/>
  <c r="N19" i="54" s="1"/>
  <c r="H17" i="54"/>
  <c r="G17" i="54"/>
  <c r="N17" i="54" s="1"/>
  <c r="H15" i="54"/>
  <c r="G15" i="54"/>
  <c r="N15" i="54" s="1"/>
  <c r="H13" i="54"/>
  <c r="G13" i="54"/>
  <c r="N13" i="54" s="1"/>
  <c r="H11" i="54"/>
  <c r="G11" i="54"/>
  <c r="N11" i="54" s="1"/>
  <c r="H9" i="54"/>
  <c r="G9" i="54"/>
  <c r="N9" i="54" s="1"/>
  <c r="F34" i="54"/>
  <c r="E34" i="54"/>
  <c r="D34" i="54"/>
  <c r="C34" i="54"/>
  <c r="B34" i="54"/>
  <c r="F33" i="54"/>
  <c r="E33" i="54"/>
  <c r="D33" i="54"/>
  <c r="C33" i="54"/>
  <c r="B33" i="54"/>
  <c r="F32" i="54"/>
  <c r="E32" i="54"/>
  <c r="D32" i="54"/>
  <c r="C32" i="54"/>
  <c r="B32" i="54"/>
  <c r="F31" i="54"/>
  <c r="E31" i="54"/>
  <c r="D31" i="54"/>
  <c r="C31" i="54"/>
  <c r="B31" i="54"/>
  <c r="F30" i="54"/>
  <c r="E30" i="54"/>
  <c r="D30" i="54"/>
  <c r="C30" i="54"/>
  <c r="B30" i="54"/>
  <c r="F29" i="54"/>
  <c r="E29" i="54"/>
  <c r="D29" i="54"/>
  <c r="C29" i="54"/>
  <c r="B29" i="54"/>
  <c r="F28" i="54"/>
  <c r="E28" i="54"/>
  <c r="D28" i="54"/>
  <c r="C28" i="54"/>
  <c r="B28" i="54"/>
  <c r="F27" i="54"/>
  <c r="E27" i="54"/>
  <c r="D27" i="54"/>
  <c r="C27" i="54"/>
  <c r="B27" i="54"/>
  <c r="F26" i="54"/>
  <c r="E26" i="54"/>
  <c r="D26" i="54"/>
  <c r="C26" i="54"/>
  <c r="B26" i="54"/>
  <c r="F25" i="54"/>
  <c r="E25" i="54"/>
  <c r="D25" i="54"/>
  <c r="C25" i="54"/>
  <c r="B25" i="54"/>
  <c r="F24" i="54"/>
  <c r="E24" i="54"/>
  <c r="D24" i="54"/>
  <c r="C24" i="54"/>
  <c r="B24" i="54"/>
  <c r="F23" i="54"/>
  <c r="E23" i="54"/>
  <c r="D23" i="54"/>
  <c r="C23" i="54"/>
  <c r="B23" i="54"/>
  <c r="F22" i="54"/>
  <c r="E22" i="54"/>
  <c r="D22" i="54"/>
  <c r="C22" i="54"/>
  <c r="B22" i="54"/>
  <c r="F21" i="54"/>
  <c r="E21" i="54"/>
  <c r="D21" i="54"/>
  <c r="C21" i="54"/>
  <c r="B21" i="54"/>
  <c r="F20" i="54"/>
  <c r="E20" i="54"/>
  <c r="D20" i="54"/>
  <c r="C20" i="54"/>
  <c r="B20" i="54"/>
  <c r="F19" i="54"/>
  <c r="E19" i="54"/>
  <c r="D19" i="54"/>
  <c r="C19" i="54"/>
  <c r="B19" i="54"/>
  <c r="F18" i="54"/>
  <c r="E18" i="54"/>
  <c r="D18" i="54"/>
  <c r="C18" i="54"/>
  <c r="B18" i="54"/>
  <c r="F17" i="54"/>
  <c r="E17" i="54"/>
  <c r="D17" i="54"/>
  <c r="C17" i="54"/>
  <c r="B17" i="54"/>
  <c r="F16" i="54"/>
  <c r="E16" i="54"/>
  <c r="D16" i="54"/>
  <c r="C16" i="54"/>
  <c r="B16" i="54"/>
  <c r="F15" i="54"/>
  <c r="E15" i="54"/>
  <c r="D15" i="54"/>
  <c r="C15" i="54"/>
  <c r="B15" i="54"/>
  <c r="F14" i="54"/>
  <c r="E14" i="54"/>
  <c r="D14" i="54"/>
  <c r="C14" i="54"/>
  <c r="B14" i="54"/>
  <c r="F13" i="54"/>
  <c r="E13" i="54"/>
  <c r="D13" i="54"/>
  <c r="C13" i="54"/>
  <c r="B13" i="54"/>
  <c r="F12" i="54"/>
  <c r="E12" i="54"/>
  <c r="D12" i="54"/>
  <c r="C12" i="54"/>
  <c r="B12" i="54"/>
  <c r="F11" i="54"/>
  <c r="E11" i="54"/>
  <c r="D11" i="54"/>
  <c r="C11" i="54"/>
  <c r="B11" i="54"/>
  <c r="F10" i="54"/>
  <c r="E10" i="54"/>
  <c r="D10" i="54"/>
  <c r="C10" i="54"/>
  <c r="B10" i="54"/>
  <c r="F9" i="54"/>
  <c r="E9" i="54"/>
  <c r="D9" i="54"/>
  <c r="C9" i="54"/>
  <c r="B9" i="54"/>
  <c r="F5" i="54"/>
  <c r="H33" i="53"/>
  <c r="G33" i="53"/>
  <c r="H31" i="53"/>
  <c r="G31" i="53"/>
  <c r="H29" i="53"/>
  <c r="G29" i="53"/>
  <c r="H27" i="53"/>
  <c r="G27" i="53"/>
  <c r="H25" i="53"/>
  <c r="G25" i="53"/>
  <c r="H23" i="53"/>
  <c r="G23" i="53"/>
  <c r="H21" i="53"/>
  <c r="G21" i="53"/>
  <c r="H19" i="53"/>
  <c r="G19" i="53"/>
  <c r="H17" i="53"/>
  <c r="G17" i="53"/>
  <c r="H15" i="53"/>
  <c r="G15" i="53"/>
  <c r="H13" i="53"/>
  <c r="G13" i="53"/>
  <c r="H11" i="53"/>
  <c r="G11" i="53"/>
  <c r="H9" i="53"/>
  <c r="G9" i="53"/>
  <c r="F34" i="53"/>
  <c r="E34" i="53"/>
  <c r="D34" i="53"/>
  <c r="C34" i="53"/>
  <c r="B34" i="53"/>
  <c r="F33" i="53"/>
  <c r="E33" i="53"/>
  <c r="D33" i="53"/>
  <c r="C33" i="53"/>
  <c r="B33" i="53"/>
  <c r="F32" i="53"/>
  <c r="E32" i="53"/>
  <c r="D32" i="53"/>
  <c r="C32" i="53"/>
  <c r="B32" i="53"/>
  <c r="F31" i="53"/>
  <c r="E31" i="53"/>
  <c r="D31" i="53"/>
  <c r="C31" i="53"/>
  <c r="B31" i="53"/>
  <c r="F30" i="53"/>
  <c r="E30" i="53"/>
  <c r="D30" i="53"/>
  <c r="C30" i="53"/>
  <c r="B30" i="53"/>
  <c r="F29" i="53"/>
  <c r="E29" i="53"/>
  <c r="D29" i="53"/>
  <c r="C29" i="53"/>
  <c r="B29" i="53"/>
  <c r="F28" i="53"/>
  <c r="E28" i="53"/>
  <c r="D28" i="53"/>
  <c r="C28" i="53"/>
  <c r="B28" i="53"/>
  <c r="F27" i="53"/>
  <c r="E27" i="53"/>
  <c r="D27" i="53"/>
  <c r="C27" i="53"/>
  <c r="B27" i="53"/>
  <c r="F26" i="53"/>
  <c r="E26" i="53"/>
  <c r="D26" i="53"/>
  <c r="C26" i="53"/>
  <c r="B26" i="53"/>
  <c r="F25" i="53"/>
  <c r="E25" i="53"/>
  <c r="D25" i="53"/>
  <c r="C25" i="53"/>
  <c r="B25" i="53"/>
  <c r="F24" i="53"/>
  <c r="E24" i="53"/>
  <c r="D24" i="53"/>
  <c r="C24" i="53"/>
  <c r="B24" i="53"/>
  <c r="F23" i="53"/>
  <c r="E23" i="53"/>
  <c r="D23" i="53"/>
  <c r="C23" i="53"/>
  <c r="B23" i="53"/>
  <c r="F22" i="53"/>
  <c r="E22" i="53"/>
  <c r="D22" i="53"/>
  <c r="C22" i="53"/>
  <c r="B22" i="53"/>
  <c r="F21" i="53"/>
  <c r="E21" i="53"/>
  <c r="D21" i="53"/>
  <c r="C21" i="53"/>
  <c r="B21" i="53"/>
  <c r="F20" i="53"/>
  <c r="E20" i="53"/>
  <c r="D20" i="53"/>
  <c r="C20" i="53"/>
  <c r="B20" i="53"/>
  <c r="F19" i="53"/>
  <c r="E19" i="53"/>
  <c r="D19" i="53"/>
  <c r="C19" i="53"/>
  <c r="B19" i="53"/>
  <c r="F18" i="53"/>
  <c r="E18" i="53"/>
  <c r="D18" i="53"/>
  <c r="C18" i="53"/>
  <c r="B18" i="53"/>
  <c r="F17" i="53"/>
  <c r="E17" i="53"/>
  <c r="D17" i="53"/>
  <c r="C17" i="53"/>
  <c r="B17" i="53"/>
  <c r="F16" i="53"/>
  <c r="E16" i="53"/>
  <c r="D16" i="53"/>
  <c r="C16" i="53"/>
  <c r="B16" i="53"/>
  <c r="F15" i="53"/>
  <c r="E15" i="53"/>
  <c r="D15" i="53"/>
  <c r="C15" i="53"/>
  <c r="B15" i="53"/>
  <c r="F14" i="53"/>
  <c r="E14" i="53"/>
  <c r="D14" i="53"/>
  <c r="C14" i="53"/>
  <c r="B14" i="53"/>
  <c r="F13" i="53"/>
  <c r="E13" i="53"/>
  <c r="D13" i="53"/>
  <c r="C13" i="53"/>
  <c r="B13" i="53"/>
  <c r="F12" i="53"/>
  <c r="E12" i="53"/>
  <c r="D12" i="53"/>
  <c r="C12" i="53"/>
  <c r="B12" i="53"/>
  <c r="F11" i="53"/>
  <c r="E11" i="53"/>
  <c r="D11" i="53"/>
  <c r="C11" i="53"/>
  <c r="B11" i="53"/>
  <c r="F10" i="53"/>
  <c r="E10" i="53"/>
  <c r="D10" i="53"/>
  <c r="C10" i="53"/>
  <c r="B10" i="53"/>
  <c r="F9" i="53"/>
  <c r="E9" i="53"/>
  <c r="D9" i="53"/>
  <c r="C9" i="53"/>
  <c r="B9" i="53"/>
  <c r="F5" i="53"/>
  <c r="V33" i="54"/>
  <c r="N33" i="54"/>
  <c r="V31" i="54"/>
  <c r="V29" i="54"/>
  <c r="N29" i="54"/>
  <c r="V27" i="54"/>
  <c r="V25" i="54"/>
  <c r="V23" i="54"/>
  <c r="V21" i="54"/>
  <c r="V19" i="54"/>
  <c r="V17" i="54"/>
  <c r="V15" i="54"/>
  <c r="V13" i="54"/>
  <c r="V11" i="54"/>
  <c r="I21" i="51" l="1"/>
  <c r="I20" i="51"/>
  <c r="I20" i="52" s="1"/>
  <c r="H13" i="51"/>
  <c r="H12" i="51"/>
  <c r="H11" i="51"/>
  <c r="I26" i="51"/>
  <c r="F26" i="39" l="1"/>
  <c r="F26" i="45"/>
  <c r="G49" i="39" l="1"/>
  <c r="I45" i="39"/>
  <c r="G45" i="39"/>
  <c r="G43" i="39"/>
  <c r="J86" i="43" l="1"/>
  <c r="J85" i="43"/>
  <c r="J84" i="43"/>
  <c r="J83" i="43"/>
  <c r="J82" i="43"/>
  <c r="J81" i="43"/>
  <c r="J80" i="43"/>
  <c r="J78" i="43"/>
  <c r="J77" i="43"/>
  <c r="J76" i="43"/>
  <c r="J75" i="43"/>
  <c r="J74" i="43"/>
  <c r="J73" i="43"/>
  <c r="J72" i="43"/>
  <c r="J71" i="43"/>
  <c r="J70" i="43"/>
  <c r="J69" i="43"/>
  <c r="J68" i="43"/>
  <c r="J67" i="43"/>
  <c r="J66" i="43"/>
  <c r="J65" i="43"/>
  <c r="J64" i="43"/>
  <c r="J63" i="43"/>
  <c r="J62" i="43"/>
  <c r="J61" i="43"/>
  <c r="J60" i="43"/>
  <c r="J59" i="43"/>
  <c r="J58" i="43"/>
  <c r="J57" i="43"/>
  <c r="J56" i="43"/>
  <c r="J55" i="43"/>
  <c r="J54" i="43"/>
  <c r="J53" i="43"/>
  <c r="J52" i="43"/>
  <c r="J51" i="43"/>
  <c r="J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4" i="43"/>
  <c r="J13" i="43"/>
  <c r="J12" i="43"/>
  <c r="J11" i="43"/>
  <c r="V3" i="31" l="1"/>
  <c r="AC87" i="50"/>
  <c r="AA87" i="50"/>
  <c r="N86" i="50"/>
  <c r="L86" i="50"/>
  <c r="J86" i="50"/>
  <c r="N85" i="50"/>
  <c r="L85" i="50"/>
  <c r="J85" i="50"/>
  <c r="W84" i="50"/>
  <c r="T84" i="50"/>
  <c r="N84" i="50"/>
  <c r="L84" i="50"/>
  <c r="J84" i="50"/>
  <c r="N83" i="50"/>
  <c r="L83" i="50"/>
  <c r="J83" i="50"/>
  <c r="N82" i="50"/>
  <c r="L82" i="50"/>
  <c r="J82" i="50"/>
  <c r="W81" i="50"/>
  <c r="T81" i="50"/>
  <c r="N81" i="50"/>
  <c r="L81" i="50"/>
  <c r="J81" i="50"/>
  <c r="N80" i="50"/>
  <c r="L80" i="50"/>
  <c r="J80" i="50"/>
  <c r="N79" i="50"/>
  <c r="L79" i="50"/>
  <c r="J79" i="50"/>
  <c r="N78" i="50"/>
  <c r="L78" i="50"/>
  <c r="J78" i="50"/>
  <c r="N77" i="50"/>
  <c r="L77" i="50"/>
  <c r="J77" i="50"/>
  <c r="N76" i="50"/>
  <c r="L76" i="50"/>
  <c r="J76" i="50"/>
  <c r="N75" i="50"/>
  <c r="L75" i="50"/>
  <c r="J75" i="50"/>
  <c r="N74" i="50"/>
  <c r="L74" i="50"/>
  <c r="J74" i="50"/>
  <c r="W73" i="50"/>
  <c r="T73" i="50"/>
  <c r="N73" i="50"/>
  <c r="L73" i="50"/>
  <c r="J73" i="50"/>
  <c r="N72" i="50"/>
  <c r="L72" i="50"/>
  <c r="J72" i="50"/>
  <c r="N71" i="50"/>
  <c r="L71" i="50"/>
  <c r="J71" i="50"/>
  <c r="N70" i="50"/>
  <c r="L70" i="50"/>
  <c r="J70" i="50"/>
  <c r="N69" i="50"/>
  <c r="L69" i="50"/>
  <c r="J69" i="50"/>
  <c r="N68" i="50"/>
  <c r="L68" i="50"/>
  <c r="J68" i="50"/>
  <c r="N67" i="50"/>
  <c r="L67" i="50"/>
  <c r="J67" i="50"/>
  <c r="N66" i="50"/>
  <c r="L66" i="50"/>
  <c r="J66" i="50"/>
  <c r="N65" i="50"/>
  <c r="L65" i="50"/>
  <c r="J65" i="50"/>
  <c r="W64" i="50"/>
  <c r="T64" i="50"/>
  <c r="N64" i="50"/>
  <c r="L64" i="50"/>
  <c r="J64" i="50"/>
  <c r="N63" i="50"/>
  <c r="L63" i="50"/>
  <c r="J63" i="50"/>
  <c r="N62" i="50"/>
  <c r="L62" i="50"/>
  <c r="J62" i="50"/>
  <c r="W61" i="50"/>
  <c r="T61" i="50"/>
  <c r="N61" i="50"/>
  <c r="L61" i="50"/>
  <c r="J61" i="50"/>
  <c r="N60" i="50"/>
  <c r="L60" i="50"/>
  <c r="J60" i="50"/>
  <c r="N59" i="50"/>
  <c r="L59" i="50"/>
  <c r="J59" i="50"/>
  <c r="N58" i="50"/>
  <c r="L58" i="50"/>
  <c r="J58" i="50"/>
  <c r="W57" i="50"/>
  <c r="T57" i="50"/>
  <c r="N57" i="50"/>
  <c r="L57" i="50"/>
  <c r="J57" i="50"/>
  <c r="N56" i="50"/>
  <c r="L56" i="50"/>
  <c r="J56" i="50"/>
  <c r="N55" i="50"/>
  <c r="L55" i="50"/>
  <c r="J55" i="50"/>
  <c r="N54" i="50"/>
  <c r="L54" i="50"/>
  <c r="J54" i="50"/>
  <c r="N53" i="50"/>
  <c r="L53" i="50"/>
  <c r="J53" i="50"/>
  <c r="N52" i="50"/>
  <c r="L52" i="50"/>
  <c r="J52" i="50"/>
  <c r="N51" i="50"/>
  <c r="L51" i="50"/>
  <c r="J51" i="50"/>
  <c r="N50" i="50"/>
  <c r="L50" i="50"/>
  <c r="J50" i="50"/>
  <c r="N49" i="50"/>
  <c r="L49" i="50"/>
  <c r="J49" i="50"/>
  <c r="W48" i="50"/>
  <c r="T48" i="50"/>
  <c r="N48" i="50"/>
  <c r="L48" i="50"/>
  <c r="J48" i="50"/>
  <c r="N47" i="50"/>
  <c r="L47" i="50"/>
  <c r="J47" i="50"/>
  <c r="N46" i="50"/>
  <c r="L46" i="50"/>
  <c r="J46" i="50"/>
  <c r="N45" i="50"/>
  <c r="L45" i="50"/>
  <c r="J45" i="50"/>
  <c r="N44" i="50"/>
  <c r="L44" i="50"/>
  <c r="J44" i="50"/>
  <c r="N43" i="50"/>
  <c r="L43" i="50"/>
  <c r="J43" i="50"/>
  <c r="N42" i="50"/>
  <c r="L42" i="50"/>
  <c r="J42" i="50"/>
  <c r="N41" i="50"/>
  <c r="L41" i="50"/>
  <c r="J41" i="50"/>
  <c r="N40" i="50"/>
  <c r="L40" i="50"/>
  <c r="J40" i="50"/>
  <c r="N39" i="50"/>
  <c r="L39" i="50"/>
  <c r="J39" i="50"/>
  <c r="N38" i="50"/>
  <c r="L38" i="50"/>
  <c r="J38" i="50"/>
  <c r="W37" i="50"/>
  <c r="T37" i="50"/>
  <c r="N37" i="50"/>
  <c r="L37" i="50"/>
  <c r="J37" i="50"/>
  <c r="N36" i="50"/>
  <c r="L36" i="50"/>
  <c r="J36" i="50"/>
  <c r="N35" i="50"/>
  <c r="L35" i="50"/>
  <c r="J35" i="50"/>
  <c r="N34" i="50"/>
  <c r="L34" i="50"/>
  <c r="J34" i="50"/>
  <c r="N33" i="50"/>
  <c r="L33" i="50"/>
  <c r="J33" i="50"/>
  <c r="N32" i="50"/>
  <c r="L32" i="50"/>
  <c r="J32" i="50"/>
  <c r="N31" i="50"/>
  <c r="L31" i="50"/>
  <c r="J31" i="50"/>
  <c r="W30" i="50"/>
  <c r="T30" i="50"/>
  <c r="N30" i="50"/>
  <c r="L30" i="50"/>
  <c r="J30" i="50"/>
  <c r="N29" i="50"/>
  <c r="L29" i="50"/>
  <c r="J29" i="50"/>
  <c r="N28" i="50"/>
  <c r="L28" i="50"/>
  <c r="J28" i="50"/>
  <c r="W27" i="50"/>
  <c r="T27" i="50"/>
  <c r="N27" i="50"/>
  <c r="L27" i="50"/>
  <c r="J27" i="50"/>
  <c r="N26" i="50"/>
  <c r="L26" i="50"/>
  <c r="J26" i="50"/>
  <c r="N25" i="50"/>
  <c r="L25" i="50"/>
  <c r="J25" i="50"/>
  <c r="N24" i="50"/>
  <c r="L24" i="50"/>
  <c r="J24" i="50"/>
  <c r="N23" i="50"/>
  <c r="L23" i="50"/>
  <c r="J23" i="50"/>
  <c r="N22" i="50"/>
  <c r="L22" i="50"/>
  <c r="J22" i="50"/>
  <c r="N21" i="50"/>
  <c r="L21" i="50"/>
  <c r="J21" i="50"/>
  <c r="W20" i="50"/>
  <c r="T20" i="50"/>
  <c r="N20" i="50"/>
  <c r="L20" i="50"/>
  <c r="J20" i="50"/>
  <c r="J14" i="50"/>
  <c r="H14" i="50"/>
  <c r="J13" i="50"/>
  <c r="H13" i="50"/>
  <c r="J12" i="50"/>
  <c r="H12" i="50"/>
  <c r="J11" i="50"/>
  <c r="H11" i="50"/>
  <c r="J10" i="50"/>
  <c r="AC4" i="50"/>
  <c r="T4" i="50"/>
  <c r="G49" i="45"/>
  <c r="I45" i="45"/>
  <c r="G45" i="45"/>
  <c r="G43" i="45"/>
  <c r="C22" i="47"/>
  <c r="C21" i="47"/>
  <c r="C18" i="47"/>
  <c r="C17" i="47"/>
  <c r="C16" i="47"/>
  <c r="C15" i="47"/>
  <c r="C14" i="47"/>
  <c r="C13" i="47"/>
  <c r="C12" i="47"/>
  <c r="C11" i="47"/>
  <c r="C10" i="47"/>
  <c r="C9" i="47"/>
  <c r="C8" i="47"/>
  <c r="C3" i="47"/>
  <c r="F29" i="45"/>
  <c r="F25" i="45"/>
  <c r="V20" i="45"/>
  <c r="N20" i="45"/>
  <c r="G20" i="45"/>
  <c r="T18" i="45"/>
  <c r="N18" i="45"/>
  <c r="G18" i="45"/>
  <c r="T16" i="45"/>
  <c r="N16" i="45"/>
  <c r="G16" i="45"/>
  <c r="T14" i="45"/>
  <c r="N14" i="45"/>
  <c r="G14" i="45"/>
  <c r="T12" i="45"/>
  <c r="N12" i="45"/>
  <c r="G12" i="45"/>
  <c r="T10" i="45"/>
  <c r="N10" i="45"/>
  <c r="G10" i="45"/>
  <c r="T8" i="45"/>
  <c r="N8" i="45"/>
  <c r="G8" i="45"/>
  <c r="E5" i="45"/>
  <c r="N19" i="44"/>
  <c r="H19" i="44"/>
  <c r="H12" i="44"/>
  <c r="T87" i="50" l="1"/>
  <c r="K23" i="44" s="1"/>
  <c r="Z87" i="50"/>
  <c r="W87" i="50"/>
  <c r="K25" i="44" s="1"/>
  <c r="D16" i="40"/>
  <c r="D8" i="40"/>
  <c r="D12" i="40"/>
  <c r="M32" i="39"/>
  <c r="D9" i="40"/>
  <c r="D13" i="40"/>
  <c r="D17" i="40"/>
  <c r="D10" i="40"/>
  <c r="D14" i="40"/>
  <c r="D18" i="40"/>
  <c r="D11" i="40"/>
  <c r="D15" i="40"/>
  <c r="D21" i="40"/>
  <c r="Y103" i="50"/>
  <c r="R117" i="50"/>
  <c r="Z117" i="50" s="1"/>
  <c r="Y97" i="50"/>
  <c r="Z97" i="50" s="1"/>
  <c r="AA97" i="50" s="1"/>
  <c r="U109" i="50" s="1"/>
  <c r="Y102" i="50"/>
  <c r="R125" i="50"/>
  <c r="V125" i="50" s="1"/>
  <c r="Y96" i="50"/>
  <c r="Z96" i="50" s="1"/>
  <c r="AA96" i="50" s="1"/>
  <c r="U108" i="50" s="1"/>
  <c r="R122" i="50"/>
  <c r="V122" i="50"/>
  <c r="Z122" i="50" l="1"/>
  <c r="Z125" i="50" s="1"/>
  <c r="W10" i="50"/>
  <c r="H14" i="43"/>
  <c r="H136" i="43" s="1"/>
  <c r="H13" i="43"/>
  <c r="H135" i="43" s="1"/>
  <c r="H12" i="43"/>
  <c r="H134" i="43" s="1"/>
  <c r="H11" i="43"/>
  <c r="H133" i="43" s="1"/>
  <c r="P20" i="43"/>
  <c r="P141" i="43" s="1"/>
  <c r="S20" i="43"/>
  <c r="Y87" i="43"/>
  <c r="S84" i="43"/>
  <c r="S151" i="43" s="1"/>
  <c r="P84" i="43"/>
  <c r="P151" i="43" s="1"/>
  <c r="S81" i="43"/>
  <c r="S150" i="43" s="1"/>
  <c r="P81" i="43"/>
  <c r="P150" i="43" s="1"/>
  <c r="S149" i="43"/>
  <c r="P72" i="43"/>
  <c r="P149" i="43" s="1"/>
  <c r="S64" i="43"/>
  <c r="S148" i="43" s="1"/>
  <c r="P64" i="43"/>
  <c r="P148" i="43" s="1"/>
  <c r="S61" i="43"/>
  <c r="S147" i="43" s="1"/>
  <c r="P61" i="43"/>
  <c r="P147" i="43" s="1"/>
  <c r="S57" i="43"/>
  <c r="S146" i="43" s="1"/>
  <c r="P57" i="43"/>
  <c r="P146" i="43" s="1"/>
  <c r="S48" i="43"/>
  <c r="S145" i="43" s="1"/>
  <c r="P48" i="43"/>
  <c r="P145" i="43" s="1"/>
  <c r="S37" i="43"/>
  <c r="S144" i="43" s="1"/>
  <c r="P37" i="43"/>
  <c r="P144" i="43" s="1"/>
  <c r="S30" i="43"/>
  <c r="S143" i="43" s="1"/>
  <c r="P30" i="43"/>
  <c r="P143" i="43" s="1"/>
  <c r="S27" i="43"/>
  <c r="S142" i="43" s="1"/>
  <c r="P27" i="43"/>
  <c r="P142" i="43" s="1"/>
  <c r="Y4" i="43"/>
  <c r="P4" i="43"/>
  <c r="C21" i="40"/>
  <c r="C18" i="40"/>
  <c r="C17" i="40"/>
  <c r="C16" i="40"/>
  <c r="C15" i="40"/>
  <c r="C14" i="40"/>
  <c r="C13" i="40"/>
  <c r="C12" i="40"/>
  <c r="C11" i="40"/>
  <c r="C10" i="40"/>
  <c r="C9" i="40"/>
  <c r="C8" i="40"/>
  <c r="C3" i="40"/>
  <c r="F32" i="39"/>
  <c r="F29" i="39"/>
  <c r="F25" i="39"/>
  <c r="V20" i="39"/>
  <c r="T18" i="39"/>
  <c r="T16" i="39"/>
  <c r="T14" i="39"/>
  <c r="T12" i="39"/>
  <c r="T10" i="39"/>
  <c r="T8" i="39"/>
  <c r="N20" i="39"/>
  <c r="N18" i="39"/>
  <c r="N16" i="39"/>
  <c r="N14" i="39"/>
  <c r="N12" i="39"/>
  <c r="N10" i="39"/>
  <c r="N8" i="39"/>
  <c r="G20" i="39"/>
  <c r="G18" i="39"/>
  <c r="G16" i="39"/>
  <c r="G14" i="39"/>
  <c r="G12" i="39"/>
  <c r="G10" i="39"/>
  <c r="G8" i="39"/>
  <c r="E5" i="39"/>
  <c r="I22" i="31"/>
  <c r="I23" i="31"/>
  <c r="H13" i="31"/>
  <c r="S141" i="43" l="1"/>
  <c r="S87" i="43"/>
  <c r="I27" i="31" s="1"/>
  <c r="P152" i="43"/>
  <c r="S152" i="43"/>
  <c r="V87" i="43"/>
  <c r="P87" i="43"/>
  <c r="R122" i="43"/>
  <c r="U97" i="43"/>
  <c r="V97" i="43" s="1"/>
  <c r="W97" i="43" s="1"/>
  <c r="N122" i="43"/>
  <c r="U103" i="43" l="1"/>
  <c r="I26" i="31"/>
  <c r="Q109" i="43"/>
  <c r="S10" i="43"/>
  <c r="I28" i="31" s="1"/>
  <c r="V122" i="43"/>
  <c r="N125" i="43"/>
  <c r="R125" i="43" s="1"/>
  <c r="V125" i="43" s="1"/>
  <c r="U102" i="43"/>
  <c r="U96" i="43"/>
  <c r="V96" i="43" s="1"/>
  <c r="W96" i="43" s="1"/>
  <c r="N117" i="43"/>
  <c r="V117" i="43" s="1"/>
  <c r="Q108" i="43" l="1"/>
  <c r="S132" i="43"/>
  <c r="S137" i="43" s="1"/>
  <c r="G79" i="29"/>
  <c r="G78" i="29"/>
  <c r="F5" i="29"/>
  <c r="C6" i="28"/>
  <c r="C7" i="28"/>
  <c r="C5" i="28"/>
  <c r="S15" i="43" l="1"/>
  <c r="N85" i="25"/>
  <c r="L85" i="25"/>
  <c r="E59" i="25"/>
  <c r="N87" i="50" l="1"/>
  <c r="L87" i="50"/>
  <c r="K87" i="50" s="1"/>
  <c r="E61" i="50"/>
  <c r="E61" i="43"/>
  <c r="E147" i="43" s="1"/>
  <c r="Q102" i="43"/>
  <c r="W102" i="43" s="1"/>
  <c r="U108" i="43" s="1"/>
  <c r="W108" i="43" s="1"/>
  <c r="Q103" i="43"/>
  <c r="W103" i="43" s="1"/>
  <c r="U109" i="43" s="1"/>
  <c r="W109" i="43" s="1"/>
  <c r="K85" i="25"/>
  <c r="E46" i="25" l="1"/>
  <c r="H82" i="25"/>
  <c r="E82" i="25"/>
  <c r="H79" i="25"/>
  <c r="E79" i="25"/>
  <c r="H71" i="25"/>
  <c r="H72" i="43" s="1"/>
  <c r="E71" i="25"/>
  <c r="E72" i="43" s="1"/>
  <c r="H62" i="25"/>
  <c r="E62" i="25"/>
  <c r="H59" i="25"/>
  <c r="H55" i="25"/>
  <c r="E55" i="25"/>
  <c r="H46" i="25"/>
  <c r="H35" i="25"/>
  <c r="E35" i="25"/>
  <c r="H28" i="25"/>
  <c r="E28" i="25"/>
  <c r="H25" i="25"/>
  <c r="E25" i="25"/>
  <c r="H18" i="25"/>
  <c r="E18" i="25"/>
  <c r="H20" i="50" l="1"/>
  <c r="H20" i="43"/>
  <c r="H141" i="43" s="1"/>
  <c r="E57" i="50"/>
  <c r="E57" i="43"/>
  <c r="E146" i="43" s="1"/>
  <c r="H81" i="50"/>
  <c r="H81" i="43"/>
  <c r="H150" i="43" s="1"/>
  <c r="E37" i="50"/>
  <c r="E37" i="43"/>
  <c r="E144" i="43" s="1"/>
  <c r="E73" i="50"/>
  <c r="E149" i="43"/>
  <c r="E84" i="50"/>
  <c r="E84" i="43"/>
  <c r="E151" i="43" s="1"/>
  <c r="E27" i="50"/>
  <c r="E27" i="43"/>
  <c r="E142" i="43" s="1"/>
  <c r="H57" i="50"/>
  <c r="H57" i="43"/>
  <c r="H146" i="43" s="1"/>
  <c r="H27" i="50"/>
  <c r="H27" i="43"/>
  <c r="H142" i="43" s="1"/>
  <c r="H37" i="50"/>
  <c r="H37" i="43"/>
  <c r="H144" i="43" s="1"/>
  <c r="H61" i="50"/>
  <c r="H61" i="43"/>
  <c r="H147" i="43" s="1"/>
  <c r="H73" i="50"/>
  <c r="H149" i="43"/>
  <c r="H84" i="50"/>
  <c r="H84" i="43"/>
  <c r="H151" i="43" s="1"/>
  <c r="H30" i="50"/>
  <c r="H30" i="43"/>
  <c r="H143" i="43" s="1"/>
  <c r="H64" i="50"/>
  <c r="H64" i="43"/>
  <c r="H148" i="43" s="1"/>
  <c r="E20" i="50"/>
  <c r="E20" i="43"/>
  <c r="E141" i="43" s="1"/>
  <c r="E30" i="50"/>
  <c r="E30" i="43"/>
  <c r="E143" i="43" s="1"/>
  <c r="H48" i="50"/>
  <c r="H48" i="43"/>
  <c r="H145" i="43" s="1"/>
  <c r="E64" i="50"/>
  <c r="E64" i="43"/>
  <c r="E148" i="43" s="1"/>
  <c r="E81" i="50"/>
  <c r="E81" i="43"/>
  <c r="E150" i="43" s="1"/>
  <c r="E48" i="50"/>
  <c r="E48" i="43"/>
  <c r="E145" i="43" s="1"/>
  <c r="E85" i="25"/>
  <c r="H85" i="25"/>
  <c r="E152" i="43" l="1"/>
  <c r="H152" i="43"/>
  <c r="G26" i="20"/>
  <c r="K22" i="44" s="1"/>
  <c r="E87" i="50"/>
  <c r="E87" i="43"/>
  <c r="G27" i="20"/>
  <c r="K24" i="44" s="1"/>
  <c r="H87" i="50"/>
  <c r="H87" i="43"/>
  <c r="C121" i="25"/>
  <c r="K121" i="25" s="1"/>
  <c r="J105" i="25"/>
  <c r="J106" i="25"/>
  <c r="J100" i="25"/>
  <c r="K100" i="25" s="1"/>
  <c r="L100" i="25" s="1"/>
  <c r="F112" i="25" s="1"/>
  <c r="J99" i="25"/>
  <c r="K99" i="25" s="1"/>
  <c r="L99" i="25" s="1"/>
  <c r="F111" i="25" s="1"/>
  <c r="N91" i="25"/>
  <c r="D91" i="25"/>
  <c r="K132" i="25" l="1"/>
  <c r="H8" i="25"/>
  <c r="F5" i="24"/>
  <c r="C3" i="27"/>
  <c r="H10" i="50" l="1"/>
  <c r="H10" i="43"/>
  <c r="H132" i="43" s="1"/>
  <c r="H137" i="43" s="1"/>
  <c r="H13" i="25"/>
  <c r="F106" i="25" s="1"/>
  <c r="L106" i="25" s="1"/>
  <c r="J112" i="25" s="1"/>
  <c r="L112" i="25" s="1"/>
  <c r="E5" i="21"/>
  <c r="H15" i="50" l="1"/>
  <c r="H15" i="43"/>
  <c r="F105" i="25"/>
  <c r="L105" i="25" s="1"/>
  <c r="J111" i="25" s="1"/>
  <c r="L111" i="25" s="1"/>
  <c r="W15" i="50"/>
  <c r="U102" i="50" l="1"/>
  <c r="AA102" i="50" s="1"/>
  <c r="Y108" i="50" s="1"/>
  <c r="AA108" i="50" s="1"/>
  <c r="U103" i="50"/>
  <c r="AA103" i="50" s="1"/>
  <c r="Y109" i="50" s="1"/>
  <c r="AA109" i="50" s="1"/>
</calcChain>
</file>

<file path=xl/sharedStrings.xml><?xml version="1.0" encoding="utf-8"?>
<sst xmlns="http://schemas.openxmlformats.org/spreadsheetml/2006/main" count="2766" uniqueCount="522">
  <si>
    <t>団体名</t>
    <rPh sb="0" eb="2">
      <t>ダンタイ</t>
    </rPh>
    <rPh sb="2" eb="3">
      <t>メイ</t>
    </rPh>
    <phoneticPr fontId="2"/>
  </si>
  <si>
    <t>佐賀市市民活動応援制度</t>
    <rPh sb="0" eb="3">
      <t>サガシ</t>
    </rPh>
    <rPh sb="3" eb="5">
      <t>シミン</t>
    </rPh>
    <rPh sb="5" eb="7">
      <t>カツドウ</t>
    </rPh>
    <rPh sb="7" eb="9">
      <t>オウエン</t>
    </rPh>
    <rPh sb="9" eb="11">
      <t>セイド</t>
    </rPh>
    <phoneticPr fontId="2"/>
  </si>
  <si>
    <t>①</t>
    <phoneticPr fontId="2"/>
  </si>
  <si>
    <t>②</t>
    <phoneticPr fontId="2"/>
  </si>
  <si>
    <t>④</t>
    <phoneticPr fontId="2"/>
  </si>
  <si>
    <t>⑤</t>
    <phoneticPr fontId="2"/>
  </si>
  <si>
    <t>⑥</t>
    <phoneticPr fontId="2"/>
  </si>
  <si>
    <t>⑧</t>
    <phoneticPr fontId="2"/>
  </si>
  <si>
    <t>⑨</t>
    <phoneticPr fontId="2"/>
  </si>
  <si>
    <t>佐 賀 市 長　様</t>
    <rPh sb="0" eb="1">
      <t>タスク</t>
    </rPh>
    <rPh sb="2" eb="3">
      <t>ガ</t>
    </rPh>
    <rPh sb="4" eb="5">
      <t>シ</t>
    </rPh>
    <rPh sb="6" eb="7">
      <t>チョウ</t>
    </rPh>
    <rPh sb="8" eb="9">
      <t>サマ</t>
    </rPh>
    <phoneticPr fontId="2"/>
  </si>
  <si>
    <t>住所</t>
    <rPh sb="0" eb="2">
      <t>ジュウショ</t>
    </rPh>
    <phoneticPr fontId="2"/>
  </si>
  <si>
    <t>代表者職・氏名</t>
    <rPh sb="0" eb="3">
      <t>ダイヒョウシャ</t>
    </rPh>
    <rPh sb="3" eb="4">
      <t>ショク</t>
    </rPh>
    <rPh sb="5" eb="7">
      <t>シメイ</t>
    </rPh>
    <phoneticPr fontId="2"/>
  </si>
  <si>
    <t>令和</t>
    <rPh sb="0" eb="2">
      <t>レイワ</t>
    </rPh>
    <phoneticPr fontId="2"/>
  </si>
  <si>
    <t>年</t>
    <rPh sb="0" eb="1">
      <t>ネン</t>
    </rPh>
    <phoneticPr fontId="2"/>
  </si>
  <si>
    <t>月</t>
    <rPh sb="0" eb="1">
      <t>ガツ</t>
    </rPh>
    <phoneticPr fontId="2"/>
  </si>
  <si>
    <t>日</t>
    <rPh sb="0" eb="1">
      <t>ニチ</t>
    </rPh>
    <phoneticPr fontId="2"/>
  </si>
  <si>
    <t>添付書類</t>
    <rPh sb="0" eb="2">
      <t>テンプ</t>
    </rPh>
    <rPh sb="2" eb="4">
      <t>ショルイ</t>
    </rPh>
    <phoneticPr fontId="2"/>
  </si>
  <si>
    <t>円</t>
    <rPh sb="0" eb="1">
      <t>エン</t>
    </rPh>
    <phoneticPr fontId="2"/>
  </si>
  <si>
    <t>③</t>
    <phoneticPr fontId="2"/>
  </si>
  <si>
    <t>⑦</t>
    <phoneticPr fontId="2"/>
  </si>
  <si>
    <t>学術・文化・芸術・スポーツ</t>
    <rPh sb="0" eb="2">
      <t>ガクジュツ</t>
    </rPh>
    <rPh sb="3" eb="5">
      <t>ブンカ</t>
    </rPh>
    <rPh sb="6" eb="8">
      <t>ゲイジュツ</t>
    </rPh>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</si>
  <si>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</si>
  <si>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</si>
  <si>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</si>
  <si>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</si>
  <si>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</si>
  <si>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</si>
  <si>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</si>
  <si>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</si>
  <si>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</si>
  <si>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</si>
  <si>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</si>
  <si>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保健・健康・福祉</t>
    <rPh sb="0" eb="2">
      <t>ホケン</t>
    </rPh>
    <rPh sb="3" eb="5">
      <t>ケンコウ</t>
    </rPh>
    <rPh sb="6" eb="8">
      <t>フクシ</t>
    </rPh>
    <phoneticPr fontId="2"/>
  </si>
  <si>
    <t>社会教育</t>
    <rPh sb="0" eb="2">
      <t>シャカイ</t>
    </rPh>
    <rPh sb="2" eb="4">
      <t>キョウイク</t>
    </rPh>
    <phoneticPr fontId="2"/>
  </si>
  <si>
    <t>まちづくり</t>
    <phoneticPr fontId="2"/>
  </si>
  <si>
    <t>観光振興</t>
    <rPh sb="0" eb="2">
      <t>カンコウ</t>
    </rPh>
    <rPh sb="2" eb="4">
      <t>シンコウ</t>
    </rPh>
    <phoneticPr fontId="2"/>
  </si>
  <si>
    <t>農山漁村・中山間地域振興</t>
    <rPh sb="0" eb="4">
      <t>ノウサンギョソン</t>
    </rPh>
    <rPh sb="5" eb="6">
      <t>チュウ</t>
    </rPh>
    <rPh sb="6" eb="8">
      <t>サンカン</t>
    </rPh>
    <rPh sb="8" eb="10">
      <t>チイキ</t>
    </rPh>
    <rPh sb="10" eb="12">
      <t>シンコウ</t>
    </rPh>
    <phoneticPr fontId="2"/>
  </si>
  <si>
    <t>環境の保全</t>
    <rPh sb="0" eb="2">
      <t>カンキョウ</t>
    </rPh>
    <rPh sb="3" eb="5">
      <t>ホゼン</t>
    </rPh>
    <phoneticPr fontId="2"/>
  </si>
  <si>
    <t>災害救援</t>
    <rPh sb="0" eb="2">
      <t>サイガイ</t>
    </rPh>
    <rPh sb="2" eb="4">
      <t>キュウエン</t>
    </rPh>
    <phoneticPr fontId="2"/>
  </si>
  <si>
    <t>地域安全</t>
    <rPh sb="0" eb="2">
      <t>チイキ</t>
    </rPh>
    <rPh sb="2" eb="4">
      <t>アンゼン</t>
    </rPh>
    <phoneticPr fontId="2"/>
  </si>
  <si>
    <t>人権・平和</t>
    <rPh sb="0" eb="2">
      <t>ジンケン</t>
    </rPh>
    <rPh sb="3" eb="5">
      <t>ヘイワ</t>
    </rPh>
    <phoneticPr fontId="2"/>
  </si>
  <si>
    <t>国際協力</t>
    <rPh sb="0" eb="2">
      <t>コクサイ</t>
    </rPh>
    <rPh sb="2" eb="4">
      <t>キョウリョク</t>
    </rPh>
    <phoneticPr fontId="2"/>
  </si>
  <si>
    <t>男女共同参画</t>
    <rPh sb="0" eb="2">
      <t>ダンジョ</t>
    </rPh>
    <rPh sb="2" eb="4">
      <t>キョウドウ</t>
    </rPh>
    <rPh sb="4" eb="6">
      <t>サンカク</t>
    </rPh>
    <phoneticPr fontId="2"/>
  </si>
  <si>
    <t>子どもの健全育成</t>
    <rPh sb="0" eb="1">
      <t>コ</t>
    </rPh>
    <rPh sb="4" eb="6">
      <t>ケンゼン</t>
    </rPh>
    <rPh sb="6" eb="8">
      <t>イクセイ</t>
    </rPh>
    <phoneticPr fontId="2"/>
  </si>
  <si>
    <t>情報化社会</t>
    <rPh sb="0" eb="3">
      <t>ジョウホウカ</t>
    </rPh>
    <rPh sb="3" eb="5">
      <t>シャカイ</t>
    </rPh>
    <phoneticPr fontId="2"/>
  </si>
  <si>
    <t>科学技術</t>
    <rPh sb="0" eb="2">
      <t>カガク</t>
    </rPh>
    <rPh sb="2" eb="4">
      <t>ギジュツ</t>
    </rPh>
    <phoneticPr fontId="2"/>
  </si>
  <si>
    <t>経済活動</t>
    <rPh sb="0" eb="2">
      <t>ケイザイ</t>
    </rPh>
    <rPh sb="2" eb="4">
      <t>カツドウ</t>
    </rPh>
    <phoneticPr fontId="2"/>
  </si>
  <si>
    <t>職業能力・雇用機会</t>
    <rPh sb="0" eb="2">
      <t>ショクギョウ</t>
    </rPh>
    <rPh sb="2" eb="4">
      <t>ノウリョク</t>
    </rPh>
    <rPh sb="5" eb="7">
      <t>コヨウ</t>
    </rPh>
    <rPh sb="7" eb="9">
      <t>キカイ</t>
    </rPh>
    <phoneticPr fontId="2"/>
  </si>
  <si>
    <t>消費者の保護</t>
    <rPh sb="0" eb="3">
      <t>ショウヒシャ</t>
    </rPh>
    <rPh sb="4" eb="6">
      <t>ホゴ</t>
    </rPh>
    <phoneticPr fontId="2"/>
  </si>
  <si>
    <t>ＮＰＯ支援</t>
    <rPh sb="3" eb="5">
      <t>シエン</t>
    </rPh>
    <phoneticPr fontId="2"/>
  </si>
  <si>
    <t>その他</t>
    <rPh sb="2" eb="3">
      <t>タ</t>
    </rPh>
    <phoneticPr fontId="2"/>
  </si>
  <si>
    <t>（　　　　　　　　　　　　　）</t>
    <phoneticPr fontId="2"/>
  </si>
  <si>
    <t>※主たる分野を１つ選んで「〇」をつけてください。</t>
    <phoneticPr fontId="2"/>
  </si>
  <si>
    <r>
      <t>事業の分野</t>
    </r>
    <r>
      <rPr>
        <sz val="9"/>
        <color theme="1"/>
        <rFont val="ＭＳ Ｐ明朝"/>
        <family val="1"/>
        <charset val="128"/>
      </rPr>
      <t/>
    </r>
    <rPh sb="0" eb="2">
      <t>ジギョウ</t>
    </rPh>
    <rPh sb="3" eb="5">
      <t>ブンヤ</t>
    </rPh>
    <phoneticPr fontId="2"/>
  </si>
  <si>
    <t>目的</t>
    <rPh sb="0" eb="2">
      <t>モクテキ</t>
    </rPh>
    <phoneticPr fontId="2"/>
  </si>
  <si>
    <t>（</t>
    <phoneticPr fontId="2"/>
  </si>
  <si>
    <r>
      <rPr>
        <b/>
        <sz val="12"/>
        <color theme="1"/>
        <rFont val="ＭＳ Ｐゴシック"/>
        <family val="3"/>
        <charset val="128"/>
      </rPr>
      <t>事業内容</t>
    </r>
    <r>
      <rPr>
        <sz val="12"/>
        <color theme="1"/>
        <rFont val="ＭＳ Ｐゴシック"/>
        <family val="3"/>
        <charset val="128"/>
      </rPr>
      <t>［その２］</t>
    </r>
    <rPh sb="0" eb="2">
      <t>ジギョウ</t>
    </rPh>
    <rPh sb="2" eb="4">
      <t>ナイヨウ</t>
    </rPh>
    <phoneticPr fontId="2"/>
  </si>
  <si>
    <t>実施月</t>
    <rPh sb="0" eb="2">
      <t>ジッシ</t>
    </rPh>
    <rPh sb="2" eb="3">
      <t>ツキ</t>
    </rPh>
    <phoneticPr fontId="2"/>
  </si>
  <si>
    <t>【　収　入　】</t>
    <rPh sb="2" eb="3">
      <t>オサム</t>
    </rPh>
    <rPh sb="4" eb="5">
      <t>イ</t>
    </rPh>
    <phoneticPr fontId="2"/>
  </si>
  <si>
    <t>チカラット補助金</t>
    <rPh sb="5" eb="8">
      <t>ホジョキン</t>
    </rPh>
    <phoneticPr fontId="2"/>
  </si>
  <si>
    <t>事業収入</t>
    <rPh sb="0" eb="2">
      <t>ジギョウ</t>
    </rPh>
    <rPh sb="2" eb="4">
      <t>シュウニュウ</t>
    </rPh>
    <phoneticPr fontId="2"/>
  </si>
  <si>
    <t>他の補助金等</t>
    <rPh sb="0" eb="1">
      <t>ホカ</t>
    </rPh>
    <rPh sb="2" eb="5">
      <t>ホジョキン</t>
    </rPh>
    <rPh sb="5" eb="6">
      <t>トウ</t>
    </rPh>
    <phoneticPr fontId="2"/>
  </si>
  <si>
    <t>自主財源</t>
    <rPh sb="0" eb="2">
      <t>ジシュ</t>
    </rPh>
    <rPh sb="2" eb="4">
      <t>ザイゲン</t>
    </rPh>
    <phoneticPr fontId="2"/>
  </si>
  <si>
    <t>収入合計</t>
    <rPh sb="0" eb="2">
      <t>シュウニュウ</t>
    </rPh>
    <rPh sb="2" eb="4">
      <t>ゴウケイ</t>
    </rPh>
    <phoneticPr fontId="2"/>
  </si>
  <si>
    <t>【　支　出　】</t>
    <rPh sb="2" eb="3">
      <t>シ</t>
    </rPh>
    <rPh sb="4" eb="5">
      <t>デ</t>
    </rPh>
    <phoneticPr fontId="2"/>
  </si>
  <si>
    <t>旅費</t>
    <rPh sb="0" eb="2">
      <t>リョヒ</t>
    </rPh>
    <phoneticPr fontId="2"/>
  </si>
  <si>
    <t>消耗品費</t>
    <rPh sb="0" eb="3">
      <t>ショウモウヒン</t>
    </rPh>
    <rPh sb="3" eb="4">
      <t>ヒ</t>
    </rPh>
    <phoneticPr fontId="2"/>
  </si>
  <si>
    <t>印刷製本費</t>
    <rPh sb="0" eb="2">
      <t>インサツ</t>
    </rPh>
    <rPh sb="2" eb="4">
      <t>セイホン</t>
    </rPh>
    <rPh sb="4" eb="5">
      <t>ヒ</t>
    </rPh>
    <phoneticPr fontId="2"/>
  </si>
  <si>
    <t>食糧費</t>
    <rPh sb="0" eb="3">
      <t>ショクリョウヒ</t>
    </rPh>
    <phoneticPr fontId="2"/>
  </si>
  <si>
    <t>通信費・手数料等</t>
    <rPh sb="0" eb="2">
      <t>ツウシン</t>
    </rPh>
    <rPh sb="2" eb="3">
      <t>ヒ</t>
    </rPh>
    <rPh sb="4" eb="7">
      <t>テスウリョウ</t>
    </rPh>
    <rPh sb="7" eb="8">
      <t>トウ</t>
    </rPh>
    <phoneticPr fontId="2"/>
  </si>
  <si>
    <t>使用料及び賃借料</t>
    <rPh sb="0" eb="3">
      <t>シヨウリョウ</t>
    </rPh>
    <rPh sb="3" eb="4">
      <t>オヨ</t>
    </rPh>
    <rPh sb="5" eb="8">
      <t>チンシャクリョウ</t>
    </rPh>
    <phoneticPr fontId="2"/>
  </si>
  <si>
    <t>人件費</t>
    <rPh sb="0" eb="3">
      <t>ジンケンヒ</t>
    </rPh>
    <phoneticPr fontId="2"/>
  </si>
  <si>
    <t>原材料費</t>
    <rPh sb="0" eb="3">
      <t>ゲンザイリョウ</t>
    </rPh>
    <rPh sb="3" eb="4">
      <t>ヒ</t>
    </rPh>
    <phoneticPr fontId="2"/>
  </si>
  <si>
    <t>支出合計</t>
    <rPh sb="0" eb="2">
      <t>シシュツ</t>
    </rPh>
    <rPh sb="2" eb="4">
      <t>ゴウケイ</t>
    </rPh>
    <phoneticPr fontId="2"/>
  </si>
  <si>
    <t>収入金額</t>
    <rPh sb="0" eb="2">
      <t>シュウニュウ</t>
    </rPh>
    <rPh sb="2" eb="4">
      <t>キンガク</t>
    </rPh>
    <phoneticPr fontId="2"/>
  </si>
  <si>
    <t>補助対象経費</t>
    <rPh sb="0" eb="2">
      <t>ホジョ</t>
    </rPh>
    <rPh sb="2" eb="4">
      <t>タイショウ</t>
    </rPh>
    <rPh sb="4" eb="6">
      <t>ケイヒ</t>
    </rPh>
    <phoneticPr fontId="2"/>
  </si>
  <si>
    <t>報償費
（外部）</t>
    <rPh sb="0" eb="3">
      <t>ホウショウヒ</t>
    </rPh>
    <rPh sb="5" eb="7">
      <t>ガイブ</t>
    </rPh>
    <phoneticPr fontId="2"/>
  </si>
  <si>
    <t>報償費
（内部）</t>
    <rPh sb="0" eb="3">
      <t>ホウショウヒ</t>
    </rPh>
    <rPh sb="5" eb="7">
      <t>ナイブ</t>
    </rPh>
    <phoneticPr fontId="2"/>
  </si>
  <si>
    <t>様式第１号</t>
    <rPh sb="0" eb="2">
      <t>ヨウシキ</t>
    </rPh>
    <rPh sb="2" eb="3">
      <t>ダイ</t>
    </rPh>
    <rPh sb="4" eb="5">
      <t>ゴウ</t>
    </rPh>
    <phoneticPr fontId="2"/>
  </si>
  <si>
    <t>補助金交付申請書</t>
    <rPh sb="0" eb="3">
      <t>ホジョキン</t>
    </rPh>
    <rPh sb="3" eb="5">
      <t>コウフ</t>
    </rPh>
    <rPh sb="5" eb="7">
      <t>シンセイ</t>
    </rPh>
    <rPh sb="7" eb="8">
      <t>ショ</t>
    </rPh>
    <phoneticPr fontId="2"/>
  </si>
  <si>
    <t>佐賀市市民活動応援制度補助金の交付を受けたいので、佐賀市市民活動応援制度補助金交付要綱</t>
    <rPh sb="0" eb="3">
      <t>サガシ</t>
    </rPh>
    <rPh sb="3" eb="5">
      <t>シミン</t>
    </rPh>
    <rPh sb="5" eb="7">
      <t>カツドウ</t>
    </rPh>
    <rPh sb="7" eb="9">
      <t>オウエン</t>
    </rPh>
    <rPh sb="9" eb="11">
      <t>セイド</t>
    </rPh>
    <rPh sb="11" eb="14">
      <t>ホジョキン</t>
    </rPh>
    <rPh sb="15" eb="17">
      <t>コウフ</t>
    </rPh>
    <rPh sb="18" eb="19">
      <t>ウ</t>
    </rPh>
    <rPh sb="25" eb="28">
      <t>サガシ</t>
    </rPh>
    <rPh sb="28" eb="30">
      <t>シミン</t>
    </rPh>
    <rPh sb="30" eb="32">
      <t>カツドウ</t>
    </rPh>
    <rPh sb="32" eb="34">
      <t>オウエン</t>
    </rPh>
    <rPh sb="34" eb="36">
      <t>セイド</t>
    </rPh>
    <rPh sb="36" eb="39">
      <t>ホジョキン</t>
    </rPh>
    <rPh sb="39" eb="41">
      <t>コウフ</t>
    </rPh>
    <rPh sb="41" eb="43">
      <t>ヨウコウ</t>
    </rPh>
    <phoneticPr fontId="2"/>
  </si>
  <si>
    <t>の規定により、次のとおり申請します。</t>
    <rPh sb="1" eb="3">
      <t>キテイ</t>
    </rPh>
    <rPh sb="7" eb="8">
      <t>ツギ</t>
    </rPh>
    <rPh sb="12" eb="14">
      <t>シンセイ</t>
    </rPh>
    <phoneticPr fontId="2"/>
  </si>
  <si>
    <t>補助年度</t>
    <rPh sb="0" eb="2">
      <t>ホジョ</t>
    </rPh>
    <rPh sb="2" eb="4">
      <t>ネンド</t>
    </rPh>
    <phoneticPr fontId="2"/>
  </si>
  <si>
    <t>事業部門</t>
    <rPh sb="0" eb="2">
      <t>ジギョウ</t>
    </rPh>
    <rPh sb="2" eb="4">
      <t>ブモン</t>
    </rPh>
    <phoneticPr fontId="2"/>
  </si>
  <si>
    <t>事業の名称</t>
    <rPh sb="0" eb="2">
      <t>ジギョウ</t>
    </rPh>
    <rPh sb="3" eb="5">
      <t>メイショウ</t>
    </rPh>
    <phoneticPr fontId="2"/>
  </si>
  <si>
    <t>ちかっと部門</t>
    <rPh sb="4" eb="6">
      <t>ブモン</t>
    </rPh>
    <phoneticPr fontId="2"/>
  </si>
  <si>
    <t>カラット部門</t>
    <rPh sb="4" eb="6">
      <t>ブモン</t>
    </rPh>
    <phoneticPr fontId="2"/>
  </si>
  <si>
    <t>補助対象経費</t>
    <rPh sb="0" eb="2">
      <t>ホジョ</t>
    </rPh>
    <rPh sb="2" eb="4">
      <t>タイショウ</t>
    </rPh>
    <rPh sb="4" eb="6">
      <t>ケイヒ</t>
    </rPh>
    <phoneticPr fontId="2"/>
  </si>
  <si>
    <t>交付申請金額</t>
    <rPh sb="0" eb="2">
      <t>コウフ</t>
    </rPh>
    <rPh sb="2" eb="4">
      <t>シンセイ</t>
    </rPh>
    <rPh sb="4" eb="6">
      <t>キンガク</t>
    </rPh>
    <phoneticPr fontId="2"/>
  </si>
  <si>
    <t>円</t>
    <rPh sb="0" eb="1">
      <t>エン</t>
    </rPh>
    <phoneticPr fontId="2"/>
  </si>
  <si>
    <t>申請状況</t>
    <rPh sb="0" eb="2">
      <t>シンセイ</t>
    </rPh>
    <rPh sb="2" eb="4">
      <t>ジョウキョウ</t>
    </rPh>
    <phoneticPr fontId="2"/>
  </si>
  <si>
    <t>初申請</t>
    <rPh sb="0" eb="1">
      <t>ハツ</t>
    </rPh>
    <rPh sb="1" eb="3">
      <t>シンセイ</t>
    </rPh>
    <phoneticPr fontId="2"/>
  </si>
  <si>
    <t>事業に要する
経費</t>
    <rPh sb="0" eb="2">
      <t>ジギョウ</t>
    </rPh>
    <rPh sb="3" eb="4">
      <t>ヨウ</t>
    </rPh>
    <rPh sb="7" eb="9">
      <t>ケイヒ</t>
    </rPh>
    <phoneticPr fontId="2"/>
  </si>
  <si>
    <t>事業計画書</t>
    <rPh sb="0" eb="2">
      <t>ジギョウ</t>
    </rPh>
    <rPh sb="2" eb="5">
      <t>ケイカクショ</t>
    </rPh>
    <phoneticPr fontId="2"/>
  </si>
  <si>
    <t>事業スケジュール</t>
    <rPh sb="0" eb="2">
      <t>ジギョウ</t>
    </rPh>
    <phoneticPr fontId="2"/>
  </si>
  <si>
    <t>収支予算書</t>
    <rPh sb="0" eb="2">
      <t>シュウシ</t>
    </rPh>
    <rPh sb="2" eb="5">
      <t>ヨサンショ</t>
    </rPh>
    <phoneticPr fontId="2"/>
  </si>
  <si>
    <t>団体概要書</t>
    <rPh sb="0" eb="2">
      <t>ダンタイ</t>
    </rPh>
    <rPh sb="2" eb="5">
      <t>ガイヨウショ</t>
    </rPh>
    <phoneticPr fontId="2"/>
  </si>
  <si>
    <t>要件等確認書</t>
    <rPh sb="0" eb="3">
      <t>ヨウケントウ</t>
    </rPh>
    <rPh sb="3" eb="6">
      <t>カクニンショ</t>
    </rPh>
    <phoneticPr fontId="2"/>
  </si>
  <si>
    <t>誓約書</t>
    <rPh sb="0" eb="3">
      <t>セイヤクショ</t>
    </rPh>
    <phoneticPr fontId="2"/>
  </si>
  <si>
    <t>規約、会則、定款等の組織、運営に関する事項を明文化したもの</t>
    <rPh sb="0" eb="2">
      <t>キヤク</t>
    </rPh>
    <rPh sb="3" eb="5">
      <t>カイソク</t>
    </rPh>
    <rPh sb="6" eb="8">
      <t>テイカン</t>
    </rPh>
    <rPh sb="8" eb="9">
      <t>トウ</t>
    </rPh>
    <rPh sb="10" eb="12">
      <t>ソシキ</t>
    </rPh>
    <rPh sb="13" eb="15">
      <t>ウンエイ</t>
    </rPh>
    <rPh sb="16" eb="17">
      <t>カン</t>
    </rPh>
    <rPh sb="19" eb="21">
      <t>ジコウ</t>
    </rPh>
    <rPh sb="22" eb="25">
      <t>メイブンカ</t>
    </rPh>
    <phoneticPr fontId="2"/>
  </si>
  <si>
    <t>名簿</t>
    <rPh sb="0" eb="2">
      <t>メイボ</t>
    </rPh>
    <phoneticPr fontId="2"/>
  </si>
  <si>
    <t>対象者</t>
    <rPh sb="0" eb="2">
      <t>タイショウ</t>
    </rPh>
    <rPh sb="2" eb="3">
      <t>シャ</t>
    </rPh>
    <phoneticPr fontId="2"/>
  </si>
  <si>
    <t>■誰に対して行う事業ですか？どのような人たちが受益者になりますか？</t>
    <rPh sb="1" eb="2">
      <t>ダレ</t>
    </rPh>
    <rPh sb="3" eb="4">
      <t>タイ</t>
    </rPh>
    <rPh sb="6" eb="7">
      <t>オコナ</t>
    </rPh>
    <rPh sb="8" eb="10">
      <t>ジギョウ</t>
    </rPh>
    <rPh sb="19" eb="20">
      <t>ヒト</t>
    </rPh>
    <rPh sb="23" eb="26">
      <t>ジュエキシャ</t>
    </rPh>
    <phoneticPr fontId="2"/>
  </si>
  <si>
    <t>体制</t>
    <rPh sb="0" eb="2">
      <t>タイセイ</t>
    </rPh>
    <phoneticPr fontId="2"/>
  </si>
  <si>
    <t>■どういう体制で行いますか？</t>
    <rPh sb="5" eb="7">
      <t>タイセイ</t>
    </rPh>
    <rPh sb="8" eb="9">
      <t>オコナ</t>
    </rPh>
    <phoneticPr fontId="2"/>
  </si>
  <si>
    <t>団体単独で実施する</t>
    <rPh sb="0" eb="2">
      <t>ダンタイ</t>
    </rPh>
    <rPh sb="2" eb="4">
      <t>タンドク</t>
    </rPh>
    <rPh sb="5" eb="7">
      <t>ジッシ</t>
    </rPh>
    <phoneticPr fontId="2"/>
  </si>
  <si>
    <t>）と連携・協力して実施する。</t>
    <rPh sb="2" eb="4">
      <t>レンケイ</t>
    </rPh>
    <rPh sb="5" eb="7">
      <t>キョウリョク</t>
    </rPh>
    <rPh sb="9" eb="11">
      <t>ジッシ</t>
    </rPh>
    <phoneticPr fontId="2"/>
  </si>
  <si>
    <t>事業計画書</t>
    <rPh sb="0" eb="2">
      <t>ジギョウ</t>
    </rPh>
    <rPh sb="2" eb="5">
      <t>ケイカクショ</t>
    </rPh>
    <phoneticPr fontId="2"/>
  </si>
  <si>
    <t>連携・協力の内容</t>
    <rPh sb="0" eb="2">
      <t>レンケイ</t>
    </rPh>
    <rPh sb="3" eb="5">
      <t>キョウリョク</t>
    </rPh>
    <rPh sb="6" eb="8">
      <t>ナイヨウ</t>
    </rPh>
    <phoneticPr fontId="2"/>
  </si>
  <si>
    <t>内容</t>
    <rPh sb="0" eb="2">
      <t>ナイヨウ</t>
    </rPh>
    <phoneticPr fontId="2"/>
  </si>
  <si>
    <t>広報計画
方法</t>
    <rPh sb="0" eb="2">
      <t>コウホウ</t>
    </rPh>
    <rPh sb="2" eb="4">
      <t>ケイカク</t>
    </rPh>
    <rPh sb="5" eb="7">
      <t>ホウホウ</t>
    </rPh>
    <phoneticPr fontId="2"/>
  </si>
  <si>
    <t>団体名</t>
    <rPh sb="0" eb="2">
      <t>ダンタイ</t>
    </rPh>
    <rPh sb="2" eb="3">
      <t>メイ</t>
    </rPh>
    <phoneticPr fontId="2"/>
  </si>
  <si>
    <t>事業スケジュール</t>
    <rPh sb="0" eb="2">
      <t>ジギョウ</t>
    </rPh>
    <phoneticPr fontId="2"/>
  </si>
  <si>
    <t>添付１-２</t>
    <rPh sb="0" eb="2">
      <t>テンプ</t>
    </rPh>
    <phoneticPr fontId="2"/>
  </si>
  <si>
    <t>実施項目</t>
    <rPh sb="0" eb="2">
      <t>ジッシ</t>
    </rPh>
    <rPh sb="2" eb="4">
      <t>コウモク</t>
    </rPh>
    <phoneticPr fontId="2"/>
  </si>
  <si>
    <t>実施内容</t>
    <rPh sb="0" eb="2">
      <t>ジッシ</t>
    </rPh>
    <rPh sb="2" eb="4">
      <t>ナイヨウ</t>
    </rPh>
    <phoneticPr fontId="2"/>
  </si>
  <si>
    <t>※記入枠の行幅は内容に合わせて変更してかまいませんが、２ページまでにまとめてください。</t>
    <phoneticPr fontId="2"/>
  </si>
  <si>
    <t>添付１-３</t>
    <rPh sb="0" eb="2">
      <t>テンプ</t>
    </rPh>
    <phoneticPr fontId="2"/>
  </si>
  <si>
    <t>収支予算書</t>
    <rPh sb="0" eb="2">
      <t>シュウシ</t>
    </rPh>
    <rPh sb="2" eb="4">
      <t>ヨサン</t>
    </rPh>
    <rPh sb="4" eb="5">
      <t>ショ</t>
    </rPh>
    <phoneticPr fontId="2"/>
  </si>
  <si>
    <t>項目</t>
    <rPh sb="0" eb="2">
      <t>コウモク</t>
    </rPh>
    <phoneticPr fontId="2"/>
  </si>
  <si>
    <t>費目</t>
    <rPh sb="0" eb="2">
      <t>ヒモク</t>
    </rPh>
    <phoneticPr fontId="2"/>
  </si>
  <si>
    <t>名称・数量等</t>
    <rPh sb="0" eb="2">
      <t>メイショウ</t>
    </rPh>
    <rPh sb="3" eb="5">
      <t>スウリョウ</t>
    </rPh>
    <rPh sb="5" eb="6">
      <t>トウ</t>
    </rPh>
    <phoneticPr fontId="2"/>
  </si>
  <si>
    <t>＝</t>
    <phoneticPr fontId="2"/>
  </si>
  <si>
    <r>
      <t>事業内容</t>
    </r>
    <r>
      <rPr>
        <sz val="12"/>
        <color theme="1"/>
        <rFont val="ＭＳ Ｐゴシック"/>
        <family val="3"/>
        <charset val="128"/>
      </rPr>
      <t>［その１］</t>
    </r>
    <rPh sb="0" eb="2">
      <t>ジギョウ</t>
    </rPh>
    <rPh sb="2" eb="4">
      <t>ナイヨウ</t>
    </rPh>
    <phoneticPr fontId="2"/>
  </si>
  <si>
    <t>添付１-１①</t>
    <rPh sb="0" eb="2">
      <t>テンプ</t>
    </rPh>
    <phoneticPr fontId="2"/>
  </si>
  <si>
    <t>添付１-１②</t>
    <rPh sb="0" eb="2">
      <t>テンプ</t>
    </rPh>
    <phoneticPr fontId="2"/>
  </si>
  <si>
    <t>～</t>
    <phoneticPr fontId="2"/>
  </si>
  <si>
    <t>総事業費</t>
    <rPh sb="0" eb="4">
      <t>ソウジギョウヒ</t>
    </rPh>
    <phoneticPr fontId="2"/>
  </si>
  <si>
    <t>経費の内訳</t>
    <rPh sb="0" eb="2">
      <t>ケイヒ</t>
    </rPh>
    <rPh sb="3" eb="5">
      <t>ウチワケ</t>
    </rPh>
    <phoneticPr fontId="2"/>
  </si>
  <si>
    <t>補助対象</t>
    <rPh sb="0" eb="2">
      <t>ホジョ</t>
    </rPh>
    <rPh sb="2" eb="4">
      <t>タイショウ</t>
    </rPh>
    <phoneticPr fontId="2"/>
  </si>
  <si>
    <t>品目、単価、数量等</t>
    <phoneticPr fontId="2"/>
  </si>
  <si>
    <t>円</t>
    <rPh sb="0" eb="1">
      <t>エン</t>
    </rPh>
    <phoneticPr fontId="2"/>
  </si>
  <si>
    <t>対象外</t>
    <rPh sb="0" eb="2">
      <t>タイショウ</t>
    </rPh>
    <rPh sb="2" eb="3">
      <t>ガイ</t>
    </rPh>
    <phoneticPr fontId="2"/>
  </si>
  <si>
    <t>会費、寄付、協賛金</t>
    <phoneticPr fontId="2"/>
  </si>
  <si>
    <t>その他</t>
    <rPh sb="2" eb="3">
      <t>タ</t>
    </rPh>
    <phoneticPr fontId="2"/>
  </si>
  <si>
    <t>団体名</t>
    <rPh sb="0" eb="2">
      <t>ダンタイ</t>
    </rPh>
    <rPh sb="2" eb="3">
      <t>メイ</t>
    </rPh>
    <phoneticPr fontId="2"/>
  </si>
  <si>
    <t>部門</t>
    <rPh sb="0" eb="2">
      <t>ブモン</t>
    </rPh>
    <phoneticPr fontId="2"/>
  </si>
  <si>
    <t>添付１-３（その２）</t>
    <rPh sb="0" eb="2">
      <t>テンプ</t>
    </rPh>
    <phoneticPr fontId="2"/>
  </si>
  <si>
    <t>(B)</t>
    <phoneticPr fontId="2"/>
  </si>
  <si>
    <t>(A)</t>
    <phoneticPr fontId="2"/>
  </si>
  <si>
    <t>(イ)</t>
    <phoneticPr fontId="2"/>
  </si>
  <si>
    <t>(ア)</t>
    <phoneticPr fontId="2"/>
  </si>
  <si>
    <t>②</t>
    <phoneticPr fontId="2"/>
  </si>
  <si>
    <t>①</t>
    <phoneticPr fontId="2"/>
  </si>
  <si>
    <t>支出合計①</t>
    <rPh sb="0" eb="2">
      <t>シシュツ</t>
    </rPh>
    <rPh sb="2" eb="4">
      <t>ゴウケイ</t>
    </rPh>
    <phoneticPr fontId="2"/>
  </si>
  <si>
    <t>支出合計②</t>
    <rPh sb="0" eb="2">
      <t>シシュツ</t>
    </rPh>
    <rPh sb="2" eb="4">
      <t>ゴウケイ</t>
    </rPh>
    <phoneticPr fontId="2"/>
  </si>
  <si>
    <t>②×2/3</t>
    <phoneticPr fontId="2"/>
  </si>
  <si>
    <t>上限額</t>
    <rPh sb="0" eb="3">
      <t>ジョウゲンガク</t>
    </rPh>
    <phoneticPr fontId="2"/>
  </si>
  <si>
    <t>ちかっと</t>
    <phoneticPr fontId="2"/>
  </si>
  <si>
    <t>カラット</t>
    <phoneticPr fontId="2"/>
  </si>
  <si>
    <t>補助対象金額（A）</t>
    <rPh sb="0" eb="2">
      <t>ホジョ</t>
    </rPh>
    <rPh sb="2" eb="4">
      <t>タイショウ</t>
    </rPh>
    <rPh sb="4" eb="6">
      <t>キンガク</t>
    </rPh>
    <phoneticPr fontId="2"/>
  </si>
  <si>
    <r>
      <t>補助対象額の算定</t>
    </r>
    <r>
      <rPr>
        <sz val="11"/>
        <color theme="1"/>
        <rFont val="ＭＳ Ｐゴシック"/>
        <family val="3"/>
        <charset val="128"/>
      </rPr>
      <t>（ちかっと、カラット共通）</t>
    </r>
    <rPh sb="0" eb="2">
      <t>ホジョ</t>
    </rPh>
    <rPh sb="2" eb="4">
      <t>タイショウ</t>
    </rPh>
    <rPh sb="4" eb="5">
      <t>ガク</t>
    </rPh>
    <rPh sb="6" eb="8">
      <t>サンテイ</t>
    </rPh>
    <rPh sb="18" eb="20">
      <t>キョウツウ</t>
    </rPh>
    <phoneticPr fontId="2"/>
  </si>
  <si>
    <r>
      <t>収支差額の算定</t>
    </r>
    <r>
      <rPr>
        <sz val="11"/>
        <color theme="1"/>
        <rFont val="ＭＳ Ｐゴシック"/>
        <family val="3"/>
        <charset val="128"/>
      </rPr>
      <t>（ちかっと、カラット共通）</t>
    </r>
    <rPh sb="0" eb="2">
      <t>シュウシ</t>
    </rPh>
    <rPh sb="2" eb="4">
      <t>サガク</t>
    </rPh>
    <rPh sb="5" eb="7">
      <t>サンテイ</t>
    </rPh>
    <rPh sb="17" eb="19">
      <t>キョウツウ</t>
    </rPh>
    <phoneticPr fontId="2"/>
  </si>
  <si>
    <t>収入合計（B)</t>
    <rPh sb="0" eb="2">
      <t>シュウニュウ</t>
    </rPh>
    <rPh sb="2" eb="4">
      <t>ゴウケイ</t>
    </rPh>
    <phoneticPr fontId="2"/>
  </si>
  <si>
    <t>－</t>
    <phoneticPr fontId="2"/>
  </si>
  <si>
    <t>＝</t>
    <phoneticPr fontId="2"/>
  </si>
  <si>
    <t>収支差額（C)</t>
    <rPh sb="0" eb="2">
      <t>シュウシ</t>
    </rPh>
    <rPh sb="2" eb="4">
      <t>サガク</t>
    </rPh>
    <phoneticPr fontId="2"/>
  </si>
  <si>
    <t>補助対象額（A)</t>
    <rPh sb="0" eb="2">
      <t>ホジョ</t>
    </rPh>
    <rPh sb="2" eb="4">
      <t>タイショウ</t>
    </rPh>
    <rPh sb="4" eb="5">
      <t>ガク</t>
    </rPh>
    <phoneticPr fontId="2"/>
  </si>
  <si>
    <t>補助金申請額（D)</t>
    <rPh sb="0" eb="3">
      <t>ホジョキン</t>
    </rPh>
    <rPh sb="3" eb="6">
      <t>シンセイガク</t>
    </rPh>
    <phoneticPr fontId="2"/>
  </si>
  <si>
    <r>
      <t>収支差額から</t>
    </r>
    <r>
      <rPr>
        <b/>
        <sz val="11"/>
        <color rgb="FFFF0000"/>
        <rFont val="ＭＳ Ｐゴシック"/>
        <family val="3"/>
        <charset val="128"/>
      </rPr>
      <t>補助金申請額</t>
    </r>
    <r>
      <rPr>
        <b/>
        <sz val="11"/>
        <color theme="1"/>
        <rFont val="ＭＳ Ｐゴシック"/>
        <family val="3"/>
        <charset val="128"/>
      </rPr>
      <t>を算定</t>
    </r>
    <r>
      <rPr>
        <sz val="11"/>
        <color theme="1"/>
        <rFont val="ＭＳ Ｐゴシック"/>
        <family val="3"/>
        <charset val="128"/>
      </rPr>
      <t>（ちかっと、カラット共通）</t>
    </r>
    <rPh sb="0" eb="2">
      <t>シュウシ</t>
    </rPh>
    <rPh sb="2" eb="4">
      <t>サガク</t>
    </rPh>
    <rPh sb="6" eb="9">
      <t>ホジョキン</t>
    </rPh>
    <rPh sb="9" eb="12">
      <t>シンセイガク</t>
    </rPh>
    <rPh sb="13" eb="15">
      <t>サンテイ</t>
    </rPh>
    <rPh sb="25" eb="27">
      <t>キョウツウ</t>
    </rPh>
    <phoneticPr fontId="2"/>
  </si>
  <si>
    <t>補助金申請額の算定及び部門ごとの要件判定等</t>
    <rPh sb="0" eb="3">
      <t>ホジョキン</t>
    </rPh>
    <rPh sb="3" eb="6">
      <t>シンセイガク</t>
    </rPh>
    <rPh sb="7" eb="9">
      <t>サンテイ</t>
    </rPh>
    <rPh sb="9" eb="10">
      <t>オヨ</t>
    </rPh>
    <rPh sb="11" eb="13">
      <t>ブモン</t>
    </rPh>
    <rPh sb="16" eb="18">
      <t>ヨウケン</t>
    </rPh>
    <rPh sb="18" eb="20">
      <t>ハンテイ</t>
    </rPh>
    <rPh sb="20" eb="21">
      <t>トウ</t>
    </rPh>
    <phoneticPr fontId="2"/>
  </si>
  <si>
    <t>【補助金申請額の算定】</t>
    <rPh sb="1" eb="4">
      <t>ホジョキン</t>
    </rPh>
    <rPh sb="4" eb="6">
      <t>シンセイ</t>
    </rPh>
    <rPh sb="6" eb="7">
      <t>ガク</t>
    </rPh>
    <rPh sb="8" eb="10">
      <t>サンテイ</t>
    </rPh>
    <phoneticPr fontId="2"/>
  </si>
  <si>
    <t>【部門ごとの要件の判定】</t>
    <rPh sb="1" eb="3">
      <t>ブモン</t>
    </rPh>
    <rPh sb="6" eb="8">
      <t>ヨウケン</t>
    </rPh>
    <rPh sb="9" eb="11">
      <t>ハンテイ</t>
    </rPh>
    <phoneticPr fontId="2"/>
  </si>
  <si>
    <t>ちかっと部門の要件判定</t>
    <rPh sb="4" eb="6">
      <t>ブモン</t>
    </rPh>
    <rPh sb="7" eb="9">
      <t>ヨウケン</t>
    </rPh>
    <rPh sb="9" eb="11">
      <t>ハンテイ</t>
    </rPh>
    <phoneticPr fontId="2"/>
  </si>
  <si>
    <t>カラット部門の要件判定</t>
    <rPh sb="4" eb="6">
      <t>ブモン</t>
    </rPh>
    <rPh sb="7" eb="9">
      <t>ヨウケン</t>
    </rPh>
    <rPh sb="9" eb="11">
      <t>ハンテイ</t>
    </rPh>
    <phoneticPr fontId="2"/>
  </si>
  <si>
    <t>【要件】総事業費が15万円以下であること</t>
    <rPh sb="1" eb="3">
      <t>ヨウケン</t>
    </rPh>
    <phoneticPr fontId="2"/>
  </si>
  <si>
    <t>【要件】報償費（内部）+人件費が補助対象支出合計の1/2以下であること</t>
    <rPh sb="1" eb="3">
      <t>ヨウケン</t>
    </rPh>
    <phoneticPr fontId="2"/>
  </si>
  <si>
    <t>報償費（内部）　(ア)</t>
    <rPh sb="0" eb="3">
      <t>ホウショウヒ</t>
    </rPh>
    <rPh sb="4" eb="6">
      <t>ナイブ</t>
    </rPh>
    <phoneticPr fontId="2"/>
  </si>
  <si>
    <t>人件費　(イ)</t>
    <rPh sb="0" eb="3">
      <t>ジンケンヒ</t>
    </rPh>
    <phoneticPr fontId="2"/>
  </si>
  <si>
    <t>+</t>
    <phoneticPr fontId="2"/>
  </si>
  <si>
    <t>＝</t>
    <phoneticPr fontId="2"/>
  </si>
  <si>
    <t>合計</t>
    <rPh sb="0" eb="2">
      <t>ゴウケイ</t>
    </rPh>
    <phoneticPr fontId="2"/>
  </si>
  <si>
    <t>補助対象支出合計②</t>
    <rPh sb="0" eb="2">
      <t>ホジョ</t>
    </rPh>
    <rPh sb="2" eb="4">
      <t>タイショウ</t>
    </rPh>
    <rPh sb="4" eb="6">
      <t>シシュツ</t>
    </rPh>
    <rPh sb="6" eb="8">
      <t>ゴウケイ</t>
    </rPh>
    <phoneticPr fontId="2"/>
  </si>
  <si>
    <t>→</t>
    <phoneticPr fontId="2"/>
  </si>
  <si>
    <t>②×1/2</t>
    <phoneticPr fontId="2"/>
  </si>
  <si>
    <t>比較</t>
    <rPh sb="0" eb="2">
      <t>ヒカク</t>
    </rPh>
    <phoneticPr fontId="2"/>
  </si>
  <si>
    <t>判定結果</t>
    <rPh sb="0" eb="2">
      <t>ハンテイ</t>
    </rPh>
    <rPh sb="2" eb="4">
      <t>ケッカ</t>
    </rPh>
    <phoneticPr fontId="2"/>
  </si>
  <si>
    <t>総事業費の支出合計①</t>
    <rPh sb="0" eb="4">
      <t>ソウジギョウヒ</t>
    </rPh>
    <rPh sb="5" eb="7">
      <t>シシュツ</t>
    </rPh>
    <rPh sb="7" eb="9">
      <t>ゴウケイ</t>
    </rPh>
    <phoneticPr fontId="2"/>
  </si>
  <si>
    <t>添付１-４</t>
    <rPh sb="0" eb="2">
      <t>テンプ</t>
    </rPh>
    <phoneticPr fontId="2"/>
  </si>
  <si>
    <t>会員の募集</t>
    <rPh sb="0" eb="2">
      <t>カイイン</t>
    </rPh>
    <rPh sb="3" eb="5">
      <t>ボシュウ</t>
    </rPh>
    <phoneticPr fontId="2"/>
  </si>
  <si>
    <t>している</t>
    <phoneticPr fontId="2"/>
  </si>
  <si>
    <t>していない</t>
    <phoneticPr fontId="2"/>
  </si>
  <si>
    <t>ボランティア
の募集</t>
    <rPh sb="8" eb="10">
      <t>ボシュウ</t>
    </rPh>
    <phoneticPr fontId="2"/>
  </si>
  <si>
    <t>具体的な
活動内容
（主な活動実績）</t>
    <phoneticPr fontId="2"/>
  </si>
  <si>
    <t>設立の趣旨
（団体の目的）</t>
    <phoneticPr fontId="2"/>
  </si>
  <si>
    <t>■設立の時期</t>
    <rPh sb="1" eb="3">
      <t>セツリツ</t>
    </rPh>
    <rPh sb="4" eb="6">
      <t>ジキ</t>
    </rPh>
    <phoneticPr fontId="2"/>
  </si>
  <si>
    <t>■会費の有無</t>
    <rPh sb="1" eb="3">
      <t>カイヒ</t>
    </rPh>
    <rPh sb="4" eb="6">
      <t>ウム</t>
    </rPh>
    <phoneticPr fontId="2"/>
  </si>
  <si>
    <t>■会員数</t>
    <rPh sb="1" eb="4">
      <t>カイインスウ</t>
    </rPh>
    <phoneticPr fontId="2"/>
  </si>
  <si>
    <t>→（入会の条件）</t>
    <rPh sb="2" eb="4">
      <t>ニュウカイ</t>
    </rPh>
    <rPh sb="5" eb="7">
      <t>ジョウケン</t>
    </rPh>
    <phoneticPr fontId="2"/>
  </si>
  <si>
    <t>→（やってもらいたい仕事・求めている人材）</t>
    <rPh sb="10" eb="12">
      <t>シゴト</t>
    </rPh>
    <rPh sb="13" eb="14">
      <t>モト</t>
    </rPh>
    <rPh sb="18" eb="20">
      <t>ジンザイ</t>
    </rPh>
    <phoneticPr fontId="2"/>
  </si>
  <si>
    <t>TEL</t>
    <phoneticPr fontId="2"/>
  </si>
  <si>
    <t>FAX</t>
    <phoneticPr fontId="2"/>
  </si>
  <si>
    <t>■主な活動地域</t>
    <rPh sb="1" eb="2">
      <t>オモ</t>
    </rPh>
    <rPh sb="3" eb="5">
      <t>カツドウ</t>
    </rPh>
    <rPh sb="5" eb="7">
      <t>チイキ</t>
    </rPh>
    <phoneticPr fontId="2"/>
  </si>
  <si>
    <t>■定例会の状況</t>
    <rPh sb="1" eb="4">
      <t>テイレイカイ</t>
    </rPh>
    <rPh sb="5" eb="7">
      <t>ジョウキョウ</t>
    </rPh>
    <phoneticPr fontId="2"/>
  </si>
  <si>
    <t>■年間予算規模</t>
    <rPh sb="1" eb="3">
      <t>ネンカン</t>
    </rPh>
    <rPh sb="3" eb="5">
      <t>ヨサン</t>
    </rPh>
    <rPh sb="5" eb="7">
      <t>キボ</t>
    </rPh>
    <phoneticPr fontId="2"/>
  </si>
  <si>
    <t>◆団体の予算について（直近の実績を記入）</t>
    <rPh sb="1" eb="3">
      <t>ダンタイ</t>
    </rPh>
    <rPh sb="4" eb="6">
      <t>ヨサン</t>
    </rPh>
    <rPh sb="11" eb="13">
      <t>チョッキン</t>
    </rPh>
    <rPh sb="14" eb="16">
      <t>ジッセキ</t>
    </rPh>
    <rPh sb="17" eb="19">
      <t>キニュウ</t>
    </rPh>
    <phoneticPr fontId="2"/>
  </si>
  <si>
    <t>実施年度</t>
    <rPh sb="0" eb="2">
      <t>ジッシ</t>
    </rPh>
    <rPh sb="2" eb="4">
      <t>ネンド</t>
    </rPh>
    <phoneticPr fontId="2"/>
  </si>
  <si>
    <t>年間収入総額</t>
    <rPh sb="0" eb="2">
      <t>ネンカン</t>
    </rPh>
    <rPh sb="2" eb="4">
      <t>シュウニュウ</t>
    </rPh>
    <rPh sb="4" eb="6">
      <t>ソウガク</t>
    </rPh>
    <phoneticPr fontId="2"/>
  </si>
  <si>
    <t>上の年間収入総額のうち会費・寄附金収入の額</t>
    <rPh sb="0" eb="1">
      <t>ウエ</t>
    </rPh>
    <rPh sb="2" eb="4">
      <t>ネンカン</t>
    </rPh>
    <rPh sb="4" eb="6">
      <t>シュウニュウ</t>
    </rPh>
    <rPh sb="6" eb="8">
      <t>ソウガク</t>
    </rPh>
    <rPh sb="11" eb="13">
      <t>カイヒ</t>
    </rPh>
    <rPh sb="14" eb="17">
      <t>キフキン</t>
    </rPh>
    <rPh sb="17" eb="19">
      <t>シュウニュウ</t>
    </rPh>
    <rPh sb="20" eb="21">
      <t>ガク</t>
    </rPh>
    <phoneticPr fontId="2"/>
  </si>
  <si>
    <t>年度の実績</t>
    <rPh sb="0" eb="2">
      <t>ネンド</t>
    </rPh>
    <rPh sb="3" eb="5">
      <t>ジッセキ</t>
    </rPh>
    <phoneticPr fontId="2"/>
  </si>
  <si>
    <t>Eメール</t>
    <phoneticPr fontId="2"/>
  </si>
  <si>
    <t>ホームページアドレス</t>
    <phoneticPr fontId="2"/>
  </si>
  <si>
    <t>代表者　職・氏名</t>
    <rPh sb="0" eb="3">
      <t>ダイヒョウシャ</t>
    </rPh>
    <rPh sb="4" eb="5">
      <t>ショク</t>
    </rPh>
    <rPh sb="6" eb="8">
      <t>シメイ</t>
    </rPh>
    <phoneticPr fontId="2"/>
  </si>
  <si>
    <t>添付１-５</t>
    <rPh sb="0" eb="2">
      <t>テンプ</t>
    </rPh>
    <phoneticPr fontId="2"/>
  </si>
  <si>
    <t>要件等確認書【非公開資料】</t>
    <rPh sb="0" eb="3">
      <t>ヨウケントウ</t>
    </rPh>
    <rPh sb="3" eb="6">
      <t>カクニンショ</t>
    </rPh>
    <rPh sb="7" eb="10">
      <t>ヒコウカイ</t>
    </rPh>
    <rPh sb="10" eb="12">
      <t>シリョウ</t>
    </rPh>
    <phoneticPr fontId="2"/>
  </si>
  <si>
    <t>◆この申請に関する問い合わせに対応できる方、個人の連絡先</t>
    <rPh sb="3" eb="5">
      <t>シンセイ</t>
    </rPh>
    <rPh sb="6" eb="7">
      <t>カン</t>
    </rPh>
    <rPh sb="9" eb="10">
      <t>ト</t>
    </rPh>
    <rPh sb="11" eb="12">
      <t>ア</t>
    </rPh>
    <rPh sb="15" eb="17">
      <t>タイオウ</t>
    </rPh>
    <rPh sb="20" eb="21">
      <t>カタ</t>
    </rPh>
    <rPh sb="22" eb="24">
      <t>コジン</t>
    </rPh>
    <rPh sb="25" eb="28">
      <t>レンラクサキ</t>
    </rPh>
    <phoneticPr fontId="2"/>
  </si>
  <si>
    <t>◆確認事項　※あてはまっているか、チェック（□内に「〇」）をしてください。</t>
    <rPh sb="1" eb="3">
      <t>カクニン</t>
    </rPh>
    <rPh sb="3" eb="5">
      <t>ジコウ</t>
    </rPh>
    <rPh sb="23" eb="24">
      <t>ナイ</t>
    </rPh>
    <phoneticPr fontId="2"/>
  </si>
  <si>
    <t>氏名</t>
    <rPh sb="0" eb="2">
      <t>シメイ</t>
    </rPh>
    <phoneticPr fontId="2"/>
  </si>
  <si>
    <t>〒　　　-</t>
    <phoneticPr fontId="2"/>
  </si>
  <si>
    <t>（ふりがな）</t>
    <phoneticPr fontId="2"/>
  </si>
  <si>
    <t>電話</t>
    <rPh sb="0" eb="2">
      <t>デンワ</t>
    </rPh>
    <phoneticPr fontId="2"/>
  </si>
  <si>
    <t>※日中に連絡が取れる番号を記載してください</t>
    <rPh sb="1" eb="3">
      <t>ニッチュウ</t>
    </rPh>
    <rPh sb="4" eb="6">
      <t>レンラク</t>
    </rPh>
    <rPh sb="7" eb="8">
      <t>ト</t>
    </rPh>
    <rPh sb="10" eb="12">
      <t>バンゴウ</t>
    </rPh>
    <rPh sb="13" eb="15">
      <t>キサイ</t>
    </rPh>
    <phoneticPr fontId="2"/>
  </si>
  <si>
    <t>連絡
担当者</t>
    <rPh sb="0" eb="2">
      <t>レンラク</t>
    </rPh>
    <rPh sb="3" eb="6">
      <t>タントウシャ</t>
    </rPh>
    <phoneticPr fontId="2"/>
  </si>
  <si>
    <t>営利を目的とせず、自主的に行う、不特定かつ多数のものの利益の増進に寄与することを目的とする</t>
    <phoneticPr fontId="2"/>
  </si>
  <si>
    <t>活動を行っている</t>
    <phoneticPr fontId="2"/>
  </si>
  <si>
    <t>市内に活動の拠点を置き、主に市内において市民活動をしている</t>
    <phoneticPr fontId="2"/>
  </si>
  <si>
    <t>名簿及び規約又は会則等を有し、団体の運営を明確に定めている</t>
    <phoneticPr fontId="2"/>
  </si>
  <si>
    <t>５名以上の構成員を有する</t>
    <phoneticPr fontId="2"/>
  </si>
  <si>
    <t>法令等に違反し、又は公序良俗に反する活動をしていない</t>
    <phoneticPr fontId="2"/>
  </si>
  <si>
    <t>宗教的活動又は政治的活動を主な目的としていない</t>
    <phoneticPr fontId="2"/>
  </si>
  <si>
    <t>補助金の交付を申請する時においておおむね１年以上継続的な活動の実績がある</t>
    <phoneticPr fontId="2"/>
  </si>
  <si>
    <t>団体又は構成員が暴力団等に該当しないこと</t>
    <phoneticPr fontId="2"/>
  </si>
  <si>
    <t>その他、市民活動団体としてふさわしくない行動を行っていない</t>
    <phoneticPr fontId="2"/>
  </si>
  <si>
    <t>補助対象者の要件</t>
    <phoneticPr fontId="2"/>
  </si>
  <si>
    <t>団体が自ら企画して実施する営利を目的としない公益的事業である</t>
    <phoneticPr fontId="2"/>
  </si>
  <si>
    <t>ＮＰＯ法別表に掲げる活動その他の社会貢献に係る分野の事業である</t>
    <phoneticPr fontId="2"/>
  </si>
  <si>
    <t>広く市民に開かれ、市民活動団体が自主的かつ自発的に行う事業である</t>
    <phoneticPr fontId="2"/>
  </si>
  <si>
    <t>社会的課題等の解決のために取り組む事業である</t>
    <phoneticPr fontId="2"/>
  </si>
  <si>
    <t>市民を主たる対象に原則として本市の区域内において実施される事業である</t>
    <phoneticPr fontId="2"/>
  </si>
  <si>
    <t>当該事業を実施する市民活動団体の構成員のみを対象とする事業ではない</t>
    <phoneticPr fontId="2"/>
  </si>
  <si>
    <t>宗教の教義を広め、儀式行事を行い、又は信者を教化育成することを目的とする事業ではない</t>
    <phoneticPr fontId="2"/>
  </si>
  <si>
    <t>政治上の主義を推進し、支持し、又はこれに反対することを目的とする事業ではない</t>
    <phoneticPr fontId="2"/>
  </si>
  <si>
    <t>特定の公職の候補者若しくは公職にある者又は政党を推薦し、支持し、又はこれらに反対することを</t>
    <phoneticPr fontId="2"/>
  </si>
  <si>
    <t>目的とする事業ではない</t>
    <phoneticPr fontId="2"/>
  </si>
  <si>
    <t>本市が進める事業の方針に明らかに反したもの又は著しく外れたものではない</t>
    <phoneticPr fontId="2"/>
  </si>
  <si>
    <t>法令等に抵触する事業ではない</t>
    <phoneticPr fontId="2"/>
  </si>
  <si>
    <t>補助金の交付を受けようとする年度中に、当該事業に対し本市が交付する他の補助金等を受領し、又</t>
    <phoneticPr fontId="2"/>
  </si>
  <si>
    <t>は当該事業に係る委託契約の締結等を行わない</t>
    <phoneticPr fontId="2"/>
  </si>
  <si>
    <t>補助対象事業の要件</t>
    <phoneticPr fontId="2"/>
  </si>
  <si>
    <t>法令、要綱等を遵守し、補助金の交付決定の内容及びこれに付した条件その他市長の指示に従い事業</t>
    <phoneticPr fontId="2"/>
  </si>
  <si>
    <t>を行います</t>
    <phoneticPr fontId="2"/>
  </si>
  <si>
    <t>事業実施の際は、事業の広報チラシや配布資料等に「佐賀市市民活動応援制度『チカラット』補助対</t>
    <phoneticPr fontId="2"/>
  </si>
  <si>
    <t>象事業」と記載するとともにメディア等の取材の際もその旨を伝えます</t>
    <phoneticPr fontId="2"/>
  </si>
  <si>
    <t>当団体や申請事業は、佐賀市市民活動応援制度補助金交付要綱に規定する補助対象者の要件及び補助対象事業の要件に該当するものであり、上記事項は事実と相違ありません。</t>
    <phoneticPr fontId="2"/>
  </si>
  <si>
    <t>令和　　年　　月　　日</t>
    <rPh sb="0" eb="2">
      <t>レイワ</t>
    </rPh>
    <rPh sb="4" eb="5">
      <t>ネン</t>
    </rPh>
    <rPh sb="7" eb="8">
      <t>ガツ</t>
    </rPh>
    <rPh sb="10" eb="11">
      <t>ニチ</t>
    </rPh>
    <phoneticPr fontId="2"/>
  </si>
  <si>
    <t>団体住所</t>
    <rPh sb="0" eb="2">
      <t>ダンタイ</t>
    </rPh>
    <rPh sb="2" eb="4">
      <t>ジュウショ</t>
    </rPh>
    <phoneticPr fontId="2"/>
  </si>
  <si>
    <t>団体代表者　職・氏名</t>
    <rPh sb="0" eb="2">
      <t>ダンタイ</t>
    </rPh>
    <rPh sb="2" eb="5">
      <t>ダイヒョウシャ</t>
    </rPh>
    <rPh sb="6" eb="7">
      <t>ショク</t>
    </rPh>
    <rPh sb="8" eb="10">
      <t>シメイ</t>
    </rPh>
    <phoneticPr fontId="2"/>
  </si>
  <si>
    <t>添付１-６</t>
    <rPh sb="0" eb="2">
      <t>テンプ</t>
    </rPh>
    <phoneticPr fontId="2"/>
  </si>
  <si>
    <t>誓　　約　　書</t>
    <rPh sb="0" eb="1">
      <t>チカイ</t>
    </rPh>
    <rPh sb="3" eb="4">
      <t>ヤク</t>
    </rPh>
    <rPh sb="6" eb="7">
      <t>ショ</t>
    </rPh>
    <phoneticPr fontId="2"/>
  </si>
  <si>
    <t>私は、下記の事項について誓約します。</t>
    <phoneticPr fontId="2"/>
  </si>
  <si>
    <t>なお、佐賀市が必要な場合には、佐賀県佐賀北警察署に照会することについて承諾します。</t>
    <phoneticPr fontId="2"/>
  </si>
  <si>
    <t>また、今後私が佐賀市と行う他の契約等の場合にも、同様の取り扱いをお願いします。</t>
    <phoneticPr fontId="2"/>
  </si>
  <si>
    <t>１　自己又は自社の役員等が、次のいずれにも該当する者ではありません。</t>
    <phoneticPr fontId="2"/>
  </si>
  <si>
    <t>（１）暴力団員による不当な行為の防止等に関する法律（平成３年法律第７７号）第２条第２号</t>
    <phoneticPr fontId="2"/>
  </si>
  <si>
    <t>に規定する暴力団</t>
    <phoneticPr fontId="2"/>
  </si>
  <si>
    <t>（２）同法第２条第６号に規定する暴力団員</t>
    <phoneticPr fontId="2"/>
  </si>
  <si>
    <t>（３）暴力団員でなくなった日から５年を経過しない者</t>
    <phoneticPr fontId="2"/>
  </si>
  <si>
    <t>（４）自己、自社若しくは第三者の不正な利益を図る目的又は第三者に損害を与える目的ををもっ</t>
    <phoneticPr fontId="2"/>
  </si>
  <si>
    <t>て暴力団又は暴力団員を利用するなどしている者</t>
    <phoneticPr fontId="2"/>
  </si>
  <si>
    <t>（５）暴力団又は暴力団員に対して資金等を提供し、又は便宜を供与するなど、直接的若しくは</t>
    <phoneticPr fontId="2"/>
  </si>
  <si>
    <t>積極的に暴力団の維持運営に協力し、又は関与している者</t>
    <phoneticPr fontId="2"/>
  </si>
  <si>
    <t>（６）暴力団又は暴力団員と社会的に非難されるべき関係を有している者</t>
    <phoneticPr fontId="2"/>
  </si>
  <si>
    <t>（７）暴力団又は暴力団員であることを知りながらこれらを利用している者</t>
    <phoneticPr fontId="2"/>
  </si>
  <si>
    <t>２　１の（１）から（７）までに掲げるものが、その経営に実質的に関与している法人その他の</t>
    <phoneticPr fontId="2"/>
  </si>
  <si>
    <t>団体又は個人ではありません。</t>
    <phoneticPr fontId="2"/>
  </si>
  <si>
    <t>佐賀市長　様</t>
    <rPh sb="0" eb="4">
      <t>サガシチョウ</t>
    </rPh>
    <rPh sb="5" eb="6">
      <t>サマ</t>
    </rPh>
    <phoneticPr fontId="2"/>
  </si>
  <si>
    <t>〔 法人、団体にあっては事務所所在地 〕</t>
    <phoneticPr fontId="2"/>
  </si>
  <si>
    <t>〔 法人、団体にあっては法人・団体名、代表者名 〕</t>
    <phoneticPr fontId="2"/>
  </si>
  <si>
    <t>生年月日</t>
    <rPh sb="0" eb="2">
      <t>セイネン</t>
    </rPh>
    <rPh sb="2" eb="4">
      <t>ガッピ</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</si>
  <si>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</si>
  <si>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</si>
  <si>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</si>
  <si>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</si>
  <si>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※法人の場合は、記名押印してください。</t>
    <rPh sb="1" eb="3">
      <t>ホウジン</t>
    </rPh>
    <rPh sb="4" eb="6">
      <t>バアイ</t>
    </rPh>
    <rPh sb="8" eb="10">
      <t>キメイ</t>
    </rPh>
    <rPh sb="10" eb="12">
      <t>オウイン</t>
    </rPh>
    <phoneticPr fontId="2"/>
  </si>
  <si>
    <t>※法人以外でも、本人（代表者）が手書きしない場合は、記名押印してください。</t>
    <rPh sb="1" eb="3">
      <t>ホウジン</t>
    </rPh>
    <rPh sb="3" eb="5">
      <t>イガイ</t>
    </rPh>
    <rPh sb="8" eb="10">
      <t>ホンニン</t>
    </rPh>
    <rPh sb="11" eb="14">
      <t>ダイヒョウシャ</t>
    </rPh>
    <rPh sb="16" eb="18">
      <t>テガ</t>
    </rPh>
    <rPh sb="22" eb="24">
      <t>バアイ</t>
    </rPh>
    <rPh sb="26" eb="28">
      <t>キメイ</t>
    </rPh>
    <rPh sb="28" eb="30">
      <t>オウイン</t>
    </rPh>
    <phoneticPr fontId="2"/>
  </si>
  <si>
    <t>様式第６号</t>
    <rPh sb="0" eb="2">
      <t>ヨウシキ</t>
    </rPh>
    <rPh sb="2" eb="3">
      <t>ダイ</t>
    </rPh>
    <rPh sb="4" eb="5">
      <t>ゴウ</t>
    </rPh>
    <phoneticPr fontId="2"/>
  </si>
  <si>
    <t>補助金実績報告書</t>
    <rPh sb="0" eb="3">
      <t>ホジョキン</t>
    </rPh>
    <rPh sb="3" eb="5">
      <t>ジッセキ</t>
    </rPh>
    <rPh sb="5" eb="8">
      <t>ホウコクショ</t>
    </rPh>
    <phoneticPr fontId="2"/>
  </si>
  <si>
    <t>付け佐市協推第</t>
    <rPh sb="0" eb="1">
      <t>ツ</t>
    </rPh>
    <rPh sb="2" eb="3">
      <t>タスク</t>
    </rPh>
    <rPh sb="3" eb="4">
      <t>シ</t>
    </rPh>
    <rPh sb="4" eb="5">
      <t>キョウ</t>
    </rPh>
    <rPh sb="5" eb="6">
      <t>スイ</t>
    </rPh>
    <rPh sb="6" eb="7">
      <t>ダイ</t>
    </rPh>
    <phoneticPr fontId="2"/>
  </si>
  <si>
    <t>号で補助金の交付決定を受けた補助</t>
    <rPh sb="0" eb="1">
      <t>ゴウ</t>
    </rPh>
    <rPh sb="2" eb="5">
      <t>ホジョキン</t>
    </rPh>
    <rPh sb="6" eb="8">
      <t>コウフ</t>
    </rPh>
    <rPh sb="8" eb="10">
      <t>ケッテイ</t>
    </rPh>
    <rPh sb="11" eb="12">
      <t>ウ</t>
    </rPh>
    <rPh sb="14" eb="16">
      <t>ホジョ</t>
    </rPh>
    <phoneticPr fontId="2"/>
  </si>
  <si>
    <t>対象事業の実績について、佐賀市市民活動応援制度補助金交付要綱第１２条の規定により、次のとおり</t>
    <rPh sb="0" eb="2">
      <t>タイショウ</t>
    </rPh>
    <rPh sb="2" eb="4">
      <t>ジギョウ</t>
    </rPh>
    <rPh sb="5" eb="7">
      <t>ジッセキ</t>
    </rPh>
    <rPh sb="12" eb="15">
      <t>サガシ</t>
    </rPh>
    <rPh sb="15" eb="17">
      <t>シミン</t>
    </rPh>
    <rPh sb="17" eb="19">
      <t>カツドウ</t>
    </rPh>
    <rPh sb="19" eb="21">
      <t>オウエン</t>
    </rPh>
    <rPh sb="21" eb="23">
      <t>セイド</t>
    </rPh>
    <rPh sb="23" eb="26">
      <t>ホジョキン</t>
    </rPh>
    <rPh sb="26" eb="28">
      <t>コウフ</t>
    </rPh>
    <rPh sb="28" eb="30">
      <t>ヨウコウ</t>
    </rPh>
    <rPh sb="30" eb="31">
      <t>ダイ</t>
    </rPh>
    <rPh sb="33" eb="34">
      <t>ジョウ</t>
    </rPh>
    <rPh sb="35" eb="37">
      <t>キテイ</t>
    </rPh>
    <rPh sb="41" eb="42">
      <t>ツギ</t>
    </rPh>
    <phoneticPr fontId="2"/>
  </si>
  <si>
    <t>報告します。</t>
    <rPh sb="0" eb="2">
      <t>ホウコク</t>
    </rPh>
    <phoneticPr fontId="2"/>
  </si>
  <si>
    <t>団体番号</t>
    <rPh sb="0" eb="2">
      <t>ダンタイ</t>
    </rPh>
    <rPh sb="2" eb="4">
      <t>バンゴウ</t>
    </rPh>
    <phoneticPr fontId="2"/>
  </si>
  <si>
    <t>補助金の
交付決定金額</t>
    <rPh sb="0" eb="3">
      <t>ホジョキン</t>
    </rPh>
    <rPh sb="5" eb="7">
      <t>コウフ</t>
    </rPh>
    <rPh sb="7" eb="9">
      <t>ケッテイ</t>
    </rPh>
    <rPh sb="9" eb="11">
      <t>キンガク</t>
    </rPh>
    <phoneticPr fontId="2"/>
  </si>
  <si>
    <t>補助金の既交付金額</t>
    <rPh sb="0" eb="3">
      <t>ホジョキン</t>
    </rPh>
    <rPh sb="4" eb="5">
      <t>キ</t>
    </rPh>
    <rPh sb="5" eb="7">
      <t>コウフ</t>
    </rPh>
    <rPh sb="7" eb="9">
      <t>キンガク</t>
    </rPh>
    <phoneticPr fontId="2"/>
  </si>
  <si>
    <t>事業に要する
経費精算額</t>
    <rPh sb="0" eb="2">
      <t>ジギョウ</t>
    </rPh>
    <rPh sb="3" eb="4">
      <t>ヨウ</t>
    </rPh>
    <rPh sb="7" eb="9">
      <t>ケイヒ</t>
    </rPh>
    <rPh sb="9" eb="12">
      <t>セイサンガク</t>
    </rPh>
    <phoneticPr fontId="2"/>
  </si>
  <si>
    <t>事業に要する経費精算額のうち補助対象経費精算額</t>
    <rPh sb="0" eb="2">
      <t>ジギョウ</t>
    </rPh>
    <rPh sb="3" eb="4">
      <t>ヨウ</t>
    </rPh>
    <rPh sb="6" eb="8">
      <t>ケイヒ</t>
    </rPh>
    <rPh sb="8" eb="11">
      <t>セイサンガク</t>
    </rPh>
    <rPh sb="14" eb="16">
      <t>ホジョ</t>
    </rPh>
    <rPh sb="16" eb="18">
      <t>タイショウ</t>
    </rPh>
    <rPh sb="18" eb="20">
      <t>ケイヒ</t>
    </rPh>
    <rPh sb="20" eb="23">
      <t>セイサンガク</t>
    </rPh>
    <phoneticPr fontId="2"/>
  </si>
  <si>
    <t>補助金額</t>
    <rPh sb="0" eb="2">
      <t>ホジョ</t>
    </rPh>
    <rPh sb="2" eb="4">
      <t>キンガク</t>
    </rPh>
    <phoneticPr fontId="2"/>
  </si>
  <si>
    <t>事業実施内容報告書</t>
    <rPh sb="0" eb="2">
      <t>ジギョウ</t>
    </rPh>
    <rPh sb="2" eb="4">
      <t>ジッシ</t>
    </rPh>
    <rPh sb="4" eb="6">
      <t>ナイヨウ</t>
    </rPh>
    <rPh sb="6" eb="9">
      <t>ホウコクショ</t>
    </rPh>
    <phoneticPr fontId="2"/>
  </si>
  <si>
    <t>実績</t>
    <rPh sb="0" eb="2">
      <t>ジッセキ</t>
    </rPh>
    <phoneticPr fontId="2"/>
  </si>
  <si>
    <t>広報実施
状況</t>
    <rPh sb="0" eb="2">
      <t>コウホウ</t>
    </rPh>
    <rPh sb="2" eb="4">
      <t>ジッシ</t>
    </rPh>
    <rPh sb="5" eb="7">
      <t>ジョウキョウ</t>
    </rPh>
    <phoneticPr fontId="2"/>
  </si>
  <si>
    <t>◇市民の参加を呼びかけるために実施した広報等の実施状況を記載してください。
◇ポスターの掲示、チラシ等の配付を実施した場合は、設置箇所（配布箇所）、配布枚数等を記載してください。
◇テレビ、ラジオ、雑誌等の広報媒体を活用した広報を実施した場合は、広報媒体名、掲載時期等を記載してください。
◇チラシ等の広報物のコピー等を添付してください。</t>
    <phoneticPr fontId="2"/>
  </si>
  <si>
    <t>添付６-２</t>
    <rPh sb="0" eb="2">
      <t>テンプ</t>
    </rPh>
    <phoneticPr fontId="2"/>
  </si>
  <si>
    <t>事業スケジュール報告書</t>
    <rPh sb="0" eb="2">
      <t>ジギョウ</t>
    </rPh>
    <rPh sb="8" eb="11">
      <t>ホウコクショ</t>
    </rPh>
    <phoneticPr fontId="2"/>
  </si>
  <si>
    <t>イベント等参加者数</t>
    <rPh sb="4" eb="5">
      <t>トウ</t>
    </rPh>
    <rPh sb="5" eb="8">
      <t>サンカシャ</t>
    </rPh>
    <rPh sb="8" eb="9">
      <t>スウ</t>
    </rPh>
    <phoneticPr fontId="2"/>
  </si>
  <si>
    <t>団体
スタッフ</t>
    <rPh sb="0" eb="2">
      <t>ダンタイ</t>
    </rPh>
    <phoneticPr fontId="2"/>
  </si>
  <si>
    <t>ボランティア</t>
    <phoneticPr fontId="2"/>
  </si>
  <si>
    <t>人</t>
    <rPh sb="0" eb="1">
      <t>ニン</t>
    </rPh>
    <phoneticPr fontId="2"/>
  </si>
  <si>
    <t>添付６-３</t>
    <rPh sb="0" eb="2">
      <t>テンプ</t>
    </rPh>
    <phoneticPr fontId="2"/>
  </si>
  <si>
    <t>収支決算書</t>
    <rPh sb="0" eb="2">
      <t>シュウシ</t>
    </rPh>
    <rPh sb="2" eb="4">
      <t>ケッサン</t>
    </rPh>
    <rPh sb="4" eb="5">
      <t>ショ</t>
    </rPh>
    <phoneticPr fontId="2"/>
  </si>
  <si>
    <t>事業実施報告書</t>
    <rPh sb="0" eb="2">
      <t>ジギョウ</t>
    </rPh>
    <rPh sb="2" eb="4">
      <t>ジッシ</t>
    </rPh>
    <rPh sb="4" eb="7">
      <t>ホウコクショ</t>
    </rPh>
    <phoneticPr fontId="2"/>
  </si>
  <si>
    <t>収支決算書</t>
    <phoneticPr fontId="2"/>
  </si>
  <si>
    <t>その他（領収書、写真、アンケート結果、チラシ、</t>
    <rPh sb="2" eb="3">
      <t>タ</t>
    </rPh>
    <phoneticPr fontId="2"/>
  </si>
  <si>
    <t>パンフレット、ポスター、市報、新聞記事等）</t>
    <phoneticPr fontId="2"/>
  </si>
  <si>
    <t>添付６-１①</t>
    <rPh sb="0" eb="2">
      <t>テンプ</t>
    </rPh>
    <phoneticPr fontId="2"/>
  </si>
  <si>
    <t>交付申請時</t>
    <rPh sb="0" eb="2">
      <t>コウフ</t>
    </rPh>
    <rPh sb="2" eb="4">
      <t>シンセイ</t>
    </rPh>
    <rPh sb="4" eb="5">
      <t>ジ</t>
    </rPh>
    <phoneticPr fontId="2"/>
  </si>
  <si>
    <t>■どういう体制で行いましたか？</t>
    <rPh sb="5" eb="7">
      <t>タイセイ</t>
    </rPh>
    <rPh sb="8" eb="9">
      <t>オコナ</t>
    </rPh>
    <phoneticPr fontId="2"/>
  </si>
  <si>
    <t>添付６-１②</t>
    <rPh sb="0" eb="2">
      <t>テンプ</t>
    </rPh>
    <phoneticPr fontId="2"/>
  </si>
  <si>
    <t>◇交付申請書に記載した内容どおりに実施できなかった事項がある場合は、変更があった事項を明示した上で、実施内容を具体的に記載してください。
◇交付申請書に記載していなかった事項を実施した場合は、実施内容を具体的に記載してください。
◇活動状況を示す写真等を別途添付してください。</t>
    <phoneticPr fontId="2"/>
  </si>
  <si>
    <t>実　　績</t>
    <rPh sb="0" eb="1">
      <t>ジツ</t>
    </rPh>
    <rPh sb="3" eb="4">
      <t>イサオ</t>
    </rPh>
    <phoneticPr fontId="2"/>
  </si>
  <si>
    <t>円</t>
  </si>
  <si>
    <t>様式第４号</t>
    <rPh sb="0" eb="2">
      <t>ヨウシキ</t>
    </rPh>
    <rPh sb="2" eb="3">
      <t>ダイ</t>
    </rPh>
    <rPh sb="4" eb="5">
      <t>ゴウ</t>
    </rPh>
    <phoneticPr fontId="2"/>
  </si>
  <si>
    <t>補助金変更申請書</t>
    <rPh sb="0" eb="3">
      <t>ホジョキン</t>
    </rPh>
    <rPh sb="3" eb="5">
      <t>ヘンコウ</t>
    </rPh>
    <rPh sb="5" eb="8">
      <t>シンセイショ</t>
    </rPh>
    <phoneticPr fontId="2"/>
  </si>
  <si>
    <t>団体
番号</t>
    <rPh sb="0" eb="2">
      <t>ダンタイ</t>
    </rPh>
    <rPh sb="3" eb="5">
      <t>バンゴウ</t>
    </rPh>
    <phoneticPr fontId="2"/>
  </si>
  <si>
    <t>事業の
名　称</t>
    <rPh sb="0" eb="2">
      <t>ジギョウ</t>
    </rPh>
    <rPh sb="4" eb="5">
      <t>メイ</t>
    </rPh>
    <rPh sb="6" eb="7">
      <t>ショウ</t>
    </rPh>
    <phoneticPr fontId="2"/>
  </si>
  <si>
    <t>変更の理由</t>
    <rPh sb="0" eb="2">
      <t>ヘンコウ</t>
    </rPh>
    <rPh sb="3" eb="5">
      <t>リユウ</t>
    </rPh>
    <phoneticPr fontId="2"/>
  </si>
  <si>
    <t>補助事業の
変更の内容</t>
    <rPh sb="0" eb="2">
      <t>ホジョ</t>
    </rPh>
    <rPh sb="2" eb="4">
      <t>ジギョウ</t>
    </rPh>
    <rPh sb="6" eb="8">
      <t>ヘンコウ</t>
    </rPh>
    <rPh sb="9" eb="11">
      <t>ナイヨウ</t>
    </rPh>
    <phoneticPr fontId="2"/>
  </si>
  <si>
    <t>変更前</t>
    <rPh sb="0" eb="2">
      <t>ヘンコウ</t>
    </rPh>
    <rPh sb="2" eb="3">
      <t>マエ</t>
    </rPh>
    <phoneticPr fontId="2"/>
  </si>
  <si>
    <t>変更後</t>
    <rPh sb="0" eb="2">
      <t>ヘンコウ</t>
    </rPh>
    <rPh sb="2" eb="3">
      <t>ゴ</t>
    </rPh>
    <phoneticPr fontId="2"/>
  </si>
  <si>
    <t>変更後の
交付申請額</t>
    <rPh sb="0" eb="2">
      <t>ヘンコウ</t>
    </rPh>
    <rPh sb="2" eb="3">
      <t>ゴ</t>
    </rPh>
    <rPh sb="5" eb="7">
      <t>コウフ</t>
    </rPh>
    <rPh sb="7" eb="9">
      <t>シンセイ</t>
    </rPh>
    <rPh sb="9" eb="10">
      <t>ガク</t>
    </rPh>
    <phoneticPr fontId="2"/>
  </si>
  <si>
    <t>事業計画書</t>
    <rPh sb="0" eb="2">
      <t>ジギョウ</t>
    </rPh>
    <rPh sb="2" eb="4">
      <t>ケイカク</t>
    </rPh>
    <rPh sb="4" eb="5">
      <t>ショ</t>
    </rPh>
    <phoneticPr fontId="2"/>
  </si>
  <si>
    <t>収支予算書</t>
    <rPh sb="2" eb="4">
      <t>ヨサン</t>
    </rPh>
    <phoneticPr fontId="2"/>
  </si>
  <si>
    <t>変更前（交付申請時）</t>
    <rPh sb="0" eb="2">
      <t>ヘンコウ</t>
    </rPh>
    <rPh sb="2" eb="3">
      <t>マエ</t>
    </rPh>
    <rPh sb="4" eb="6">
      <t>コウフ</t>
    </rPh>
    <rPh sb="6" eb="8">
      <t>シンセイ</t>
    </rPh>
    <rPh sb="8" eb="9">
      <t>ジ</t>
    </rPh>
    <phoneticPr fontId="2"/>
  </si>
  <si>
    <t>添付４-１①</t>
    <rPh sb="0" eb="2">
      <t>テンプ</t>
    </rPh>
    <phoneticPr fontId="2"/>
  </si>
  <si>
    <t>添付４-１②</t>
    <rPh sb="0" eb="2">
      <t>テンプ</t>
    </rPh>
    <phoneticPr fontId="2"/>
  </si>
  <si>
    <t>変更前（交付申請時）</t>
    <rPh sb="0" eb="2">
      <t>ヘンコウ</t>
    </rPh>
    <rPh sb="2" eb="3">
      <t>マエ</t>
    </rPh>
    <rPh sb="4" eb="6">
      <t>コウフ</t>
    </rPh>
    <rPh sb="6" eb="9">
      <t>シンセイジ</t>
    </rPh>
    <phoneticPr fontId="2"/>
  </si>
  <si>
    <t>）</t>
    <phoneticPr fontId="2"/>
  </si>
  <si>
    <t>と連携・協力して実施する。</t>
  </si>
  <si>
    <t>■具体的にどのようなことを行いますか？
　計画している事業の日時、場所、参加人数など具体的に記載してください。
　講師については、外部講師・内部講師の区別及び選定理由を必ず記載してください。
※変更箇所と変更理由が分かるように、具体的に記載してください。</t>
    <rPh sb="1" eb="4">
      <t>グタイテキ</t>
    </rPh>
    <rPh sb="13" eb="14">
      <t>オコナ</t>
    </rPh>
    <rPh sb="21" eb="23">
      <t>ケイカク</t>
    </rPh>
    <rPh sb="27" eb="29">
      <t>ジギョウ</t>
    </rPh>
    <rPh sb="30" eb="32">
      <t>ニチジ</t>
    </rPh>
    <rPh sb="33" eb="35">
      <t>バショ</t>
    </rPh>
    <rPh sb="36" eb="38">
      <t>サンカ</t>
    </rPh>
    <rPh sb="38" eb="40">
      <t>ニンズウ</t>
    </rPh>
    <rPh sb="42" eb="45">
      <t>グタイテキ</t>
    </rPh>
    <rPh sb="46" eb="48">
      <t>キサイ</t>
    </rPh>
    <rPh sb="57" eb="59">
      <t>コウシ</t>
    </rPh>
    <rPh sb="65" eb="67">
      <t>ガイブ</t>
    </rPh>
    <rPh sb="67" eb="69">
      <t>コウシ</t>
    </rPh>
    <rPh sb="70" eb="72">
      <t>ナイブ</t>
    </rPh>
    <rPh sb="72" eb="74">
      <t>コウシ</t>
    </rPh>
    <rPh sb="75" eb="77">
      <t>クベツ</t>
    </rPh>
    <rPh sb="77" eb="78">
      <t>オヨ</t>
    </rPh>
    <rPh sb="79" eb="81">
      <t>センテイ</t>
    </rPh>
    <rPh sb="81" eb="83">
      <t>リユウ</t>
    </rPh>
    <rPh sb="84" eb="85">
      <t>カナラ</t>
    </rPh>
    <rPh sb="86" eb="88">
      <t>キサイ</t>
    </rPh>
    <phoneticPr fontId="2"/>
  </si>
  <si>
    <t>■どのような方法で広報をしますか？
　どれくらいの量の広報をしますか？（チラシの枚数、配布場所など）
　※変更箇所と変更理由が分かるように、具体的に記載してください。</t>
    <phoneticPr fontId="2"/>
  </si>
  <si>
    <t>添付４-２</t>
    <rPh sb="0" eb="2">
      <t>テンプ</t>
    </rPh>
    <phoneticPr fontId="2"/>
  </si>
  <si>
    <t>※取りやめる場合は、変更後の「実施項目」の欄に【取り止め】、【中止】等と記載してください。
※開催月等を変更する場合は、変更後の実施項目の欄に【〇月に変更】と記載し、変更後のスケジュールについては、「年月」を記載し、変更後欄に「実施項目」及び「事業内容」を記載してください。
※変更がない場合は、変更後の「実施項目」・「実施内容」の欄に交付申請と同じ内容を記載してください。
※時系列に沿って、時期が早い順にスケジュールを記入してください。</t>
    <rPh sb="160" eb="162">
      <t>ジッシ</t>
    </rPh>
    <rPh sb="162" eb="164">
      <t>ナイヨウ</t>
    </rPh>
    <rPh sb="168" eb="170">
      <t>コウフ</t>
    </rPh>
    <rPh sb="170" eb="172">
      <t>シンセイ</t>
    </rPh>
    <rPh sb="173" eb="174">
      <t>オナ</t>
    </rPh>
    <rPh sb="175" eb="177">
      <t>ナイヨウ</t>
    </rPh>
    <rPh sb="178" eb="180">
      <t>キサイ</t>
    </rPh>
    <phoneticPr fontId="2"/>
  </si>
  <si>
    <t>添付４-３</t>
    <rPh sb="0" eb="2">
      <t>テンプ</t>
    </rPh>
    <phoneticPr fontId="2"/>
  </si>
  <si>
    <r>
      <t>交付申請時</t>
    </r>
    <r>
      <rPr>
        <sz val="9"/>
        <color theme="1"/>
        <rFont val="ＭＳ Ｐゴシック"/>
        <family val="3"/>
        <charset val="128"/>
      </rPr>
      <t>（※「変更申請」をされた場合も、実績との比較のため「交付申請」時の金額を記載）</t>
    </r>
    <rPh sb="0" eb="2">
      <t>コウフ</t>
    </rPh>
    <rPh sb="2" eb="5">
      <t>シンセイジ</t>
    </rPh>
    <rPh sb="8" eb="10">
      <t>ヘンコウ</t>
    </rPh>
    <rPh sb="10" eb="12">
      <t>シンセイ</t>
    </rPh>
    <rPh sb="17" eb="19">
      <t>バアイ</t>
    </rPh>
    <rPh sb="21" eb="23">
      <t>ジッセキ</t>
    </rPh>
    <rPh sb="25" eb="27">
      <t>ヒカク</t>
    </rPh>
    <rPh sb="31" eb="33">
      <t>コウフ</t>
    </rPh>
    <rPh sb="33" eb="35">
      <t>シンセイ</t>
    </rPh>
    <rPh sb="36" eb="37">
      <t>ジ</t>
    </rPh>
    <rPh sb="38" eb="40">
      <t>キンガク</t>
    </rPh>
    <rPh sb="41" eb="43">
      <t>キサイ</t>
    </rPh>
    <phoneticPr fontId="2"/>
  </si>
  <si>
    <t>名称・数量等</t>
    <phoneticPr fontId="2"/>
  </si>
  <si>
    <t>収支予算書（変更申請）</t>
    <rPh sb="0" eb="2">
      <t>シュウシ</t>
    </rPh>
    <rPh sb="2" eb="4">
      <t>ヨサン</t>
    </rPh>
    <rPh sb="4" eb="5">
      <t>ショ</t>
    </rPh>
    <rPh sb="6" eb="8">
      <t>ヘンコウ</t>
    </rPh>
    <rPh sb="8" eb="10">
      <t>シンセイ</t>
    </rPh>
    <phoneticPr fontId="2"/>
  </si>
  <si>
    <t>変更申請</t>
    <rPh sb="0" eb="2">
      <t>ヘンコウ</t>
    </rPh>
    <rPh sb="2" eb="4">
      <t>シンセイ</t>
    </rPh>
    <phoneticPr fontId="2"/>
  </si>
  <si>
    <t>　佐賀市市民活動応援制度補助金交付要綱第１１条の規定により、次のとおり申請します。</t>
    <phoneticPr fontId="2"/>
  </si>
  <si>
    <t>交付申請</t>
    <rPh sb="0" eb="2">
      <t>コウフ</t>
    </rPh>
    <rPh sb="2" eb="4">
      <t>シンセイ</t>
    </rPh>
    <phoneticPr fontId="2"/>
  </si>
  <si>
    <t>変更申請</t>
    <rPh sb="0" eb="2">
      <t>ヘンコウ</t>
    </rPh>
    <rPh sb="2" eb="4">
      <t>シンセイ</t>
    </rPh>
    <phoneticPr fontId="2"/>
  </si>
  <si>
    <t>実績</t>
    <rPh sb="0" eb="2">
      <t>ジッセキ</t>
    </rPh>
    <phoneticPr fontId="2"/>
  </si>
  <si>
    <t>あ</t>
    <phoneticPr fontId="2"/>
  </si>
  <si>
    <t>佐賀市市民活動応援制度補助金　（※下表「あ」）</t>
    <rPh sb="0" eb="3">
      <t>サガシ</t>
    </rPh>
    <rPh sb="3" eb="5">
      <t>シミン</t>
    </rPh>
    <rPh sb="5" eb="7">
      <t>カツドウ</t>
    </rPh>
    <rPh sb="7" eb="9">
      <t>オウエン</t>
    </rPh>
    <rPh sb="9" eb="11">
      <t>セイド</t>
    </rPh>
    <rPh sb="11" eb="14">
      <t>ホジョキン</t>
    </rPh>
    <rPh sb="17" eb="19">
      <t>カヒョウ</t>
    </rPh>
    <phoneticPr fontId="2"/>
  </si>
  <si>
    <t>あ</t>
    <phoneticPr fontId="2"/>
  </si>
  <si>
    <t>名称・数量等</t>
    <phoneticPr fontId="2"/>
  </si>
  <si>
    <t>経費の内訳</t>
    <rPh sb="0" eb="2">
      <t>ケイヒ</t>
    </rPh>
    <rPh sb="3" eb="5">
      <t>ウチワケ</t>
    </rPh>
    <phoneticPr fontId="2"/>
  </si>
  <si>
    <t>佐賀市市民活動応援制度補助金</t>
    <phoneticPr fontId="2"/>
  </si>
  <si>
    <t>様式第８号</t>
    <rPh sb="0" eb="2">
      <t>ヨウシキ</t>
    </rPh>
    <rPh sb="2" eb="3">
      <t>ダイ</t>
    </rPh>
    <rPh sb="4" eb="5">
      <t>ゴウ</t>
    </rPh>
    <phoneticPr fontId="2"/>
  </si>
  <si>
    <t>補助金交付請求書</t>
    <rPh sb="0" eb="3">
      <t>ホジョキン</t>
    </rPh>
    <rPh sb="3" eb="5">
      <t>コウフ</t>
    </rPh>
    <rPh sb="5" eb="8">
      <t>セイキュウショ</t>
    </rPh>
    <phoneticPr fontId="2"/>
  </si>
  <si>
    <t>佐賀市市民活動応援制度補助金交付要綱第１４条第２項の規定により、次のとおり請求します。なお、</t>
    <rPh sb="0" eb="3">
      <t>サガシ</t>
    </rPh>
    <rPh sb="3" eb="5">
      <t>シミン</t>
    </rPh>
    <rPh sb="5" eb="7">
      <t>カツドウ</t>
    </rPh>
    <rPh sb="7" eb="9">
      <t>オウエン</t>
    </rPh>
    <rPh sb="9" eb="11">
      <t>セイド</t>
    </rPh>
    <rPh sb="11" eb="14">
      <t>ホジョキン</t>
    </rPh>
    <rPh sb="14" eb="16">
      <t>コウフ</t>
    </rPh>
    <phoneticPr fontId="2"/>
  </si>
  <si>
    <t>上記申請者と口座名義に相違がある場合は、下記口座名義の者に受領を委任します。</t>
    <phoneticPr fontId="2"/>
  </si>
  <si>
    <t>補助金の
交付確定金額</t>
    <rPh sb="0" eb="3">
      <t>ホジョキン</t>
    </rPh>
    <rPh sb="5" eb="7">
      <t>コウフ</t>
    </rPh>
    <rPh sb="7" eb="9">
      <t>カクテイ</t>
    </rPh>
    <rPh sb="9" eb="11">
      <t>キンガク</t>
    </rPh>
    <phoneticPr fontId="2"/>
  </si>
  <si>
    <t>補助金の
既交付金額</t>
    <rPh sb="0" eb="3">
      <t>ホジョキン</t>
    </rPh>
    <rPh sb="5" eb="6">
      <t>キ</t>
    </rPh>
    <rPh sb="6" eb="8">
      <t>コウフ</t>
    </rPh>
    <rPh sb="8" eb="10">
      <t>キンガク</t>
    </rPh>
    <phoneticPr fontId="2"/>
  </si>
  <si>
    <t>交付請求金額</t>
    <rPh sb="0" eb="2">
      <t>コウフ</t>
    </rPh>
    <rPh sb="2" eb="4">
      <t>セイキュウ</t>
    </rPh>
    <rPh sb="4" eb="6">
      <t>キンガク</t>
    </rPh>
    <phoneticPr fontId="2"/>
  </si>
  <si>
    <t>今回請求後の
未請求金額</t>
    <rPh sb="0" eb="2">
      <t>コンカイ</t>
    </rPh>
    <rPh sb="2" eb="4">
      <t>セイキュウ</t>
    </rPh>
    <rPh sb="4" eb="5">
      <t>ゴ</t>
    </rPh>
    <rPh sb="7" eb="10">
      <t>ミセイキュウ</t>
    </rPh>
    <rPh sb="10" eb="12">
      <t>キンガク</t>
    </rPh>
    <phoneticPr fontId="2"/>
  </si>
  <si>
    <t>振込先</t>
    <rPh sb="0" eb="3">
      <t>フリコミサキ</t>
    </rPh>
    <phoneticPr fontId="2"/>
  </si>
  <si>
    <t>振込先
金融機関</t>
    <rPh sb="0" eb="3">
      <t>フリコミサキ</t>
    </rPh>
    <rPh sb="4" eb="6">
      <t>キンユウ</t>
    </rPh>
    <rPh sb="6" eb="8">
      <t>キカン</t>
    </rPh>
    <phoneticPr fontId="2"/>
  </si>
  <si>
    <t>店</t>
    <rPh sb="0" eb="1">
      <t>テン</t>
    </rPh>
    <phoneticPr fontId="2"/>
  </si>
  <si>
    <t>銀行</t>
    <rPh sb="0" eb="2">
      <t>ギンコウ</t>
    </rPh>
    <phoneticPr fontId="2"/>
  </si>
  <si>
    <t>農協</t>
    <rPh sb="0" eb="2">
      <t>ノウキョウ</t>
    </rPh>
    <phoneticPr fontId="2"/>
  </si>
  <si>
    <t>信用金庫</t>
    <rPh sb="0" eb="2">
      <t>シンヨウ</t>
    </rPh>
    <rPh sb="2" eb="4">
      <t>キンコ</t>
    </rPh>
    <phoneticPr fontId="2"/>
  </si>
  <si>
    <t>預金種別</t>
    <rPh sb="0" eb="2">
      <t>ヨキン</t>
    </rPh>
    <rPh sb="2" eb="4">
      <t>シュベツ</t>
    </rPh>
    <phoneticPr fontId="2"/>
  </si>
  <si>
    <t>口座番号</t>
    <rPh sb="0" eb="2">
      <t>コウザ</t>
    </rPh>
    <rPh sb="2" eb="4">
      <t>バンゴウ</t>
    </rPh>
    <phoneticPr fontId="2"/>
  </si>
  <si>
    <t>普通</t>
    <rPh sb="0" eb="2">
      <t>フツウ</t>
    </rPh>
    <phoneticPr fontId="2"/>
  </si>
  <si>
    <t>当座</t>
    <rPh sb="0" eb="2">
      <t>トウザ</t>
    </rPh>
    <phoneticPr fontId="2"/>
  </si>
  <si>
    <t>フリガナ</t>
    <phoneticPr fontId="2"/>
  </si>
  <si>
    <t>口座名義人</t>
    <rPh sb="0" eb="2">
      <t>コウザ</t>
    </rPh>
    <rPh sb="2" eb="5">
      <t>メイギニン</t>
    </rPh>
    <phoneticPr fontId="2"/>
  </si>
  <si>
    <t>その他（</t>
    <rPh sb="2" eb="3">
      <t>タ</t>
    </rPh>
    <phoneticPr fontId="2"/>
  </si>
  <si>
    <t>）</t>
    <phoneticPr fontId="2"/>
  </si>
  <si>
    <t>交付申請</t>
    <rPh sb="0" eb="2">
      <t>コウフ</t>
    </rPh>
    <rPh sb="2" eb="4">
      <t>シンセイ</t>
    </rPh>
    <phoneticPr fontId="2"/>
  </si>
  <si>
    <t>実績報告</t>
    <rPh sb="0" eb="2">
      <t>ジッセキ</t>
    </rPh>
    <rPh sb="2" eb="4">
      <t>ホウコク</t>
    </rPh>
    <phoneticPr fontId="2"/>
  </si>
  <si>
    <t>【収入】</t>
    <rPh sb="1" eb="3">
      <t>シュウニュウ</t>
    </rPh>
    <phoneticPr fontId="2"/>
  </si>
  <si>
    <t>【支出】</t>
    <rPh sb="1" eb="3">
      <t>シシュツ</t>
    </rPh>
    <phoneticPr fontId="2"/>
  </si>
  <si>
    <t>■事業実施後に対象者がどのような状態になっていることを目指していますか？
　できる限り数値目標を含め記載してください。</t>
    <rPh sb="41" eb="42">
      <t>カギ</t>
    </rPh>
    <rPh sb="43" eb="45">
      <t>スウチ</t>
    </rPh>
    <rPh sb="45" eb="47">
      <t>モクヒョウ</t>
    </rPh>
    <rPh sb="48" eb="49">
      <t>フク</t>
    </rPh>
    <rPh sb="50" eb="52">
      <t>キサイ</t>
    </rPh>
    <phoneticPr fontId="2"/>
  </si>
  <si>
    <t>■何のために行う事業ですか？
　この事業を行うことによって何をどのように変えたいですか？</t>
    <phoneticPr fontId="2"/>
  </si>
  <si>
    <r>
      <t>■具体的にどのようなことを行いますか？
　計画している事業の日時、場所、参加人数など具体的に記載してください。
　講師については、</t>
    </r>
    <r>
      <rPr>
        <u/>
        <sz val="10"/>
        <color theme="1"/>
        <rFont val="ＭＳ Ｐゴシック"/>
        <family val="3"/>
        <charset val="128"/>
      </rPr>
      <t>外部講師・内部講師の区別及び選定理由を必ず記載</t>
    </r>
    <r>
      <rPr>
        <sz val="10"/>
        <color theme="1"/>
        <rFont val="ＭＳ Ｐゴシック"/>
        <family val="3"/>
        <charset val="128"/>
      </rPr>
      <t>してください。</t>
    </r>
    <phoneticPr fontId="2"/>
  </si>
  <si>
    <t>■どのような方法で広報をしますか？
　どれくらいの量の広報をしますか？（チラシの枚数、配布場所・時期など）</t>
    <rPh sb="48" eb="50">
      <t>ジキ</t>
    </rPh>
    <phoneticPr fontId="2"/>
  </si>
  <si>
    <t>■事業実施後に対象者がどのような状態になっていることを目指していますか？
　できる限り数値目標を含め記載してください。</t>
    <phoneticPr fontId="2"/>
  </si>
  <si>
    <t>■誰に対して行う事業ですか？どのような人たちが受益者になりますか？</t>
    <phoneticPr fontId="2"/>
  </si>
  <si>
    <t>佐賀市白山2丁目１－１２　佐賀商工ビル7階
佐賀市市民活動プラザ　レターケース　№999</t>
    <phoneticPr fontId="2"/>
  </si>
  <si>
    <t>安心安全のまちづくりを推進する会</t>
    <phoneticPr fontId="2"/>
  </si>
  <si>
    <t>会長　　佐賀　花子</t>
    <phoneticPr fontId="2"/>
  </si>
  <si>
    <t>安心・安全で暮らしやすい佐賀市を実現しよう！！</t>
    <phoneticPr fontId="2"/>
  </si>
  <si>
    <t>〇</t>
  </si>
  <si>
    <t>外部講師プロフィール</t>
    <phoneticPr fontId="2"/>
  </si>
  <si>
    <t>佐賀市の交通事故の発生率は、県や全国平均と比べると高い水準にある。
そこで、市民が、日常生活において事故にまきこまれることなく安心して生活を送れるようにするため、交通安全の啓発を行う。</t>
    <phoneticPr fontId="2"/>
  </si>
  <si>
    <t>佐賀市民
日頃から運転をしている人や地域の交通安全活動に自主的に取り組まれている人。</t>
    <phoneticPr fontId="2"/>
  </si>
  <si>
    <t>佐賀のＩＴを推進する会</t>
    <phoneticPr fontId="2"/>
  </si>
  <si>
    <t>講演会の広報をホームページやＳＮＳ等で行う。</t>
    <phoneticPr fontId="2"/>
  </si>
  <si>
    <t>２回目以上（前回申請：　　年度、　　　年度、　　　年度）</t>
    <rPh sb="1" eb="3">
      <t>カイメ</t>
    </rPh>
    <rPh sb="3" eb="5">
      <t>イジョウ</t>
    </rPh>
    <rPh sb="6" eb="8">
      <t>ゼンカイ</t>
    </rPh>
    <rPh sb="8" eb="10">
      <t>シンセイ</t>
    </rPh>
    <rPh sb="13" eb="15">
      <t>ネンド</t>
    </rPh>
    <rPh sb="19" eb="21">
      <t>ネンド</t>
    </rPh>
    <rPh sb="25" eb="27">
      <t>ネンド</t>
    </rPh>
    <phoneticPr fontId="2"/>
  </si>
  <si>
    <t>市民活動プラザ会議室でＮＰＯ関係者を講師に招き、「地域でできる交通安全の取り組み」をテーマに講演会を開催</t>
    <phoneticPr fontId="2"/>
  </si>
  <si>
    <t>振り返りの会</t>
    <phoneticPr fontId="2"/>
  </si>
  <si>
    <t>今年度の反省</t>
    <phoneticPr fontId="2"/>
  </si>
  <si>
    <t>団体運営費</t>
    <phoneticPr fontId="2"/>
  </si>
  <si>
    <t>【対象外】</t>
    <phoneticPr fontId="2"/>
  </si>
  <si>
    <t>○○－○○○○</t>
    <phoneticPr fontId="2"/>
  </si>
  <si>
    <t>○○○@××.com</t>
    <phoneticPr fontId="2"/>
  </si>
  <si>
    <t>△△－△△△△</t>
    <phoneticPr fontId="2"/>
  </si>
  <si>
    <t>https://○○○</t>
    <phoneticPr fontId="2"/>
  </si>
  <si>
    <t>佐賀市民（通勤、通学者等を含む）が日常生活において事故、事件等に巻き込まれることなく安心して生活がおくれることを目的する。</t>
    <phoneticPr fontId="2"/>
  </si>
  <si>
    <t xml:space="preserve">講演会、勉強会を定期的に開催
交通安全や防犯についての啓発活動
</t>
    <phoneticPr fontId="2"/>
  </si>
  <si>
    <t>安心、安全のまちづくりに向けて、楽しく啓発活動を行っている団体です！</t>
    <phoneticPr fontId="2"/>
  </si>
  <si>
    <t>平成○年○月○日</t>
    <phoneticPr fontId="2"/>
  </si>
  <si>
    <t>佐賀市内</t>
    <phoneticPr fontId="2"/>
  </si>
  <si>
    <t>有（月100円）</t>
    <phoneticPr fontId="2"/>
  </si>
  <si>
    <t>毎月第３水曜日</t>
    <phoneticPr fontId="2"/>
  </si>
  <si>
    <t>○○名</t>
    <phoneticPr fontId="2"/>
  </si>
  <si>
    <t>○○万円程度</t>
    <phoneticPr fontId="2"/>
  </si>
  <si>
    <t>○○○,○○○</t>
    <phoneticPr fontId="2"/>
  </si>
  <si>
    <t>○○,○○○</t>
    <phoneticPr fontId="2"/>
  </si>
  <si>
    <t>佐賀市△△二丁目1番12号</t>
    <phoneticPr fontId="2"/>
  </si>
  <si>
    <t>〒８４０ - ００００</t>
    <phoneticPr fontId="2"/>
  </si>
  <si>
    <t>肥前　太郎</t>
    <phoneticPr fontId="2"/>
  </si>
  <si>
    <t>×××@yahoo.co.jp</t>
    <phoneticPr fontId="2"/>
  </si>
  <si>
    <t>090－○○○○-○○○○</t>
    <phoneticPr fontId="2"/>
  </si>
  <si>
    <r>
      <t>（ふりがな）</t>
    </r>
    <r>
      <rPr>
        <sz val="8"/>
        <color rgb="FFFF0000"/>
        <rFont val="ＭＳ Ｐゴシック"/>
        <family val="3"/>
        <charset val="128"/>
      </rPr>
      <t>ひぜん　たろう</t>
    </r>
    <phoneticPr fontId="2"/>
  </si>
  <si>
    <r>
      <rPr>
        <sz val="11"/>
        <color rgb="FFFF0000"/>
        <rFont val="ＭＳ 明朝"/>
        <family val="1"/>
        <charset val="128"/>
      </rPr>
      <t>１２</t>
    </r>
    <r>
      <rPr>
        <sz val="11"/>
        <color theme="1"/>
        <rFont val="ＭＳ 明朝"/>
        <family val="1"/>
        <charset val="128"/>
      </rPr>
      <t>日</t>
    </r>
    <rPh sb="2" eb="3">
      <t>ニチ</t>
    </rPh>
    <phoneticPr fontId="2"/>
  </si>
  <si>
    <r>
      <rPr>
        <sz val="11"/>
        <color rgb="FFFF0000"/>
        <rFont val="ＭＳ 明朝"/>
        <family val="1"/>
        <charset val="128"/>
      </rPr>
      <t>１２</t>
    </r>
    <r>
      <rPr>
        <sz val="11"/>
        <color theme="1"/>
        <rFont val="ＭＳ 明朝"/>
        <family val="1"/>
        <charset val="128"/>
      </rPr>
      <t>月</t>
    </r>
    <rPh sb="2" eb="3">
      <t>ガツ</t>
    </rPh>
    <phoneticPr fontId="2"/>
  </si>
  <si>
    <r>
      <rPr>
        <sz val="11"/>
        <color rgb="FFFF0000"/>
        <rFont val="ＭＳ 明朝"/>
        <family val="1"/>
        <charset val="128"/>
      </rPr>
      <t>４０</t>
    </r>
    <r>
      <rPr>
        <sz val="11"/>
        <color theme="1"/>
        <rFont val="ＭＳ 明朝"/>
        <family val="1"/>
        <charset val="128"/>
      </rPr>
      <t>年</t>
    </r>
    <rPh sb="2" eb="3">
      <t>ネン</t>
    </rPh>
    <phoneticPr fontId="2"/>
  </si>
  <si>
    <t>(</t>
    <phoneticPr fontId="2"/>
  </si>
  <si>
    <t>成果目標</t>
    <rPh sb="0" eb="2">
      <t>セイカ</t>
    </rPh>
    <rPh sb="2" eb="4">
      <t>モクヒョウ</t>
    </rPh>
    <phoneticPr fontId="2"/>
  </si>
  <si>
    <t>成果目標の
達成度の
測定方法</t>
    <rPh sb="0" eb="2">
      <t>セイカ</t>
    </rPh>
    <rPh sb="2" eb="4">
      <t>モクヒョウ</t>
    </rPh>
    <rPh sb="6" eb="8">
      <t>タッセイ</t>
    </rPh>
    <rPh sb="8" eb="9">
      <t>ド</t>
    </rPh>
    <rPh sb="11" eb="13">
      <t>ソクテイ</t>
    </rPh>
    <rPh sb="13" eb="15">
      <t>ホウホウ</t>
    </rPh>
    <phoneticPr fontId="2"/>
  </si>
  <si>
    <t>■成果目標の達成度を測定する方法を、できる限り具体的に記載してください。</t>
    <rPh sb="1" eb="3">
      <t>セイカ</t>
    </rPh>
    <rPh sb="3" eb="5">
      <t>モクヒョウ</t>
    </rPh>
    <rPh sb="6" eb="8">
      <t>タッセイ</t>
    </rPh>
    <rPh sb="8" eb="9">
      <t>ド</t>
    </rPh>
    <rPh sb="10" eb="12">
      <t>ソクテイ</t>
    </rPh>
    <rPh sb="14" eb="16">
      <t>ホウホウ</t>
    </rPh>
    <rPh sb="21" eb="22">
      <t>カギ</t>
    </rPh>
    <rPh sb="23" eb="26">
      <t>グタイテキ</t>
    </rPh>
    <rPh sb="27" eb="29">
      <t>キサイ</t>
    </rPh>
    <phoneticPr fontId="2"/>
  </si>
  <si>
    <t>①交通安全講演会参加者数１２０人（各回６０人）</t>
    <phoneticPr fontId="2"/>
  </si>
  <si>
    <t>成果目標の
達成度の
測定方法</t>
    <phoneticPr fontId="2"/>
  </si>
  <si>
    <t>■成果目標の達成度を測定する方法を、できる限り具体的に記載してください。</t>
    <phoneticPr fontId="2"/>
  </si>
  <si>
    <t>交通安全講演会のための事前打ち合わせ（第１回）</t>
    <rPh sb="19" eb="20">
      <t>ダイ</t>
    </rPh>
    <rPh sb="21" eb="22">
      <t>カイ</t>
    </rPh>
    <phoneticPr fontId="2"/>
  </si>
  <si>
    <t>交通安全講演会のための事前打ち合わせ（第２回）</t>
    <rPh sb="19" eb="20">
      <t>ダイ</t>
    </rPh>
    <rPh sb="21" eb="22">
      <t>カイ</t>
    </rPh>
    <phoneticPr fontId="2"/>
  </si>
  <si>
    <t>交通安全講演会のための事前打ち合わせ（第３回）</t>
    <rPh sb="19" eb="20">
      <t>ダイ</t>
    </rPh>
    <rPh sb="21" eb="22">
      <t>カイ</t>
    </rPh>
    <phoneticPr fontId="2"/>
  </si>
  <si>
    <t>広報、チラシ配布</t>
    <rPh sb="0" eb="2">
      <t>コウホウ</t>
    </rPh>
    <rPh sb="6" eb="8">
      <t>ハイフ</t>
    </rPh>
    <phoneticPr fontId="2"/>
  </si>
  <si>
    <t>各公民館等の施設へのチラシ設置依頼
ホームページ、フェイスブックの発信
テレビ　ケーブルテレビ　ラジオに出演</t>
    <rPh sb="0" eb="4">
      <t>カクコウミンカン</t>
    </rPh>
    <rPh sb="4" eb="5">
      <t>トウ</t>
    </rPh>
    <rPh sb="6" eb="8">
      <t>シセツ</t>
    </rPh>
    <rPh sb="13" eb="15">
      <t>セッチ</t>
    </rPh>
    <rPh sb="15" eb="17">
      <t>イライ</t>
    </rPh>
    <phoneticPr fontId="2"/>
  </si>
  <si>
    <t>①講演会を事前申込制とし出欠確認により参加者数を把握。当日参加者も受付名簿により参加者数を把握する。</t>
    <phoneticPr fontId="2"/>
  </si>
  <si>
    <t>②参加者の交通安全に関する意識の向上　　８０％</t>
    <phoneticPr fontId="2"/>
  </si>
  <si>
    <t>②講座及び講演会参加者にアンケートを実施する。その質問項目として、講演会の参加による交通安全に関する意識の変化を把握する。</t>
    <phoneticPr fontId="2"/>
  </si>
  <si>
    <t>○ホームページ、フェイスブックで発信する。　６月、１１月（予定）</t>
    <rPh sb="27" eb="28">
      <t>ガツ</t>
    </rPh>
    <phoneticPr fontId="2"/>
  </si>
  <si>
    <t>○チラシ　５００枚　５月、１１月（予定）
　（配布）公民館(３２館×△枚)、市民活動プラザ(□□枚)、図書館(◎枚)</t>
    <rPh sb="15" eb="16">
      <t>ガツ</t>
    </rPh>
    <phoneticPr fontId="2"/>
  </si>
  <si>
    <t>交通安全講演会開催のための講師との打ち合わせ
スタッフ間での役割分担の打ち合わせ
市報さがへの広報依頼</t>
    <phoneticPr fontId="2"/>
  </si>
  <si>
    <t>交通安全講演会開催のための広報の打ち合わせ</t>
    <rPh sb="13" eb="15">
      <t>コウホウ</t>
    </rPh>
    <phoneticPr fontId="2"/>
  </si>
  <si>
    <t>交通安全講演会　１回目</t>
    <rPh sb="9" eb="10">
      <t>カイ</t>
    </rPh>
    <rPh sb="10" eb="11">
      <t>メ</t>
    </rPh>
    <phoneticPr fontId="2"/>
  </si>
  <si>
    <t>交通安全講演会　２回目</t>
    <rPh sb="9" eb="11">
      <t>カイメ</t>
    </rPh>
    <phoneticPr fontId="2"/>
  </si>
  <si>
    <t>交通安全講演会開催のための講師との打ち合わせ
スタッフ間での広報、役割分担の打ち合わせ
市報さがへの広報依頼</t>
    <rPh sb="30" eb="32">
      <t>コウホウ</t>
    </rPh>
    <phoneticPr fontId="2"/>
  </si>
  <si>
    <t>○テレビ　ケーブルテレビ　ラジオに出演　６月上旬、１１月中旬（予定）</t>
    <rPh sb="22" eb="23">
      <t>ウエ</t>
    </rPh>
    <rPh sb="27" eb="28">
      <t>ガツ</t>
    </rPh>
    <rPh sb="28" eb="30">
      <t>チュウジュン</t>
    </rPh>
    <phoneticPr fontId="2"/>
  </si>
  <si>
    <t>○市報さが　６月、１１月（予定）</t>
    <rPh sb="1" eb="3">
      <t>シホウ</t>
    </rPh>
    <rPh sb="11" eb="12">
      <t>ガツ</t>
    </rPh>
    <phoneticPr fontId="2"/>
  </si>
  <si>
    <t>外部講師：ＮＰＯ法人○○　代表　大阪二郎
（講師選定理由）
ＮＰＯ法人○○代表の大阪氏は、○○交通安全教育アドバイザーとして、全国各地で地域住民や交通安全ボランティアを対象とした交通安全啓発の講演会を実施しており、地域住民や地域で協力して取り組む交通安全という視点からの講演ができる。このため当該事業の目的を達成するに、適任である。</t>
    <phoneticPr fontId="2"/>
  </si>
  <si>
    <t>内部講師：佐賀花子
（講師選定理由）
当会の代表である佐賀花子は、○○交通安全指導員として地域の交通安全に関する運動や指導を実践している。現場で得た知識や経験を踏まえた指導やアドバイスを地域住民や小中学生に行っており、当該事業において地域の実情を伝えることができるため、事業の目的を達成するために適任である。</t>
    <rPh sb="19" eb="21">
      <t>トウカイ</t>
    </rPh>
    <rPh sb="22" eb="24">
      <t>ダイヒョウ</t>
    </rPh>
    <rPh sb="35" eb="37">
      <t>コウツウ</t>
    </rPh>
    <rPh sb="37" eb="39">
      <t>アンゼン</t>
    </rPh>
    <rPh sb="39" eb="42">
      <t>シドウイン</t>
    </rPh>
    <rPh sb="45" eb="47">
      <t>チイキ</t>
    </rPh>
    <rPh sb="48" eb="50">
      <t>コウツウ</t>
    </rPh>
    <rPh sb="50" eb="52">
      <t>アンゼン</t>
    </rPh>
    <rPh sb="53" eb="54">
      <t>カン</t>
    </rPh>
    <rPh sb="56" eb="58">
      <t>ウンドウ</t>
    </rPh>
    <rPh sb="59" eb="61">
      <t>シドウ</t>
    </rPh>
    <rPh sb="62" eb="64">
      <t>ジッセン</t>
    </rPh>
    <rPh sb="69" eb="71">
      <t>ゲンバ</t>
    </rPh>
    <rPh sb="72" eb="73">
      <t>エ</t>
    </rPh>
    <rPh sb="74" eb="76">
      <t>チシキ</t>
    </rPh>
    <rPh sb="77" eb="79">
      <t>ケイケン</t>
    </rPh>
    <rPh sb="80" eb="81">
      <t>フ</t>
    </rPh>
    <rPh sb="84" eb="86">
      <t>シドウ</t>
    </rPh>
    <rPh sb="93" eb="95">
      <t>チイキ</t>
    </rPh>
    <rPh sb="95" eb="97">
      <t>ジュウミン</t>
    </rPh>
    <rPh sb="98" eb="102">
      <t>ショウチュウガクセイ</t>
    </rPh>
    <rPh sb="103" eb="104">
      <t>オコナ</t>
    </rPh>
    <rPh sb="117" eb="119">
      <t>チイキ</t>
    </rPh>
    <rPh sb="120" eb="122">
      <t>ジツジョウ</t>
    </rPh>
    <rPh sb="123" eb="124">
      <t>ツタ</t>
    </rPh>
    <rPh sb="135" eb="137">
      <t>ジギョウ</t>
    </rPh>
    <phoneticPr fontId="2"/>
  </si>
  <si>
    <t>講演会外部講師謝金　30,000円×1人×2回</t>
    <phoneticPr fontId="2"/>
  </si>
  <si>
    <t>講演会内部講師謝金　　5,000円×1人×2回</t>
    <phoneticPr fontId="2"/>
  </si>
  <si>
    <t>チラシ代　5円×500枚×2回＝5,000円</t>
    <rPh sb="14" eb="15">
      <t>カイ</t>
    </rPh>
    <phoneticPr fontId="2"/>
  </si>
  <si>
    <t>講師弁当代　1,000円×1人×2回</t>
    <phoneticPr fontId="2"/>
  </si>
  <si>
    <t>市民活動プラザ会議室　500円×4時間×2回</t>
    <phoneticPr fontId="2"/>
  </si>
  <si>
    <t>スタッフ人件費　1,000円×4時間×5名×2回</t>
    <phoneticPr fontId="2"/>
  </si>
  <si>
    <t>　スタッフ弁当代500円×5人×2回</t>
    <phoneticPr fontId="2"/>
  </si>
  <si>
    <t>　スタッフお茶代100円×5人×2回</t>
    <phoneticPr fontId="2"/>
  </si>
  <si>
    <t>会費　10,000円　　寄附　20,000円</t>
    <phoneticPr fontId="2"/>
  </si>
  <si>
    <r>
      <t>２回目以上（前回申請：</t>
    </r>
    <r>
      <rPr>
        <sz val="11"/>
        <color rgb="FFFF0000"/>
        <rFont val="ＭＳ Ｐ明朝"/>
        <family val="1"/>
        <charset val="128"/>
      </rPr>
      <t>令和６年度、令和４年度、令和３年度</t>
    </r>
    <r>
      <rPr>
        <sz val="11"/>
        <color theme="1"/>
        <rFont val="ＭＳ Ｐ明朝"/>
        <family val="1"/>
        <charset val="128"/>
      </rPr>
      <t>）</t>
    </r>
    <rPh sb="1" eb="3">
      <t>カイメ</t>
    </rPh>
    <rPh sb="3" eb="5">
      <t>イジョウ</t>
    </rPh>
    <rPh sb="6" eb="8">
      <t>ゼンカイ</t>
    </rPh>
    <rPh sb="8" eb="10">
      <t>シンセイ</t>
    </rPh>
    <rPh sb="11" eb="13">
      <t>レイワ</t>
    </rPh>
    <rPh sb="14" eb="16">
      <t>ネンド</t>
    </rPh>
    <rPh sb="17" eb="19">
      <t>レイワ</t>
    </rPh>
    <rPh sb="20" eb="22">
      <t>ネンド</t>
    </rPh>
    <rPh sb="23" eb="25">
      <t>レイワ</t>
    </rPh>
    <rPh sb="26" eb="28">
      <t>ネンド</t>
    </rPh>
    <phoneticPr fontId="2"/>
  </si>
  <si>
    <t>参加費　200円×60人×２回=12,000円</t>
    <rPh sb="14" eb="15">
      <t>カイ</t>
    </rPh>
    <rPh sb="18" eb="23">
      <t>０００エン</t>
    </rPh>
    <phoneticPr fontId="2"/>
  </si>
  <si>
    <t>紙代　500円×5冊＝2,500円</t>
    <phoneticPr fontId="2"/>
  </si>
  <si>
    <t>インク代　2,000円×5個＝10,000円</t>
    <phoneticPr fontId="2"/>
  </si>
  <si>
    <t>反射ベルト（配布用）　200円×120個＝8,000円</t>
    <rPh sb="0" eb="2">
      <t>ハンシャ</t>
    </rPh>
    <rPh sb="6" eb="9">
      <t>ハイフヨウ</t>
    </rPh>
    <phoneticPr fontId="2"/>
  </si>
  <si>
    <t>振込手数料　200円×２回</t>
    <rPh sb="0" eb="2">
      <t>フリコミ</t>
    </rPh>
    <rPh sb="2" eb="5">
      <t>テスウリョウ</t>
    </rPh>
    <rPh sb="9" eb="10">
      <t>エン</t>
    </rPh>
    <rPh sb="12" eb="13">
      <t>カイ</t>
    </rPh>
    <phoneticPr fontId="2"/>
  </si>
  <si>
    <t>イベント保険　3,000円×2回</t>
    <rPh sb="4" eb="6">
      <t>ホケン</t>
    </rPh>
    <rPh sb="8" eb="13">
      <t>０００エン</t>
    </rPh>
    <rPh sb="15" eb="16">
      <t>カイ</t>
    </rPh>
    <phoneticPr fontId="2"/>
  </si>
  <si>
    <t>　1,000円×2時間×5名×3回</t>
    <phoneticPr fontId="2"/>
  </si>
  <si>
    <t>ボランティアスタッフ謝金　3,000円×3人×2回</t>
    <rPh sb="10" eb="12">
      <t>シャキン</t>
    </rPh>
    <rPh sb="14" eb="19">
      <t>０００エン</t>
    </rPh>
    <rPh sb="21" eb="22">
      <t>ニン</t>
    </rPh>
    <rPh sb="24" eb="25">
      <t>カイ</t>
    </rPh>
    <phoneticPr fontId="2"/>
  </si>
  <si>
    <t>外部講師旅費（ＪＲ：福岡－佐賀）　2,000円×1人×2回</t>
    <rPh sb="10" eb="12">
      <t>フクオカ</t>
    </rPh>
    <phoneticPr fontId="2"/>
  </si>
  <si>
    <t>　　15円×20ｋｍ×3台×2回</t>
    <rPh sb="12" eb="13">
      <t>ダイ</t>
    </rPh>
    <rPh sb="15" eb="16">
      <t>カイ</t>
    </rPh>
    <phoneticPr fontId="2"/>
  </si>
  <si>
    <t>　　15円×15ｋｍ×2台×2回</t>
    <rPh sb="12" eb="13">
      <t>ダイ</t>
    </rPh>
    <rPh sb="15" eb="16">
      <t>カイ</t>
    </rPh>
    <phoneticPr fontId="2"/>
  </si>
  <si>
    <t>送迎及びスタッフ燃料代</t>
    <rPh sb="0" eb="2">
      <t>ソウゲイ</t>
    </rPh>
    <rPh sb="2" eb="3">
      <t>オヨ</t>
    </rPh>
    <rPh sb="8" eb="11">
      <t>ネンリョウダイ</t>
    </rPh>
    <phoneticPr fontId="2"/>
  </si>
  <si>
    <t>横断幕印刷代　5ｍ×500円</t>
    <rPh sb="0" eb="3">
      <t>オウダンマク</t>
    </rPh>
    <rPh sb="3" eb="5">
      <t>インサツ</t>
    </rPh>
    <rPh sb="5" eb="6">
      <t>ダイ</t>
    </rPh>
    <rPh sb="13" eb="14">
      <t>エン</t>
    </rPh>
    <phoneticPr fontId="2"/>
  </si>
  <si>
    <r>
      <t>令和　</t>
    </r>
    <r>
      <rPr>
        <sz val="11"/>
        <color rgb="FFFF0000"/>
        <rFont val="ＭＳ Ｐゴシック"/>
        <family val="3"/>
        <charset val="128"/>
      </rPr>
      <t>７</t>
    </r>
    <r>
      <rPr>
        <sz val="11"/>
        <color theme="1"/>
        <rFont val="ＭＳ Ｐゴシック"/>
        <family val="3"/>
        <charset val="128"/>
      </rPr>
      <t>年　</t>
    </r>
    <r>
      <rPr>
        <sz val="11"/>
        <color rgb="FFFF0000"/>
        <rFont val="ＭＳ Ｐゴシック"/>
        <family val="3"/>
        <charset val="128"/>
      </rPr>
      <t>１</t>
    </r>
    <r>
      <rPr>
        <sz val="11"/>
        <color theme="1"/>
        <rFont val="ＭＳ Ｐゴシック"/>
        <family val="3"/>
        <charset val="128"/>
      </rPr>
      <t>月</t>
    </r>
    <r>
      <rPr>
        <sz val="11"/>
        <color rgb="FFFF0000"/>
        <rFont val="ＭＳ Ｐゴシック"/>
        <family val="3"/>
        <charset val="128"/>
      </rPr>
      <t>○○</t>
    </r>
    <r>
      <rPr>
        <sz val="11"/>
        <color theme="1"/>
        <rFont val="ＭＳ Ｐゴシック"/>
        <family val="3"/>
        <charset val="128"/>
      </rPr>
      <t>日</t>
    </r>
    <rPh sb="0" eb="2">
      <t>レイワ</t>
    </rPh>
    <rPh sb="4" eb="5">
      <t>ネン</t>
    </rPh>
    <rPh sb="7" eb="8">
      <t>ガツ</t>
    </rPh>
    <rPh sb="10" eb="11">
      <t>ニチ</t>
    </rPh>
    <phoneticPr fontId="2"/>
  </si>
  <si>
    <r>
      <t>令和　</t>
    </r>
    <r>
      <rPr>
        <sz val="11"/>
        <color rgb="FFFF0000"/>
        <rFont val="ＭＳ 明朝"/>
        <family val="1"/>
        <charset val="128"/>
      </rPr>
      <t>７</t>
    </r>
    <r>
      <rPr>
        <sz val="11"/>
        <color theme="1"/>
        <rFont val="ＭＳ 明朝"/>
        <family val="1"/>
        <charset val="128"/>
      </rPr>
      <t>年　</t>
    </r>
    <r>
      <rPr>
        <sz val="11"/>
        <color rgb="FFFF0000"/>
        <rFont val="ＭＳ 明朝"/>
        <family val="1"/>
        <charset val="128"/>
      </rPr>
      <t>１</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
  </si>
  <si>
    <t>○交通安全講演会
時 　期：①令和７年６月１５日（日）　　②令和７年１２月７日（日）　２回開催（２時間程度）
場 　所：市民活動プラザ
参加者：各回６０人　計１２０人
参加費：２00円
内 　容：地域でできる交通安全の取り組み、交通安全グッズの紹介及び配布</t>
    <rPh sb="25" eb="26">
      <t>ヒ</t>
    </rPh>
    <rPh sb="40" eb="41">
      <t>ヒ</t>
    </rPh>
    <rPh sb="44" eb="45">
      <t>カイ</t>
    </rPh>
    <rPh sb="45" eb="47">
      <t>カイサイ</t>
    </rPh>
    <rPh sb="72" eb="74">
      <t>カクカイ</t>
    </rPh>
    <rPh sb="78" eb="79">
      <t>ケイ</t>
    </rPh>
    <rPh sb="82" eb="83">
      <t>ニン</t>
    </rPh>
    <rPh sb="114" eb="116">
      <t>コウツウ</t>
    </rPh>
    <rPh sb="116" eb="118">
      <t>アンゼン</t>
    </rPh>
    <rPh sb="122" eb="124">
      <t>ショウカイ</t>
    </rPh>
    <rPh sb="124" eb="125">
      <t>オヨ</t>
    </rPh>
    <rPh sb="126" eb="128">
      <t>ハイフ</t>
    </rPh>
    <phoneticPr fontId="2"/>
  </si>
  <si>
    <t>◇取りやめた場合は、「実施内容」の欄に【取り止め】と記載してください。
◇開催月等を変更した場合は、「実施内容」の欄に【〇月に変更】と記載し、変更後のスケジュールについては、「年月」を記載し、「申請書記載の実施項目」の欄に“【変更】”と記載の上、実施項目と実施内容を記載してください。
◇申請書に記載した事項以外に実施した事項がある場合は、「申請書記載の実施項目」の欄に“【追加】”と記載の上、実施項目と実施内容を記載してください。
◇団体スタッフ欄は、各実施項目の内容に参加した団体スタッフの人数を記載してください。
◇ボランティア欄は、各実施項目の内容に参加したボランティアの人数を記載してください。</t>
    <phoneticPr fontId="2"/>
  </si>
  <si>
    <t>市民活動プラザが実施する人材育成事業へ、団体の構成員（代表者、事務担当者など）が最低１回は</t>
    <phoneticPr fontId="2"/>
  </si>
  <si>
    <t>参加します</t>
    <phoneticPr fontId="2"/>
  </si>
  <si>
    <t>市民活動プラザの利用団体登録（市民活動団体データベース）へ登録します</t>
    <rPh sb="8" eb="10">
      <t>リヨウ</t>
    </rPh>
    <rPh sb="10" eb="12">
      <t>ダンタイ</t>
    </rPh>
    <rPh sb="12" eb="14">
      <t>トウロク</t>
    </rPh>
    <rPh sb="15" eb="17">
      <t>シミン</t>
    </rPh>
    <rPh sb="17" eb="19">
      <t>カツドウ</t>
    </rPh>
    <rPh sb="19" eb="21">
      <t>ダンタイ</t>
    </rPh>
    <phoneticPr fontId="2"/>
  </si>
  <si>
    <t>上の年間収入総額のうち補助金・助成金等を受けている場合、その名称・金額</t>
    <rPh sb="0" eb="1">
      <t>ウエ</t>
    </rPh>
    <rPh sb="2" eb="4">
      <t>ネンカン</t>
    </rPh>
    <rPh sb="4" eb="6">
      <t>シュウニュウ</t>
    </rPh>
    <rPh sb="6" eb="8">
      <t>ソウガク</t>
    </rPh>
    <rPh sb="11" eb="14">
      <t>ホジョキン</t>
    </rPh>
    <rPh sb="15" eb="18">
      <t>ジョセイキン</t>
    </rPh>
    <rPh sb="18" eb="19">
      <t>トウ</t>
    </rPh>
    <rPh sb="20" eb="21">
      <t>ウ</t>
    </rPh>
    <rPh sb="25" eb="27">
      <t>バアイ</t>
    </rPh>
    <rPh sb="30" eb="32">
      <t>メイショウ</t>
    </rPh>
    <rPh sb="33" eb="35">
      <t>キンガク</t>
    </rPh>
    <rPh sb="34" eb="35">
      <t>ガク</t>
    </rPh>
    <phoneticPr fontId="2"/>
  </si>
  <si>
    <t>（補助金等名称）</t>
    <rPh sb="1" eb="4">
      <t>ホジョキン</t>
    </rPh>
    <rPh sb="4" eb="5">
      <t>トウ</t>
    </rPh>
    <rPh sb="5" eb="7">
      <t>メイショウ</t>
    </rPh>
    <phoneticPr fontId="2"/>
  </si>
  <si>
    <t>○○○,○○○</t>
    <phoneticPr fontId="2"/>
  </si>
  <si>
    <t>○○○○○財団助成金</t>
    <rPh sb="5" eb="7">
      <t>ザイダン</t>
    </rPh>
    <rPh sb="7" eb="10">
      <t>ジョセイキン</t>
    </rPh>
    <phoneticPr fontId="2"/>
  </si>
  <si>
    <t>添付１-７</t>
    <phoneticPr fontId="2"/>
  </si>
  <si>
    <t>令和６年度事業実施確認書</t>
    <rPh sb="0" eb="2">
      <t>レイワ</t>
    </rPh>
    <rPh sb="3" eb="5">
      <t>ネンド</t>
    </rPh>
    <rPh sb="5" eb="7">
      <t>ジギョウ</t>
    </rPh>
    <rPh sb="7" eb="9">
      <t>ジッシ</t>
    </rPh>
    <rPh sb="9" eb="12">
      <t>カクニンショ</t>
    </rPh>
    <phoneticPr fontId="2"/>
  </si>
  <si>
    <t>団　体　名</t>
    <rPh sb="0" eb="1">
      <t>ダン</t>
    </rPh>
    <rPh sb="2" eb="3">
      <t>カラダ</t>
    </rPh>
    <rPh sb="4" eb="5">
      <t>メイ</t>
    </rPh>
    <phoneticPr fontId="58"/>
  </si>
  <si>
    <t>・令和６年度に当制度の交付決定を受けた事業の実施状況（予定）について記入してください。</t>
    <rPh sb="1" eb="3">
      <t>レイワ</t>
    </rPh>
    <rPh sb="4" eb="6">
      <t>ネンド</t>
    </rPh>
    <rPh sb="7" eb="8">
      <t>トウ</t>
    </rPh>
    <rPh sb="8" eb="10">
      <t>セイド</t>
    </rPh>
    <rPh sb="11" eb="13">
      <t>コウフ</t>
    </rPh>
    <rPh sb="13" eb="15">
      <t>ケッテイ</t>
    </rPh>
    <rPh sb="16" eb="17">
      <t>ウ</t>
    </rPh>
    <rPh sb="19" eb="21">
      <t>ジギョウ</t>
    </rPh>
    <rPh sb="22" eb="24">
      <t>ジッシ</t>
    </rPh>
    <rPh sb="24" eb="26">
      <t>ジョウキョウ</t>
    </rPh>
    <rPh sb="27" eb="29">
      <t>ヨテイ</t>
    </rPh>
    <rPh sb="34" eb="36">
      <t>キニュウ</t>
    </rPh>
    <phoneticPr fontId="2"/>
  </si>
  <si>
    <t>・令和６年度の未申請団体や、令和６年度の実績報告書を既に提出済の団体は添付不要です。</t>
    <rPh sb="1" eb="3">
      <t>レイワ</t>
    </rPh>
    <rPh sb="7" eb="8">
      <t>ミ</t>
    </rPh>
    <rPh sb="8" eb="10">
      <t>シンセイ</t>
    </rPh>
    <rPh sb="10" eb="12">
      <t>ダンタイ</t>
    </rPh>
    <rPh sb="26" eb="27">
      <t>スデ</t>
    </rPh>
    <rPh sb="28" eb="30">
      <t>テイシュツ</t>
    </rPh>
    <rPh sb="30" eb="31">
      <t>ズ</t>
    </rPh>
    <rPh sb="32" eb="34">
      <t>ダンタイ</t>
    </rPh>
    <rPh sb="35" eb="37">
      <t>テンプ</t>
    </rPh>
    <rPh sb="37" eb="39">
      <t>フヨウ</t>
    </rPh>
    <phoneticPr fontId="2"/>
  </si>
  <si>
    <t>１．事業内容</t>
    <rPh sb="2" eb="4">
      <t>ジギョウ</t>
    </rPh>
    <rPh sb="4" eb="6">
      <t>ナイヨウ</t>
    </rPh>
    <phoneticPr fontId="2"/>
  </si>
  <si>
    <t>事業①</t>
    <rPh sb="0" eb="2">
      <t>ジギョウ</t>
    </rPh>
    <phoneticPr fontId="2"/>
  </si>
  <si>
    <t>申請時の計画内容</t>
    <rPh sb="0" eb="3">
      <t>シンセイジ</t>
    </rPh>
    <rPh sb="4" eb="6">
      <t>ケイカク</t>
    </rPh>
    <rPh sb="6" eb="8">
      <t>ナイヨウ</t>
    </rPh>
    <phoneticPr fontId="2"/>
  </si>
  <si>
    <t>実施内容（予定を含む）</t>
    <rPh sb="2" eb="4">
      <t>ナイヨウ</t>
    </rPh>
    <rPh sb="5" eb="7">
      <t>ヨテイ</t>
    </rPh>
    <rPh sb="8" eb="9">
      <t>フク</t>
    </rPh>
    <phoneticPr fontId="2"/>
  </si>
  <si>
    <t>事業名</t>
    <rPh sb="0" eb="2">
      <t>ジギョウ</t>
    </rPh>
    <rPh sb="2" eb="3">
      <t>メイ</t>
    </rPh>
    <phoneticPr fontId="2"/>
  </si>
  <si>
    <t>実施日時</t>
    <rPh sb="0" eb="2">
      <t>ジッシ</t>
    </rPh>
    <rPh sb="2" eb="4">
      <t>ニチジ</t>
    </rPh>
    <phoneticPr fontId="2"/>
  </si>
  <si>
    <t>場所</t>
    <rPh sb="0" eb="2">
      <t>バショ</t>
    </rPh>
    <phoneticPr fontId="2"/>
  </si>
  <si>
    <t>対象者</t>
    <rPh sb="0" eb="3">
      <t>タイショウシャ</t>
    </rPh>
    <phoneticPr fontId="2"/>
  </si>
  <si>
    <t>参加人数</t>
    <rPh sb="0" eb="2">
      <t>サンカ</t>
    </rPh>
    <rPh sb="2" eb="4">
      <t>ニンズウ</t>
    </rPh>
    <phoneticPr fontId="2"/>
  </si>
  <si>
    <t>（内、新規　　人、会員　　人）</t>
    <rPh sb="1" eb="2">
      <t>ウチ</t>
    </rPh>
    <rPh sb="9" eb="11">
      <t>カイイン</t>
    </rPh>
    <rPh sb="13" eb="14">
      <t>ニン</t>
    </rPh>
    <phoneticPr fontId="2"/>
  </si>
  <si>
    <t>事業内容</t>
    <rPh sb="0" eb="2">
      <t>ジギョウ</t>
    </rPh>
    <rPh sb="2" eb="4">
      <t>ナイヨウ</t>
    </rPh>
    <phoneticPr fontId="2"/>
  </si>
  <si>
    <t>事業②</t>
    <rPh sb="0" eb="2">
      <t>ジギョウ</t>
    </rPh>
    <phoneticPr fontId="2"/>
  </si>
  <si>
    <t>事業③</t>
    <rPh sb="0" eb="2">
      <t>ジギョウ</t>
    </rPh>
    <phoneticPr fontId="2"/>
  </si>
  <si>
    <t>※実施した（する）事業内容が同じで数回実施した事業は、まとめて記載又は複数枚に記載しても可です。</t>
    <rPh sb="1" eb="3">
      <t>ジッシ</t>
    </rPh>
    <rPh sb="11" eb="13">
      <t>ナイヨウ</t>
    </rPh>
    <rPh sb="14" eb="15">
      <t>オナ</t>
    </rPh>
    <rPh sb="17" eb="19">
      <t>スウカイ</t>
    </rPh>
    <rPh sb="19" eb="21">
      <t>ジッシ</t>
    </rPh>
    <rPh sb="23" eb="25">
      <t>ジギョウ</t>
    </rPh>
    <rPh sb="33" eb="34">
      <t>マタ</t>
    </rPh>
    <rPh sb="35" eb="37">
      <t>フクスウ</t>
    </rPh>
    <rPh sb="37" eb="38">
      <t>マイ</t>
    </rPh>
    <rPh sb="39" eb="41">
      <t>キサイ</t>
    </rPh>
    <rPh sb="44" eb="45">
      <t>カ</t>
    </rPh>
    <phoneticPr fontId="2"/>
  </si>
  <si>
    <t>２．「チカラット」補助対象事業以外の主な事業活動や他の補助金・助成金の受領状況</t>
    <rPh sb="9" eb="11">
      <t>ホジョ</t>
    </rPh>
    <rPh sb="11" eb="13">
      <t>タイショウ</t>
    </rPh>
    <rPh sb="13" eb="15">
      <t>ジギョウ</t>
    </rPh>
    <rPh sb="15" eb="17">
      <t>イガイ</t>
    </rPh>
    <rPh sb="18" eb="19">
      <t>オモ</t>
    </rPh>
    <rPh sb="20" eb="22">
      <t>ジギョウ</t>
    </rPh>
    <rPh sb="22" eb="24">
      <t>カツドウ</t>
    </rPh>
    <rPh sb="25" eb="26">
      <t>タ</t>
    </rPh>
    <rPh sb="27" eb="30">
      <t>ホジョキン</t>
    </rPh>
    <rPh sb="31" eb="34">
      <t>ジョセイキン</t>
    </rPh>
    <rPh sb="35" eb="37">
      <t>ジュリョウ</t>
    </rPh>
    <rPh sb="37" eb="39">
      <t>ジョウキョウ</t>
    </rPh>
    <phoneticPr fontId="2"/>
  </si>
  <si>
    <t>３．今後も佐賀市市民活動応援制度「チカラット」補助金が必要な理由</t>
    <rPh sb="2" eb="4">
      <t>コンゴ</t>
    </rPh>
    <rPh sb="5" eb="16">
      <t>サガシシミンカツドウオウエンセイド</t>
    </rPh>
    <rPh sb="23" eb="26">
      <t>ホジョキン</t>
    </rPh>
    <rPh sb="27" eb="29">
      <t>ヒツヨウ</t>
    </rPh>
    <rPh sb="30" eb="32">
      <t>リユウ</t>
    </rPh>
    <phoneticPr fontId="2"/>
  </si>
  <si>
    <t>交通安全講演会</t>
    <phoneticPr fontId="2"/>
  </si>
  <si>
    <t>令和６年６月１６日（日）</t>
    <phoneticPr fontId="2"/>
  </si>
  <si>
    <t>市民活動プラザ</t>
    <phoneticPr fontId="2"/>
  </si>
  <si>
    <t>佐賀市民</t>
    <phoneticPr fontId="2"/>
  </si>
  <si>
    <r>
      <rPr>
        <sz val="10"/>
        <color rgb="FFFF0000"/>
        <rFont val="ＭＳ Ｐゴシック"/>
        <family val="3"/>
        <charset val="128"/>
      </rPr>
      <t>６０</t>
    </r>
    <r>
      <rPr>
        <sz val="10"/>
        <color theme="1"/>
        <rFont val="ＭＳ Ｐゴシック"/>
        <family val="3"/>
        <charset val="128"/>
      </rPr>
      <t>人</t>
    </r>
    <rPh sb="2" eb="3">
      <t>ニン</t>
    </rPh>
    <phoneticPr fontId="2"/>
  </si>
  <si>
    <t>地域でできる交通安全の取り組み
交通安全グッズの紹介及び配布</t>
    <phoneticPr fontId="2"/>
  </si>
  <si>
    <t>令和６年１２月８日（日）</t>
    <phoneticPr fontId="2"/>
  </si>
  <si>
    <r>
      <rPr>
        <sz val="10"/>
        <color rgb="FFFF0000"/>
        <rFont val="ＭＳ Ｐゴシック"/>
        <family val="3"/>
        <charset val="128"/>
      </rPr>
      <t>５５</t>
    </r>
    <r>
      <rPr>
        <sz val="10"/>
        <color theme="1"/>
        <rFont val="ＭＳ Ｐゴシック"/>
        <family val="3"/>
        <charset val="128"/>
      </rPr>
      <t>人</t>
    </r>
    <rPh sb="2" eb="3">
      <t>ニン</t>
    </rPh>
    <phoneticPr fontId="2"/>
  </si>
  <si>
    <r>
      <t>（内、新規</t>
    </r>
    <r>
      <rPr>
        <sz val="10"/>
        <color rgb="FFFF0000"/>
        <rFont val="ＭＳ Ｐゴシック"/>
        <family val="3"/>
        <charset val="128"/>
      </rPr>
      <t>５０</t>
    </r>
    <r>
      <rPr>
        <sz val="10"/>
        <color theme="1"/>
        <rFont val="ＭＳ Ｐゴシック"/>
        <family val="3"/>
        <charset val="128"/>
      </rPr>
      <t>人、会員　</t>
    </r>
    <r>
      <rPr>
        <sz val="10"/>
        <color rgb="FFFF0000"/>
        <rFont val="ＭＳ Ｐゴシック"/>
        <family val="3"/>
        <charset val="128"/>
      </rPr>
      <t>５</t>
    </r>
    <r>
      <rPr>
        <sz val="10"/>
        <color theme="1"/>
        <rFont val="ＭＳ Ｐゴシック"/>
        <family val="3"/>
        <charset val="128"/>
      </rPr>
      <t>人）</t>
    </r>
    <rPh sb="1" eb="2">
      <t>ウチ</t>
    </rPh>
    <rPh sb="9" eb="11">
      <t>カイイン</t>
    </rPh>
    <rPh sb="13" eb="14">
      <t>ニン</t>
    </rPh>
    <phoneticPr fontId="2"/>
  </si>
  <si>
    <t>　主な事業活動</t>
    <phoneticPr fontId="2"/>
  </si>
  <si>
    <t>　他の補助金・助成金の受領状況</t>
    <phoneticPr fontId="2"/>
  </si>
  <si>
    <t xml:space="preserve">・交通安全街頭指導：毎週月曜日、金曜日
・交通安全パトロール：毎週水曜日
</t>
    <rPh sb="1" eb="3">
      <t>コウツウ</t>
    </rPh>
    <rPh sb="3" eb="5">
      <t>アンゼン</t>
    </rPh>
    <rPh sb="5" eb="7">
      <t>ガイトウ</t>
    </rPh>
    <rPh sb="7" eb="9">
      <t>シドウ</t>
    </rPh>
    <rPh sb="10" eb="12">
      <t>マイシュウ</t>
    </rPh>
    <rPh sb="12" eb="15">
      <t>ゲツヨウビ</t>
    </rPh>
    <rPh sb="16" eb="17">
      <t>キン</t>
    </rPh>
    <rPh sb="21" eb="23">
      <t>コウツウ</t>
    </rPh>
    <rPh sb="23" eb="25">
      <t>アンゼン</t>
    </rPh>
    <rPh sb="31" eb="33">
      <t>マイシュウ</t>
    </rPh>
    <rPh sb="33" eb="36">
      <t>スイヨウビ</t>
    </rPh>
    <phoneticPr fontId="2"/>
  </si>
  <si>
    <t>・○○○○○財団助成金：200,000円</t>
    <rPh sb="15" eb="20">
      <t>０００エン</t>
    </rPh>
    <phoneticPr fontId="2"/>
  </si>
  <si>
    <t>当団体の活動においては、多方面からの支援やご指導をいただいているが、講演会等の開催となると経費がかなりの負担となり、ボランティアで活動している構成員に経費の負担を強いることもできない。市民への交通安全の啓発に重要な活動として思っており、本補助金が不可欠である。</t>
    <rPh sb="0" eb="1">
      <t>トウ</t>
    </rPh>
    <rPh sb="12" eb="15">
      <t>タホウメン</t>
    </rPh>
    <rPh sb="18" eb="20">
      <t>シエン</t>
    </rPh>
    <rPh sb="22" eb="24">
      <t>シドウ</t>
    </rPh>
    <rPh sb="34" eb="37">
      <t>コウエンカイ</t>
    </rPh>
    <rPh sb="37" eb="38">
      <t>トウ</t>
    </rPh>
    <rPh sb="39" eb="41">
      <t>カイサイ</t>
    </rPh>
    <rPh sb="45" eb="47">
      <t>ケイヒ</t>
    </rPh>
    <rPh sb="52" eb="54">
      <t>フタン</t>
    </rPh>
    <rPh sb="65" eb="67">
      <t>カツドウ</t>
    </rPh>
    <rPh sb="71" eb="74">
      <t>コウセイイン</t>
    </rPh>
    <rPh sb="92" eb="94">
      <t>シミン</t>
    </rPh>
    <rPh sb="96" eb="98">
      <t>コウツウ</t>
    </rPh>
    <rPh sb="98" eb="100">
      <t>アンゼン</t>
    </rPh>
    <rPh sb="101" eb="103">
      <t>ケイハツ</t>
    </rPh>
    <rPh sb="112" eb="113">
      <t>オモ</t>
    </rPh>
    <phoneticPr fontId="2"/>
  </si>
  <si>
    <t>　　２２７，１００円</t>
    <rPh sb="5" eb="10">
      <t>１００エン</t>
    </rPh>
    <phoneticPr fontId="2"/>
  </si>
  <si>
    <t>２１２，０００円</t>
    <rPh sb="7" eb="8">
      <t>エン</t>
    </rPh>
    <phoneticPr fontId="2"/>
  </si>
  <si>
    <t>　主な事業活動</t>
  </si>
  <si>
    <t>　他の補助金・助成金の受領状況</t>
  </si>
  <si>
    <t>内部報償費・人件費の要件判定</t>
    <rPh sb="0" eb="2">
      <t>ナイブ</t>
    </rPh>
    <rPh sb="2" eb="4">
      <t>ホウショウ</t>
    </rPh>
    <rPh sb="4" eb="5">
      <t>ヒ</t>
    </rPh>
    <rPh sb="6" eb="9">
      <t>ジンケンヒ</t>
    </rPh>
    <rPh sb="10" eb="12">
      <t>ヨウケン</t>
    </rPh>
    <rPh sb="12" eb="14">
      <t>ハンテイ</t>
    </rPh>
    <phoneticPr fontId="2"/>
  </si>
  <si>
    <t>さが　はなこ</t>
    <phoneticPr fontId="2"/>
  </si>
  <si>
    <t>佐賀市市民活動応援制度補助金　（※添付１-３（その２）「あ」）</t>
    <rPh sb="0" eb="3">
      <t>サガシ</t>
    </rPh>
    <rPh sb="3" eb="5">
      <t>シミン</t>
    </rPh>
    <rPh sb="5" eb="7">
      <t>カツドウ</t>
    </rPh>
    <rPh sb="7" eb="9">
      <t>オウエン</t>
    </rPh>
    <rPh sb="9" eb="11">
      <t>セイド</t>
    </rPh>
    <rPh sb="11" eb="14">
      <t>ホジョキン</t>
    </rPh>
    <rPh sb="17" eb="19">
      <t>テンプ</t>
    </rPh>
    <phoneticPr fontId="2"/>
  </si>
  <si>
    <t>一つの校区又は地区の域内を対象とし、かつ、主に当該地域の住民のみが受益者となる事業ではない</t>
    <phoneticPr fontId="2"/>
  </si>
  <si>
    <t>団体のＰＲ</t>
    <rPh sb="0" eb="2">
      <t>ダンタイ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</si>
</sst>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円&quot;"/>
    <numFmt numFmtId="178" formatCode="&quot;令和&quot;0&quot;年度&quot;"/>
    <numFmt numFmtId="179" formatCode="0&quot;年&quot;"/>
    <numFmt numFmtId="180" formatCode="0&quot;月&quot;"/>
    <numFmt numFmtId="181" formatCode="0&quot;日&quot;"/>
    <numFmt numFmtId="182" formatCode="#,##0&quot;人&quot;"/>
  </numFmts>
  <fonts count="6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明朝"/>
      <family val="1"/>
      <charset val="128"/>
    </font>
    <font>
      <sz val="10"/>
      <color theme="1"/>
      <name val="ＭＳ Ｐ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b/>
      <sz val="11"/>
      <color theme="1"/>
      <name val="ＭＳ Ｐゴシック"/>
      <family val="3"/>
      <charset val="128"/>
    </font>
    <font>
      <sz val="16"/>
      <color theme="1"/>
      <name val="ＭＳ 明朝"/>
      <family val="1"/>
      <charset val="128"/>
    </font>
    <font>
      <sz val="12"/>
      <color theme="1"/>
      <name val="ＭＳ Ｐゴシック"/>
      <family val="3"/>
      <charset val="128"/>
    </font>
    <font>
      <sz val="11"/>
      <name val="ＭＳ Ｐゴシック"/>
      <family val="3"/>
      <charset val="128"/>
    </font>
    <font>
      <sz val="9"/>
      <color theme="1"/>
      <name val="ＭＳ Ｐ明朝"/>
      <family val="1"/>
      <charset val="128"/>
    </font>
    <font>
      <b/>
      <sz val="11"/>
      <color rgb="FFFF0000"/>
      <name val="ＭＳ 明朝"/>
      <family val="1"/>
      <charset val="128"/>
    </font>
    <font>
      <sz val="16"/>
      <color theme="1"/>
      <name val="ＭＳ Ｐ明朝"/>
      <family val="1"/>
      <charset val="128"/>
    </font>
    <font>
      <sz val="14"/>
      <color theme="1"/>
      <name val="ＭＳ Ｐ明朝"/>
      <family val="1"/>
      <charset val="128"/>
    </font>
    <font>
      <sz val="16"/>
      <color theme="1"/>
      <name val="ＭＳ Ｐゴシック"/>
      <family val="3"/>
      <charset val="128"/>
    </font>
    <font>
      <u/>
      <sz val="10"/>
      <color theme="1"/>
      <name val="ＭＳ Ｐゴシック"/>
      <family val="3"/>
      <charset val="128"/>
    </font>
    <font>
      <sz val="10"/>
      <color theme="1"/>
      <name val="游ゴシック"/>
      <family val="2"/>
      <charset val="128"/>
      <scheme val="minor"/>
    </font>
    <font>
      <sz val="14"/>
      <color theme="1"/>
      <name val="ＭＳ Ｐゴシック"/>
      <family val="3"/>
      <charset val="128"/>
    </font>
    <font>
      <b/>
      <sz val="14"/>
      <color theme="1"/>
      <name val="ＭＳ Ｐゴシック"/>
      <family val="3"/>
      <charset val="128"/>
    </font>
    <font>
      <b/>
      <sz val="11"/>
      <color rgb="FFFF0000"/>
      <name val="ＭＳ Ｐゴシック"/>
      <family val="3"/>
      <charset val="128"/>
    </font>
    <font>
      <sz val="11"/>
      <color rgb="FF0070C0"/>
      <name val="ＭＳ Ｐゴシック"/>
      <family val="3"/>
      <charset val="128"/>
    </font>
    <font>
      <b/>
      <sz val="12"/>
      <color rgb="FFFF0000"/>
      <name val="ＭＳ Ｐ明朝"/>
      <family val="1"/>
      <charset val="128"/>
    </font>
    <font>
      <sz val="12"/>
      <color rgb="FFFF0000"/>
      <name val="ＭＳ Ｐ明朝"/>
      <family val="1"/>
      <charset val="128"/>
    </font>
    <font>
      <sz val="12"/>
      <color theme="1"/>
      <name val="ＭＳ Ｐ明朝"/>
      <family val="1"/>
      <charset val="128"/>
    </font>
    <font>
      <b/>
      <sz val="12"/>
      <color theme="1"/>
      <name val="ＭＳ Ｐ明朝"/>
      <family val="1"/>
      <charset val="128"/>
    </font>
    <font>
      <sz val="8"/>
      <color theme="1"/>
      <name val="ＭＳ Ｐゴシック"/>
      <family val="3"/>
      <charset val="128"/>
    </font>
    <font>
      <b/>
      <sz val="11"/>
      <color theme="1"/>
      <name val="ＭＳ Ｐ明朝"/>
      <family val="1"/>
      <charset val="128"/>
    </font>
    <font>
      <sz val="11"/>
      <color rgb="FFFF0000"/>
      <name val="ＭＳ Ｐゴシック"/>
      <family val="3"/>
      <charset val="128"/>
    </font>
    <font>
      <sz val="10.5"/>
      <color theme="1"/>
      <name val="ＭＳ 明朝"/>
      <family val="1"/>
      <charset val="128"/>
    </font>
    <font>
      <sz val="9"/>
      <color theme="1"/>
      <name val="ＭＳ 明朝"/>
      <family val="1"/>
      <charset val="128"/>
    </font>
    <font>
      <b/>
      <sz val="16"/>
      <color theme="1"/>
      <name val="ＭＳ 明朝"/>
      <family val="1"/>
      <charset val="128"/>
    </font>
    <font>
      <b/>
      <sz val="14"/>
      <color rgb="FFFF0000"/>
      <name val="ＭＳ Ｐゴシック"/>
      <family val="3"/>
      <charset val="128"/>
    </font>
    <font>
      <b/>
      <sz val="12"/>
      <color rgb="FFFF0000"/>
      <name val="ＭＳ Ｐゴシック"/>
      <family val="3"/>
      <charset val="128"/>
    </font>
    <font>
      <b/>
      <sz val="16"/>
      <color theme="1"/>
      <name val="ＭＳ Ｐゴシック"/>
      <family val="3"/>
      <charset val="128"/>
    </font>
    <font>
      <sz val="12"/>
      <color rgb="FFFF0000"/>
      <name val="ＭＳ Ｐゴシック"/>
      <family val="3"/>
      <charset val="128"/>
    </font>
    <font>
      <b/>
      <sz val="9"/>
      <color theme="1"/>
      <name val="ＭＳ Ｐゴシック"/>
      <family val="3"/>
      <charset val="128"/>
    </font>
    <font>
      <sz val="8"/>
      <color theme="1"/>
      <name val="ＭＳ Ｐ明朝"/>
      <family val="1"/>
      <charset val="128"/>
    </font>
    <font>
      <b/>
      <sz val="18"/>
      <color theme="1"/>
      <name val="ＭＳ 明朝"/>
      <family val="1"/>
      <charset val="128"/>
    </font>
    <font>
      <sz val="10"/>
      <color theme="1"/>
      <name val="ＭＳ 明朝"/>
      <family val="1"/>
      <charset val="128"/>
    </font>
    <font>
      <b/>
      <sz val="10"/>
      <color theme="1"/>
      <name val="ＭＳ Ｐ明朝"/>
      <family val="1"/>
      <charset val="128"/>
    </font>
    <font>
      <sz val="11"/>
      <color rgb="FFFF0000"/>
      <name val="ＭＳ 明朝"/>
      <family val="1"/>
      <charset val="128"/>
    </font>
    <font>
      <sz val="14"/>
      <color rgb="FFFF0000"/>
      <name val="ＭＳ 明朝"/>
      <family val="1"/>
      <charset val="128"/>
    </font>
    <font>
      <sz val="11"/>
      <color rgb="FFFF0000"/>
      <name val="ＭＳ Ｐ明朝"/>
      <family val="1"/>
      <charset val="128"/>
    </font>
    <font>
      <sz val="10"/>
      <color rgb="FFFF0000"/>
      <name val="ＭＳ Ｐ明朝"/>
      <family val="1"/>
      <charset val="128"/>
    </font>
    <font>
      <sz val="11"/>
      <color rgb="FFFF0000"/>
      <name val="游ゴシック"/>
      <family val="2"/>
      <charset val="128"/>
      <scheme val="minor"/>
    </font>
    <font>
      <sz val="8"/>
      <color rgb="FFFF0000"/>
      <name val="ＭＳ Ｐゴシック"/>
      <family val="3"/>
      <charset val="128"/>
    </font>
    <font>
      <b/>
      <sz val="16"/>
      <color rgb="FFFF0000"/>
      <name val="ＭＳ 明朝"/>
      <family val="1"/>
      <charset val="128"/>
    </font>
    <font>
      <sz val="10"/>
      <name val="ＭＳ Ｐゴシック"/>
      <family val="3"/>
      <charset val="128"/>
    </font>
    <font>
      <sz val="10"/>
      <name val="ＭＳ Ｐ明朝"/>
      <family val="1"/>
      <charset val="128"/>
    </font>
    <font>
      <sz val="11"/>
      <name val="ＭＳ Ｐ明朝"/>
      <family val="1"/>
      <charset val="128"/>
    </font>
    <font>
      <sz val="9"/>
      <name val="ＭＳ Ｐゴシック"/>
      <family val="3"/>
      <charset val="128"/>
    </font>
    <font>
      <sz val="6"/>
      <color theme="1"/>
      <name val="ＭＳ Ｐ明朝"/>
      <family val="1"/>
      <charset val="128"/>
    </font>
    <font>
      <sz val="11"/>
      <color rgb="FFFF0000"/>
      <name val="游ゴシック"/>
      <family val="3"/>
      <charset val="128"/>
      <scheme val="minor"/>
    </font>
    <font>
      <sz val="6"/>
      <name val="ＭＳ Ｐゴシック"/>
      <family val="3"/>
      <charset val="128"/>
    </font>
    <font>
      <sz val="12"/>
      <name val="ＭＳ Ｐゴシック"/>
      <family val="3"/>
      <charset val="128"/>
    </font>
    <font>
      <sz val="10"/>
      <color rgb="FFFF0000"/>
      <name val="ＭＳ Ｐゴシック"/>
      <family val="3"/>
      <charset val="128"/>
    </font>
    <font>
      <sz val="9"/>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right/>
      <top style="hair">
        <color auto="1"/>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thin">
        <color auto="1"/>
      </bottom>
      <diagonal/>
    </border>
    <border>
      <left/>
      <right/>
      <top/>
      <bottom style="thin">
        <color auto="1"/>
      </bottom>
      <diagonal/>
    </border>
    <border>
      <left/>
      <right/>
      <top style="thin">
        <color indexed="64"/>
      </top>
      <bottom/>
      <diagonal/>
    </border>
    <border>
      <left/>
      <right style="thin">
        <color indexed="64"/>
      </right>
      <top/>
      <bottom/>
      <diagonal/>
    </border>
    <border>
      <left style="hair">
        <color auto="1"/>
      </left>
      <right/>
      <top style="hair">
        <color auto="1"/>
      </top>
      <bottom/>
      <diagonal/>
    </border>
    <border>
      <left style="hair">
        <color auto="1"/>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hair">
        <color auto="1"/>
      </right>
      <top/>
      <bottom style="hair">
        <color auto="1"/>
      </bottom>
      <diagonal/>
    </border>
    <border>
      <left/>
      <right style="hair">
        <color auto="1"/>
      </right>
      <top style="hair">
        <color auto="1"/>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auto="1"/>
      </right>
      <top/>
      <bottom/>
      <diagonal/>
    </border>
    <border>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bottom/>
      <diagonal/>
    </border>
    <border>
      <left/>
      <right style="hair">
        <color auto="1"/>
      </right>
      <top style="thin">
        <color indexed="64"/>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auto="1"/>
      </top>
      <bottom style="thin">
        <color auto="1"/>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hair">
        <color auto="1"/>
      </right>
      <top/>
      <bottom style="thin">
        <color auto="1"/>
      </bottom>
      <diagonal/>
    </border>
    <border>
      <left style="hair">
        <color auto="1"/>
      </left>
      <right/>
      <top/>
      <bottom style="thin">
        <color auto="1"/>
      </bottom>
      <diagonal/>
    </border>
    <border>
      <left style="thin">
        <color auto="1"/>
      </left>
      <right style="thin">
        <color indexed="64"/>
      </right>
      <top/>
      <bottom style="thin">
        <color auto="1"/>
      </bottom>
      <diagonal/>
    </border>
    <border>
      <left/>
      <right style="hair">
        <color auto="1"/>
      </right>
      <top style="thin">
        <color auto="1"/>
      </top>
      <bottom/>
      <diagonal/>
    </border>
    <border>
      <left style="hair">
        <color auto="1"/>
      </left>
      <right/>
      <top style="thin">
        <color auto="1"/>
      </top>
      <bottom/>
      <diagonal/>
    </border>
    <border>
      <left/>
      <right/>
      <top style="medium">
        <color indexed="64"/>
      </top>
      <bottom style="medium">
        <color indexed="64"/>
      </bottom>
      <diagonal/>
    </border>
    <border>
      <left style="hair">
        <color auto="1"/>
      </left>
      <right style="hair">
        <color auto="1"/>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auto="1"/>
      </right>
      <top/>
      <bottom style="hair">
        <color auto="1"/>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bottom style="hair">
        <color auto="1"/>
      </bottom>
      <diagonal/>
    </border>
    <border>
      <left/>
      <right style="thin">
        <color indexed="64"/>
      </right>
      <top/>
      <bottom style="hair">
        <color auto="1"/>
      </bottom>
      <diagonal/>
    </border>
    <border>
      <left style="medium">
        <color indexed="64"/>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auto="1"/>
      </bottom>
      <diagonal/>
    </border>
    <border>
      <left style="medium">
        <color indexed="64"/>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hair">
        <color auto="1"/>
      </left>
      <right/>
      <top style="hair">
        <color auto="1"/>
      </top>
      <bottom style="medium">
        <color indexed="64"/>
      </bottom>
      <diagonal/>
    </border>
    <border>
      <left style="thin">
        <color indexed="64"/>
      </left>
      <right style="hair">
        <color indexed="64"/>
      </right>
      <top/>
      <bottom/>
      <diagonal/>
    </border>
    <border>
      <left/>
      <right style="medium">
        <color indexed="64"/>
      </right>
      <top style="thin">
        <color indexed="64"/>
      </top>
      <bottom style="thin">
        <color indexed="64"/>
      </bottom>
      <diagonal/>
    </border>
    <border>
      <left/>
      <right style="hair">
        <color theme="0" tint="-0.499984740745262"/>
      </right>
      <top/>
      <bottom/>
      <diagonal/>
    </border>
    <border>
      <left/>
      <right/>
      <top style="medium">
        <color indexed="64"/>
      </top>
      <bottom style="thin">
        <color indexed="64"/>
      </bottom>
      <diagonal/>
    </border>
    <border>
      <left style="thin">
        <color indexed="64"/>
      </left>
      <right/>
      <top style="hair">
        <color auto="1"/>
      </top>
      <bottom style="medium">
        <color indexed="64"/>
      </bottom>
      <diagonal/>
    </border>
    <border>
      <left style="thin">
        <color indexed="64"/>
      </left>
      <right/>
      <top style="hair">
        <color auto="1"/>
      </top>
      <bottom/>
      <diagonal/>
    </border>
    <border>
      <left/>
      <right style="thin">
        <color indexed="64"/>
      </right>
      <top style="hair">
        <color auto="1"/>
      </top>
      <bottom/>
      <diagonal/>
    </border>
    <border>
      <left style="thin">
        <color auto="1"/>
      </left>
      <right style="hair">
        <color auto="1"/>
      </right>
      <top/>
      <bottom style="thin">
        <color auto="1"/>
      </bottom>
      <diagonal/>
    </border>
    <border>
      <left style="medium">
        <color indexed="64"/>
      </left>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auto="1"/>
      </bottom>
      <diagonal/>
    </border>
    <border>
      <left style="medium">
        <color indexed="64"/>
      </left>
      <right/>
      <top style="thin">
        <color auto="1"/>
      </top>
      <bottom style="hair">
        <color auto="1"/>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auto="1"/>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auto="1"/>
      </left>
      <right/>
      <top style="medium">
        <color indexed="64"/>
      </top>
      <bottom style="thin">
        <color auto="1"/>
      </bottom>
      <diagonal/>
    </border>
    <border>
      <left style="hair">
        <color indexed="64"/>
      </left>
      <right style="thin">
        <color indexed="64"/>
      </right>
      <top style="medium">
        <color indexed="64"/>
      </top>
      <bottom style="thin">
        <color indexed="64"/>
      </bottom>
      <diagonal/>
    </border>
    <border>
      <left style="thin">
        <color auto="1"/>
      </left>
      <right style="thin">
        <color indexed="64"/>
      </right>
      <top style="hair">
        <color indexed="64"/>
      </top>
      <bottom/>
      <diagonal/>
    </border>
    <border>
      <left/>
      <right style="medium">
        <color indexed="64"/>
      </right>
      <top style="medium">
        <color indexed="64"/>
      </top>
      <bottom/>
      <diagonal/>
    </border>
    <border>
      <left style="hair">
        <color auto="1"/>
      </left>
      <right style="thin">
        <color auto="1"/>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s>
  <cellStyleXfs count="2">
    <xf numFmtId="0" fontId="0" fillId="0" borderId="0">
      <alignment vertical="center"/>
    </xf>
    <xf numFmtId="0" fontId="14" fillId="0" borderId="0">
      <alignment vertical="center"/>
    </xf>
  </cellStyleXfs>
  <cellXfs count="1734">
    <xf numFmtId="0" fontId="0" fillId="0" borderId="0" xfId="0">
      <alignment vertical="center"/>
    </xf>
    <xf numFmtId="0" fontId="1" fillId="0" borderId="0" xfId="0" applyFont="1">
      <alignment vertical="center"/>
    </xf>
    <xf numFmtId="0" fontId="8" fillId="0" borderId="0" xfId="0" applyFont="1">
      <alignment vertical="center"/>
    </xf>
    <xf numFmtId="0" fontId="8" fillId="0" borderId="0" xfId="0" applyFont="1" applyBorder="1">
      <alignment vertical="center"/>
    </xf>
    <xf numFmtId="0" fontId="16" fillId="0" borderId="0" xfId="0" applyFont="1">
      <alignment vertical="center"/>
    </xf>
    <xf numFmtId="0" fontId="8" fillId="0" borderId="3"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6" fillId="0" borderId="0" xfId="0" applyFont="1">
      <alignment vertical="center"/>
    </xf>
    <xf numFmtId="176" fontId="6" fillId="0" borderId="0" xfId="0" applyNumberFormat="1" applyFont="1" applyFill="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0" xfId="0" applyFont="1" applyBorder="1">
      <alignment vertical="center"/>
    </xf>
    <xf numFmtId="0" fontId="6" fillId="0" borderId="15" xfId="0" applyFont="1" applyBorder="1" applyAlignment="1">
      <alignment horizontal="center" vertical="center"/>
    </xf>
    <xf numFmtId="0" fontId="6" fillId="0" borderId="15" xfId="0" applyFont="1" applyBorder="1">
      <alignment vertical="center"/>
    </xf>
    <xf numFmtId="0" fontId="6" fillId="0" borderId="26" xfId="0" applyFont="1" applyBorder="1">
      <alignment vertical="center"/>
    </xf>
    <xf numFmtId="0" fontId="1" fillId="0" borderId="14" xfId="0" applyFont="1" applyFill="1" applyBorder="1" applyAlignment="1">
      <alignment horizontal="center" vertical="center"/>
    </xf>
    <xf numFmtId="0" fontId="1" fillId="0" borderId="0" xfId="0" applyFont="1" applyFill="1">
      <alignment vertical="center"/>
    </xf>
    <xf numFmtId="0" fontId="6" fillId="0" borderId="0" xfId="0" applyNumberFormat="1" applyFont="1" applyFill="1" applyAlignment="1">
      <alignment horizontal="center" vertical="center"/>
    </xf>
    <xf numFmtId="0" fontId="1" fillId="0" borderId="29" xfId="0" applyFont="1" applyBorder="1" applyAlignment="1">
      <alignment horizontal="center" vertical="center"/>
    </xf>
    <xf numFmtId="176" fontId="6" fillId="0" borderId="0" xfId="0" applyNumberFormat="1" applyFont="1" applyFill="1" applyAlignment="1">
      <alignment horizontal="left" vertical="center"/>
    </xf>
    <xf numFmtId="0" fontId="8" fillId="0" borderId="20" xfId="0" applyFont="1" applyFill="1" applyBorder="1" applyAlignment="1">
      <alignment vertical="center"/>
    </xf>
    <xf numFmtId="0" fontId="8" fillId="0" borderId="21" xfId="0" applyFont="1" applyBorder="1" applyAlignment="1">
      <alignment vertical="center"/>
    </xf>
    <xf numFmtId="0" fontId="8" fillId="0" borderId="16" xfId="0" applyFont="1" applyFill="1" applyBorder="1" applyAlignment="1">
      <alignment vertical="center"/>
    </xf>
    <xf numFmtId="0" fontId="8" fillId="0" borderId="0" xfId="0" applyFont="1" applyFill="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17" xfId="0" applyFont="1" applyBorder="1" applyAlignment="1">
      <alignment vertical="center"/>
    </xf>
    <xf numFmtId="0" fontId="8" fillId="0" borderId="24" xfId="0" applyFont="1" applyFill="1" applyBorder="1" applyAlignment="1">
      <alignment vertical="center"/>
    </xf>
    <xf numFmtId="0" fontId="8" fillId="0" borderId="15" xfId="0" applyFont="1" applyFill="1" applyBorder="1" applyAlignment="1">
      <alignment vertical="center" wrapText="1"/>
    </xf>
    <xf numFmtId="0" fontId="8" fillId="0" borderId="15" xfId="0" applyFont="1" applyBorder="1" applyAlignment="1">
      <alignment horizontal="center" vertical="center"/>
    </xf>
    <xf numFmtId="0" fontId="8" fillId="0" borderId="15" xfId="0" applyFont="1" applyBorder="1" applyAlignment="1">
      <alignment vertical="center"/>
    </xf>
    <xf numFmtId="0" fontId="8" fillId="0" borderId="26" xfId="0" applyFont="1" applyBorder="1" applyAlignment="1">
      <alignment vertical="center"/>
    </xf>
    <xf numFmtId="0" fontId="8" fillId="0" borderId="16" xfId="0" applyFont="1" applyFill="1" applyBorder="1" applyAlignment="1">
      <alignment vertical="center" wrapText="1"/>
    </xf>
    <xf numFmtId="0" fontId="8" fillId="0" borderId="21" xfId="0" applyFont="1" applyFill="1" applyBorder="1" applyAlignment="1">
      <alignment vertical="center" wrapText="1"/>
    </xf>
    <xf numFmtId="3" fontId="8" fillId="0" borderId="0" xfId="0" applyNumberFormat="1" applyFont="1" applyFill="1" applyBorder="1" applyAlignment="1">
      <alignment vertical="center"/>
    </xf>
    <xf numFmtId="3" fontId="8" fillId="0" borderId="15" xfId="0" applyNumberFormat="1" applyFont="1" applyFill="1" applyBorder="1" applyAlignment="1">
      <alignment vertical="center"/>
    </xf>
    <xf numFmtId="0" fontId="8" fillId="0" borderId="21" xfId="0" applyFont="1" applyFill="1" applyBorder="1" applyAlignment="1">
      <alignment vertical="center"/>
    </xf>
    <xf numFmtId="3" fontId="8" fillId="0" borderId="7" xfId="0" applyNumberFormat="1" applyFont="1" applyFill="1" applyBorder="1" applyAlignment="1">
      <alignment horizontal="center" vertical="center"/>
    </xf>
    <xf numFmtId="3" fontId="8" fillId="0" borderId="16" xfId="0" applyNumberFormat="1" applyFont="1" applyFill="1" applyBorder="1" applyAlignment="1">
      <alignment vertical="center"/>
    </xf>
    <xf numFmtId="0" fontId="8" fillId="0" borderId="16" xfId="0" applyFont="1" applyBorder="1" applyAlignment="1">
      <alignment horizontal="center" vertical="center"/>
    </xf>
    <xf numFmtId="0" fontId="8" fillId="0" borderId="16" xfId="0" applyFont="1" applyBorder="1" applyAlignment="1">
      <alignment vertical="center"/>
    </xf>
    <xf numFmtId="0" fontId="8" fillId="0" borderId="25" xfId="0" applyFont="1" applyFill="1" applyBorder="1" applyAlignment="1">
      <alignment vertical="center"/>
    </xf>
    <xf numFmtId="0" fontId="8" fillId="0" borderId="15" xfId="0" applyFont="1" applyFill="1" applyBorder="1" applyAlignment="1">
      <alignment vertical="center"/>
    </xf>
    <xf numFmtId="0" fontId="1" fillId="0" borderId="1"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horizontal="left" vertical="center" indent="1"/>
    </xf>
    <xf numFmtId="0" fontId="8" fillId="0" borderId="17" xfId="0" applyFont="1" applyFill="1" applyBorder="1" applyAlignment="1">
      <alignment vertical="center"/>
    </xf>
    <xf numFmtId="0" fontId="8" fillId="0" borderId="26" xfId="0" applyFont="1" applyFill="1" applyBorder="1" applyAlignment="1">
      <alignment vertical="center"/>
    </xf>
    <xf numFmtId="3" fontId="6" fillId="0" borderId="0" xfId="0" applyNumberFormat="1" applyFont="1" applyFill="1" applyBorder="1" applyAlignment="1">
      <alignment horizontal="left" vertical="center" indent="1"/>
    </xf>
    <xf numFmtId="0" fontId="8" fillId="0" borderId="15" xfId="0" applyFont="1" applyFill="1" applyBorder="1" applyAlignment="1">
      <alignment horizontal="left" vertical="center" wrapText="1" indent="1"/>
    </xf>
    <xf numFmtId="0" fontId="6" fillId="0" borderId="1" xfId="0" applyFont="1" applyBorder="1" applyAlignment="1">
      <alignment horizontal="center" vertical="center"/>
    </xf>
    <xf numFmtId="0" fontId="3" fillId="0" borderId="33" xfId="0" applyFont="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6" fillId="0" borderId="0" xfId="0" applyFont="1" applyFill="1">
      <alignment vertical="center"/>
    </xf>
    <xf numFmtId="0" fontId="7" fillId="0" borderId="0" xfId="0" applyFont="1">
      <alignment vertical="center"/>
    </xf>
    <xf numFmtId="0" fontId="1" fillId="0" borderId="0" xfId="0" applyFont="1" applyFill="1" applyAlignment="1">
      <alignment horizontal="center" vertical="center"/>
    </xf>
    <xf numFmtId="0" fontId="18" fillId="0" borderId="0" xfId="0" applyFont="1" applyFill="1" applyAlignment="1">
      <alignment vertical="center"/>
    </xf>
    <xf numFmtId="0" fontId="4" fillId="0" borderId="0" xfId="0" applyFont="1" applyFill="1">
      <alignment vertical="center"/>
    </xf>
    <xf numFmtId="3" fontId="13" fillId="0" borderId="0" xfId="0" applyNumberFormat="1" applyFont="1" applyFill="1">
      <alignment vertical="center"/>
    </xf>
    <xf numFmtId="0" fontId="1" fillId="0" borderId="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3" xfId="0" applyFont="1" applyFill="1" applyBorder="1" applyAlignment="1">
      <alignment horizontal="center" vertical="center"/>
    </xf>
    <xf numFmtId="0" fontId="1" fillId="0" borderId="2" xfId="0" applyFont="1" applyBorder="1" applyAlignment="1">
      <alignment horizontal="center" vertical="center"/>
    </xf>
    <xf numFmtId="0" fontId="19" fillId="0" borderId="0" xfId="0" applyFont="1" applyFill="1" applyAlignment="1">
      <alignment horizontal="center" vertical="center"/>
    </xf>
    <xf numFmtId="0" fontId="1" fillId="0" borderId="29" xfId="0" applyFont="1" applyFill="1" applyBorder="1" applyAlignment="1">
      <alignment horizontal="center" vertical="center"/>
    </xf>
    <xf numFmtId="0" fontId="19" fillId="0" borderId="0" xfId="0" applyFont="1" applyFill="1" applyAlignment="1">
      <alignment horizontal="center" vertical="center"/>
    </xf>
    <xf numFmtId="0" fontId="1" fillId="0" borderId="0" xfId="0" applyFont="1" applyBorder="1" applyAlignment="1">
      <alignment horizontal="left" vertical="center" indent="1"/>
    </xf>
    <xf numFmtId="0" fontId="6" fillId="0" borderId="25"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7" xfId="0" applyFont="1" applyFill="1" applyBorder="1" applyAlignment="1">
      <alignment horizontal="center" vertical="center"/>
    </xf>
    <xf numFmtId="0" fontId="11" fillId="0" borderId="0" xfId="0" applyFont="1" applyFill="1" applyBorder="1" applyAlignment="1">
      <alignment vertical="center"/>
    </xf>
    <xf numFmtId="0" fontId="1" fillId="0" borderId="0" xfId="0" applyFont="1" applyFill="1" applyBorder="1" applyAlignment="1">
      <alignment horizontal="center" vertical="center"/>
    </xf>
    <xf numFmtId="3" fontId="1" fillId="0" borderId="0" xfId="0" applyNumberFormat="1" applyFont="1" applyFill="1" applyAlignment="1">
      <alignment horizontal="right" vertical="center"/>
    </xf>
    <xf numFmtId="3" fontId="19" fillId="0" borderId="0" xfId="0" applyNumberFormat="1" applyFont="1" applyFill="1" applyAlignment="1">
      <alignment horizontal="right" vertical="center"/>
    </xf>
    <xf numFmtId="3" fontId="1" fillId="0" borderId="0" xfId="0" applyNumberFormat="1" applyFont="1" applyFill="1" applyBorder="1" applyAlignment="1">
      <alignment horizontal="right" vertical="center"/>
    </xf>
    <xf numFmtId="0" fontId="1" fillId="0" borderId="45" xfId="0" applyFont="1" applyFill="1" applyBorder="1" applyAlignment="1">
      <alignment horizontal="center" vertical="center"/>
    </xf>
    <xf numFmtId="0" fontId="3" fillId="0" borderId="12" xfId="0" applyFont="1" applyFill="1" applyBorder="1" applyAlignment="1">
      <alignment horizontal="center" vertical="center"/>
    </xf>
    <xf numFmtId="0" fontId="11" fillId="0" borderId="50" xfId="0" applyFont="1" applyFill="1" applyBorder="1" applyAlignment="1">
      <alignment horizontal="right" vertical="center"/>
    </xf>
    <xf numFmtId="0" fontId="1" fillId="0" borderId="3" xfId="0" applyFont="1" applyFill="1" applyBorder="1" applyAlignment="1">
      <alignment horizontal="center" vertical="center"/>
    </xf>
    <xf numFmtId="0" fontId="1" fillId="0" borderId="2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31" xfId="0" applyFont="1" applyFill="1" applyBorder="1" applyAlignment="1">
      <alignment horizontal="left" vertical="center"/>
    </xf>
    <xf numFmtId="0" fontId="5" fillId="0" borderId="0" xfId="0" applyFont="1" applyBorder="1" applyAlignment="1">
      <alignment vertical="center" shrinkToFit="1"/>
    </xf>
    <xf numFmtId="0" fontId="3" fillId="0" borderId="4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6" xfId="0" applyFont="1" applyFill="1" applyBorder="1" applyAlignment="1">
      <alignment horizontal="center" vertical="center"/>
    </xf>
    <xf numFmtId="3" fontId="7" fillId="0" borderId="37" xfId="0" applyNumberFormat="1" applyFont="1" applyFill="1" applyBorder="1" applyAlignment="1">
      <alignment horizontal="right" vertical="center"/>
    </xf>
    <xf numFmtId="0" fontId="15" fillId="0" borderId="39" xfId="0" applyFont="1" applyFill="1" applyBorder="1" applyAlignment="1">
      <alignment horizontal="center" vertical="center"/>
    </xf>
    <xf numFmtId="0" fontId="15" fillId="0" borderId="13" xfId="0" applyFont="1" applyFill="1" applyBorder="1" applyAlignment="1">
      <alignment horizontal="center" vertical="center"/>
    </xf>
    <xf numFmtId="3" fontId="7" fillId="0" borderId="11" xfId="0" applyNumberFormat="1" applyFont="1" applyFill="1" applyBorder="1" applyAlignment="1">
      <alignment horizontal="right" vertical="center"/>
    </xf>
    <xf numFmtId="0" fontId="15" fillId="0" borderId="28" xfId="0" applyFont="1" applyFill="1" applyBorder="1" applyAlignment="1">
      <alignment horizontal="center" vertical="center"/>
    </xf>
    <xf numFmtId="0" fontId="15" fillId="0" borderId="42" xfId="0" applyFont="1" applyFill="1" applyBorder="1" applyAlignment="1">
      <alignment horizontal="center" vertical="center"/>
    </xf>
    <xf numFmtId="3" fontId="7" fillId="0" borderId="60" xfId="0" applyNumberFormat="1" applyFont="1" applyFill="1" applyBorder="1" applyAlignment="1">
      <alignment horizontal="right" vertical="center"/>
    </xf>
    <xf numFmtId="0" fontId="15" fillId="0" borderId="61" xfId="0" applyFont="1" applyFill="1" applyBorder="1" applyAlignment="1">
      <alignment horizontal="center" vertical="center"/>
    </xf>
    <xf numFmtId="0" fontId="15" fillId="0" borderId="45" xfId="0" applyFont="1" applyFill="1" applyBorder="1" applyAlignment="1">
      <alignment horizontal="center" vertical="center"/>
    </xf>
    <xf numFmtId="0" fontId="1" fillId="0" borderId="6" xfId="0" applyFont="1" applyFill="1" applyBorder="1" applyAlignment="1">
      <alignment horizontal="distributed" vertical="center" indent="2"/>
    </xf>
    <xf numFmtId="0" fontId="5" fillId="0" borderId="10" xfId="0" applyFont="1" applyFill="1" applyBorder="1" applyAlignment="1">
      <alignment horizontal="left" vertical="center" indent="1"/>
    </xf>
    <xf numFmtId="0" fontId="5" fillId="0" borderId="25" xfId="0" applyFont="1" applyFill="1" applyBorder="1" applyAlignment="1">
      <alignment horizontal="left" vertical="center" indent="1"/>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5" xfId="0" applyFont="1" applyFill="1" applyBorder="1" applyAlignment="1">
      <alignment horizontal="center" vertical="center"/>
    </xf>
    <xf numFmtId="0" fontId="1" fillId="0" borderId="32" xfId="0" applyFont="1" applyFill="1" applyBorder="1" applyAlignment="1">
      <alignment horizontal="center" vertical="center"/>
    </xf>
    <xf numFmtId="3" fontId="13" fillId="0" borderId="7" xfId="0" applyNumberFormat="1" applyFont="1" applyFill="1" applyBorder="1">
      <alignment vertical="center"/>
    </xf>
    <xf numFmtId="3" fontId="13" fillId="0" borderId="12" xfId="0" applyNumberFormat="1" applyFont="1" applyFill="1" applyBorder="1">
      <alignment vertical="center"/>
    </xf>
    <xf numFmtId="3" fontId="13" fillId="0" borderId="15" xfId="0" applyNumberFormat="1" applyFont="1" applyFill="1" applyBorder="1">
      <alignment vertical="center"/>
    </xf>
    <xf numFmtId="3" fontId="4" fillId="2" borderId="7" xfId="0" applyNumberFormat="1" applyFont="1" applyFill="1" applyBorder="1">
      <alignment vertical="center"/>
    </xf>
    <xf numFmtId="0" fontId="3" fillId="0" borderId="6" xfId="0" applyFont="1" applyFill="1" applyBorder="1" applyAlignment="1">
      <alignment horizontal="center" vertical="center"/>
    </xf>
    <xf numFmtId="3" fontId="11" fillId="2" borderId="53" xfId="0" applyNumberFormat="1" applyFont="1" applyFill="1" applyBorder="1">
      <alignment vertical="center"/>
    </xf>
    <xf numFmtId="0" fontId="1" fillId="2" borderId="43" xfId="0" applyFont="1" applyFill="1" applyBorder="1" applyAlignment="1">
      <alignment horizontal="center" vertical="center"/>
    </xf>
    <xf numFmtId="0" fontId="1" fillId="2" borderId="20" xfId="0" applyFont="1" applyFill="1" applyBorder="1" applyAlignment="1">
      <alignment horizontal="distributed" vertical="center" wrapText="1"/>
    </xf>
    <xf numFmtId="0" fontId="1" fillId="2" borderId="24" xfId="0" applyFont="1" applyFill="1" applyBorder="1" applyAlignment="1">
      <alignment horizontal="distributed" vertical="center" wrapText="1"/>
    </xf>
    <xf numFmtId="0" fontId="1" fillId="2" borderId="25" xfId="0" applyFont="1" applyFill="1" applyBorder="1" applyAlignment="1">
      <alignment horizontal="distributed" vertical="center" wrapText="1"/>
    </xf>
    <xf numFmtId="3" fontId="11" fillId="2" borderId="15" xfId="0" applyNumberFormat="1" applyFont="1" applyFill="1" applyBorder="1">
      <alignment vertical="center"/>
    </xf>
    <xf numFmtId="0" fontId="3" fillId="2" borderId="25" xfId="0"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61"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 fillId="0" borderId="74" xfId="0" applyFont="1" applyFill="1" applyBorder="1">
      <alignment vertical="center"/>
    </xf>
    <xf numFmtId="0" fontId="1" fillId="0" borderId="0" xfId="0" applyFont="1" applyFill="1" applyBorder="1">
      <alignment vertical="center"/>
    </xf>
    <xf numFmtId="0" fontId="1" fillId="0" borderId="75" xfId="0" applyFont="1" applyFill="1" applyBorder="1" applyAlignment="1">
      <alignment horizontal="center" vertical="center"/>
    </xf>
    <xf numFmtId="0" fontId="1" fillId="0" borderId="76" xfId="0" applyFont="1" applyFill="1" applyBorder="1">
      <alignment vertical="center"/>
    </xf>
    <xf numFmtId="0" fontId="1" fillId="0" borderId="77" xfId="0" applyFont="1" applyFill="1" applyBorder="1">
      <alignment vertical="center"/>
    </xf>
    <xf numFmtId="0" fontId="1" fillId="0" borderId="77" xfId="0" applyFont="1" applyFill="1" applyBorder="1" applyAlignment="1">
      <alignment horizontal="center" vertical="center"/>
    </xf>
    <xf numFmtId="3" fontId="1" fillId="0" borderId="77" xfId="0" applyNumberFormat="1" applyFont="1" applyFill="1" applyBorder="1" applyAlignment="1">
      <alignment horizontal="right" vertical="center"/>
    </xf>
    <xf numFmtId="0" fontId="1" fillId="0" borderId="78" xfId="0" applyFont="1" applyFill="1" applyBorder="1" applyAlignment="1">
      <alignment horizontal="center" vertical="center"/>
    </xf>
    <xf numFmtId="0" fontId="8" fillId="0" borderId="1" xfId="0" applyFont="1" applyBorder="1" applyAlignment="1">
      <alignment horizontal="distributed" vertical="center" indent="1"/>
    </xf>
    <xf numFmtId="0" fontId="1" fillId="0" borderId="1" xfId="0" applyFont="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177" fontId="1" fillId="0" borderId="5" xfId="0" applyNumberFormat="1" applyFont="1" applyFill="1" applyBorder="1" applyAlignment="1">
      <alignment horizontal="center" vertical="center"/>
    </xf>
    <xf numFmtId="0" fontId="1" fillId="0" borderId="80" xfId="0" applyFont="1" applyFill="1" applyBorder="1" applyAlignment="1">
      <alignment horizontal="center" vertical="center"/>
    </xf>
    <xf numFmtId="0" fontId="1" fillId="0" borderId="41" xfId="0" applyFont="1" applyFill="1" applyBorder="1" applyAlignment="1">
      <alignment horizontal="center" vertical="center"/>
    </xf>
    <xf numFmtId="177" fontId="1" fillId="0" borderId="41" xfId="0" applyNumberFormat="1" applyFont="1" applyFill="1" applyBorder="1" applyAlignment="1">
      <alignment horizontal="center" vertical="center"/>
    </xf>
    <xf numFmtId="0" fontId="1" fillId="3" borderId="74" xfId="0" applyFont="1" applyFill="1" applyBorder="1">
      <alignment vertical="center"/>
    </xf>
    <xf numFmtId="0" fontId="11" fillId="3" borderId="0" xfId="0" applyFont="1" applyFill="1" applyBorder="1">
      <alignment vertical="center"/>
    </xf>
    <xf numFmtId="0" fontId="1" fillId="3" borderId="0" xfId="0" applyFont="1" applyFill="1" applyBorder="1">
      <alignment vertical="center"/>
    </xf>
    <xf numFmtId="0" fontId="1" fillId="3" borderId="0" xfId="0" applyFont="1" applyFill="1" applyBorder="1" applyAlignment="1">
      <alignment horizontal="center" vertical="center"/>
    </xf>
    <xf numFmtId="3" fontId="1" fillId="3" borderId="0" xfId="0" applyNumberFormat="1" applyFont="1" applyFill="1" applyBorder="1" applyAlignment="1">
      <alignment horizontal="right" vertical="center"/>
    </xf>
    <xf numFmtId="0" fontId="1" fillId="3" borderId="75" xfId="0" applyFont="1" applyFill="1" applyBorder="1" applyAlignment="1">
      <alignment horizontal="center" vertical="center"/>
    </xf>
    <xf numFmtId="0" fontId="8" fillId="0" borderId="7" xfId="0" applyFont="1" applyBorder="1" applyAlignment="1">
      <alignment horizontal="center" vertical="center"/>
    </xf>
    <xf numFmtId="0" fontId="1" fillId="0" borderId="29" xfId="0" applyFont="1" applyBorder="1" applyAlignment="1">
      <alignment horizontal="center" vertical="center"/>
    </xf>
    <xf numFmtId="0" fontId="3" fillId="2" borderId="0" xfId="0" applyFont="1" applyFill="1" applyBorder="1" applyAlignment="1">
      <alignment horizontal="center" vertical="center"/>
    </xf>
    <xf numFmtId="0" fontId="1" fillId="0" borderId="89" xfId="0" applyFont="1" applyFill="1" applyBorder="1" applyAlignment="1">
      <alignment vertical="center"/>
    </xf>
    <xf numFmtId="177" fontId="15" fillId="0" borderId="7" xfId="0" applyNumberFormat="1" applyFont="1" applyFill="1" applyBorder="1" applyAlignment="1"/>
    <xf numFmtId="0" fontId="1" fillId="4" borderId="74" xfId="0" applyFont="1" applyFill="1" applyBorder="1">
      <alignment vertical="center"/>
    </xf>
    <xf numFmtId="0" fontId="1" fillId="4" borderId="0" xfId="0" applyFont="1" applyFill="1" applyBorder="1">
      <alignment vertical="center"/>
    </xf>
    <xf numFmtId="0" fontId="1" fillId="4" borderId="0" xfId="0" applyFont="1" applyFill="1" applyBorder="1" applyAlignment="1">
      <alignment horizontal="center" vertical="center"/>
    </xf>
    <xf numFmtId="3" fontId="1" fillId="4" borderId="0" xfId="0" applyNumberFormat="1" applyFont="1" applyFill="1" applyBorder="1" applyAlignment="1">
      <alignment horizontal="right" vertical="center"/>
    </xf>
    <xf numFmtId="0" fontId="1" fillId="4" borderId="75" xfId="0" applyFont="1" applyFill="1" applyBorder="1" applyAlignment="1">
      <alignment horizontal="center" vertical="center"/>
    </xf>
    <xf numFmtId="0" fontId="1" fillId="4" borderId="0" xfId="0" applyFont="1" applyFill="1" applyBorder="1" applyAlignment="1">
      <alignment horizontal="left" vertical="center"/>
    </xf>
    <xf numFmtId="0" fontId="25" fillId="0" borderId="0" xfId="0" applyFont="1" applyFill="1" applyBorder="1" applyAlignment="1">
      <alignment horizontal="center" vertical="top"/>
    </xf>
    <xf numFmtId="0" fontId="1" fillId="0" borderId="0" xfId="0" applyFont="1" applyBorder="1">
      <alignment vertical="center"/>
    </xf>
    <xf numFmtId="0" fontId="1" fillId="0" borderId="17" xfId="0" applyFont="1" applyBorder="1">
      <alignment vertical="center"/>
    </xf>
    <xf numFmtId="0" fontId="1" fillId="0" borderId="15" xfId="0" applyFont="1" applyBorder="1">
      <alignment vertical="center"/>
    </xf>
    <xf numFmtId="0" fontId="1" fillId="0" borderId="26" xfId="0" applyFont="1" applyBorder="1">
      <alignment vertical="center"/>
    </xf>
    <xf numFmtId="0" fontId="1" fillId="0" borderId="1"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wrapText="1"/>
    </xf>
    <xf numFmtId="0" fontId="1" fillId="0" borderId="16" xfId="0" applyFont="1" applyBorder="1">
      <alignment vertical="center"/>
    </xf>
    <xf numFmtId="0" fontId="1" fillId="0" borderId="21" xfId="0" applyFont="1" applyBorder="1">
      <alignment vertical="center"/>
    </xf>
    <xf numFmtId="0" fontId="1" fillId="0" borderId="29" xfId="0" applyFont="1" applyBorder="1" applyAlignment="1">
      <alignment horizontal="left" vertical="center"/>
    </xf>
    <xf numFmtId="0" fontId="1" fillId="0" borderId="1"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 fillId="0" borderId="3" xfId="0" applyFont="1" applyBorder="1">
      <alignment vertical="center"/>
    </xf>
    <xf numFmtId="0" fontId="1" fillId="0" borderId="20" xfId="0" applyFont="1" applyBorder="1">
      <alignment vertical="center"/>
    </xf>
    <xf numFmtId="0" fontId="1" fillId="0" borderId="24" xfId="0" applyFont="1" applyBorder="1">
      <alignment vertical="center"/>
    </xf>
    <xf numFmtId="0" fontId="1" fillId="0" borderId="17" xfId="0" applyNumberFormat="1" applyFont="1" applyBorder="1" applyAlignment="1">
      <alignment horizontal="left" vertical="center" indent="1"/>
    </xf>
    <xf numFmtId="0" fontId="1" fillId="0" borderId="25" xfId="0" applyFont="1" applyBorder="1">
      <alignment vertical="center"/>
    </xf>
    <xf numFmtId="0" fontId="1" fillId="0" borderId="50" xfId="0" applyFont="1" applyBorder="1">
      <alignment vertical="center"/>
    </xf>
    <xf numFmtId="0" fontId="1" fillId="0" borderId="2" xfId="0" applyFont="1" applyBorder="1" applyAlignment="1">
      <alignment horizontal="distributed" vertical="center" indent="2"/>
    </xf>
    <xf numFmtId="0" fontId="30" fillId="0" borderId="46" xfId="0" applyFont="1" applyBorder="1">
      <alignment vertical="center"/>
    </xf>
    <xf numFmtId="0" fontId="33" fillId="0" borderId="0" xfId="0" applyFont="1">
      <alignment vertical="center"/>
    </xf>
    <xf numFmtId="0" fontId="8" fillId="0" borderId="0" xfId="0" applyFont="1" applyFill="1">
      <alignment vertical="center"/>
    </xf>
    <xf numFmtId="0" fontId="8" fillId="0" borderId="16" xfId="0" applyFont="1" applyBorder="1">
      <alignment vertical="center"/>
    </xf>
    <xf numFmtId="0" fontId="8" fillId="0" borderId="21" xfId="0" applyFont="1" applyBorder="1">
      <alignment vertical="center"/>
    </xf>
    <xf numFmtId="0" fontId="8" fillId="0" borderId="15" xfId="0" applyFont="1" applyBorder="1">
      <alignment vertical="center"/>
    </xf>
    <xf numFmtId="0" fontId="8" fillId="0" borderId="17" xfId="0" applyFont="1" applyBorder="1">
      <alignment vertical="center"/>
    </xf>
    <xf numFmtId="0" fontId="8" fillId="0" borderId="26" xfId="0" applyFont="1" applyBorder="1">
      <alignment vertical="center"/>
    </xf>
    <xf numFmtId="0" fontId="34" fillId="0" borderId="46" xfId="0" applyFont="1" applyBorder="1" applyAlignment="1">
      <alignment horizontal="distributed" vertical="center"/>
    </xf>
    <xf numFmtId="0" fontId="8" fillId="0" borderId="15" xfId="0" applyFont="1" applyBorder="1" applyAlignment="1">
      <alignment horizontal="right" vertical="center"/>
    </xf>
    <xf numFmtId="0" fontId="8" fillId="0" borderId="0" xfId="0" applyFont="1" applyAlignment="1">
      <alignment horizontal="left" vertical="center"/>
    </xf>
    <xf numFmtId="0" fontId="15" fillId="0" borderId="0" xfId="0" applyFont="1">
      <alignment vertical="center"/>
    </xf>
    <xf numFmtId="0" fontId="1" fillId="0" borderId="0" xfId="0" applyFont="1" applyBorder="1" applyAlignment="1">
      <alignment horizontal="center" vertical="center"/>
    </xf>
    <xf numFmtId="0" fontId="1" fillId="2" borderId="3" xfId="0" applyFont="1" applyFill="1" applyBorder="1" applyAlignment="1">
      <alignment horizontal="center" vertical="center"/>
    </xf>
    <xf numFmtId="0" fontId="6" fillId="0" borderId="97" xfId="0" applyNumberFormat="1" applyFont="1" applyFill="1" applyBorder="1" applyAlignment="1">
      <alignment horizontal="center" vertical="center"/>
    </xf>
    <xf numFmtId="0" fontId="6" fillId="0" borderId="97" xfId="0" applyFont="1" applyBorder="1" applyAlignment="1">
      <alignment horizontal="center" vertical="center"/>
    </xf>
    <xf numFmtId="0" fontId="8" fillId="0" borderId="97" xfId="0" applyFont="1" applyBorder="1" applyAlignment="1">
      <alignment vertical="center"/>
    </xf>
    <xf numFmtId="0" fontId="8" fillId="0" borderId="21" xfId="0" applyFont="1" applyBorder="1" applyAlignment="1">
      <alignment horizontal="center" vertical="center"/>
    </xf>
    <xf numFmtId="3" fontId="12" fillId="0" borderId="15" xfId="0" applyNumberFormat="1" applyFont="1" applyFill="1" applyBorder="1" applyAlignment="1">
      <alignment horizontal="right" vertical="center"/>
    </xf>
    <xf numFmtId="0" fontId="8" fillId="0" borderId="26" xfId="0" applyFont="1" applyBorder="1" applyAlignment="1">
      <alignment horizontal="center" vertical="center"/>
    </xf>
    <xf numFmtId="3" fontId="12" fillId="0" borderId="16" xfId="0" applyNumberFormat="1" applyFont="1" applyFill="1" applyBorder="1" applyAlignment="1">
      <alignment horizontal="right" vertical="center"/>
    </xf>
    <xf numFmtId="3" fontId="12" fillId="0" borderId="0" xfId="0" applyNumberFormat="1" applyFont="1" applyFill="1" applyBorder="1" applyAlignment="1">
      <alignment horizontal="right" vertical="center"/>
    </xf>
    <xf numFmtId="0" fontId="8" fillId="0" borderId="17" xfId="0" applyFont="1" applyBorder="1" applyAlignment="1">
      <alignment horizontal="center" vertical="center"/>
    </xf>
    <xf numFmtId="0" fontId="6" fillId="2" borderId="16" xfId="0" applyFont="1" applyFill="1" applyBorder="1" applyAlignment="1">
      <alignment horizontal="center" vertical="center"/>
    </xf>
    <xf numFmtId="0" fontId="6" fillId="2" borderId="16" xfId="0" applyFont="1" applyFill="1" applyBorder="1">
      <alignment vertical="center"/>
    </xf>
    <xf numFmtId="0" fontId="6" fillId="2" borderId="21" xfId="0" applyFont="1" applyFill="1" applyBorder="1">
      <alignment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7" xfId="0" applyFont="1" applyFill="1" applyBorder="1">
      <alignment vertical="center"/>
    </xf>
    <xf numFmtId="0" fontId="5" fillId="2" borderId="0" xfId="0" applyFont="1" applyFill="1" applyBorder="1" applyAlignment="1">
      <alignment vertical="center" shrinkToFit="1"/>
    </xf>
    <xf numFmtId="0" fontId="6" fillId="2" borderId="0" xfId="0" applyFont="1" applyFill="1" applyBorder="1">
      <alignment vertical="center"/>
    </xf>
    <xf numFmtId="0" fontId="6" fillId="2" borderId="15" xfId="0" applyFont="1" applyFill="1" applyBorder="1" applyAlignment="1">
      <alignment horizontal="center" vertical="center"/>
    </xf>
    <xf numFmtId="0" fontId="6" fillId="2" borderId="15" xfId="0" applyFont="1" applyFill="1" applyBorder="1">
      <alignment vertical="center"/>
    </xf>
    <xf numFmtId="0" fontId="6" fillId="2" borderId="26" xfId="0" applyFont="1" applyFill="1" applyBorder="1">
      <alignment vertical="center"/>
    </xf>
    <xf numFmtId="0" fontId="1" fillId="2" borderId="3" xfId="0" applyFont="1" applyFill="1" applyBorder="1" applyAlignment="1">
      <alignment vertical="center"/>
    </xf>
    <xf numFmtId="0" fontId="22" fillId="2" borderId="32" xfId="0" applyFont="1" applyFill="1" applyBorder="1" applyAlignment="1">
      <alignment vertical="center"/>
    </xf>
    <xf numFmtId="0" fontId="7" fillId="0" borderId="101" xfId="0" applyFont="1" applyFill="1" applyBorder="1" applyAlignment="1">
      <alignment horizontal="left" vertical="center" wrapText="1"/>
    </xf>
    <xf numFmtId="0" fontId="7" fillId="0" borderId="102" xfId="0" applyFont="1" applyFill="1" applyBorder="1" applyAlignment="1">
      <alignment horizontal="left" vertical="center" wrapText="1"/>
    </xf>
    <xf numFmtId="0" fontId="7" fillId="0" borderId="105" xfId="0" applyFont="1" applyFill="1" applyBorder="1" applyAlignment="1">
      <alignment horizontal="left" vertical="center" wrapText="1"/>
    </xf>
    <xf numFmtId="0" fontId="11" fillId="0" borderId="108" xfId="0" applyFont="1" applyBorder="1" applyAlignment="1">
      <alignment horizontal="center" vertical="center" wrapText="1"/>
    </xf>
    <xf numFmtId="0" fontId="11" fillId="2" borderId="50" xfId="0" applyFont="1" applyFill="1" applyBorder="1" applyAlignment="1">
      <alignment horizontal="center" vertical="center" wrapText="1"/>
    </xf>
    <xf numFmtId="0" fontId="7" fillId="2" borderId="34"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104" xfId="0" applyFont="1" applyFill="1" applyBorder="1" applyAlignment="1">
      <alignment horizontal="left" vertical="center" wrapText="1"/>
    </xf>
    <xf numFmtId="0" fontId="28" fillId="0" borderId="0" xfId="0" applyFont="1">
      <alignment vertical="center"/>
    </xf>
    <xf numFmtId="3" fontId="8" fillId="2" borderId="7" xfId="0" applyNumberFormat="1" applyFont="1" applyFill="1" applyBorder="1" applyAlignment="1">
      <alignment horizontal="center" vertical="center"/>
    </xf>
    <xf numFmtId="0" fontId="3" fillId="2" borderId="6" xfId="0" applyNumberFormat="1" applyFont="1" applyFill="1" applyBorder="1" applyAlignment="1">
      <alignment horizontal="center" vertical="center" shrinkToFit="1"/>
    </xf>
    <xf numFmtId="0" fontId="1" fillId="2" borderId="6" xfId="0" applyFont="1" applyFill="1" applyBorder="1" applyAlignment="1">
      <alignment horizontal="distributed" vertical="center" indent="2"/>
    </xf>
    <xf numFmtId="3" fontId="13" fillId="2" borderId="7" xfId="0" applyNumberFormat="1" applyFont="1" applyFill="1" applyBorder="1">
      <alignment vertical="center"/>
    </xf>
    <xf numFmtId="0" fontId="5" fillId="2" borderId="10" xfId="0" applyFont="1" applyFill="1" applyBorder="1" applyAlignment="1">
      <alignment horizontal="left" vertical="center" indent="1"/>
    </xf>
    <xf numFmtId="3" fontId="13" fillId="2" borderId="12" xfId="0" applyNumberFormat="1" applyFont="1" applyFill="1" applyBorder="1">
      <alignment vertical="center"/>
    </xf>
    <xf numFmtId="0" fontId="5" fillId="2" borderId="25" xfId="0" applyFont="1" applyFill="1" applyBorder="1" applyAlignment="1">
      <alignment horizontal="left" vertical="center" indent="1"/>
    </xf>
    <xf numFmtId="3" fontId="13" fillId="2" borderId="15" xfId="0" applyNumberFormat="1" applyFont="1" applyFill="1" applyBorder="1">
      <alignment vertical="center"/>
    </xf>
    <xf numFmtId="0" fontId="3" fillId="2" borderId="6" xfId="0" applyFont="1" applyFill="1" applyBorder="1" applyAlignment="1">
      <alignment horizontal="center" vertical="center"/>
    </xf>
    <xf numFmtId="0" fontId="11" fillId="2" borderId="50" xfId="0" applyFont="1" applyFill="1" applyBorder="1" applyAlignment="1">
      <alignment horizontal="right" vertical="center"/>
    </xf>
    <xf numFmtId="0" fontId="1" fillId="0" borderId="0" xfId="0" applyFont="1" applyFill="1" applyBorder="1" applyAlignment="1">
      <alignment vertical="center" shrinkToFit="1"/>
    </xf>
    <xf numFmtId="3" fontId="11" fillId="2" borderId="7" xfId="0" applyNumberFormat="1" applyFont="1" applyFill="1" applyBorder="1">
      <alignment vertical="center"/>
    </xf>
    <xf numFmtId="0" fontId="1" fillId="2" borderId="114" xfId="0" applyFont="1" applyFill="1" applyBorder="1" applyAlignment="1">
      <alignment horizontal="center" vertical="center"/>
    </xf>
    <xf numFmtId="0" fontId="1" fillId="0" borderId="29" xfId="0" applyFont="1" applyBorder="1" applyAlignment="1">
      <alignment horizontal="center" vertical="center"/>
    </xf>
    <xf numFmtId="0" fontId="1" fillId="0" borderId="2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177" fontId="1" fillId="0" borderId="41" xfId="0" applyNumberFormat="1" applyFont="1" applyFill="1" applyBorder="1" applyAlignment="1">
      <alignment horizontal="center" vertical="center"/>
    </xf>
    <xf numFmtId="0" fontId="1" fillId="0" borderId="7" xfId="0" applyFont="1" applyFill="1" applyBorder="1" applyAlignment="1">
      <alignment horizontal="center" vertical="center"/>
    </xf>
    <xf numFmtId="177" fontId="1" fillId="0" borderId="5" xfId="0" applyNumberFormat="1"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19" fillId="0" borderId="0" xfId="0" applyFont="1" applyFill="1" applyAlignment="1">
      <alignment horizontal="center" vertical="center"/>
    </xf>
    <xf numFmtId="0" fontId="3" fillId="2" borderId="15" xfId="0" applyFont="1" applyFill="1" applyBorder="1" applyAlignment="1">
      <alignment horizontal="center" vertical="center"/>
    </xf>
    <xf numFmtId="0" fontId="7" fillId="2" borderId="36" xfId="0" applyFont="1" applyFill="1" applyBorder="1" applyAlignment="1">
      <alignment horizontal="left" vertical="center" wrapText="1"/>
    </xf>
    <xf numFmtId="0" fontId="5" fillId="0" borderId="13" xfId="0" applyFont="1" applyFill="1" applyBorder="1" applyAlignment="1">
      <alignment horizontal="center" vertical="center"/>
    </xf>
    <xf numFmtId="0" fontId="1" fillId="0" borderId="3" xfId="0" applyFont="1" applyFill="1" applyBorder="1" applyAlignment="1">
      <alignment horizontal="center" vertical="center"/>
    </xf>
    <xf numFmtId="0" fontId="5" fillId="2" borderId="13" xfId="0" applyFont="1" applyFill="1" applyBorder="1" applyAlignment="1">
      <alignment horizontal="center" vertical="center"/>
    </xf>
    <xf numFmtId="0" fontId="11" fillId="2" borderId="1" xfId="0" applyFont="1" applyFill="1" applyBorder="1" applyAlignment="1">
      <alignment horizontal="center" vertical="center"/>
    </xf>
    <xf numFmtId="0" fontId="1" fillId="2" borderId="20"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6" fillId="0" borderId="24" xfId="0" applyFont="1" applyFill="1" applyBorder="1">
      <alignment vertical="center"/>
    </xf>
    <xf numFmtId="0" fontId="6" fillId="0" borderId="0" xfId="0" applyFont="1" applyFill="1" applyBorder="1">
      <alignment vertical="center"/>
    </xf>
    <xf numFmtId="0" fontId="6" fillId="0" borderId="1" xfId="0" applyFont="1" applyFill="1" applyBorder="1" applyAlignment="1">
      <alignment horizontal="center" vertical="center"/>
    </xf>
    <xf numFmtId="0" fontId="1" fillId="0" borderId="0" xfId="0" applyFont="1" applyFill="1" applyBorder="1" applyAlignment="1">
      <alignment horizontal="left" vertical="center" indent="1"/>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Fill="1" applyBorder="1">
      <alignment vertical="center"/>
    </xf>
    <xf numFmtId="0" fontId="6" fillId="0" borderId="25" xfId="0" applyFont="1" applyFill="1" applyBorder="1">
      <alignment vertical="center"/>
    </xf>
    <xf numFmtId="0" fontId="6" fillId="0" borderId="15" xfId="0" applyFont="1" applyFill="1" applyBorder="1">
      <alignment vertical="center"/>
    </xf>
    <xf numFmtId="0" fontId="6" fillId="2" borderId="24" xfId="0" applyFont="1" applyFill="1" applyBorder="1">
      <alignment vertical="center"/>
    </xf>
    <xf numFmtId="0" fontId="6" fillId="2" borderId="1" xfId="0" applyFont="1" applyFill="1" applyBorder="1" applyAlignment="1">
      <alignment horizontal="center" vertical="center"/>
    </xf>
    <xf numFmtId="0" fontId="1" fillId="2" borderId="0" xfId="0" applyFont="1" applyFill="1" applyBorder="1" applyAlignment="1">
      <alignment horizontal="left" vertical="center" indent="1"/>
    </xf>
    <xf numFmtId="0" fontId="6" fillId="2" borderId="17" xfId="0" applyFont="1" applyFill="1" applyBorder="1" applyAlignment="1">
      <alignment vertical="center"/>
    </xf>
    <xf numFmtId="0" fontId="6" fillId="2" borderId="0" xfId="0" applyFont="1" applyFill="1" applyBorder="1" applyAlignment="1">
      <alignment vertical="center"/>
    </xf>
    <xf numFmtId="0" fontId="6" fillId="2" borderId="17" xfId="0" applyFont="1" applyFill="1" applyBorder="1" applyAlignment="1">
      <alignment horizontal="center" vertical="center"/>
    </xf>
    <xf numFmtId="0" fontId="5" fillId="2" borderId="0" xfId="0" applyFont="1" applyFill="1" applyBorder="1">
      <alignment vertical="center"/>
    </xf>
    <xf numFmtId="0" fontId="7" fillId="2" borderId="17" xfId="0" applyFont="1" applyFill="1" applyBorder="1" applyAlignment="1">
      <alignment vertical="center" wrapText="1"/>
    </xf>
    <xf numFmtId="0" fontId="6" fillId="2" borderId="25" xfId="0" applyFont="1" applyFill="1" applyBorder="1">
      <alignment vertical="center"/>
    </xf>
    <xf numFmtId="0" fontId="1" fillId="2" borderId="89" xfId="0" applyFont="1" applyFill="1" applyBorder="1" applyAlignment="1">
      <alignment vertical="center"/>
    </xf>
    <xf numFmtId="0" fontId="22" fillId="0" borderId="0" xfId="0" applyFont="1" applyFill="1" applyAlignment="1">
      <alignment vertical="center"/>
    </xf>
    <xf numFmtId="3" fontId="3" fillId="2" borderId="10" xfId="0" applyNumberFormat="1" applyFont="1" applyFill="1" applyBorder="1" applyAlignment="1">
      <alignment horizontal="right" vertical="center"/>
    </xf>
    <xf numFmtId="0" fontId="5" fillId="2" borderId="39" xfId="0" applyFont="1" applyFill="1" applyBorder="1" applyAlignment="1">
      <alignment horizontal="center" vertical="center"/>
    </xf>
    <xf numFmtId="3" fontId="3" fillId="2" borderId="37" xfId="0" applyNumberFormat="1" applyFont="1" applyFill="1" applyBorder="1" applyAlignment="1">
      <alignment horizontal="right" vertical="center"/>
    </xf>
    <xf numFmtId="3" fontId="3" fillId="0" borderId="37" xfId="0" applyNumberFormat="1" applyFont="1" applyFill="1" applyBorder="1" applyAlignment="1">
      <alignment horizontal="right" vertical="center"/>
    </xf>
    <xf numFmtId="0" fontId="5" fillId="0" borderId="39" xfId="0" applyFont="1" applyFill="1" applyBorder="1" applyAlignment="1">
      <alignment horizontal="center" vertical="center"/>
    </xf>
    <xf numFmtId="3" fontId="3" fillId="2" borderId="36" xfId="0" applyNumberFormat="1" applyFont="1" applyFill="1" applyBorder="1" applyAlignment="1">
      <alignment horizontal="right" vertical="center"/>
    </xf>
    <xf numFmtId="0" fontId="5" fillId="2" borderId="28" xfId="0" applyFont="1" applyFill="1" applyBorder="1" applyAlignment="1">
      <alignment horizontal="center" vertical="center"/>
    </xf>
    <xf numFmtId="3" fontId="3" fillId="2" borderId="11" xfId="0" applyNumberFormat="1" applyFont="1" applyFill="1" applyBorder="1" applyAlignment="1">
      <alignment horizontal="right" vertical="center"/>
    </xf>
    <xf numFmtId="0" fontId="5" fillId="2" borderId="42" xfId="0" applyFont="1" applyFill="1" applyBorder="1" applyAlignment="1">
      <alignment horizontal="center" vertical="center"/>
    </xf>
    <xf numFmtId="3" fontId="3" fillId="0" borderId="11" xfId="0" applyNumberFormat="1" applyFont="1" applyFill="1" applyBorder="1" applyAlignment="1">
      <alignment horizontal="right" vertical="center"/>
    </xf>
    <xf numFmtId="0" fontId="5" fillId="0" borderId="28" xfId="0" applyFont="1" applyFill="1" applyBorder="1" applyAlignment="1">
      <alignment horizontal="center" vertical="center"/>
    </xf>
    <xf numFmtId="0" fontId="5" fillId="0" borderId="42" xfId="0" applyFont="1" applyFill="1" applyBorder="1" applyAlignment="1">
      <alignment horizontal="center" vertical="center"/>
    </xf>
    <xf numFmtId="3" fontId="3" fillId="2" borderId="40" xfId="0" applyNumberFormat="1" applyFont="1" applyFill="1" applyBorder="1" applyAlignment="1">
      <alignment horizontal="right" vertical="center"/>
    </xf>
    <xf numFmtId="0" fontId="5" fillId="2" borderId="61" xfId="0" applyFont="1" applyFill="1" applyBorder="1" applyAlignment="1">
      <alignment horizontal="center" vertical="center"/>
    </xf>
    <xf numFmtId="3" fontId="3" fillId="2" borderId="60" xfId="0" applyNumberFormat="1" applyFont="1" applyFill="1" applyBorder="1" applyAlignment="1">
      <alignment horizontal="right" vertical="center"/>
    </xf>
    <xf numFmtId="0" fontId="5" fillId="2" borderId="45" xfId="0" applyFont="1" applyFill="1" applyBorder="1" applyAlignment="1">
      <alignment horizontal="center" vertical="center"/>
    </xf>
    <xf numFmtId="3" fontId="3" fillId="0" borderId="60" xfId="0" applyNumberFormat="1" applyFont="1" applyFill="1" applyBorder="1" applyAlignment="1">
      <alignment horizontal="right" vertical="center"/>
    </xf>
    <xf numFmtId="0" fontId="5" fillId="0" borderId="61" xfId="0" applyFont="1" applyFill="1" applyBorder="1" applyAlignment="1">
      <alignment horizontal="center" vertical="center"/>
    </xf>
    <xf numFmtId="0" fontId="5" fillId="0" borderId="45" xfId="0" applyFont="1" applyFill="1" applyBorder="1" applyAlignment="1">
      <alignment horizontal="center" vertical="center"/>
    </xf>
    <xf numFmtId="177" fontId="5" fillId="2" borderId="7" xfId="0" applyNumberFormat="1" applyFont="1" applyFill="1" applyBorder="1" applyAlignment="1"/>
    <xf numFmtId="177" fontId="5" fillId="0" borderId="7" xfId="0" applyNumberFormat="1" applyFont="1" applyFill="1" applyBorder="1" applyAlignment="1"/>
    <xf numFmtId="0" fontId="1" fillId="2" borderId="21" xfId="0" applyNumberFormat="1" applyFont="1" applyFill="1" applyBorder="1" applyAlignment="1">
      <alignment horizontal="center" vertical="center" wrapText="1"/>
    </xf>
    <xf numFmtId="0" fontId="1" fillId="2" borderId="26" xfId="0" applyFont="1" applyFill="1" applyBorder="1" applyAlignment="1">
      <alignment horizontal="center" vertical="center"/>
    </xf>
    <xf numFmtId="0" fontId="1" fillId="2" borderId="13" xfId="0" applyFont="1" applyFill="1" applyBorder="1" applyAlignment="1">
      <alignment horizontal="center" vertical="center"/>
    </xf>
    <xf numFmtId="0" fontId="5" fillId="0" borderId="0" xfId="0" applyFont="1" applyAlignment="1">
      <alignment horizontal="right" vertical="center"/>
    </xf>
    <xf numFmtId="0" fontId="10" fillId="2" borderId="1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0" fillId="2" borderId="2" xfId="0" applyFont="1" applyFill="1" applyBorder="1" applyAlignment="1">
      <alignment horizontal="center" vertical="center"/>
    </xf>
    <xf numFmtId="0" fontId="22" fillId="2" borderId="7" xfId="0" applyFont="1" applyFill="1" applyBorder="1" applyAlignment="1">
      <alignment vertical="center"/>
    </xf>
    <xf numFmtId="0" fontId="11" fillId="2" borderId="25" xfId="0" applyFont="1" applyFill="1" applyBorder="1" applyAlignment="1">
      <alignment horizontal="center" vertical="center" wrapText="1"/>
    </xf>
    <xf numFmtId="0" fontId="7" fillId="2" borderId="79" xfId="0" applyFont="1" applyFill="1" applyBorder="1" applyAlignment="1">
      <alignment horizontal="left" vertical="center" wrapText="1"/>
    </xf>
    <xf numFmtId="0" fontId="7" fillId="2" borderId="117" xfId="0" applyFont="1" applyFill="1" applyBorder="1" applyAlignment="1">
      <alignment horizontal="left" vertical="center" wrapText="1"/>
    </xf>
    <xf numFmtId="0" fontId="3" fillId="2" borderId="6" xfId="0" applyFont="1" applyFill="1" applyBorder="1" applyAlignment="1">
      <alignment horizontal="center" vertical="center"/>
    </xf>
    <xf numFmtId="0" fontId="5" fillId="0" borderId="75" xfId="0" applyFont="1" applyFill="1" applyBorder="1" applyAlignment="1">
      <alignment horizontal="left" vertical="center"/>
    </xf>
    <xf numFmtId="0" fontId="3" fillId="0" borderId="75" xfId="0" applyFont="1" applyFill="1" applyBorder="1" applyAlignment="1">
      <alignment horizontal="left" vertical="center"/>
    </xf>
    <xf numFmtId="0" fontId="41" fillId="0" borderId="0" xfId="0" applyFont="1">
      <alignment vertical="center"/>
    </xf>
    <xf numFmtId="0" fontId="8" fillId="0" borderId="2" xfId="0" applyFont="1" applyBorder="1" applyAlignment="1">
      <alignment vertical="center"/>
    </xf>
    <xf numFmtId="0" fontId="19" fillId="0" borderId="0" xfId="0" applyFont="1" applyFill="1" applyAlignment="1">
      <alignment horizontal="center" vertical="center"/>
    </xf>
    <xf numFmtId="0" fontId="6" fillId="0" borderId="30" xfId="0" applyFont="1" applyBorder="1" applyAlignment="1">
      <alignment horizontal="center" vertical="center"/>
    </xf>
    <xf numFmtId="0" fontId="8" fillId="2" borderId="7"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7" xfId="0" applyFont="1" applyBorder="1" applyAlignment="1">
      <alignment horizontal="center" vertical="center"/>
    </xf>
    <xf numFmtId="0" fontId="8" fillId="0" borderId="0" xfId="0" applyFont="1" applyFill="1" applyBorder="1">
      <alignment vertical="center"/>
    </xf>
    <xf numFmtId="0" fontId="5" fillId="0" borderId="0" xfId="0" applyFont="1" applyFill="1" applyBorder="1" applyAlignment="1">
      <alignment horizontal="right" vertical="center"/>
    </xf>
    <xf numFmtId="0" fontId="40" fillId="0" borderId="0" xfId="0" applyFont="1" applyFill="1" applyBorder="1" applyAlignment="1">
      <alignment horizontal="center" vertical="center"/>
    </xf>
    <xf numFmtId="0" fontId="8" fillId="2" borderId="16" xfId="0" applyFont="1" applyFill="1" applyBorder="1" applyAlignment="1">
      <alignment horizontal="center" vertical="center"/>
    </xf>
    <xf numFmtId="3" fontId="12" fillId="0" borderId="17" xfId="0" applyNumberFormat="1" applyFont="1" applyFill="1" applyBorder="1" applyAlignment="1">
      <alignment horizontal="right" vertical="center"/>
    </xf>
    <xf numFmtId="3" fontId="12" fillId="0" borderId="26" xfId="0" applyNumberFormat="1" applyFont="1" applyFill="1" applyBorder="1" applyAlignment="1">
      <alignment horizontal="right" vertical="center"/>
    </xf>
    <xf numFmtId="0" fontId="8" fillId="0" borderId="0" xfId="0" applyFont="1" applyFill="1" applyBorder="1" applyAlignment="1">
      <alignment horizontal="left" vertical="center"/>
    </xf>
    <xf numFmtId="0" fontId="3" fillId="2" borderId="48"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0" borderId="0" xfId="0" applyFont="1" applyFill="1" applyBorder="1" applyAlignment="1">
      <alignment horizontal="left" vertical="center"/>
    </xf>
    <xf numFmtId="0" fontId="1" fillId="2" borderId="12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50" xfId="0" applyFont="1" applyBorder="1" applyAlignment="1">
      <alignment horizontal="center" vertical="center"/>
    </xf>
    <xf numFmtId="0" fontId="15" fillId="2" borderId="10"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25" xfId="0" applyFont="1" applyFill="1" applyBorder="1" applyAlignment="1">
      <alignment horizontal="center" vertical="center"/>
    </xf>
    <xf numFmtId="0" fontId="5" fillId="2" borderId="48" xfId="0" applyFont="1" applyFill="1" applyBorder="1" applyAlignment="1">
      <alignment horizontal="center" vertical="center"/>
    </xf>
    <xf numFmtId="0" fontId="15" fillId="2" borderId="49" xfId="0" applyFont="1" applyFill="1" applyBorder="1" applyAlignment="1">
      <alignment horizontal="center" vertical="center"/>
    </xf>
    <xf numFmtId="0" fontId="28" fillId="0" borderId="0" xfId="0" applyFont="1" applyFill="1">
      <alignment vertical="center"/>
    </xf>
    <xf numFmtId="0" fontId="7" fillId="0" borderId="0" xfId="0" applyFont="1" applyFill="1">
      <alignment vertical="center"/>
    </xf>
    <xf numFmtId="0" fontId="1" fillId="2" borderId="108" xfId="0" applyFont="1" applyFill="1" applyBorder="1" applyAlignment="1">
      <alignment horizontal="center" vertical="center"/>
    </xf>
    <xf numFmtId="0" fontId="7" fillId="2" borderId="124" xfId="0" applyFont="1" applyFill="1" applyBorder="1" applyAlignment="1">
      <alignment horizontal="center" vertical="center"/>
    </xf>
    <xf numFmtId="0" fontId="3" fillId="2" borderId="39" xfId="0" applyFont="1" applyFill="1" applyBorder="1" applyAlignment="1">
      <alignment horizontal="center" vertical="center"/>
    </xf>
    <xf numFmtId="0" fontId="7" fillId="2" borderId="3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6" fillId="0" borderId="124" xfId="0" applyFont="1" applyFill="1" applyBorder="1" applyAlignment="1">
      <alignment horizontal="center" vertical="center"/>
    </xf>
    <xf numFmtId="0" fontId="7" fillId="2" borderId="121" xfId="0" applyFont="1" applyFill="1" applyBorder="1" applyAlignment="1">
      <alignment horizontal="center" vertical="center"/>
    </xf>
    <xf numFmtId="0" fontId="7" fillId="2" borderId="49" xfId="0" applyFont="1" applyFill="1" applyBorder="1" applyAlignment="1">
      <alignment horizontal="center" vertical="center"/>
    </xf>
    <xf numFmtId="0" fontId="3" fillId="2" borderId="26" xfId="0" applyFont="1" applyFill="1" applyBorder="1" applyAlignment="1">
      <alignment horizontal="center" vertical="center"/>
    </xf>
    <xf numFmtId="0" fontId="6" fillId="0" borderId="121" xfId="0" applyFont="1" applyFill="1" applyBorder="1" applyAlignment="1">
      <alignment horizontal="center" vertical="center"/>
    </xf>
    <xf numFmtId="0" fontId="7" fillId="2" borderId="106" xfId="0" applyFont="1" applyFill="1" applyBorder="1" applyAlignment="1">
      <alignment horizontal="center" vertical="center"/>
    </xf>
    <xf numFmtId="0" fontId="3" fillId="2" borderId="128" xfId="0" applyFont="1" applyFill="1" applyBorder="1" applyAlignment="1">
      <alignment horizontal="center" vertical="center"/>
    </xf>
    <xf numFmtId="0" fontId="7" fillId="2" borderId="129" xfId="0" applyFont="1" applyFill="1" applyBorder="1" applyAlignment="1">
      <alignment horizontal="center" vertical="center"/>
    </xf>
    <xf numFmtId="0" fontId="3" fillId="2" borderId="130" xfId="0" applyFont="1" applyFill="1" applyBorder="1" applyAlignment="1">
      <alignment horizontal="center" vertical="center"/>
    </xf>
    <xf numFmtId="0" fontId="3" fillId="2" borderId="131" xfId="0" applyFont="1" applyFill="1" applyBorder="1" applyAlignment="1">
      <alignment horizontal="center" vertical="center"/>
    </xf>
    <xf numFmtId="0" fontId="6" fillId="0" borderId="106" xfId="0" applyFont="1" applyFill="1" applyBorder="1" applyAlignment="1">
      <alignment horizontal="center" vertical="center"/>
    </xf>
    <xf numFmtId="0" fontId="3" fillId="0" borderId="128" xfId="0" applyFont="1" applyFill="1" applyBorder="1" applyAlignment="1">
      <alignment horizontal="center" vertical="center"/>
    </xf>
    <xf numFmtId="0" fontId="6" fillId="0" borderId="129" xfId="0" applyFont="1" applyFill="1" applyBorder="1" applyAlignment="1">
      <alignment horizontal="center" vertical="center"/>
    </xf>
    <xf numFmtId="0" fontId="3" fillId="0" borderId="130" xfId="0" applyFont="1" applyFill="1" applyBorder="1" applyAlignment="1">
      <alignment horizontal="center" vertical="center"/>
    </xf>
    <xf numFmtId="0" fontId="3" fillId="0" borderId="131"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Fill="1" applyBorder="1" applyAlignment="1">
      <alignment horizontal="center" vertical="center"/>
    </xf>
    <xf numFmtId="177" fontId="1" fillId="0" borderId="6" xfId="0" applyNumberFormat="1" applyFont="1" applyFill="1" applyBorder="1" applyAlignment="1">
      <alignment horizontal="center" vertical="center"/>
    </xf>
    <xf numFmtId="177" fontId="1" fillId="0" borderId="7" xfId="0" applyNumberFormat="1" applyFont="1" applyFill="1" applyBorder="1">
      <alignment vertical="center"/>
    </xf>
    <xf numFmtId="177" fontId="1" fillId="0" borderId="3"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5" fillId="0" borderId="0" xfId="0" applyNumberFormat="1" applyFont="1" applyFill="1" applyBorder="1" applyAlignment="1">
      <alignment horizontal="left" vertical="center"/>
    </xf>
    <xf numFmtId="177" fontId="1" fillId="0" borderId="0" xfId="0" applyNumberFormat="1" applyFont="1" applyFill="1" applyBorder="1">
      <alignment vertical="center"/>
    </xf>
    <xf numFmtId="177" fontId="1" fillId="0" borderId="0" xfId="0" applyNumberFormat="1" applyFont="1" applyFill="1">
      <alignment vertical="center"/>
    </xf>
    <xf numFmtId="177" fontId="1" fillId="0" borderId="0" xfId="0" applyNumberFormat="1" applyFont="1" applyFill="1" applyAlignment="1">
      <alignment horizontal="center" vertical="center"/>
    </xf>
    <xf numFmtId="177"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177" fontId="1" fillId="0" borderId="6" xfId="0" applyNumberFormat="1" applyFont="1" applyFill="1" applyBorder="1">
      <alignment vertical="center"/>
    </xf>
    <xf numFmtId="177" fontId="11" fillId="0" borderId="1" xfId="0" applyNumberFormat="1" applyFont="1" applyFill="1" applyBorder="1" applyAlignment="1">
      <alignment horizontal="right" vertical="center"/>
    </xf>
    <xf numFmtId="176"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0" fontId="6" fillId="0" borderId="0" xfId="0" applyFont="1" applyBorder="1" applyAlignment="1">
      <alignment vertical="center"/>
    </xf>
    <xf numFmtId="0" fontId="47" fillId="0" borderId="2" xfId="0" applyFont="1" applyBorder="1" applyAlignment="1">
      <alignment horizontal="center" vertical="center"/>
    </xf>
    <xf numFmtId="177" fontId="1" fillId="0" borderId="5"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8" fillId="6" borderId="0" xfId="0" applyFont="1" applyFill="1">
      <alignment vertical="center"/>
    </xf>
    <xf numFmtId="0" fontId="8" fillId="6" borderId="0" xfId="0" applyFont="1" applyFill="1" applyBorder="1">
      <alignment vertical="center"/>
    </xf>
    <xf numFmtId="0" fontId="8" fillId="6" borderId="0" xfId="0" applyFont="1" applyFill="1" applyAlignment="1">
      <alignment horizontal="center" vertical="center"/>
    </xf>
    <xf numFmtId="0" fontId="45" fillId="6" borderId="2" xfId="0" applyFont="1" applyFill="1" applyBorder="1" applyAlignment="1">
      <alignment vertical="center"/>
    </xf>
    <xf numFmtId="0" fontId="45" fillId="6" borderId="7" xfId="0" applyFont="1" applyFill="1" applyBorder="1" applyAlignment="1">
      <alignment horizontal="center" vertical="center"/>
    </xf>
    <xf numFmtId="0" fontId="45" fillId="6" borderId="3" xfId="0" applyFont="1" applyFill="1" applyBorder="1">
      <alignment vertical="center"/>
    </xf>
    <xf numFmtId="0" fontId="41" fillId="6" borderId="0" xfId="0" applyFont="1" applyFill="1">
      <alignment vertical="center"/>
    </xf>
    <xf numFmtId="0" fontId="6" fillId="6" borderId="0" xfId="0" applyFont="1" applyFill="1">
      <alignment vertical="center"/>
    </xf>
    <xf numFmtId="176" fontId="6" fillId="6" borderId="0" xfId="0" applyNumberFormat="1" applyFont="1" applyFill="1" applyAlignment="1">
      <alignment horizontal="left" vertical="center"/>
    </xf>
    <xf numFmtId="0" fontId="6" fillId="6" borderId="0" xfId="0" applyNumberFormat="1" applyFont="1" applyFill="1" applyAlignment="1">
      <alignment horizontal="center" vertical="center"/>
    </xf>
    <xf numFmtId="176" fontId="6" fillId="6" borderId="0" xfId="0" applyNumberFormat="1" applyFont="1" applyFill="1" applyAlignment="1">
      <alignment horizontal="center" vertical="center"/>
    </xf>
    <xf numFmtId="0" fontId="6" fillId="6" borderId="0" xfId="0" applyFont="1" applyFill="1" applyAlignment="1">
      <alignment horizontal="center" vertical="center"/>
    </xf>
    <xf numFmtId="0" fontId="8" fillId="6" borderId="16" xfId="0" applyFont="1" applyFill="1" applyBorder="1" applyAlignment="1">
      <alignment vertical="center"/>
    </xf>
    <xf numFmtId="0" fontId="8" fillId="6" borderId="16" xfId="0" applyFont="1" applyFill="1" applyBorder="1" applyAlignment="1">
      <alignment vertical="center" wrapText="1"/>
    </xf>
    <xf numFmtId="0" fontId="8" fillId="6" borderId="21" xfId="0" applyFont="1" applyFill="1" applyBorder="1" applyAlignment="1">
      <alignment vertical="center" wrapText="1"/>
    </xf>
    <xf numFmtId="0" fontId="8" fillId="6" borderId="0" xfId="0" applyFont="1" applyFill="1" applyBorder="1" applyAlignment="1">
      <alignment vertical="center"/>
    </xf>
    <xf numFmtId="0" fontId="32" fillId="6" borderId="2" xfId="0" applyFont="1" applyFill="1" applyBorder="1" applyAlignment="1">
      <alignment horizontal="center" vertical="center"/>
    </xf>
    <xf numFmtId="3" fontId="8" fillId="6" borderId="0" xfId="0" applyNumberFormat="1" applyFont="1" applyFill="1" applyBorder="1" applyAlignment="1">
      <alignment vertical="center"/>
    </xf>
    <xf numFmtId="0" fontId="8" fillId="6" borderId="0" xfId="0" applyFont="1" applyFill="1" applyBorder="1" applyAlignment="1">
      <alignment horizontal="center" vertical="center"/>
    </xf>
    <xf numFmtId="0" fontId="8" fillId="6" borderId="17" xfId="0" applyFont="1" applyFill="1" applyBorder="1" applyAlignment="1">
      <alignment vertical="center"/>
    </xf>
    <xf numFmtId="0" fontId="1" fillId="6" borderId="2" xfId="0" applyFont="1" applyFill="1" applyBorder="1" applyAlignment="1">
      <alignment horizontal="center" vertical="center"/>
    </xf>
    <xf numFmtId="0" fontId="8" fillId="6" borderId="15" xfId="0" applyFont="1" applyFill="1" applyBorder="1" applyAlignment="1">
      <alignment vertical="center" wrapText="1"/>
    </xf>
    <xf numFmtId="3" fontId="8" fillId="6" borderId="15" xfId="0" applyNumberFormat="1" applyFont="1" applyFill="1" applyBorder="1" applyAlignment="1">
      <alignment vertical="center"/>
    </xf>
    <xf numFmtId="0" fontId="8" fillId="6" borderId="15" xfId="0" applyFont="1" applyFill="1" applyBorder="1" applyAlignment="1">
      <alignment horizontal="center" vertical="center"/>
    </xf>
    <xf numFmtId="0" fontId="8" fillId="6" borderId="15" xfId="0" applyFont="1" applyFill="1" applyBorder="1" applyAlignment="1">
      <alignment vertical="center"/>
    </xf>
    <xf numFmtId="0" fontId="8" fillId="6" borderId="26" xfId="0" applyFont="1" applyFill="1" applyBorder="1" applyAlignment="1">
      <alignment vertical="center"/>
    </xf>
    <xf numFmtId="3" fontId="8" fillId="6" borderId="7" xfId="0" applyNumberFormat="1" applyFont="1" applyFill="1" applyBorder="1" applyAlignment="1">
      <alignment horizontal="center" vertical="center"/>
    </xf>
    <xf numFmtId="3" fontId="8" fillId="6" borderId="16" xfId="0" applyNumberFormat="1" applyFont="1" applyFill="1" applyBorder="1" applyAlignment="1">
      <alignment vertical="center"/>
    </xf>
    <xf numFmtId="0" fontId="8" fillId="6" borderId="16" xfId="0" applyFont="1" applyFill="1" applyBorder="1" applyAlignment="1">
      <alignment horizontal="center" vertical="center"/>
    </xf>
    <xf numFmtId="0" fontId="8" fillId="6" borderId="21" xfId="0" applyFont="1" applyFill="1" applyBorder="1" applyAlignment="1">
      <alignment vertical="center"/>
    </xf>
    <xf numFmtId="3" fontId="6" fillId="6" borderId="0" xfId="0" applyNumberFormat="1" applyFont="1" applyFill="1" applyBorder="1" applyAlignment="1">
      <alignment horizontal="left" vertical="center" indent="1"/>
    </xf>
    <xf numFmtId="0" fontId="8" fillId="6" borderId="0" xfId="0" applyFont="1" applyFill="1" applyBorder="1" applyAlignment="1">
      <alignment horizontal="left" vertical="center"/>
    </xf>
    <xf numFmtId="0" fontId="8" fillId="6" borderId="20" xfId="0" applyFont="1" applyFill="1" applyBorder="1" applyAlignment="1">
      <alignment vertical="center"/>
    </xf>
    <xf numFmtId="0" fontId="8" fillId="6" borderId="24" xfId="0" applyFont="1" applyFill="1" applyBorder="1" applyAlignment="1">
      <alignment vertical="center"/>
    </xf>
    <xf numFmtId="0" fontId="6" fillId="6" borderId="0" xfId="0" applyFont="1" applyFill="1" applyBorder="1" applyAlignment="1">
      <alignment horizontal="left" vertical="center"/>
    </xf>
    <xf numFmtId="0" fontId="8" fillId="6" borderId="25" xfId="0" applyFont="1" applyFill="1" applyBorder="1" applyAlignment="1">
      <alignment vertical="center"/>
    </xf>
    <xf numFmtId="0" fontId="8" fillId="6" borderId="15" xfId="0" applyFont="1" applyFill="1" applyBorder="1" applyAlignment="1">
      <alignment horizontal="left" vertical="center" wrapText="1" indent="1"/>
    </xf>
    <xf numFmtId="0" fontId="6" fillId="6" borderId="16" xfId="0" applyFont="1" applyFill="1" applyBorder="1" applyAlignment="1">
      <alignment horizontal="center" vertical="center"/>
    </xf>
    <xf numFmtId="0" fontId="6" fillId="6" borderId="16" xfId="0" applyFont="1" applyFill="1" applyBorder="1">
      <alignment vertical="center"/>
    </xf>
    <xf numFmtId="0" fontId="6" fillId="6" borderId="21" xfId="0" applyFont="1" applyFill="1" applyBorder="1">
      <alignment vertical="center"/>
    </xf>
    <xf numFmtId="0" fontId="6" fillId="6" borderId="0"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7" xfId="0" applyFont="1" applyFill="1" applyBorder="1">
      <alignment vertical="center"/>
    </xf>
    <xf numFmtId="0" fontId="5" fillId="6" borderId="0" xfId="0" applyFont="1" applyFill="1" applyBorder="1" applyAlignment="1">
      <alignment vertical="center" shrinkToFit="1"/>
    </xf>
    <xf numFmtId="0" fontId="6" fillId="6" borderId="0" xfId="0" applyFont="1" applyFill="1" applyBorder="1">
      <alignment vertical="center"/>
    </xf>
    <xf numFmtId="0" fontId="47" fillId="6" borderId="2"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5" xfId="0" applyFont="1" applyFill="1" applyBorder="1">
      <alignment vertical="center"/>
    </xf>
    <xf numFmtId="0" fontId="6" fillId="6" borderId="26" xfId="0" applyFont="1" applyFill="1" applyBorder="1">
      <alignment vertical="center"/>
    </xf>
    <xf numFmtId="0" fontId="6" fillId="6" borderId="1" xfId="0" applyFont="1" applyFill="1" applyBorder="1" applyAlignment="1">
      <alignment horizontal="center" vertical="center"/>
    </xf>
    <xf numFmtId="0" fontId="1" fillId="6" borderId="0" xfId="0" applyFont="1" applyFill="1" applyBorder="1" applyAlignment="1">
      <alignment horizontal="left" vertical="center" indent="1"/>
    </xf>
    <xf numFmtId="0" fontId="47" fillId="6" borderId="1" xfId="0" applyFont="1" applyFill="1" applyBorder="1" applyAlignment="1">
      <alignment horizontal="center" vertical="center"/>
    </xf>
    <xf numFmtId="0" fontId="1" fillId="6" borderId="0" xfId="0" applyFont="1" applyFill="1" applyBorder="1" applyAlignment="1">
      <alignment horizontal="left" vertical="center"/>
    </xf>
    <xf numFmtId="0" fontId="5" fillId="6" borderId="18" xfId="0" applyFont="1" applyFill="1" applyBorder="1">
      <alignment vertical="center"/>
    </xf>
    <xf numFmtId="0" fontId="6" fillId="6" borderId="4" xfId="0" applyFont="1" applyFill="1" applyBorder="1">
      <alignment vertical="center"/>
    </xf>
    <xf numFmtId="0" fontId="6" fillId="6" borderId="23" xfId="0" applyFont="1" applyFill="1" applyBorder="1">
      <alignment vertical="center"/>
    </xf>
    <xf numFmtId="0" fontId="1" fillId="6" borderId="0" xfId="0" applyFont="1" applyFill="1">
      <alignment vertical="center"/>
    </xf>
    <xf numFmtId="0" fontId="1" fillId="6" borderId="29" xfId="0" applyFont="1" applyFill="1" applyBorder="1" applyAlignment="1">
      <alignment horizontal="center" vertical="center"/>
    </xf>
    <xf numFmtId="0" fontId="3" fillId="6" borderId="33" xfId="0" applyFont="1" applyFill="1" applyBorder="1" applyAlignment="1">
      <alignment horizontal="left" vertical="center" wrapText="1"/>
    </xf>
    <xf numFmtId="0" fontId="48" fillId="6" borderId="34"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48" fillId="6" borderId="35" xfId="0" applyFont="1" applyFill="1" applyBorder="1" applyAlignment="1">
      <alignment horizontal="left" vertical="center" wrapText="1"/>
    </xf>
    <xf numFmtId="0" fontId="7" fillId="6" borderId="0" xfId="0" applyFont="1" applyFill="1">
      <alignment vertical="center"/>
    </xf>
    <xf numFmtId="0" fontId="1" fillId="6" borderId="1" xfId="0" applyFont="1" applyFill="1" applyBorder="1" applyAlignment="1">
      <alignment horizontal="center" vertical="center"/>
    </xf>
    <xf numFmtId="0" fontId="47" fillId="6" borderId="10" xfId="0" applyFont="1" applyFill="1" applyBorder="1" applyAlignment="1">
      <alignment horizontal="center" vertical="center"/>
    </xf>
    <xf numFmtId="0" fontId="3" fillId="6" borderId="39" xfId="0" applyFont="1" applyFill="1" applyBorder="1" applyAlignment="1">
      <alignment horizontal="center" vertical="center"/>
    </xf>
    <xf numFmtId="0" fontId="47" fillId="6" borderId="37"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47" fillId="6" borderId="25" xfId="0" applyFont="1" applyFill="1" applyBorder="1" applyAlignment="1">
      <alignment horizontal="center" vertical="center"/>
    </xf>
    <xf numFmtId="0" fontId="3" fillId="6" borderId="48" xfId="0" applyFont="1" applyFill="1" applyBorder="1" applyAlignment="1">
      <alignment horizontal="center" vertical="center"/>
    </xf>
    <xf numFmtId="0" fontId="47" fillId="6" borderId="49"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26"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1" fillId="6" borderId="0" xfId="0" applyFont="1" applyFill="1" applyAlignment="1">
      <alignment horizontal="center" vertical="center"/>
    </xf>
    <xf numFmtId="3" fontId="1" fillId="6" borderId="0" xfId="0" applyNumberFormat="1" applyFont="1" applyFill="1" applyAlignment="1">
      <alignment horizontal="right" vertical="center"/>
    </xf>
    <xf numFmtId="0" fontId="18" fillId="6" borderId="0" xfId="0" applyFont="1" applyFill="1" applyAlignment="1">
      <alignment vertical="center"/>
    </xf>
    <xf numFmtId="0" fontId="19" fillId="6" borderId="0" xfId="0" applyFont="1" applyFill="1" applyAlignment="1">
      <alignment horizontal="center" vertical="center"/>
    </xf>
    <xf numFmtId="3" fontId="19" fillId="6" borderId="0" xfId="0" applyNumberFormat="1" applyFont="1" applyFill="1" applyAlignment="1">
      <alignment horizontal="right" vertical="center"/>
    </xf>
    <xf numFmtId="0" fontId="4" fillId="6" borderId="0" xfId="0" applyFont="1" applyFill="1">
      <alignment vertical="center"/>
    </xf>
    <xf numFmtId="0" fontId="1" fillId="6" borderId="3" xfId="0" applyFont="1" applyFill="1" applyBorder="1" applyAlignment="1">
      <alignment horizontal="center" vertical="center"/>
    </xf>
    <xf numFmtId="0" fontId="1" fillId="6" borderId="6" xfId="0" applyFont="1" applyFill="1" applyBorder="1" applyAlignment="1">
      <alignment horizontal="distributed" vertical="center" indent="2"/>
    </xf>
    <xf numFmtId="3" fontId="39" fillId="6" borderId="7" xfId="0" applyNumberFormat="1" applyFont="1" applyFill="1" applyBorder="1">
      <alignment vertical="center"/>
    </xf>
    <xf numFmtId="3" fontId="13" fillId="6" borderId="7" xfId="0" applyNumberFormat="1" applyFont="1" applyFill="1" applyBorder="1">
      <alignment vertical="center"/>
    </xf>
    <xf numFmtId="0" fontId="5" fillId="6" borderId="10" xfId="0" applyFont="1" applyFill="1" applyBorder="1" applyAlignment="1">
      <alignment horizontal="left" vertical="center" indent="1"/>
    </xf>
    <xf numFmtId="3" fontId="39" fillId="6" borderId="12" xfId="0" applyNumberFormat="1" applyFont="1" applyFill="1" applyBorder="1">
      <alignment vertical="center"/>
    </xf>
    <xf numFmtId="0" fontId="1" fillId="6" borderId="21" xfId="0" applyFont="1" applyFill="1" applyBorder="1" applyAlignment="1">
      <alignment horizontal="center" vertical="center"/>
    </xf>
    <xf numFmtId="0" fontId="5" fillId="6" borderId="25" xfId="0" applyFont="1" applyFill="1" applyBorder="1" applyAlignment="1">
      <alignment horizontal="left" vertical="center" indent="1"/>
    </xf>
    <xf numFmtId="3" fontId="39" fillId="6" borderId="15" xfId="0" applyNumberFormat="1" applyFont="1" applyFill="1" applyBorder="1">
      <alignment vertical="center"/>
    </xf>
    <xf numFmtId="0" fontId="1" fillId="6" borderId="45" xfId="0" applyFont="1" applyFill="1" applyBorder="1" applyAlignment="1">
      <alignment horizontal="center" vertical="center"/>
    </xf>
    <xf numFmtId="0" fontId="3" fillId="6" borderId="6" xfId="0" applyFont="1" applyFill="1" applyBorder="1" applyAlignment="1">
      <alignment horizontal="center" vertical="center"/>
    </xf>
    <xf numFmtId="3" fontId="13" fillId="6" borderId="0" xfId="0" applyNumberFormat="1" applyFont="1" applyFill="1">
      <alignment vertical="center"/>
    </xf>
    <xf numFmtId="3" fontId="48" fillId="6" borderId="37" xfId="0" applyNumberFormat="1" applyFont="1" applyFill="1" applyBorder="1" applyAlignment="1">
      <alignment horizontal="right" vertical="center"/>
    </xf>
    <xf numFmtId="0" fontId="15" fillId="6" borderId="39" xfId="0" applyFont="1" applyFill="1" applyBorder="1" applyAlignment="1">
      <alignment horizontal="center" vertical="center"/>
    </xf>
    <xf numFmtId="3" fontId="7" fillId="6" borderId="37" xfId="0" applyNumberFormat="1" applyFont="1" applyFill="1" applyBorder="1" applyAlignment="1">
      <alignment horizontal="right" vertical="center"/>
    </xf>
    <xf numFmtId="0" fontId="15" fillId="6" borderId="13" xfId="0" applyFont="1" applyFill="1" applyBorder="1" applyAlignment="1">
      <alignment horizontal="center" vertical="center"/>
    </xf>
    <xf numFmtId="3" fontId="7" fillId="6" borderId="11" xfId="0" applyNumberFormat="1" applyFont="1" applyFill="1" applyBorder="1" applyAlignment="1">
      <alignment horizontal="right" vertical="center"/>
    </xf>
    <xf numFmtId="0" fontId="15" fillId="6" borderId="28" xfId="0" applyFont="1" applyFill="1" applyBorder="1" applyAlignment="1">
      <alignment horizontal="center" vertical="center"/>
    </xf>
    <xf numFmtId="0" fontId="15" fillId="6" borderId="42" xfId="0" applyFont="1" applyFill="1" applyBorder="1" applyAlignment="1">
      <alignment horizontal="center" vertical="center"/>
    </xf>
    <xf numFmtId="3" fontId="7" fillId="6" borderId="60" xfId="0" applyNumberFormat="1" applyFont="1" applyFill="1" applyBorder="1" applyAlignment="1">
      <alignment horizontal="right" vertical="center"/>
    </xf>
    <xf numFmtId="0" fontId="15" fillId="6" borderId="61" xfId="0" applyFont="1" applyFill="1" applyBorder="1" applyAlignment="1">
      <alignment horizontal="center" vertical="center"/>
    </xf>
    <xf numFmtId="0" fontId="15" fillId="6" borderId="45" xfId="0" applyFont="1" applyFill="1" applyBorder="1" applyAlignment="1">
      <alignment horizontal="center" vertical="center"/>
    </xf>
    <xf numFmtId="3" fontId="48" fillId="6" borderId="11" xfId="0" applyNumberFormat="1" applyFont="1" applyFill="1" applyBorder="1" applyAlignment="1">
      <alignment horizontal="right" vertical="center"/>
    </xf>
    <xf numFmtId="3" fontId="48" fillId="6" borderId="60" xfId="0" applyNumberFormat="1" applyFont="1" applyFill="1" applyBorder="1" applyAlignment="1">
      <alignment horizontal="right" vertical="center"/>
    </xf>
    <xf numFmtId="0" fontId="11" fillId="6" borderId="50" xfId="0" applyFont="1" applyFill="1" applyBorder="1" applyAlignment="1">
      <alignment horizontal="right" vertical="center"/>
    </xf>
    <xf numFmtId="0" fontId="1" fillId="6" borderId="89" xfId="0" applyFont="1" applyFill="1" applyBorder="1" applyAlignment="1">
      <alignment vertical="center"/>
    </xf>
    <xf numFmtId="177" fontId="15" fillId="6" borderId="7" xfId="0" applyNumberFormat="1" applyFont="1" applyFill="1" applyBorder="1" applyAlignment="1"/>
    <xf numFmtId="0" fontId="1" fillId="6" borderId="1" xfId="0" applyFont="1" applyFill="1" applyBorder="1" applyAlignment="1">
      <alignment horizontal="distributed" vertical="center"/>
    </xf>
    <xf numFmtId="0" fontId="1" fillId="6" borderId="8" xfId="0" applyFont="1" applyFill="1" applyBorder="1" applyAlignment="1">
      <alignment horizontal="distributed" vertical="center"/>
    </xf>
    <xf numFmtId="0" fontId="1" fillId="6" borderId="1" xfId="0" applyFont="1" applyFill="1" applyBorder="1" applyAlignment="1">
      <alignment horizontal="distributed" vertical="center" wrapText="1"/>
    </xf>
    <xf numFmtId="0" fontId="1" fillId="6" borderId="20" xfId="0" applyFont="1" applyFill="1" applyBorder="1">
      <alignment vertical="center"/>
    </xf>
    <xf numFmtId="0" fontId="1" fillId="6" borderId="16" xfId="0" applyFont="1" applyFill="1" applyBorder="1">
      <alignment vertical="center"/>
    </xf>
    <xf numFmtId="0" fontId="1" fillId="6" borderId="21" xfId="0" applyFont="1" applyFill="1" applyBorder="1">
      <alignment vertical="center"/>
    </xf>
    <xf numFmtId="0" fontId="1" fillId="6" borderId="24" xfId="0" applyFont="1" applyFill="1" applyBorder="1">
      <alignment vertical="center"/>
    </xf>
    <xf numFmtId="0" fontId="1" fillId="6" borderId="17" xfId="0" applyNumberFormat="1" applyFont="1" applyFill="1" applyBorder="1" applyAlignment="1">
      <alignment horizontal="left" vertical="center" indent="1"/>
    </xf>
    <xf numFmtId="0" fontId="1" fillId="6" borderId="0" xfId="0" applyFont="1" applyFill="1" applyBorder="1">
      <alignment vertical="center"/>
    </xf>
    <xf numFmtId="0" fontId="1" fillId="6" borderId="17" xfId="0" applyFont="1" applyFill="1" applyBorder="1">
      <alignment vertical="center"/>
    </xf>
    <xf numFmtId="0" fontId="1" fillId="6" borderId="25" xfId="0" applyFont="1" applyFill="1" applyBorder="1">
      <alignment vertical="center"/>
    </xf>
    <xf numFmtId="0" fontId="1" fillId="6" borderId="15" xfId="0" applyFont="1" applyFill="1" applyBorder="1">
      <alignment vertical="center"/>
    </xf>
    <xf numFmtId="0" fontId="1" fillId="6" borderId="26" xfId="0" applyFont="1" applyFill="1" applyBorder="1">
      <alignment vertical="center"/>
    </xf>
    <xf numFmtId="0" fontId="1" fillId="6" borderId="29" xfId="0" applyFont="1" applyFill="1" applyBorder="1" applyAlignment="1">
      <alignment horizontal="left" vertical="center"/>
    </xf>
    <xf numFmtId="0" fontId="1" fillId="6" borderId="7" xfId="0" applyFont="1" applyFill="1" applyBorder="1" applyAlignment="1">
      <alignment horizontal="right" vertical="center"/>
    </xf>
    <xf numFmtId="0" fontId="47" fillId="6" borderId="30" xfId="0" applyFont="1" applyFill="1" applyBorder="1" applyAlignment="1">
      <alignment horizontal="center" vertical="center"/>
    </xf>
    <xf numFmtId="0" fontId="1" fillId="6" borderId="3" xfId="0" applyFont="1" applyFill="1" applyBorder="1" applyAlignment="1">
      <alignment horizontal="left" vertical="center"/>
    </xf>
    <xf numFmtId="0" fontId="1" fillId="6" borderId="1" xfId="0" applyFont="1" applyFill="1" applyBorder="1">
      <alignment vertical="center"/>
    </xf>
    <xf numFmtId="0" fontId="1" fillId="6" borderId="3" xfId="0" applyFont="1" applyFill="1" applyBorder="1">
      <alignment vertical="center"/>
    </xf>
    <xf numFmtId="0" fontId="30" fillId="6" borderId="46" xfId="0" applyFont="1" applyFill="1" applyBorder="1">
      <alignment vertical="center"/>
    </xf>
    <xf numFmtId="0" fontId="32" fillId="6" borderId="50" xfId="0" applyFont="1" applyFill="1" applyBorder="1">
      <alignment vertical="center"/>
    </xf>
    <xf numFmtId="0" fontId="32" fillId="6" borderId="1" xfId="0" applyFont="1" applyFill="1" applyBorder="1">
      <alignment vertical="center"/>
    </xf>
    <xf numFmtId="0" fontId="32" fillId="6" borderId="1" xfId="0" applyFont="1" applyFill="1" applyBorder="1" applyAlignment="1">
      <alignment horizontal="center" vertical="center"/>
    </xf>
    <xf numFmtId="0" fontId="1" fillId="6" borderId="2" xfId="0" applyFont="1" applyFill="1" applyBorder="1" applyAlignment="1">
      <alignment horizontal="distributed" vertical="center" indent="2"/>
    </xf>
    <xf numFmtId="0" fontId="33" fillId="6" borderId="0" xfId="0" applyFont="1" applyFill="1">
      <alignment vertical="center"/>
    </xf>
    <xf numFmtId="0" fontId="8" fillId="6" borderId="0" xfId="0" applyFont="1" applyFill="1" applyAlignment="1">
      <alignment horizontal="left" vertical="center"/>
    </xf>
    <xf numFmtId="0" fontId="8" fillId="6" borderId="1" xfId="0" applyFont="1" applyFill="1" applyBorder="1" applyAlignment="1">
      <alignment horizontal="distributed" vertical="center" indent="1"/>
    </xf>
    <xf numFmtId="0" fontId="34" fillId="6" borderId="46" xfId="0" applyFont="1" applyFill="1" applyBorder="1" applyAlignment="1">
      <alignment horizontal="distributed" vertical="center"/>
    </xf>
    <xf numFmtId="0" fontId="15" fillId="6" borderId="0" xfId="0" applyFont="1" applyFill="1">
      <alignment vertical="center"/>
    </xf>
    <xf numFmtId="0" fontId="8" fillId="6" borderId="16" xfId="0" applyFont="1" applyFill="1" applyBorder="1">
      <alignment vertical="center"/>
    </xf>
    <xf numFmtId="0" fontId="8" fillId="6" borderId="21" xfId="0" applyFont="1" applyFill="1" applyBorder="1">
      <alignment vertical="center"/>
    </xf>
    <xf numFmtId="0" fontId="8" fillId="6" borderId="17" xfId="0" applyFont="1" applyFill="1" applyBorder="1">
      <alignment vertical="center"/>
    </xf>
    <xf numFmtId="0" fontId="8" fillId="6" borderId="15" xfId="0" applyFont="1" applyFill="1" applyBorder="1">
      <alignment vertical="center"/>
    </xf>
    <xf numFmtId="0" fontId="8" fillId="6" borderId="15" xfId="0" applyFont="1" applyFill="1" applyBorder="1" applyAlignment="1">
      <alignment horizontal="right" vertical="center"/>
    </xf>
    <xf numFmtId="0" fontId="8" fillId="6" borderId="26" xfId="0" applyFont="1" applyFill="1" applyBorder="1">
      <alignment vertical="center"/>
    </xf>
    <xf numFmtId="0" fontId="54" fillId="0" borderId="1" xfId="0" applyFont="1" applyBorder="1" applyAlignment="1">
      <alignment horizontal="center" vertical="center"/>
    </xf>
    <xf numFmtId="0" fontId="14" fillId="0" borderId="0" xfId="0" applyFont="1" applyBorder="1" applyAlignment="1">
      <alignment horizontal="left" vertical="center" indent="1"/>
    </xf>
    <xf numFmtId="0" fontId="54" fillId="0" borderId="0" xfId="0" applyFont="1" applyBorder="1">
      <alignment vertical="center"/>
    </xf>
    <xf numFmtId="0" fontId="55" fillId="0" borderId="18" xfId="0" applyFont="1" applyBorder="1">
      <alignment vertical="center"/>
    </xf>
    <xf numFmtId="0" fontId="54" fillId="0" borderId="4" xfId="0" applyFont="1" applyBorder="1">
      <alignment vertical="center"/>
    </xf>
    <xf numFmtId="0" fontId="54" fillId="0" borderId="23" xfId="0" applyFont="1" applyBorder="1">
      <alignment vertical="center"/>
    </xf>
    <xf numFmtId="0" fontId="54" fillId="0" borderId="17" xfId="0" applyFont="1" applyBorder="1">
      <alignment vertical="center"/>
    </xf>
    <xf numFmtId="0" fontId="14" fillId="0" borderId="1" xfId="0" applyFont="1" applyBorder="1" applyAlignment="1">
      <alignment horizontal="center" vertical="center"/>
    </xf>
    <xf numFmtId="0" fontId="1" fillId="0" borderId="21" xfId="0" applyFont="1" applyFill="1" applyBorder="1" applyAlignment="1">
      <alignment horizontal="center" vertical="center"/>
    </xf>
    <xf numFmtId="0" fontId="1" fillId="0" borderId="3" xfId="0" applyFont="1" applyFill="1" applyBorder="1" applyAlignment="1">
      <alignment horizontal="center" vertical="center"/>
    </xf>
    <xf numFmtId="0" fontId="5" fillId="0" borderId="13" xfId="0" applyFont="1" applyFill="1" applyBorder="1" applyAlignment="1">
      <alignment horizontal="center" vertical="center"/>
    </xf>
    <xf numFmtId="0" fontId="1" fillId="0" borderId="15" xfId="0" applyFont="1" applyFill="1" applyBorder="1" applyAlignment="1">
      <alignment horizontal="center" vertical="center"/>
    </xf>
    <xf numFmtId="0" fontId="3" fillId="0" borderId="50" xfId="0" applyFont="1" applyBorder="1" applyAlignment="1">
      <alignment horizontal="left" vertical="center" wrapText="1"/>
    </xf>
    <xf numFmtId="0" fontId="8" fillId="0" borderId="7" xfId="0" applyFont="1" applyFill="1" applyBorder="1" applyAlignment="1">
      <alignment horizontal="center" vertical="center"/>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104" xfId="0" applyFont="1" applyFill="1" applyBorder="1" applyAlignment="1">
      <alignment horizontal="left" vertical="center" wrapText="1"/>
    </xf>
    <xf numFmtId="0" fontId="1" fillId="0" borderId="50" xfId="0" applyFont="1" applyFill="1" applyBorder="1" applyAlignment="1">
      <alignment horizontal="center" vertical="center"/>
    </xf>
    <xf numFmtId="0" fontId="3" fillId="0" borderId="6" xfId="0" applyNumberFormat="1" applyFont="1" applyFill="1" applyBorder="1" applyAlignment="1">
      <alignment horizontal="center" vertical="center" shrinkToFit="1"/>
    </xf>
    <xf numFmtId="3" fontId="4" fillId="0" borderId="7" xfId="0" applyNumberFormat="1" applyFont="1" applyFill="1" applyBorder="1">
      <alignment vertical="center"/>
    </xf>
    <xf numFmtId="0" fontId="1" fillId="0" borderId="20" xfId="0" applyFont="1" applyFill="1" applyBorder="1" applyAlignment="1">
      <alignment horizontal="distributed" vertical="center" wrapText="1"/>
    </xf>
    <xf numFmtId="0" fontId="3" fillId="0" borderId="16" xfId="0" applyFont="1" applyFill="1" applyBorder="1" applyAlignment="1">
      <alignment horizontal="center" vertical="center"/>
    </xf>
    <xf numFmtId="0" fontId="1" fillId="0" borderId="24" xfId="0" applyFont="1" applyFill="1" applyBorder="1" applyAlignment="1">
      <alignment horizontal="distributed" vertical="center" wrapText="1"/>
    </xf>
    <xf numFmtId="0" fontId="3" fillId="0" borderId="0" xfId="0" applyFont="1" applyFill="1" applyBorder="1" applyAlignment="1">
      <alignment horizontal="center" vertical="center"/>
    </xf>
    <xf numFmtId="0" fontId="1" fillId="0" borderId="25" xfId="0" applyFont="1" applyFill="1" applyBorder="1" applyAlignment="1">
      <alignment horizontal="distributed" vertical="center" wrapText="1"/>
    </xf>
    <xf numFmtId="0" fontId="3" fillId="0" borderId="25" xfId="0" applyFont="1" applyFill="1" applyBorder="1" applyAlignment="1">
      <alignment horizontal="center" vertical="center"/>
    </xf>
    <xf numFmtId="3" fontId="11" fillId="0" borderId="15" xfId="0" applyNumberFormat="1" applyFont="1" applyFill="1" applyBorder="1">
      <alignment vertical="center"/>
    </xf>
    <xf numFmtId="0" fontId="1" fillId="0" borderId="43" xfId="0" applyFont="1" applyFill="1" applyBorder="1" applyAlignment="1">
      <alignment horizontal="center" vertical="center"/>
    </xf>
    <xf numFmtId="3" fontId="11" fillId="0" borderId="53" xfId="0" applyNumberFormat="1" applyFont="1" applyFill="1" applyBorder="1">
      <alignment vertical="center"/>
    </xf>
    <xf numFmtId="0" fontId="1" fillId="0" borderId="44" xfId="0" applyFont="1" applyFill="1" applyBorder="1" applyAlignment="1">
      <alignment horizontal="center" vertical="center"/>
    </xf>
    <xf numFmtId="0" fontId="7" fillId="2" borderId="118" xfId="0" applyFont="1" applyFill="1" applyBorder="1" applyAlignment="1">
      <alignment horizontal="left" vertical="center" shrinkToFit="1"/>
    </xf>
    <xf numFmtId="0" fontId="0" fillId="2" borderId="119" xfId="0" applyFill="1" applyBorder="1" applyAlignment="1">
      <alignment horizontal="left" vertical="center" shrinkToFit="1"/>
    </xf>
    <xf numFmtId="0" fontId="6" fillId="6" borderId="25" xfId="0" applyFont="1" applyFill="1" applyBorder="1" applyAlignment="1">
      <alignment horizontal="center" vertical="center"/>
    </xf>
    <xf numFmtId="0" fontId="32" fillId="6" borderId="0" xfId="0" applyFont="1" applyFill="1" applyBorder="1" applyAlignment="1">
      <alignment horizontal="center" vertical="center"/>
    </xf>
    <xf numFmtId="0" fontId="1" fillId="0" borderId="40" xfId="0" applyFont="1" applyBorder="1" applyAlignment="1">
      <alignment horizontal="center" vertical="center"/>
    </xf>
    <xf numFmtId="0" fontId="1" fillId="0" borderId="45" xfId="0" applyFont="1" applyBorder="1">
      <alignment vertical="center"/>
    </xf>
    <xf numFmtId="0" fontId="34" fillId="0" borderId="0" xfId="0" applyFont="1" applyAlignment="1">
      <alignment horizontal="right" vertical="center"/>
    </xf>
    <xf numFmtId="0" fontId="7" fillId="0" borderId="0" xfId="0" applyFont="1" applyAlignment="1">
      <alignment horizontal="left" vertical="center"/>
    </xf>
    <xf numFmtId="0" fontId="28" fillId="7" borderId="1" xfId="0" applyFont="1" applyFill="1" applyBorder="1">
      <alignment vertical="center"/>
    </xf>
    <xf numFmtId="0" fontId="13" fillId="0" borderId="0" xfId="0" applyFont="1">
      <alignment vertical="center"/>
    </xf>
    <xf numFmtId="0" fontId="38" fillId="0" borderId="0" xfId="0" applyFont="1" applyBorder="1" applyAlignment="1">
      <alignment horizontal="center" vertical="center"/>
    </xf>
    <xf numFmtId="0" fontId="13" fillId="0" borderId="0" xfId="0" applyFont="1" applyBorder="1" applyAlignment="1">
      <alignment horizontal="center" vertical="center"/>
    </xf>
    <xf numFmtId="0" fontId="4" fillId="0" borderId="0" xfId="0" applyFont="1" applyBorder="1" applyAlignment="1">
      <alignment horizontal="center" vertical="center"/>
    </xf>
    <xf numFmtId="0" fontId="59" fillId="0" borderId="16" xfId="0" applyFont="1" applyFill="1" applyBorder="1" applyAlignment="1">
      <alignment vertical="center"/>
    </xf>
    <xf numFmtId="0" fontId="1" fillId="0" borderId="0" xfId="0" applyFont="1" applyBorder="1" applyAlignment="1">
      <alignment horizontal="left" vertical="center" wrapText="1"/>
    </xf>
    <xf numFmtId="0" fontId="59" fillId="0" borderId="0" xfId="0" applyFont="1" applyFill="1" applyBorder="1" applyAlignment="1">
      <alignment vertical="center"/>
    </xf>
    <xf numFmtId="0" fontId="4" fillId="0" borderId="0" xfId="0" applyFont="1" applyBorder="1" applyAlignment="1">
      <alignment vertical="center"/>
    </xf>
    <xf numFmtId="0" fontId="3" fillId="0" borderId="95" xfId="0" applyFont="1" applyBorder="1" applyAlignment="1">
      <alignment horizontal="center" vertical="center" wrapText="1"/>
    </xf>
    <xf numFmtId="0" fontId="3" fillId="0" borderId="144" xfId="0" applyFont="1" applyBorder="1" applyAlignment="1">
      <alignment horizontal="center" vertical="center" wrapText="1"/>
    </xf>
    <xf numFmtId="0" fontId="3" fillId="0" borderId="146" xfId="0" applyFont="1" applyBorder="1" applyAlignment="1">
      <alignment horizontal="center" vertical="center" wrapText="1"/>
    </xf>
    <xf numFmtId="0" fontId="3" fillId="0" borderId="36" xfId="0" applyFont="1" applyBorder="1" applyAlignment="1">
      <alignment horizontal="right" vertical="center" wrapText="1"/>
    </xf>
    <xf numFmtId="0" fontId="3" fillId="0" borderId="148"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52" xfId="0" applyFont="1" applyBorder="1" applyAlignment="1">
      <alignment horizontal="center" vertical="center" wrapText="1"/>
    </xf>
    <xf numFmtId="0" fontId="7" fillId="0" borderId="0" xfId="0" applyFont="1" applyBorder="1" applyAlignment="1">
      <alignment vertical="center"/>
    </xf>
    <xf numFmtId="0" fontId="1" fillId="0" borderId="0" xfId="0" applyFont="1" applyBorder="1" applyAlignment="1">
      <alignment horizontal="left" vertical="top" wrapText="1"/>
    </xf>
    <xf numFmtId="0" fontId="0" fillId="0" borderId="0" xfId="0">
      <alignment vertical="center"/>
    </xf>
    <xf numFmtId="0" fontId="1" fillId="0" borderId="0" xfId="0" applyFont="1">
      <alignment vertical="center"/>
    </xf>
    <xf numFmtId="0" fontId="1" fillId="0" borderId="1" xfId="0" applyFont="1" applyFill="1" applyBorder="1" applyAlignment="1">
      <alignment horizontal="center" vertical="center"/>
    </xf>
    <xf numFmtId="0" fontId="1" fillId="0" borderId="1" xfId="0" applyFont="1" applyBorder="1" applyAlignment="1">
      <alignment horizontal="distributed" vertical="center"/>
    </xf>
    <xf numFmtId="0" fontId="1" fillId="0" borderId="0" xfId="0" applyFont="1" applyBorder="1" applyAlignment="1">
      <alignment vertical="center"/>
    </xf>
    <xf numFmtId="0" fontId="8" fillId="2" borderId="7" xfId="0" applyFont="1" applyFill="1" applyBorder="1" applyAlignment="1">
      <alignment horizontal="center" vertical="center"/>
    </xf>
    <xf numFmtId="0" fontId="8" fillId="0" borderId="6" xfId="0" applyFont="1" applyFill="1" applyBorder="1" applyAlignment="1">
      <alignment horizontal="distributed" vertical="center"/>
    </xf>
    <xf numFmtId="0" fontId="8" fillId="0" borderId="7" xfId="0" applyFont="1" applyFill="1" applyBorder="1" applyAlignment="1">
      <alignment horizontal="distributed" vertical="center"/>
    </xf>
    <xf numFmtId="0" fontId="8" fillId="0" borderId="3" xfId="0" applyFont="1" applyFill="1" applyBorder="1" applyAlignment="1">
      <alignment horizontal="distributed" vertical="center"/>
    </xf>
    <xf numFmtId="178" fontId="8" fillId="0" borderId="6" xfId="0" applyNumberFormat="1" applyFont="1" applyFill="1" applyBorder="1" applyAlignment="1">
      <alignment horizontal="center" vertical="center"/>
    </xf>
    <xf numFmtId="178" fontId="8" fillId="0" borderId="7"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shrinkToFit="1"/>
    </xf>
    <xf numFmtId="0" fontId="9" fillId="0" borderId="1" xfId="0" applyFont="1" applyBorder="1" applyAlignment="1">
      <alignment horizontal="left" vertical="center"/>
    </xf>
    <xf numFmtId="0" fontId="9" fillId="0" borderId="6" xfId="0" applyFont="1" applyBorder="1" applyAlignment="1">
      <alignment horizontal="left" vertical="center"/>
    </xf>
    <xf numFmtId="0" fontId="7" fillId="0" borderId="0" xfId="0" applyFont="1" applyFill="1" applyBorder="1" applyAlignment="1">
      <alignment horizontal="left" vertical="center" shrinkToFit="1"/>
    </xf>
    <xf numFmtId="0" fontId="8" fillId="0" borderId="2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0" xfId="0" applyFont="1" applyFill="1" applyBorder="1" applyAlignment="1">
      <alignment horizontal="distributed" vertical="center"/>
    </xf>
    <xf numFmtId="0" fontId="8" fillId="0" borderId="16" xfId="0" applyFont="1" applyFill="1" applyBorder="1" applyAlignment="1">
      <alignment horizontal="distributed" vertical="center"/>
    </xf>
    <xf numFmtId="0" fontId="8" fillId="0" borderId="21" xfId="0" applyFont="1" applyFill="1" applyBorder="1" applyAlignment="1">
      <alignment horizontal="distributed" vertical="center"/>
    </xf>
    <xf numFmtId="0" fontId="8" fillId="0" borderId="24"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0" borderId="17" xfId="0" applyFont="1" applyFill="1" applyBorder="1" applyAlignment="1">
      <alignment horizontal="distributed" vertical="center"/>
    </xf>
    <xf numFmtId="0" fontId="8" fillId="0" borderId="25" xfId="0" applyFont="1" applyFill="1" applyBorder="1" applyAlignment="1">
      <alignment horizontal="distributed" vertical="center"/>
    </xf>
    <xf numFmtId="0" fontId="8" fillId="0" borderId="15" xfId="0" applyFont="1" applyFill="1" applyBorder="1" applyAlignment="1">
      <alignment horizontal="distributed" vertical="center"/>
    </xf>
    <xf numFmtId="0" fontId="8" fillId="0" borderId="26" xfId="0" applyFont="1" applyFill="1" applyBorder="1" applyAlignment="1">
      <alignment horizontal="distributed" vertical="center"/>
    </xf>
    <xf numFmtId="0" fontId="8" fillId="0" borderId="6" xfId="0" applyFont="1" applyFill="1" applyBorder="1" applyAlignment="1">
      <alignment horizontal="distributed" vertical="center" wrapText="1"/>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3" xfId="0" applyFont="1" applyFill="1" applyBorder="1" applyAlignment="1">
      <alignment horizontal="center" vertical="center"/>
    </xf>
    <xf numFmtId="3" fontId="9" fillId="2" borderId="6" xfId="0" applyNumberFormat="1" applyFont="1" applyFill="1" applyBorder="1" applyAlignment="1">
      <alignment horizontal="right" vertical="center"/>
    </xf>
    <xf numFmtId="0" fontId="9" fillId="2" borderId="7" xfId="0" applyFont="1" applyFill="1" applyBorder="1" applyAlignment="1">
      <alignment horizontal="right" vertical="center"/>
    </xf>
    <xf numFmtId="3" fontId="35" fillId="0" borderId="6" xfId="0" applyNumberFormat="1" applyFont="1" applyFill="1" applyBorder="1" applyAlignment="1">
      <alignment horizontal="right" vertical="center"/>
    </xf>
    <xf numFmtId="3" fontId="35" fillId="0" borderId="7" xfId="0" applyNumberFormat="1" applyFont="1" applyFill="1" applyBorder="1" applyAlignment="1">
      <alignment horizontal="right" vertical="center"/>
    </xf>
    <xf numFmtId="0" fontId="10" fillId="6" borderId="0" xfId="0" applyFont="1" applyFill="1" applyAlignment="1">
      <alignment horizontal="center" vertical="center"/>
    </xf>
    <xf numFmtId="0" fontId="12" fillId="6" borderId="0" xfId="0" applyFont="1" applyFill="1" applyAlignment="1">
      <alignment horizontal="center" vertical="center"/>
    </xf>
    <xf numFmtId="0" fontId="8" fillId="6" borderId="1" xfId="0" applyFont="1" applyFill="1" applyBorder="1" applyAlignment="1">
      <alignment horizontal="distributed" vertical="center" indent="1"/>
    </xf>
    <xf numFmtId="0" fontId="45" fillId="6" borderId="1" xfId="0" applyFont="1" applyFill="1" applyBorder="1" applyAlignment="1">
      <alignment horizontal="left" vertical="center" wrapText="1"/>
    </xf>
    <xf numFmtId="0" fontId="45" fillId="6" borderId="1" xfId="0" applyFont="1" applyFill="1" applyBorder="1" applyAlignment="1">
      <alignment horizontal="left" vertical="center"/>
    </xf>
    <xf numFmtId="0" fontId="46" fillId="6" borderId="1" xfId="0" applyFont="1" applyFill="1" applyBorder="1" applyAlignment="1">
      <alignment horizontal="left" vertical="center" shrinkToFit="1"/>
    </xf>
    <xf numFmtId="0" fontId="46" fillId="6" borderId="1" xfId="0" applyFont="1" applyFill="1" applyBorder="1" applyAlignment="1">
      <alignment horizontal="left" vertical="center"/>
    </xf>
    <xf numFmtId="0" fontId="46" fillId="6" borderId="6" xfId="0" applyFont="1" applyFill="1" applyBorder="1" applyAlignment="1">
      <alignment horizontal="left" vertical="center"/>
    </xf>
    <xf numFmtId="0" fontId="8" fillId="6" borderId="6" xfId="0" applyFont="1" applyFill="1" applyBorder="1" applyAlignment="1">
      <alignment horizontal="distributed" vertical="center"/>
    </xf>
    <xf numFmtId="0" fontId="8" fillId="6" borderId="7" xfId="0" applyFont="1" applyFill="1" applyBorder="1" applyAlignment="1">
      <alignment horizontal="distributed" vertical="center"/>
    </xf>
    <xf numFmtId="0" fontId="8" fillId="6" borderId="3" xfId="0" applyFont="1" applyFill="1" applyBorder="1" applyAlignment="1">
      <alignment horizontal="distributed" vertical="center"/>
    </xf>
    <xf numFmtId="178" fontId="8" fillId="6" borderId="6" xfId="0" applyNumberFormat="1" applyFont="1" applyFill="1" applyBorder="1" applyAlignment="1">
      <alignment horizontal="center" vertical="center"/>
    </xf>
    <xf numFmtId="178" fontId="8" fillId="6" borderId="7" xfId="0" applyNumberFormat="1" applyFont="1" applyFill="1" applyBorder="1" applyAlignment="1">
      <alignment horizontal="center" vertical="center"/>
    </xf>
    <xf numFmtId="178" fontId="8" fillId="6" borderId="3" xfId="0" applyNumberFormat="1" applyFont="1" applyFill="1" applyBorder="1" applyAlignment="1">
      <alignment horizontal="center" vertical="center"/>
    </xf>
    <xf numFmtId="0" fontId="45" fillId="6" borderId="7" xfId="0" applyFont="1" applyFill="1" applyBorder="1" applyAlignment="1">
      <alignment horizontal="left" vertical="center" wrapText="1"/>
    </xf>
    <xf numFmtId="0" fontId="45" fillId="6" borderId="3" xfId="0" applyFont="1" applyFill="1" applyBorder="1" applyAlignment="1">
      <alignment horizontal="left" vertical="center" wrapText="1"/>
    </xf>
    <xf numFmtId="0" fontId="8" fillId="6" borderId="20" xfId="0" applyFont="1" applyFill="1" applyBorder="1" applyAlignment="1">
      <alignment horizontal="distributed" vertical="center"/>
    </xf>
    <xf numFmtId="0" fontId="8" fillId="6" borderId="16" xfId="0" applyFont="1" applyFill="1" applyBorder="1" applyAlignment="1">
      <alignment horizontal="distributed" vertical="center"/>
    </xf>
    <xf numFmtId="0" fontId="8" fillId="6" borderId="21" xfId="0" applyFont="1" applyFill="1" applyBorder="1" applyAlignment="1">
      <alignment horizontal="distributed" vertical="center"/>
    </xf>
    <xf numFmtId="0" fontId="8" fillId="6" borderId="24" xfId="0" applyFont="1" applyFill="1" applyBorder="1" applyAlignment="1">
      <alignment horizontal="distributed" vertical="center"/>
    </xf>
    <xf numFmtId="0" fontId="8" fillId="6" borderId="0" xfId="0" applyFont="1" applyFill="1" applyBorder="1" applyAlignment="1">
      <alignment horizontal="distributed" vertical="center"/>
    </xf>
    <xf numFmtId="0" fontId="8" fillId="6" borderId="17" xfId="0" applyFont="1" applyFill="1" applyBorder="1" applyAlignment="1">
      <alignment horizontal="distributed" vertical="center"/>
    </xf>
    <xf numFmtId="0" fontId="8" fillId="6" borderId="25" xfId="0" applyFont="1" applyFill="1" applyBorder="1" applyAlignment="1">
      <alignment horizontal="distributed" vertical="center"/>
    </xf>
    <xf numFmtId="0" fontId="8" fillId="6" borderId="15" xfId="0" applyFont="1" applyFill="1" applyBorder="1" applyAlignment="1">
      <alignment horizontal="distributed" vertical="center"/>
    </xf>
    <xf numFmtId="0" fontId="8" fillId="6" borderId="26" xfId="0" applyFont="1" applyFill="1" applyBorder="1" applyAlignment="1">
      <alignment horizontal="distributed" vertical="center"/>
    </xf>
    <xf numFmtId="0" fontId="8" fillId="6" borderId="6" xfId="0" applyFont="1" applyFill="1" applyBorder="1" applyAlignment="1">
      <alignment horizontal="distributed" vertical="center" wrapText="1"/>
    </xf>
    <xf numFmtId="3" fontId="51" fillId="6" borderId="6" xfId="0" applyNumberFormat="1" applyFont="1" applyFill="1" applyBorder="1" applyAlignment="1">
      <alignment horizontal="right" vertical="center"/>
    </xf>
    <xf numFmtId="3" fontId="51" fillId="6" borderId="7" xfId="0" applyNumberFormat="1" applyFont="1" applyFill="1" applyBorder="1" applyAlignment="1">
      <alignment horizontal="right" vertical="center"/>
    </xf>
    <xf numFmtId="0" fontId="8" fillId="6" borderId="7"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6" xfId="0" applyFont="1" applyFill="1" applyBorder="1" applyAlignment="1">
      <alignment horizontal="center" vertical="center"/>
    </xf>
    <xf numFmtId="0" fontId="48" fillId="6" borderId="0" xfId="0" applyFont="1" applyFill="1" applyBorder="1" applyAlignment="1">
      <alignment horizontal="left" vertical="center" shrinkToFit="1"/>
    </xf>
    <xf numFmtId="0" fontId="17" fillId="0" borderId="0" xfId="0" applyFont="1" applyAlignment="1">
      <alignment horizontal="center" vertical="center"/>
    </xf>
    <xf numFmtId="0" fontId="5" fillId="0" borderId="0" xfId="0" applyFont="1" applyBorder="1" applyAlignment="1">
      <alignment horizontal="left" vertical="center" shrinkToFit="1"/>
    </xf>
    <xf numFmtId="0" fontId="1" fillId="0" borderId="1" xfId="0" applyFont="1" applyBorder="1" applyAlignment="1">
      <alignment horizontal="center" vertical="center"/>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7" xfId="0" applyFont="1" applyBorder="1" applyAlignment="1">
      <alignment horizontal="center" vertical="center" wrapText="1"/>
    </xf>
    <xf numFmtId="0" fontId="5" fillId="0" borderId="27"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27" xfId="0" applyFont="1" applyBorder="1" applyAlignment="1">
      <alignment horizontal="left"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5" fillId="0" borderId="24"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11" fillId="0" borderId="20" xfId="0" applyFont="1" applyBorder="1" applyAlignment="1">
      <alignment horizontal="distributed" vertical="center" wrapText="1" indent="1"/>
    </xf>
    <xf numFmtId="0" fontId="11" fillId="0" borderId="16" xfId="0" applyFont="1" applyBorder="1" applyAlignment="1">
      <alignment horizontal="distributed" vertical="center" wrapText="1" indent="1"/>
    </xf>
    <xf numFmtId="0" fontId="11" fillId="0" borderId="21" xfId="0" applyFont="1" applyBorder="1" applyAlignment="1">
      <alignment horizontal="distributed" vertical="center" wrapText="1" indent="1"/>
    </xf>
    <xf numFmtId="0" fontId="11" fillId="0" borderId="24" xfId="0" applyFont="1" applyBorder="1" applyAlignment="1">
      <alignment horizontal="distributed" vertical="center" wrapText="1" indent="1"/>
    </xf>
    <xf numFmtId="0" fontId="11" fillId="0" borderId="0" xfId="0" applyFont="1" applyBorder="1" applyAlignment="1">
      <alignment horizontal="distributed" vertical="center" wrapText="1" indent="1"/>
    </xf>
    <xf numFmtId="0" fontId="11" fillId="0" borderId="17" xfId="0" applyFont="1" applyBorder="1" applyAlignment="1">
      <alignment horizontal="distributed" vertical="center" wrapText="1" indent="1"/>
    </xf>
    <xf numFmtId="0" fontId="11" fillId="0" borderId="25" xfId="0" applyFont="1" applyBorder="1" applyAlignment="1">
      <alignment horizontal="distributed" vertical="center" wrapText="1" indent="1"/>
    </xf>
    <xf numFmtId="0" fontId="11" fillId="0" borderId="15" xfId="0" applyFont="1" applyBorder="1" applyAlignment="1">
      <alignment horizontal="distributed" vertical="center" wrapText="1" indent="1"/>
    </xf>
    <xf numFmtId="0" fontId="11" fillId="0" borderId="26" xfId="0" applyFont="1" applyBorder="1" applyAlignment="1">
      <alignment horizontal="distributed" vertical="center" wrapText="1" indent="1"/>
    </xf>
    <xf numFmtId="0" fontId="53" fillId="0" borderId="5" xfId="0" applyFont="1" applyBorder="1" applyAlignment="1">
      <alignment horizontal="center"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4" fillId="0" borderId="25" xfId="0" applyFont="1" applyBorder="1" applyAlignment="1">
      <alignment horizontal="left" vertical="center" wrapText="1"/>
    </xf>
    <xf numFmtId="0" fontId="54" fillId="0" borderId="15" xfId="0" applyFont="1" applyBorder="1" applyAlignment="1">
      <alignment horizontal="left" vertical="center" wrapText="1"/>
    </xf>
    <xf numFmtId="0" fontId="54" fillId="0" borderId="26"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53" fillId="0" borderId="36" xfId="0" applyFont="1" applyBorder="1" applyAlignment="1">
      <alignment horizontal="left" vertical="center" wrapText="1"/>
    </xf>
    <xf numFmtId="0" fontId="53" fillId="0" borderId="47" xfId="0" applyFont="1" applyBorder="1" applyAlignment="1">
      <alignment horizontal="left" vertical="center" wrapText="1"/>
    </xf>
    <xf numFmtId="0" fontId="53" fillId="0" borderId="42" xfId="0" applyFont="1" applyBorder="1" applyAlignment="1">
      <alignment horizontal="left" vertical="center" wrapText="1"/>
    </xf>
    <xf numFmtId="0" fontId="53" fillId="0" borderId="40" xfId="0" applyFont="1" applyBorder="1" applyAlignment="1">
      <alignment horizontal="left" vertical="center" wrapText="1"/>
    </xf>
    <xf numFmtId="0" fontId="53" fillId="0" borderId="41" xfId="0" applyFont="1" applyBorder="1" applyAlignment="1">
      <alignment horizontal="left" vertical="center" wrapText="1"/>
    </xf>
    <xf numFmtId="0" fontId="53" fillId="0" borderId="45" xfId="0" applyFont="1" applyBorder="1" applyAlignment="1">
      <alignment horizontal="left" vertical="center" wrapText="1"/>
    </xf>
    <xf numFmtId="0" fontId="53" fillId="0" borderId="79" xfId="0" applyFont="1" applyBorder="1" applyAlignment="1">
      <alignment horizontal="left" vertical="center" wrapText="1"/>
    </xf>
    <xf numFmtId="0" fontId="53" fillId="0" borderId="5" xfId="0" applyFont="1" applyBorder="1" applyAlignment="1">
      <alignment horizontal="left" vertical="center" wrapText="1"/>
    </xf>
    <xf numFmtId="0" fontId="53" fillId="0" borderId="80" xfId="0" applyFont="1" applyBorder="1" applyAlignment="1">
      <alignment horizontal="left" vertical="center" wrapText="1"/>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53" fillId="0" borderId="19" xfId="0" applyFont="1" applyBorder="1" applyAlignment="1">
      <alignment horizontal="left" vertical="center" wrapText="1"/>
    </xf>
    <xf numFmtId="0" fontId="53" fillId="0" borderId="22"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6" xfId="0" applyFont="1" applyBorder="1" applyAlignment="1">
      <alignment horizontal="center" vertical="center" wrapText="1"/>
    </xf>
    <xf numFmtId="0" fontId="52" fillId="0" borderId="79" xfId="0" applyFont="1" applyBorder="1" applyAlignment="1">
      <alignment horizontal="left" vertical="center" wrapText="1"/>
    </xf>
    <xf numFmtId="0" fontId="52" fillId="0" borderId="5" xfId="0" applyFont="1" applyBorder="1" applyAlignment="1">
      <alignment horizontal="left" vertical="center" wrapText="1"/>
    </xf>
    <xf numFmtId="0" fontId="52" fillId="0" borderId="80" xfId="0" applyFont="1" applyBorder="1" applyAlignment="1">
      <alignment horizontal="left" vertical="center" wrapText="1"/>
    </xf>
    <xf numFmtId="0" fontId="53" fillId="0" borderId="118" xfId="0" applyFont="1" applyBorder="1" applyAlignment="1">
      <alignment horizontal="left" vertical="center" wrapText="1"/>
    </xf>
    <xf numFmtId="0" fontId="53" fillId="0" borderId="4" xfId="0" applyFont="1" applyBorder="1" applyAlignment="1">
      <alignment horizontal="left" vertical="center" wrapText="1"/>
    </xf>
    <xf numFmtId="0" fontId="53" fillId="0" borderId="119"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center" vertical="center"/>
    </xf>
    <xf numFmtId="0" fontId="11" fillId="0" borderId="26" xfId="0" applyFont="1" applyBorder="1" applyAlignment="1">
      <alignment horizontal="center" vertical="center"/>
    </xf>
    <xf numFmtId="0" fontId="17" fillId="6" borderId="0" xfId="0" applyFont="1" applyFill="1" applyAlignment="1">
      <alignment horizontal="center" vertical="center"/>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5" fillId="6" borderId="0" xfId="0" applyFont="1" applyFill="1" applyBorder="1" applyAlignment="1">
      <alignment horizontal="left" vertical="center" shrinkToFit="1"/>
    </xf>
    <xf numFmtId="0" fontId="5" fillId="6" borderId="27" xfId="0" applyFont="1" applyFill="1" applyBorder="1" applyAlignment="1">
      <alignment horizontal="left" vertical="center" shrinkToFit="1"/>
    </xf>
    <xf numFmtId="0" fontId="1" fillId="6" borderId="0" xfId="0" applyFont="1" applyFill="1" applyBorder="1" applyAlignment="1">
      <alignment horizontal="left" vertical="center" shrinkToFit="1"/>
    </xf>
    <xf numFmtId="0" fontId="1" fillId="6" borderId="27" xfId="0" applyFont="1" applyFill="1" applyBorder="1" applyAlignment="1">
      <alignment horizontal="left" vertical="center" shrinkToFit="1"/>
    </xf>
    <xf numFmtId="0" fontId="5" fillId="6" borderId="24"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5" fillId="6" borderId="25"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11" fillId="6" borderId="20" xfId="0" applyFont="1" applyFill="1" applyBorder="1" applyAlignment="1">
      <alignment horizontal="distributed" vertical="center" wrapText="1" indent="1"/>
    </xf>
    <xf numFmtId="0" fontId="11" fillId="6" borderId="16" xfId="0" applyFont="1" applyFill="1" applyBorder="1" applyAlignment="1">
      <alignment horizontal="distributed" vertical="center" wrapText="1" indent="1"/>
    </xf>
    <xf numFmtId="0" fontId="11" fillId="6" borderId="21" xfId="0" applyFont="1" applyFill="1" applyBorder="1" applyAlignment="1">
      <alignment horizontal="distributed" vertical="center" wrapText="1" indent="1"/>
    </xf>
    <xf numFmtId="0" fontId="11" fillId="6" borderId="25" xfId="0" applyFont="1" applyFill="1" applyBorder="1" applyAlignment="1">
      <alignment horizontal="distributed" vertical="center" wrapText="1" indent="1"/>
    </xf>
    <xf numFmtId="0" fontId="11" fillId="6" borderId="15" xfId="0" applyFont="1" applyFill="1" applyBorder="1" applyAlignment="1">
      <alignment horizontal="distributed" vertical="center" wrapText="1" indent="1"/>
    </xf>
    <xf numFmtId="0" fontId="11" fillId="6" borderId="26" xfId="0" applyFont="1" applyFill="1" applyBorder="1" applyAlignment="1">
      <alignment horizontal="distributed" vertical="center" wrapText="1" indent="1"/>
    </xf>
    <xf numFmtId="0" fontId="3" fillId="6" borderId="10" xfId="0" applyFont="1" applyFill="1" applyBorder="1" applyAlignment="1">
      <alignment horizontal="left" vertical="center"/>
    </xf>
    <xf numFmtId="0" fontId="3" fillId="6" borderId="12" xfId="0" applyFont="1" applyFill="1" applyBorder="1" applyAlignment="1">
      <alignment horizontal="left" vertical="center"/>
    </xf>
    <xf numFmtId="0" fontId="3" fillId="6" borderId="13" xfId="0" applyFont="1" applyFill="1" applyBorder="1" applyAlignment="1">
      <alignment horizontal="left" vertical="center"/>
    </xf>
    <xf numFmtId="0" fontId="47" fillId="6" borderId="25" xfId="0" applyFont="1" applyFill="1" applyBorder="1" applyAlignment="1">
      <alignment horizontal="left" vertical="center" wrapText="1"/>
    </xf>
    <xf numFmtId="0" fontId="47" fillId="6" borderId="15" xfId="0" applyFont="1" applyFill="1" applyBorder="1" applyAlignment="1">
      <alignment horizontal="left" vertical="center" wrapText="1"/>
    </xf>
    <xf numFmtId="0" fontId="47" fillId="6" borderId="26"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48" fillId="6" borderId="79"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80" xfId="0" applyFont="1" applyFill="1" applyBorder="1" applyAlignment="1">
      <alignment horizontal="left" vertical="center" wrapText="1"/>
    </xf>
    <xf numFmtId="0" fontId="11" fillId="6" borderId="20"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26" xfId="0" applyFont="1" applyFill="1" applyBorder="1" applyAlignment="1">
      <alignment horizontal="center" vertical="center"/>
    </xf>
    <xf numFmtId="0" fontId="48" fillId="6" borderId="36" xfId="0" applyFont="1" applyFill="1" applyBorder="1" applyAlignment="1">
      <alignment horizontal="left" vertical="center" wrapText="1"/>
    </xf>
    <xf numFmtId="0" fontId="48" fillId="6" borderId="47" xfId="0" applyFont="1" applyFill="1" applyBorder="1" applyAlignment="1">
      <alignment horizontal="left" vertical="center" wrapText="1"/>
    </xf>
    <xf numFmtId="0" fontId="48" fillId="6" borderId="42"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15" xfId="0" applyFont="1" applyFill="1" applyBorder="1" applyAlignment="1">
      <alignment horizontal="left" vertical="center" wrapText="1"/>
    </xf>
    <xf numFmtId="0" fontId="48" fillId="6" borderId="26" xfId="0" applyFont="1" applyFill="1" applyBorder="1" applyAlignment="1">
      <alignment horizontal="left" vertical="center" wrapText="1"/>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3" xfId="0" applyFont="1" applyFill="1" applyBorder="1" applyAlignment="1">
      <alignment horizontal="center" vertical="center"/>
    </xf>
    <xf numFmtId="0" fontId="11" fillId="6" borderId="2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48" fillId="6" borderId="118"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8" fillId="6" borderId="119" xfId="0" applyFont="1" applyFill="1" applyBorder="1" applyAlignment="1">
      <alignment horizontal="left" vertical="center" wrapText="1"/>
    </xf>
    <xf numFmtId="0" fontId="7" fillId="6" borderId="118"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119" xfId="0" applyFont="1" applyFill="1" applyBorder="1" applyAlignment="1">
      <alignment horizontal="left" vertical="center" wrapText="1"/>
    </xf>
    <xf numFmtId="0" fontId="11" fillId="6" borderId="24" xfId="0" applyFont="1" applyFill="1" applyBorder="1" applyAlignment="1">
      <alignment horizontal="distributed" vertical="center" wrapText="1" indent="1"/>
    </xf>
    <xf numFmtId="0" fontId="11" fillId="6" borderId="0" xfId="0" applyFont="1" applyFill="1" applyBorder="1" applyAlignment="1">
      <alignment horizontal="distributed" vertical="center" wrapText="1" indent="1"/>
    </xf>
    <xf numFmtId="0" fontId="11" fillId="6" borderId="17" xfId="0" applyFont="1" applyFill="1" applyBorder="1" applyAlignment="1">
      <alignment horizontal="distributed" vertical="center" wrapText="1" indent="1"/>
    </xf>
    <xf numFmtId="0" fontId="48" fillId="6" borderId="5" xfId="0" applyFont="1" applyFill="1" applyBorder="1" applyAlignment="1">
      <alignment horizontal="center" vertical="center"/>
    </xf>
    <xf numFmtId="0" fontId="48" fillId="6" borderId="19" xfId="0" applyFont="1" applyFill="1" applyBorder="1" applyAlignment="1">
      <alignment horizontal="left" vertical="center" wrapText="1"/>
    </xf>
    <xf numFmtId="0" fontId="48" fillId="6" borderId="22" xfId="0" applyFont="1" applyFill="1" applyBorder="1" applyAlignment="1">
      <alignment horizontal="left" vertical="center" wrapText="1"/>
    </xf>
    <xf numFmtId="0" fontId="52" fillId="6" borderId="79" xfId="0" applyFont="1" applyFill="1" applyBorder="1" applyAlignment="1">
      <alignment horizontal="left" vertical="center" wrapText="1"/>
    </xf>
    <xf numFmtId="0" fontId="52" fillId="6" borderId="5" xfId="0" applyFont="1" applyFill="1" applyBorder="1" applyAlignment="1">
      <alignment horizontal="left" vertical="center" wrapText="1"/>
    </xf>
    <xf numFmtId="0" fontId="52" fillId="6" borderId="80" xfId="0" applyFont="1" applyFill="1" applyBorder="1" applyAlignment="1">
      <alignment horizontal="left" vertical="center" wrapText="1"/>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11" fillId="6" borderId="1" xfId="0" applyFont="1" applyFill="1" applyBorder="1" applyAlignment="1">
      <alignment horizontal="distributed" vertical="center"/>
    </xf>
    <xf numFmtId="0" fontId="11" fillId="6" borderId="1" xfId="0" applyFont="1" applyFill="1" applyBorder="1" applyAlignment="1">
      <alignment horizontal="distributed" vertical="center" wrapText="1"/>
    </xf>
    <xf numFmtId="0" fontId="6" fillId="0" borderId="8"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2"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6" fillId="2" borderId="7" xfId="0" applyFont="1" applyFill="1" applyBorder="1" applyAlignment="1">
      <alignment horizontal="left" vertical="center"/>
    </xf>
    <xf numFmtId="0" fontId="6" fillId="2" borderId="3" xfId="0" applyFont="1" applyFill="1" applyBorder="1" applyAlignment="1">
      <alignment horizontal="left" vertical="center"/>
    </xf>
    <xf numFmtId="0" fontId="22" fillId="6" borderId="0" xfId="0" applyFont="1" applyFill="1" applyAlignment="1">
      <alignment horizontal="center" vertical="center"/>
    </xf>
    <xf numFmtId="0" fontId="1" fillId="6" borderId="2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47" fillId="6" borderId="8" xfId="0" applyFont="1" applyFill="1" applyBorder="1" applyAlignment="1">
      <alignment horizontal="left" vertical="center" wrapText="1"/>
    </xf>
    <xf numFmtId="0" fontId="47" fillId="6" borderId="50" xfId="0" applyFont="1" applyFill="1" applyBorder="1" applyAlignment="1">
      <alignment horizontal="left" vertical="center" wrapText="1"/>
    </xf>
    <xf numFmtId="0" fontId="48" fillId="6" borderId="8" xfId="0" applyFont="1" applyFill="1" applyBorder="1" applyAlignment="1">
      <alignment horizontal="left" vertical="center" wrapText="1"/>
    </xf>
    <xf numFmtId="0" fontId="48" fillId="6" borderId="50"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1" xfId="0" applyFont="1" applyFill="1" applyBorder="1" applyAlignment="1">
      <alignment horizontal="center" vertical="center"/>
    </xf>
    <xf numFmtId="177" fontId="1" fillId="0" borderId="25"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0" fontId="11" fillId="4" borderId="90" xfId="0" applyFont="1" applyFill="1" applyBorder="1" applyAlignment="1">
      <alignment horizontal="center" vertical="center"/>
    </xf>
    <xf numFmtId="0" fontId="11" fillId="4" borderId="91" xfId="0" applyFont="1" applyFill="1" applyBorder="1" applyAlignment="1">
      <alignment horizontal="center" vertical="center"/>
    </xf>
    <xf numFmtId="0" fontId="27" fillId="4" borderId="92" xfId="0" applyFont="1" applyFill="1" applyBorder="1" applyAlignment="1">
      <alignment horizontal="center" vertical="center"/>
    </xf>
    <xf numFmtId="0" fontId="27" fillId="4" borderId="9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4"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11" fillId="4" borderId="0" xfId="0" applyFont="1" applyFill="1" applyBorder="1" applyAlignment="1">
      <alignment horizontal="left" vertical="center"/>
    </xf>
    <xf numFmtId="0" fontId="26" fillId="4" borderId="92" xfId="0" applyFont="1" applyFill="1" applyBorder="1" applyAlignment="1">
      <alignment horizontal="center" vertical="center"/>
    </xf>
    <xf numFmtId="0" fontId="26" fillId="4" borderId="9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4" xfId="0" applyFont="1" applyFill="1" applyBorder="1" applyAlignment="1">
      <alignment horizontal="center" vertical="center"/>
    </xf>
    <xf numFmtId="177" fontId="13" fillId="0" borderId="33"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2" xfId="0" applyFont="1" applyFill="1" applyBorder="1" applyAlignment="1">
      <alignment horizontal="center" vertical="center"/>
    </xf>
    <xf numFmtId="0" fontId="11" fillId="0" borderId="64" xfId="0" applyFont="1" applyFill="1" applyBorder="1" applyAlignment="1">
      <alignment horizontal="distributed" vertical="center" indent="2"/>
    </xf>
    <xf numFmtId="0" fontId="11" fillId="0" borderId="54" xfId="0" applyFont="1" applyFill="1" applyBorder="1" applyAlignment="1">
      <alignment horizontal="distributed" vertical="center" indent="2"/>
    </xf>
    <xf numFmtId="0" fontId="11" fillId="0" borderId="19" xfId="0" applyFont="1" applyFill="1" applyBorder="1" applyAlignment="1">
      <alignment horizontal="distributed" vertical="center" indent="2"/>
    </xf>
    <xf numFmtId="0" fontId="11" fillId="0" borderId="58" xfId="0" applyFont="1" applyFill="1" applyBorder="1" applyAlignment="1">
      <alignment horizontal="distributed" vertical="center" indent="2"/>
    </xf>
    <xf numFmtId="0" fontId="11" fillId="0" borderId="59" xfId="0" applyFont="1" applyFill="1" applyBorder="1" applyAlignment="1">
      <alignment horizontal="distributed" vertical="center" indent="2"/>
    </xf>
    <xf numFmtId="0" fontId="11" fillId="0" borderId="60" xfId="0" applyFont="1" applyFill="1" applyBorder="1" applyAlignment="1">
      <alignment horizontal="distributed" vertical="center" indent="2"/>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23" fillId="0" borderId="43" xfId="0" applyNumberFormat="1" applyFont="1" applyFill="1" applyBorder="1" applyAlignment="1">
      <alignment horizontal="center" vertical="center"/>
    </xf>
    <xf numFmtId="177" fontId="23" fillId="0" borderId="53" xfId="0" applyNumberFormat="1" applyFont="1" applyFill="1" applyBorder="1" applyAlignment="1">
      <alignment horizontal="center" vertical="center"/>
    </xf>
    <xf numFmtId="177" fontId="23" fillId="0" borderId="44" xfId="0" applyNumberFormat="1"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77" fontId="1" fillId="0" borderId="79"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77" fontId="13" fillId="0" borderId="46" xfId="0" applyNumberFormat="1" applyFont="1" applyFill="1" applyBorder="1" applyAlignment="1">
      <alignment horizontal="center" vertical="center"/>
    </xf>
    <xf numFmtId="0" fontId="11" fillId="0" borderId="84" xfId="0" applyFont="1" applyFill="1" applyBorder="1" applyAlignment="1">
      <alignment horizontal="distributed" vertical="center" indent="2"/>
    </xf>
    <xf numFmtId="0" fontId="11" fillId="0" borderId="86" xfId="0" applyFont="1" applyFill="1" applyBorder="1" applyAlignment="1">
      <alignment horizontal="distributed" vertical="center" indent="2"/>
    </xf>
    <xf numFmtId="0" fontId="11" fillId="0" borderId="87" xfId="0" applyFont="1" applyFill="1" applyBorder="1" applyAlignment="1">
      <alignment horizontal="distributed" vertical="center" indent="2"/>
    </xf>
    <xf numFmtId="0" fontId="11" fillId="0" borderId="112" xfId="0" applyFont="1" applyFill="1" applyBorder="1" applyAlignment="1">
      <alignment horizontal="distributed" vertical="center" indent="2"/>
    </xf>
    <xf numFmtId="177" fontId="11" fillId="0" borderId="54" xfId="0" applyNumberFormat="1" applyFont="1" applyFill="1" applyBorder="1" applyAlignment="1">
      <alignment horizontal="center" vertical="center"/>
    </xf>
    <xf numFmtId="177" fontId="11" fillId="0" borderId="85" xfId="0" applyNumberFormat="1" applyFont="1" applyFill="1" applyBorder="1" applyAlignment="1">
      <alignment horizontal="center" vertical="center"/>
    </xf>
    <xf numFmtId="177" fontId="11" fillId="0" borderId="87" xfId="0" applyNumberFormat="1" applyFont="1" applyFill="1" applyBorder="1" applyAlignment="1">
      <alignment horizontal="center" vertical="center"/>
    </xf>
    <xf numFmtId="177" fontId="11" fillId="0" borderId="88" xfId="0" applyNumberFormat="1" applyFont="1" applyFill="1" applyBorder="1" applyAlignment="1">
      <alignment horizontal="center" vertical="center"/>
    </xf>
    <xf numFmtId="0" fontId="7" fillId="0" borderId="36" xfId="0" applyFont="1" applyFill="1" applyBorder="1" applyAlignment="1">
      <alignment horizontal="left" vertical="center" shrinkToFit="1"/>
    </xf>
    <xf numFmtId="0" fontId="0" fillId="0" borderId="28" xfId="0" applyBorder="1" applyAlignment="1">
      <alignment horizontal="left" vertical="center" shrinkToFit="1"/>
    </xf>
    <xf numFmtId="0" fontId="7" fillId="0" borderId="40" xfId="0" applyFont="1" applyFill="1" applyBorder="1" applyAlignment="1">
      <alignment horizontal="left" vertical="center" shrinkToFit="1"/>
    </xf>
    <xf numFmtId="0" fontId="0" fillId="0" borderId="61" xfId="0" applyBorder="1" applyAlignment="1">
      <alignment horizontal="left" vertical="center" shrinkToFit="1"/>
    </xf>
    <xf numFmtId="0" fontId="1" fillId="2" borderId="6" xfId="0"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2" borderId="3" xfId="0" applyFont="1" applyFill="1" applyBorder="1" applyAlignment="1">
      <alignment horizontal="left" vertical="center" shrinkToFit="1"/>
    </xf>
    <xf numFmtId="3" fontId="1" fillId="0" borderId="68" xfId="0" applyNumberFormat="1" applyFont="1" applyFill="1" applyBorder="1" applyAlignment="1">
      <alignment horizontal="center" vertical="center"/>
    </xf>
    <xf numFmtId="3" fontId="1" fillId="0" borderId="69" xfId="0" applyNumberFormat="1" applyFont="1" applyFill="1" applyBorder="1" applyAlignment="1">
      <alignment horizontal="center" vertical="center"/>
    </xf>
    <xf numFmtId="3" fontId="1" fillId="0" borderId="70" xfId="0" applyNumberFormat="1"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7" fillId="0" borderId="10" xfId="0" applyFont="1" applyFill="1" applyBorder="1" applyAlignment="1">
      <alignment horizontal="left" vertical="center" shrinkToFit="1"/>
    </xf>
    <xf numFmtId="0" fontId="0" fillId="0" borderId="39" xfId="0" applyBorder="1" applyAlignment="1">
      <alignment horizontal="left" vertical="center" shrinkToFit="1"/>
    </xf>
    <xf numFmtId="0" fontId="3" fillId="2" borderId="5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48" xfId="0" applyFont="1" applyFill="1" applyBorder="1" applyAlignment="1">
      <alignment horizontal="center" vertical="center"/>
    </xf>
    <xf numFmtId="3" fontId="1" fillId="2" borderId="16" xfId="0" applyNumberFormat="1" applyFont="1" applyFill="1" applyBorder="1" applyAlignment="1">
      <alignment horizontal="right" vertical="center"/>
    </xf>
    <xf numFmtId="3" fontId="1" fillId="2" borderId="0" xfId="0" applyNumberFormat="1" applyFont="1" applyFill="1" applyBorder="1" applyAlignment="1">
      <alignment horizontal="right" vertical="center"/>
    </xf>
    <xf numFmtId="0" fontId="3" fillId="2" borderId="16" xfId="0" applyFont="1" applyFill="1" applyBorder="1" applyAlignment="1">
      <alignment horizontal="center" vertical="center"/>
    </xf>
    <xf numFmtId="0" fontId="3" fillId="2" borderId="0" xfId="0" applyFont="1" applyFill="1" applyBorder="1" applyAlignment="1">
      <alignment horizontal="center" vertical="center"/>
    </xf>
    <xf numFmtId="177" fontId="15" fillId="0" borderId="7" xfId="0" applyNumberFormat="1" applyFont="1" applyFill="1" applyBorder="1" applyAlignment="1">
      <alignment horizontal="right"/>
    </xf>
    <xf numFmtId="177" fontId="15" fillId="0" borderId="3" xfId="0" applyNumberFormat="1" applyFont="1" applyFill="1" applyBorder="1" applyAlignment="1">
      <alignment horizontal="right"/>
    </xf>
    <xf numFmtId="0" fontId="3" fillId="2" borderId="15" xfId="0" applyFont="1" applyFill="1" applyBorder="1" applyAlignment="1">
      <alignment horizontal="center" vertical="center"/>
    </xf>
    <xf numFmtId="3" fontId="1" fillId="2" borderId="15" xfId="0" applyNumberFormat="1" applyFont="1" applyFill="1" applyBorder="1" applyAlignment="1">
      <alignment horizontal="right" vertical="center"/>
    </xf>
    <xf numFmtId="0" fontId="19" fillId="0" borderId="0" xfId="0" applyFont="1" applyFill="1" applyAlignment="1">
      <alignment horizontal="center" vertical="center"/>
    </xf>
    <xf numFmtId="3" fontId="1" fillId="0" borderId="6" xfId="0" applyNumberFormat="1" applyFont="1" applyFill="1" applyBorder="1" applyAlignment="1">
      <alignment horizontal="center" vertical="center"/>
    </xf>
    <xf numFmtId="3" fontId="1" fillId="0" borderId="3" xfId="0" applyNumberFormat="1" applyFont="1" applyFill="1" applyBorder="1" applyAlignment="1">
      <alignment horizontal="center" vertical="center"/>
    </xf>
    <xf numFmtId="0" fontId="13" fillId="0" borderId="0" xfId="0" applyFont="1" applyFill="1" applyAlignment="1">
      <alignment horizontal="center" vertical="center"/>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5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49"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3" fillId="2" borderId="52"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5" fillId="0" borderId="37"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5" xfId="0" applyFont="1" applyFill="1" applyBorder="1" applyAlignment="1">
      <alignment horizontal="left" vertical="center"/>
    </xf>
    <xf numFmtId="0" fontId="5" fillId="0" borderId="26" xfId="0" applyFont="1" applyFill="1" applyBorder="1" applyAlignment="1">
      <alignment horizontal="left" vertical="center"/>
    </xf>
    <xf numFmtId="0" fontId="3" fillId="0" borderId="40" xfId="0" applyFont="1" applyFill="1" applyBorder="1" applyAlignment="1">
      <alignment horizontal="center" vertical="center" shrinkToFit="1"/>
    </xf>
    <xf numFmtId="0" fontId="0" fillId="0" borderId="61" xfId="0" applyBorder="1" applyAlignment="1">
      <alignment horizontal="center" vertical="center" shrinkToFit="1"/>
    </xf>
    <xf numFmtId="3" fontId="7" fillId="2" borderId="6" xfId="0" applyNumberFormat="1" applyFont="1" applyFill="1" applyBorder="1" applyAlignment="1">
      <alignment horizontal="left" vertical="center"/>
    </xf>
    <xf numFmtId="3" fontId="7" fillId="2" borderId="7" xfId="0" applyNumberFormat="1" applyFont="1" applyFill="1" applyBorder="1" applyAlignment="1">
      <alignment horizontal="left" vertical="center"/>
    </xf>
    <xf numFmtId="3" fontId="7" fillId="2" borderId="3" xfId="0" applyNumberFormat="1" applyFont="1" applyFill="1" applyBorder="1" applyAlignment="1">
      <alignment horizontal="left" vertical="center"/>
    </xf>
    <xf numFmtId="3" fontId="7" fillId="0" borderId="6" xfId="0" applyNumberFormat="1" applyFont="1" applyFill="1" applyBorder="1" applyAlignment="1">
      <alignment horizontal="left" vertical="center"/>
    </xf>
    <xf numFmtId="3" fontId="7" fillId="0" borderId="7" xfId="0" applyNumberFormat="1" applyFont="1" applyFill="1" applyBorder="1" applyAlignment="1">
      <alignment horizontal="left" vertical="center"/>
    </xf>
    <xf numFmtId="3" fontId="7" fillId="0" borderId="3" xfId="0" applyNumberFormat="1" applyFont="1" applyFill="1" applyBorder="1" applyAlignment="1">
      <alignment horizontal="left" vertical="center"/>
    </xf>
    <xf numFmtId="3" fontId="7" fillId="0" borderId="10" xfId="0" applyNumberFormat="1" applyFont="1" applyFill="1" applyBorder="1" applyAlignment="1">
      <alignment horizontal="left" vertical="center"/>
    </xf>
    <xf numFmtId="3" fontId="7" fillId="0" borderId="12" xfId="0" applyNumberFormat="1" applyFont="1" applyFill="1" applyBorder="1" applyAlignment="1">
      <alignment horizontal="left" vertical="center"/>
    </xf>
    <xf numFmtId="3" fontId="7" fillId="0" borderId="13" xfId="0" applyNumberFormat="1" applyFont="1" applyFill="1" applyBorder="1" applyAlignment="1">
      <alignment horizontal="left" vertical="center"/>
    </xf>
    <xf numFmtId="0" fontId="0" fillId="0" borderId="7" xfId="0" applyBorder="1" applyAlignment="1">
      <alignment horizontal="left" vertical="center" shrinkToFit="1"/>
    </xf>
    <xf numFmtId="0" fontId="0" fillId="0" borderId="3" xfId="0" applyBorder="1" applyAlignment="1">
      <alignment horizontal="left" vertical="center" shrinkToFit="1"/>
    </xf>
    <xf numFmtId="0" fontId="1" fillId="0" borderId="8" xfId="0" applyFont="1" applyFill="1" applyBorder="1" applyAlignment="1">
      <alignment horizontal="distributed" vertical="center" wrapText="1"/>
    </xf>
    <xf numFmtId="0" fontId="1" fillId="0" borderId="9" xfId="0" applyFont="1" applyFill="1" applyBorder="1" applyAlignment="1">
      <alignment horizontal="distributed" vertical="center" wrapText="1"/>
    </xf>
    <xf numFmtId="0" fontId="1" fillId="0" borderId="50" xfId="0" applyFont="1" applyFill="1" applyBorder="1" applyAlignment="1">
      <alignment horizontal="distributed" vertical="center" wrapText="1"/>
    </xf>
    <xf numFmtId="0" fontId="1" fillId="0" borderId="1" xfId="0" applyFont="1" applyFill="1" applyBorder="1" applyAlignment="1">
      <alignment horizontal="distributed" vertical="center" indent="2"/>
    </xf>
    <xf numFmtId="0" fontId="11" fillId="0" borderId="1" xfId="0" applyFont="1" applyFill="1" applyBorder="1" applyAlignment="1">
      <alignment horizontal="center" vertical="center"/>
    </xf>
    <xf numFmtId="0" fontId="1" fillId="0" borderId="20" xfId="0" applyNumberFormat="1" applyFont="1" applyFill="1" applyBorder="1" applyAlignment="1">
      <alignment horizontal="center" vertical="center" wrapText="1"/>
    </xf>
    <xf numFmtId="0" fontId="1" fillId="0" borderId="51"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48" xfId="0" applyNumberFormat="1"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3" fontId="24" fillId="3" borderId="109" xfId="0" applyNumberFormat="1" applyFont="1" applyFill="1" applyBorder="1" applyAlignment="1">
      <alignment horizontal="center" vertical="center"/>
    </xf>
    <xf numFmtId="3" fontId="24" fillId="3" borderId="110" xfId="0" applyNumberFormat="1" applyFont="1" applyFill="1" applyBorder="1" applyAlignment="1">
      <alignment horizontal="center" vertical="center"/>
    </xf>
    <xf numFmtId="3" fontId="24" fillId="3" borderId="111" xfId="0" applyNumberFormat="1" applyFont="1" applyFill="1" applyBorder="1" applyAlignment="1">
      <alignment horizontal="center" vertical="center"/>
    </xf>
    <xf numFmtId="177" fontId="36" fillId="3" borderId="109" xfId="0" applyNumberFormat="1" applyFont="1" applyFill="1" applyBorder="1" applyAlignment="1">
      <alignment horizontal="center" vertical="center"/>
    </xf>
    <xf numFmtId="177" fontId="36" fillId="3" borderId="110" xfId="0" applyNumberFormat="1" applyFont="1" applyFill="1" applyBorder="1" applyAlignment="1">
      <alignment horizontal="center" vertical="center"/>
    </xf>
    <xf numFmtId="177" fontId="36" fillId="3" borderId="11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lignment horizontal="center" vertical="center"/>
    </xf>
    <xf numFmtId="3" fontId="7" fillId="0" borderId="25" xfId="0" applyNumberFormat="1" applyFont="1" applyFill="1" applyBorder="1" applyAlignment="1">
      <alignment horizontal="left" vertical="center"/>
    </xf>
    <xf numFmtId="3" fontId="7" fillId="0" borderId="15" xfId="0" applyNumberFormat="1" applyFont="1" applyFill="1" applyBorder="1" applyAlignment="1">
      <alignment horizontal="left" vertical="center"/>
    </xf>
    <xf numFmtId="3" fontId="7" fillId="0" borderId="26" xfId="0" applyNumberFormat="1" applyFont="1" applyFill="1" applyBorder="1" applyAlignment="1">
      <alignment horizontal="left" vertical="center"/>
    </xf>
    <xf numFmtId="3" fontId="3" fillId="0" borderId="67" xfId="0" applyNumberFormat="1" applyFont="1" applyFill="1" applyBorder="1" applyAlignment="1">
      <alignment horizontal="center" vertical="center"/>
    </xf>
    <xf numFmtId="3" fontId="3" fillId="0" borderId="65" xfId="0" applyNumberFormat="1" applyFont="1" applyFill="1" applyBorder="1" applyAlignment="1">
      <alignment horizontal="center" vertical="center"/>
    </xf>
    <xf numFmtId="3" fontId="3" fillId="0" borderId="66" xfId="0" applyNumberFormat="1" applyFont="1" applyFill="1" applyBorder="1" applyAlignment="1">
      <alignment horizontal="center" vertical="center"/>
    </xf>
    <xf numFmtId="0" fontId="3" fillId="0" borderId="62" xfId="0" applyNumberFormat="1" applyFont="1" applyFill="1" applyBorder="1" applyAlignment="1">
      <alignment horizontal="center" vertical="center" wrapText="1"/>
    </xf>
    <xf numFmtId="0" fontId="3" fillId="0" borderId="63" xfId="0" applyNumberFormat="1" applyFont="1" applyFill="1" applyBorder="1" applyAlignment="1">
      <alignment horizontal="center" vertical="center" wrapText="1"/>
    </xf>
    <xf numFmtId="0" fontId="1" fillId="0" borderId="55" xfId="0" applyNumberFormat="1" applyFont="1" applyFill="1" applyBorder="1" applyAlignment="1">
      <alignment horizontal="center" vertical="center" wrapText="1"/>
    </xf>
    <xf numFmtId="0" fontId="1" fillId="0" borderId="39" xfId="0" applyNumberFormat="1" applyFont="1" applyFill="1" applyBorder="1" applyAlignment="1">
      <alignment horizontal="center" vertical="center" wrapText="1"/>
    </xf>
    <xf numFmtId="0" fontId="1" fillId="0" borderId="56" xfId="0" applyNumberFormat="1" applyFont="1" applyFill="1" applyBorder="1" applyAlignment="1">
      <alignment horizontal="center" vertical="center" wrapText="1"/>
    </xf>
    <xf numFmtId="0" fontId="1" fillId="0" borderId="57" xfId="0" applyNumberFormat="1" applyFont="1" applyFill="1" applyBorder="1" applyAlignment="1">
      <alignment horizontal="center" vertical="center" wrapText="1"/>
    </xf>
    <xf numFmtId="0" fontId="1" fillId="6" borderId="1" xfId="0" applyFont="1" applyFill="1" applyBorder="1" applyAlignment="1">
      <alignment horizontal="distributed" vertical="center" indent="2"/>
    </xf>
    <xf numFmtId="3" fontId="48" fillId="6" borderId="6" xfId="0" applyNumberFormat="1" applyFont="1" applyFill="1" applyBorder="1" applyAlignment="1">
      <alignment horizontal="left" vertical="center"/>
    </xf>
    <xf numFmtId="3" fontId="48" fillId="6" borderId="7" xfId="0" applyNumberFormat="1" applyFont="1" applyFill="1" applyBorder="1" applyAlignment="1">
      <alignment horizontal="left" vertical="center"/>
    </xf>
    <xf numFmtId="3" fontId="48" fillId="6" borderId="3" xfId="0" applyNumberFormat="1" applyFont="1" applyFill="1" applyBorder="1" applyAlignment="1">
      <alignment horizontal="left" vertical="center"/>
    </xf>
    <xf numFmtId="3" fontId="7" fillId="6" borderId="6" xfId="0" applyNumberFormat="1" applyFont="1" applyFill="1" applyBorder="1" applyAlignment="1">
      <alignment horizontal="left" vertical="center"/>
    </xf>
    <xf numFmtId="3" fontId="7" fillId="6" borderId="7" xfId="0" applyNumberFormat="1" applyFont="1" applyFill="1" applyBorder="1" applyAlignment="1">
      <alignment horizontal="left" vertical="center"/>
    </xf>
    <xf numFmtId="3" fontId="7" fillId="6" borderId="3" xfId="0" applyNumberFormat="1" applyFont="1" applyFill="1" applyBorder="1" applyAlignment="1">
      <alignment horizontal="left" vertical="center"/>
    </xf>
    <xf numFmtId="0" fontId="19" fillId="6" borderId="0" xfId="0" applyFont="1" applyFill="1" applyAlignment="1">
      <alignment horizontal="center" vertical="center"/>
    </xf>
    <xf numFmtId="0" fontId="0" fillId="2" borderId="7" xfId="0" applyFill="1" applyBorder="1" applyAlignment="1">
      <alignment horizontal="left" vertical="center" shrinkToFit="1"/>
    </xf>
    <xf numFmtId="0" fontId="0" fillId="2" borderId="3" xfId="0" applyFill="1" applyBorder="1" applyAlignment="1">
      <alignment horizontal="left" vertical="center" shrinkToFit="1"/>
    </xf>
    <xf numFmtId="3" fontId="1" fillId="6" borderId="6" xfId="0" applyNumberFormat="1" applyFont="1" applyFill="1" applyBorder="1" applyAlignment="1">
      <alignment horizontal="center" vertical="center"/>
    </xf>
    <xf numFmtId="3" fontId="1" fillId="6" borderId="3" xfId="0" applyNumberFormat="1" applyFont="1" applyFill="1" applyBorder="1" applyAlignment="1">
      <alignment horizontal="center" vertical="center"/>
    </xf>
    <xf numFmtId="0" fontId="1" fillId="6" borderId="6" xfId="0" applyNumberFormat="1" applyFont="1" applyFill="1" applyBorder="1" applyAlignment="1">
      <alignment horizontal="center" vertical="center" wrapText="1"/>
    </xf>
    <xf numFmtId="0" fontId="1" fillId="6" borderId="7" xfId="0" applyNumberFormat="1" applyFont="1"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20" xfId="0" applyNumberFormat="1" applyFont="1" applyFill="1" applyBorder="1" applyAlignment="1">
      <alignment horizontal="center" vertical="center" wrapText="1"/>
    </xf>
    <xf numFmtId="0" fontId="1" fillId="6" borderId="16" xfId="0" applyNumberFormat="1" applyFont="1" applyFill="1" applyBorder="1" applyAlignment="1">
      <alignment horizontal="center" vertical="center" wrapText="1"/>
    </xf>
    <xf numFmtId="0" fontId="1" fillId="6" borderId="51" xfId="0" applyNumberFormat="1" applyFont="1" applyFill="1" applyBorder="1" applyAlignment="1">
      <alignment horizontal="center" vertical="center" wrapText="1"/>
    </xf>
    <xf numFmtId="0" fontId="1" fillId="6" borderId="25" xfId="0" applyNumberFormat="1" applyFont="1" applyFill="1" applyBorder="1" applyAlignment="1">
      <alignment horizontal="center" vertical="center" wrapText="1"/>
    </xf>
    <xf numFmtId="0" fontId="1" fillId="6" borderId="15" xfId="0" applyNumberFormat="1" applyFont="1" applyFill="1" applyBorder="1" applyAlignment="1">
      <alignment horizontal="center" vertical="center" wrapText="1"/>
    </xf>
    <xf numFmtId="0" fontId="1" fillId="6" borderId="48" xfId="0" applyNumberFormat="1" applyFont="1" applyFill="1" applyBorder="1" applyAlignment="1">
      <alignment horizontal="center" vertical="center" wrapText="1"/>
    </xf>
    <xf numFmtId="0" fontId="1" fillId="6" borderId="52" xfId="0" applyNumberFormat="1" applyFont="1" applyFill="1" applyBorder="1" applyAlignment="1">
      <alignment horizontal="center" vertical="center" wrapText="1"/>
    </xf>
    <xf numFmtId="0" fontId="1" fillId="6" borderId="21" xfId="0" applyNumberFormat="1" applyFont="1" applyFill="1" applyBorder="1" applyAlignment="1">
      <alignment horizontal="center" vertical="center" wrapText="1"/>
    </xf>
    <xf numFmtId="0" fontId="1" fillId="6" borderId="49" xfId="0" applyNumberFormat="1" applyFont="1" applyFill="1" applyBorder="1" applyAlignment="1">
      <alignment horizontal="center" vertical="center" wrapText="1"/>
    </xf>
    <xf numFmtId="0" fontId="1" fillId="6" borderId="26" xfId="0" applyNumberFormat="1" applyFont="1" applyFill="1" applyBorder="1" applyAlignment="1">
      <alignment horizontal="center" vertical="center" wrapText="1"/>
    </xf>
    <xf numFmtId="0" fontId="1" fillId="6" borderId="55" xfId="0" applyNumberFormat="1" applyFont="1" applyFill="1" applyBorder="1" applyAlignment="1">
      <alignment horizontal="center" vertical="center" wrapText="1"/>
    </xf>
    <xf numFmtId="0" fontId="1" fillId="6" borderId="39" xfId="0" applyNumberFormat="1" applyFont="1" applyFill="1" applyBorder="1" applyAlignment="1">
      <alignment horizontal="center" vertical="center" wrapText="1"/>
    </xf>
    <xf numFmtId="0" fontId="1" fillId="6" borderId="56" xfId="0" applyNumberFormat="1" applyFont="1" applyFill="1" applyBorder="1" applyAlignment="1">
      <alignment horizontal="center" vertical="center" wrapText="1"/>
    </xf>
    <xf numFmtId="0" fontId="1" fillId="6" borderId="57" xfId="0" applyNumberFormat="1" applyFont="1" applyFill="1" applyBorder="1" applyAlignment="1">
      <alignment horizontal="center" vertical="center" wrapText="1"/>
    </xf>
    <xf numFmtId="0" fontId="3" fillId="6" borderId="40" xfId="0" applyFont="1" applyFill="1" applyBorder="1" applyAlignment="1">
      <alignment horizontal="center" vertical="center" shrinkToFit="1"/>
    </xf>
    <xf numFmtId="0" fontId="0" fillId="6" borderId="61" xfId="0" applyFill="1" applyBorder="1" applyAlignment="1">
      <alignment horizontal="center" vertical="center" shrinkToFit="1"/>
    </xf>
    <xf numFmtId="0" fontId="3" fillId="6" borderId="62" xfId="0" applyNumberFormat="1" applyFont="1" applyFill="1" applyBorder="1" applyAlignment="1">
      <alignment horizontal="center" vertical="center" wrapText="1"/>
    </xf>
    <xf numFmtId="0" fontId="3" fillId="6" borderId="63" xfId="0" applyNumberFormat="1" applyFont="1" applyFill="1" applyBorder="1" applyAlignment="1">
      <alignment horizontal="center" vertical="center" wrapText="1"/>
    </xf>
    <xf numFmtId="0" fontId="5" fillId="6" borderId="37" xfId="0" applyFont="1" applyFill="1" applyBorder="1" applyAlignment="1">
      <alignment horizontal="left" vertical="center"/>
    </xf>
    <xf numFmtId="0" fontId="5" fillId="6" borderId="12" xfId="0" applyFont="1" applyFill="1" applyBorder="1" applyAlignment="1">
      <alignment horizontal="left" vertical="center"/>
    </xf>
    <xf numFmtId="0" fontId="5" fillId="6" borderId="13" xfId="0" applyFont="1" applyFill="1" applyBorder="1" applyAlignment="1">
      <alignment horizontal="left" vertical="center"/>
    </xf>
    <xf numFmtId="3" fontId="48" fillId="6" borderId="10" xfId="0" applyNumberFormat="1" applyFont="1" applyFill="1" applyBorder="1" applyAlignment="1">
      <alignment horizontal="left" vertical="center"/>
    </xf>
    <xf numFmtId="3" fontId="48" fillId="6" borderId="12" xfId="0" applyNumberFormat="1" applyFont="1" applyFill="1" applyBorder="1" applyAlignment="1">
      <alignment horizontal="left" vertical="center"/>
    </xf>
    <xf numFmtId="3" fontId="48" fillId="6" borderId="13" xfId="0" applyNumberFormat="1" applyFont="1" applyFill="1" applyBorder="1" applyAlignment="1">
      <alignment horizontal="left" vertical="center"/>
    </xf>
    <xf numFmtId="0" fontId="5" fillId="6" borderId="15" xfId="0" applyFont="1" applyFill="1" applyBorder="1" applyAlignment="1">
      <alignment horizontal="left" vertical="center"/>
    </xf>
    <xf numFmtId="0" fontId="5" fillId="6" borderId="26" xfId="0" applyFont="1" applyFill="1" applyBorder="1" applyAlignment="1">
      <alignment horizontal="left" vertical="center"/>
    </xf>
    <xf numFmtId="3" fontId="48" fillId="6" borderId="25" xfId="0" applyNumberFormat="1" applyFont="1" applyFill="1" applyBorder="1" applyAlignment="1">
      <alignment horizontal="left" vertical="center"/>
    </xf>
    <xf numFmtId="3" fontId="48" fillId="6" borderId="15" xfId="0" applyNumberFormat="1" applyFont="1" applyFill="1" applyBorder="1" applyAlignment="1">
      <alignment horizontal="left" vertical="center"/>
    </xf>
    <xf numFmtId="3" fontId="48" fillId="6" borderId="26" xfId="0" applyNumberFormat="1" applyFont="1" applyFill="1" applyBorder="1" applyAlignment="1">
      <alignment horizontal="left" vertical="center"/>
    </xf>
    <xf numFmtId="0" fontId="11" fillId="6" borderId="1" xfId="0" applyFont="1" applyFill="1" applyBorder="1" applyAlignment="1">
      <alignment horizontal="center" vertical="center"/>
    </xf>
    <xf numFmtId="3" fontId="3" fillId="6" borderId="67" xfId="0" applyNumberFormat="1" applyFont="1" applyFill="1" applyBorder="1" applyAlignment="1">
      <alignment horizontal="center" vertical="center"/>
    </xf>
    <xf numFmtId="3" fontId="3" fillId="6" borderId="65" xfId="0" applyNumberFormat="1" applyFont="1" applyFill="1" applyBorder="1" applyAlignment="1">
      <alignment horizontal="center" vertical="center"/>
    </xf>
    <xf numFmtId="3" fontId="3" fillId="6" borderId="66" xfId="0" applyNumberFormat="1" applyFont="1" applyFill="1" applyBorder="1" applyAlignment="1">
      <alignment horizontal="center" vertical="center"/>
    </xf>
    <xf numFmtId="0" fontId="7" fillId="6" borderId="36" xfId="0" applyFont="1" applyFill="1" applyBorder="1" applyAlignment="1">
      <alignment horizontal="left" vertical="center" shrinkToFit="1"/>
    </xf>
    <xf numFmtId="0" fontId="0" fillId="6" borderId="28" xfId="0" applyFill="1" applyBorder="1" applyAlignment="1">
      <alignment horizontal="left" vertical="center" shrinkToFit="1"/>
    </xf>
    <xf numFmtId="0" fontId="7" fillId="6" borderId="40" xfId="0" applyFont="1" applyFill="1" applyBorder="1" applyAlignment="1">
      <alignment horizontal="left" vertical="center" shrinkToFit="1"/>
    </xf>
    <xf numFmtId="0" fontId="0" fillId="6" borderId="61" xfId="0" applyFill="1" applyBorder="1" applyAlignment="1">
      <alignment horizontal="left" vertical="center" shrinkToFit="1"/>
    </xf>
    <xf numFmtId="0" fontId="1" fillId="6" borderId="8" xfId="0" applyFont="1" applyFill="1" applyBorder="1" applyAlignment="1">
      <alignment horizontal="distributed" vertical="center" wrapText="1"/>
    </xf>
    <xf numFmtId="0" fontId="1" fillId="6" borderId="9" xfId="0" applyFont="1" applyFill="1" applyBorder="1" applyAlignment="1">
      <alignment horizontal="distributed" vertical="center" wrapText="1"/>
    </xf>
    <xf numFmtId="0" fontId="1" fillId="6" borderId="50" xfId="0" applyFont="1" applyFill="1" applyBorder="1" applyAlignment="1">
      <alignment horizontal="distributed" vertical="center" wrapText="1"/>
    </xf>
    <xf numFmtId="0" fontId="48" fillId="6" borderId="10" xfId="0" applyFont="1" applyFill="1" applyBorder="1" applyAlignment="1">
      <alignment horizontal="left" vertical="center" shrinkToFit="1"/>
    </xf>
    <xf numFmtId="0" fontId="49" fillId="6" borderId="39" xfId="0" applyFont="1" applyFill="1" applyBorder="1" applyAlignment="1">
      <alignment horizontal="left" vertical="center" shrinkToFit="1"/>
    </xf>
    <xf numFmtId="0" fontId="48" fillId="6" borderId="36" xfId="0" applyFont="1" applyFill="1" applyBorder="1" applyAlignment="1">
      <alignment horizontal="left" vertical="center" shrinkToFit="1"/>
    </xf>
    <xf numFmtId="0" fontId="49" fillId="6" borderId="28" xfId="0" applyFont="1" applyFill="1" applyBorder="1" applyAlignment="1">
      <alignment horizontal="left" vertical="center" shrinkToFit="1"/>
    </xf>
    <xf numFmtId="0" fontId="48" fillId="6" borderId="10" xfId="0" applyFont="1" applyFill="1" applyBorder="1" applyAlignment="1">
      <alignment horizontal="left" vertical="center" wrapText="1" shrinkToFit="1"/>
    </xf>
    <xf numFmtId="0" fontId="48" fillId="6" borderId="36" xfId="0" applyFont="1" applyFill="1" applyBorder="1" applyAlignment="1">
      <alignment horizontal="left" vertical="center" wrapText="1" shrinkToFit="1"/>
    </xf>
    <xf numFmtId="0" fontId="48" fillId="6" borderId="40" xfId="0" applyFont="1" applyFill="1" applyBorder="1" applyAlignment="1">
      <alignment horizontal="left" vertical="center" shrinkToFit="1"/>
    </xf>
    <xf numFmtId="0" fontId="49" fillId="6" borderId="61" xfId="0" applyFont="1" applyFill="1" applyBorder="1" applyAlignment="1">
      <alignment horizontal="left" vertical="center" shrinkToFit="1"/>
    </xf>
    <xf numFmtId="0" fontId="7" fillId="6" borderId="10" xfId="0" applyFont="1" applyFill="1" applyBorder="1" applyAlignment="1">
      <alignment horizontal="left" vertical="center" shrinkToFit="1"/>
    </xf>
    <xf numFmtId="0" fontId="0" fillId="6" borderId="39" xfId="0" applyFill="1" applyBorder="1" applyAlignment="1">
      <alignment horizontal="left" vertical="center" shrinkToFit="1"/>
    </xf>
    <xf numFmtId="177" fontId="15" fillId="6" borderId="7" xfId="0" applyNumberFormat="1" applyFont="1" applyFill="1" applyBorder="1" applyAlignment="1">
      <alignment horizontal="right"/>
    </xf>
    <xf numFmtId="177" fontId="15" fillId="6" borderId="3" xfId="0" applyNumberFormat="1" applyFont="1" applyFill="1" applyBorder="1" applyAlignment="1">
      <alignment horizontal="right"/>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29" xfId="0" applyFont="1" applyBorder="1" applyAlignment="1">
      <alignment horizontal="left"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19" fillId="0" borderId="0" xfId="0" applyFont="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28" fillId="2" borderId="1" xfId="0" applyFont="1" applyFill="1" applyBorder="1" applyAlignment="1">
      <alignment horizontal="left" vertical="center" wrapText="1"/>
    </xf>
    <xf numFmtId="0" fontId="28" fillId="2" borderId="6" xfId="0" applyFont="1" applyFill="1" applyBorder="1" applyAlignment="1">
      <alignment horizontal="left" vertical="center"/>
    </xf>
    <xf numFmtId="0" fontId="28" fillId="2" borderId="7" xfId="0" applyFont="1" applyFill="1" applyBorder="1" applyAlignment="1">
      <alignment horizontal="left" vertical="center"/>
    </xf>
    <xf numFmtId="0" fontId="28" fillId="2" borderId="3" xfId="0" applyFont="1" applyFill="1" applyBorder="1" applyAlignment="1">
      <alignment horizontal="left" vertical="center"/>
    </xf>
    <xf numFmtId="0" fontId="29" fillId="2" borderId="1" xfId="0" applyFont="1" applyFill="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41" xfId="0" applyBorder="1" applyAlignment="1">
      <alignment horizontal="center" vertical="center"/>
    </xf>
    <xf numFmtId="0" fontId="0" fillId="0" borderId="61" xfId="0" applyBorder="1" applyAlignment="1">
      <alignment horizontal="center" vertical="center"/>
    </xf>
    <xf numFmtId="3" fontId="6" fillId="0" borderId="142" xfId="0" applyNumberFormat="1" applyFont="1" applyBorder="1" applyAlignment="1">
      <alignment horizontal="right" vertical="center"/>
    </xf>
    <xf numFmtId="3" fontId="6" fillId="0" borderId="33" xfId="0" applyNumberFormat="1" applyFont="1" applyBorder="1" applyAlignment="1">
      <alignment horizontal="right" vertical="center"/>
    </xf>
    <xf numFmtId="3" fontId="6" fillId="0" borderId="40" xfId="0" applyNumberFormat="1" applyFont="1" applyBorder="1" applyAlignment="1">
      <alignment horizontal="right" vertical="center"/>
    </xf>
    <xf numFmtId="0" fontId="1" fillId="0" borderId="1" xfId="0" applyFont="1" applyBorder="1" applyAlignment="1">
      <alignment horizontal="distributed" vertical="center"/>
    </xf>
    <xf numFmtId="0" fontId="1" fillId="0" borderId="1" xfId="0" applyFont="1" applyBorder="1" applyAlignment="1">
      <alignment horizontal="distributed" vertical="center" wrapText="1"/>
    </xf>
    <xf numFmtId="0" fontId="1" fillId="0" borderId="0" xfId="0" applyFont="1" applyBorder="1" applyAlignment="1">
      <alignment horizontal="left" vertical="center"/>
    </xf>
    <xf numFmtId="0" fontId="1" fillId="0" borderId="17" xfId="0" applyFont="1" applyBorder="1" applyAlignment="1">
      <alignment horizontal="left" vertical="center"/>
    </xf>
    <xf numFmtId="0" fontId="7" fillId="0" borderId="0" xfId="0" applyFont="1" applyBorder="1" applyAlignment="1">
      <alignment horizontal="left" vertical="center" wrapText="1"/>
    </xf>
    <xf numFmtId="0" fontId="7" fillId="0" borderId="17" xfId="0" applyFont="1" applyBorder="1" applyAlignment="1">
      <alignment horizontal="left" vertical="center" wrapText="1"/>
    </xf>
    <xf numFmtId="0" fontId="7" fillId="0" borderId="15" xfId="0" applyFont="1" applyBorder="1" applyAlignment="1">
      <alignment horizontal="left" vertical="center" wrapText="1"/>
    </xf>
    <xf numFmtId="0" fontId="7" fillId="0" borderId="26" xfId="0" applyFont="1" applyBorder="1" applyAlignment="1">
      <alignment horizontal="left" vertical="center" wrapText="1"/>
    </xf>
    <xf numFmtId="0" fontId="0" fillId="0" borderId="1" xfId="0" applyBorder="1" applyAlignment="1">
      <alignment horizontal="left" vertical="center"/>
    </xf>
    <xf numFmtId="0" fontId="0" fillId="0" borderId="29" xfId="0" applyBorder="1" applyAlignment="1">
      <alignment horizontal="left" vertical="center"/>
    </xf>
    <xf numFmtId="3" fontId="6" fillId="0" borderId="31"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6" xfId="0" applyNumberFormat="1" applyFont="1" applyBorder="1" applyAlignment="1">
      <alignment horizontal="right" vertical="center"/>
    </xf>
    <xf numFmtId="0" fontId="1" fillId="6" borderId="10" xfId="0" applyFont="1" applyFill="1" applyBorder="1" applyAlignment="1">
      <alignment horizontal="left" vertical="center"/>
    </xf>
    <xf numFmtId="0" fontId="1" fillId="6" borderId="12" xfId="0" applyFont="1" applyFill="1" applyBorder="1" applyAlignment="1">
      <alignment horizontal="left" vertical="center"/>
    </xf>
    <xf numFmtId="0" fontId="1" fillId="6" borderId="13" xfId="0" applyFont="1" applyFill="1" applyBorder="1" applyAlignment="1">
      <alignment horizontal="left" vertical="center"/>
    </xf>
    <xf numFmtId="0" fontId="47" fillId="6" borderId="1" xfId="0" applyFont="1" applyFill="1" applyBorder="1" applyAlignment="1">
      <alignment horizontal="left" vertical="center" wrapText="1"/>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47" fillId="6" borderId="118" xfId="0" applyFont="1" applyFill="1" applyBorder="1" applyAlignment="1">
      <alignment horizontal="center" vertical="center"/>
    </xf>
    <xf numFmtId="0" fontId="47" fillId="6" borderId="4" xfId="0" applyFont="1" applyFill="1" applyBorder="1" applyAlignment="1">
      <alignment horizontal="center" vertical="center"/>
    </xf>
    <xf numFmtId="0" fontId="47" fillId="6" borderId="119" xfId="0" applyFont="1" applyFill="1" applyBorder="1" applyAlignment="1">
      <alignment horizontal="center" vertical="center"/>
    </xf>
    <xf numFmtId="0" fontId="47" fillId="6" borderId="25" xfId="0" applyFont="1" applyFill="1" applyBorder="1" applyAlignment="1">
      <alignment horizontal="center" vertical="center"/>
    </xf>
    <xf numFmtId="0" fontId="47" fillId="6" borderId="15" xfId="0" applyFont="1" applyFill="1" applyBorder="1" applyAlignment="1">
      <alignment horizontal="center" vertical="center"/>
    </xf>
    <xf numFmtId="0" fontId="47" fillId="6" borderId="26" xfId="0" applyFont="1" applyFill="1" applyBorder="1" applyAlignment="1">
      <alignment horizontal="center" vertical="center"/>
    </xf>
    <xf numFmtId="0" fontId="1" fillId="6" borderId="1" xfId="0" applyFont="1" applyFill="1" applyBorder="1" applyAlignment="1">
      <alignment horizontal="distributed" vertical="center"/>
    </xf>
    <xf numFmtId="0" fontId="1" fillId="6" borderId="0" xfId="0" applyFont="1" applyFill="1" applyBorder="1" applyAlignment="1">
      <alignment horizontal="left" vertical="center"/>
    </xf>
    <xf numFmtId="0" fontId="1" fillId="6" borderId="17" xfId="0" applyFont="1" applyFill="1" applyBorder="1" applyAlignment="1">
      <alignment horizontal="left" vertical="center"/>
    </xf>
    <xf numFmtId="0" fontId="7" fillId="6" borderId="0" xfId="0" applyFont="1" applyFill="1" applyBorder="1" applyAlignment="1">
      <alignment horizontal="left" vertical="center" wrapText="1"/>
    </xf>
    <xf numFmtId="0" fontId="7" fillId="6" borderId="17"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1" fillId="6" borderId="1" xfId="0" applyFont="1" applyFill="1" applyBorder="1" applyAlignment="1">
      <alignment horizontal="distributed" vertical="center" wrapText="1"/>
    </xf>
    <xf numFmtId="0" fontId="47" fillId="6" borderId="3" xfId="0" applyFont="1" applyFill="1" applyBorder="1" applyAlignment="1">
      <alignment horizontal="center" vertical="center" wrapText="1"/>
    </xf>
    <xf numFmtId="0" fontId="47" fillId="6" borderId="1" xfId="0" applyFont="1" applyFill="1" applyBorder="1" applyAlignment="1">
      <alignment horizontal="center" vertical="center" wrapText="1"/>
    </xf>
    <xf numFmtId="0" fontId="1" fillId="6" borderId="1" xfId="0" applyFont="1" applyFill="1" applyBorder="1" applyAlignment="1">
      <alignment horizontal="left" vertical="center"/>
    </xf>
    <xf numFmtId="0" fontId="1" fillId="6" borderId="29" xfId="0" applyFont="1" applyFill="1" applyBorder="1" applyAlignment="1">
      <alignment horizontal="left" vertical="center"/>
    </xf>
    <xf numFmtId="0" fontId="47" fillId="6" borderId="3" xfId="0" applyFont="1" applyFill="1" applyBorder="1" applyAlignment="1">
      <alignment horizontal="left" vertical="center" wrapText="1"/>
    </xf>
    <xf numFmtId="0" fontId="0" fillId="6" borderId="1" xfId="0" applyFill="1" applyBorder="1" applyAlignment="1">
      <alignment horizontal="left" vertical="center"/>
    </xf>
    <xf numFmtId="0" fontId="0" fillId="6" borderId="29" xfId="0" applyFill="1" applyBorder="1" applyAlignment="1">
      <alignment horizontal="left" vertical="center"/>
    </xf>
    <xf numFmtId="3" fontId="47" fillId="6" borderId="31" xfId="0" applyNumberFormat="1" applyFont="1" applyFill="1" applyBorder="1" applyAlignment="1">
      <alignment horizontal="right" vertical="center"/>
    </xf>
    <xf numFmtId="3" fontId="47" fillId="6" borderId="1" xfId="0" applyNumberFormat="1" applyFont="1" applyFill="1" applyBorder="1" applyAlignment="1">
      <alignment horizontal="right" vertical="center"/>
    </xf>
    <xf numFmtId="3" fontId="47" fillId="6" borderId="6" xfId="0" applyNumberFormat="1" applyFont="1" applyFill="1" applyBorder="1" applyAlignment="1">
      <alignment horizontal="right" vertical="center"/>
    </xf>
    <xf numFmtId="0" fontId="57" fillId="0" borderId="41" xfId="0" applyFont="1" applyBorder="1" applyAlignment="1">
      <alignment horizontal="center" vertical="center"/>
    </xf>
    <xf numFmtId="3" fontId="47" fillId="0" borderId="142" xfId="0" applyNumberFormat="1" applyFont="1" applyBorder="1" applyAlignment="1">
      <alignment horizontal="right" vertical="center"/>
    </xf>
    <xf numFmtId="0" fontId="7" fillId="0" borderId="0" xfId="0" applyFont="1" applyAlignment="1">
      <alignment horizontal="left" vertical="center" wrapText="1"/>
    </xf>
    <xf numFmtId="0" fontId="1" fillId="0" borderId="2" xfId="0" applyFont="1" applyBorder="1" applyAlignment="1">
      <alignment horizontal="left" vertical="center"/>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7" fillId="0" borderId="15" xfId="0" applyFont="1" applyBorder="1" applyAlignment="1">
      <alignment horizontal="left" vertical="center"/>
    </xf>
    <xf numFmtId="0" fontId="7" fillId="0" borderId="26" xfId="0" applyFont="1" applyBorder="1" applyAlignment="1">
      <alignment horizontal="left" vertical="center"/>
    </xf>
    <xf numFmtId="0" fontId="1" fillId="0" borderId="1" xfId="0" applyFont="1" applyBorder="1" applyAlignment="1">
      <alignment horizontal="center" vertical="center" textRotation="255"/>
    </xf>
    <xf numFmtId="0" fontId="7" fillId="0" borderId="16" xfId="0" applyFont="1" applyBorder="1" applyAlignment="1">
      <alignment horizontal="left" vertical="center"/>
    </xf>
    <xf numFmtId="0" fontId="7" fillId="0" borderId="21" xfId="0" applyFont="1" applyBorder="1" applyAlignment="1">
      <alignment horizontal="left" vertical="center"/>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6" xfId="0" applyFont="1" applyBorder="1" applyAlignment="1">
      <alignment horizontal="left" vertical="center"/>
    </xf>
    <xf numFmtId="0" fontId="1" fillId="0" borderId="21" xfId="0" applyFont="1" applyBorder="1" applyAlignment="1">
      <alignment horizontal="left" vertical="center"/>
    </xf>
    <xf numFmtId="0" fontId="31" fillId="2" borderId="1" xfId="0" applyFont="1" applyFill="1" applyBorder="1" applyAlignment="1">
      <alignment horizontal="left" vertical="center" wrapText="1"/>
    </xf>
    <xf numFmtId="0" fontId="1" fillId="0" borderId="46" xfId="0" applyFont="1" applyBorder="1" applyAlignment="1">
      <alignment horizontal="left" vertical="center"/>
    </xf>
    <xf numFmtId="0" fontId="1" fillId="0" borderId="50" xfId="0" applyFont="1" applyBorder="1" applyAlignment="1">
      <alignment horizontal="left" vertical="center"/>
    </xf>
    <xf numFmtId="0" fontId="1" fillId="0" borderId="1" xfId="0" applyFont="1" applyBorder="1" applyAlignment="1">
      <alignment horizontal="distributed" vertical="center" indent="1"/>
    </xf>
    <xf numFmtId="0" fontId="1" fillId="6" borderId="1" xfId="0" applyFont="1" applyFill="1" applyBorder="1" applyAlignment="1">
      <alignment horizontal="distributed" vertical="center" indent="1"/>
    </xf>
    <xf numFmtId="0" fontId="32" fillId="6" borderId="46" xfId="0" applyFont="1" applyFill="1" applyBorder="1" applyAlignment="1">
      <alignment horizontal="left" vertical="center"/>
    </xf>
    <xf numFmtId="0" fontId="32" fillId="6" borderId="50" xfId="0" applyFont="1" applyFill="1" applyBorder="1" applyAlignment="1">
      <alignment horizontal="left" vertical="center"/>
    </xf>
    <xf numFmtId="0" fontId="7" fillId="6" borderId="24" xfId="0" applyFont="1" applyFill="1" applyBorder="1" applyAlignment="1">
      <alignment horizontal="left" vertical="center"/>
    </xf>
    <xf numFmtId="0" fontId="7" fillId="6" borderId="0" xfId="0" applyFont="1" applyFill="1" applyBorder="1" applyAlignment="1">
      <alignment horizontal="left" vertical="center"/>
    </xf>
    <xf numFmtId="0" fontId="7" fillId="6" borderId="17" xfId="0" applyFont="1" applyFill="1" applyBorder="1" applyAlignment="1">
      <alignment horizontal="left" vertical="center"/>
    </xf>
    <xf numFmtId="0" fontId="1" fillId="6" borderId="8" xfId="0" applyFont="1" applyFill="1" applyBorder="1" applyAlignment="1">
      <alignment horizontal="center" vertical="center" textRotation="255"/>
    </xf>
    <xf numFmtId="0" fontId="1" fillId="6" borderId="9" xfId="0" applyFont="1" applyFill="1" applyBorder="1" applyAlignment="1">
      <alignment horizontal="center" vertical="center" textRotation="255"/>
    </xf>
    <xf numFmtId="0" fontId="1" fillId="6" borderId="16" xfId="0" applyFont="1" applyFill="1" applyBorder="1" applyAlignment="1">
      <alignment horizontal="left" vertical="center"/>
    </xf>
    <xf numFmtId="0" fontId="1" fillId="6" borderId="21" xfId="0" applyFont="1" applyFill="1" applyBorder="1" applyAlignment="1">
      <alignment horizontal="left" vertical="center"/>
    </xf>
    <xf numFmtId="0" fontId="1" fillId="6" borderId="2" xfId="0" applyFont="1" applyFill="1" applyBorder="1" applyAlignment="1">
      <alignment horizontal="left" vertical="center"/>
    </xf>
    <xf numFmtId="0" fontId="7" fillId="6" borderId="15" xfId="0" applyFont="1" applyFill="1" applyBorder="1" applyAlignment="1">
      <alignment horizontal="left" vertical="center"/>
    </xf>
    <xf numFmtId="0" fontId="7" fillId="6" borderId="26" xfId="0" applyFont="1" applyFill="1" applyBorder="1" applyAlignment="1">
      <alignment horizontal="left" vertical="center"/>
    </xf>
    <xf numFmtId="0" fontId="1" fillId="6" borderId="1" xfId="0" applyFont="1" applyFill="1" applyBorder="1" applyAlignment="1">
      <alignment horizontal="center" vertical="center" textRotation="255"/>
    </xf>
    <xf numFmtId="0" fontId="7" fillId="6" borderId="16" xfId="0" applyFont="1" applyFill="1" applyBorder="1" applyAlignment="1">
      <alignment horizontal="left" vertical="center"/>
    </xf>
    <xf numFmtId="0" fontId="7" fillId="6" borderId="21" xfId="0" applyFont="1" applyFill="1" applyBorder="1" applyAlignment="1">
      <alignment horizontal="left" vertical="center"/>
    </xf>
    <xf numFmtId="0" fontId="7" fillId="6" borderId="0" xfId="0" applyFont="1" applyFill="1" applyAlignment="1">
      <alignment horizontal="left" vertical="center" wrapText="1"/>
    </xf>
    <xf numFmtId="0" fontId="1" fillId="6" borderId="2"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26" xfId="0" applyFill="1" applyBorder="1" applyAlignment="1">
      <alignment horizontal="left" vertical="center" wrapText="1"/>
    </xf>
    <xf numFmtId="0" fontId="8" fillId="2" borderId="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3" xfId="0" applyFill="1" applyBorder="1" applyAlignment="1">
      <alignment horizontal="left" vertical="center" wrapText="1"/>
    </xf>
    <xf numFmtId="0" fontId="8" fillId="0" borderId="8"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50" xfId="0" applyFont="1" applyBorder="1" applyAlignment="1">
      <alignment horizontal="distributed" vertical="center" indent="1"/>
    </xf>
    <xf numFmtId="0" fontId="8" fillId="0" borderId="0" xfId="0" applyFont="1" applyAlignment="1">
      <alignment horizontal="left" vertical="center"/>
    </xf>
    <xf numFmtId="179" fontId="8" fillId="0" borderId="0" xfId="0" applyNumberFormat="1" applyFont="1" applyBorder="1" applyAlignment="1">
      <alignment horizontal="right" vertical="center"/>
    </xf>
    <xf numFmtId="180" fontId="8" fillId="0" borderId="0" xfId="0" applyNumberFormat="1" applyFont="1" applyBorder="1" applyAlignment="1">
      <alignment horizontal="right" vertical="center"/>
    </xf>
    <xf numFmtId="181" fontId="8" fillId="0" borderId="0" xfId="0" applyNumberFormat="1" applyFont="1" applyBorder="1" applyAlignment="1">
      <alignment horizontal="right" vertical="center"/>
    </xf>
    <xf numFmtId="0" fontId="34" fillId="0" borderId="10" xfId="0" applyFont="1" applyBorder="1" applyAlignment="1">
      <alignment horizontal="left"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8" fillId="2" borderId="118"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119" xfId="0" applyFill="1" applyBorder="1" applyAlignment="1">
      <alignment horizontal="left" vertical="center" wrapText="1"/>
    </xf>
    <xf numFmtId="0" fontId="8" fillId="0" borderId="140" xfId="0" applyFont="1" applyBorder="1" applyAlignment="1">
      <alignment horizontal="center" vertical="center"/>
    </xf>
    <xf numFmtId="0" fontId="8" fillId="0" borderId="50" xfId="0" applyFont="1" applyBorder="1" applyAlignment="1">
      <alignment horizontal="center" vertical="center"/>
    </xf>
    <xf numFmtId="0" fontId="61" fillId="6" borderId="10" xfId="0" applyFont="1" applyFill="1" applyBorder="1" applyAlignment="1">
      <alignment horizontal="left" vertical="center"/>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0" fontId="8" fillId="6" borderId="0" xfId="0" applyFont="1" applyFill="1" applyAlignment="1">
      <alignment horizontal="left" vertical="center"/>
    </xf>
    <xf numFmtId="0" fontId="8" fillId="6" borderId="140" xfId="0" applyFont="1" applyFill="1" applyBorder="1" applyAlignment="1">
      <alignment horizontal="center" vertical="center"/>
    </xf>
    <xf numFmtId="0" fontId="8" fillId="6" borderId="50" xfId="0" applyFont="1" applyFill="1" applyBorder="1" applyAlignment="1">
      <alignment horizontal="center" vertical="center"/>
    </xf>
    <xf numFmtId="0" fontId="8" fillId="6" borderId="8" xfId="0" applyFont="1" applyFill="1" applyBorder="1" applyAlignment="1">
      <alignment horizontal="distributed" vertical="center" indent="1"/>
    </xf>
    <xf numFmtId="0" fontId="8" fillId="6" borderId="9" xfId="0" applyFont="1" applyFill="1" applyBorder="1" applyAlignment="1">
      <alignment horizontal="distributed" vertical="center" indent="1"/>
    </xf>
    <xf numFmtId="0" fontId="8" fillId="6" borderId="50" xfId="0" applyFont="1" applyFill="1" applyBorder="1" applyAlignment="1">
      <alignment horizontal="distributed" vertical="center" indent="1"/>
    </xf>
    <xf numFmtId="179" fontId="8" fillId="6" borderId="0" xfId="0" applyNumberFormat="1" applyFont="1" applyFill="1" applyBorder="1" applyAlignment="1">
      <alignment horizontal="right" vertical="center"/>
    </xf>
    <xf numFmtId="180" fontId="8" fillId="6" borderId="0" xfId="0" applyNumberFormat="1" applyFont="1" applyFill="1" applyBorder="1" applyAlignment="1">
      <alignment horizontal="right" vertical="center"/>
    </xf>
    <xf numFmtId="181" fontId="8" fillId="6" borderId="0" xfId="0" applyNumberFormat="1" applyFont="1" applyFill="1" applyBorder="1" applyAlignment="1">
      <alignment horizontal="right" vertical="center"/>
    </xf>
    <xf numFmtId="0" fontId="32" fillId="0" borderId="43" xfId="0" applyFont="1" applyBorder="1" applyAlignment="1">
      <alignment horizontal="left" vertical="top" wrapText="1"/>
    </xf>
    <xf numFmtId="0" fontId="32" fillId="0" borderId="53" xfId="0" applyFont="1" applyBorder="1" applyAlignment="1">
      <alignment horizontal="left" vertical="top"/>
    </xf>
    <xf numFmtId="0" fontId="32" fillId="0" borderId="44" xfId="0" applyFont="1" applyBorder="1" applyAlignment="1">
      <alignment horizontal="left" vertical="top"/>
    </xf>
    <xf numFmtId="0" fontId="32" fillId="0" borderId="106" xfId="0" applyFont="1" applyFill="1" applyBorder="1" applyAlignment="1">
      <alignment horizontal="left" vertical="top" wrapText="1"/>
    </xf>
    <xf numFmtId="0" fontId="32" fillId="0" borderId="130" xfId="0" applyFont="1" applyFill="1" applyBorder="1" applyAlignment="1">
      <alignment horizontal="left" vertical="top" wrapText="1"/>
    </xf>
    <xf numFmtId="0" fontId="32" fillId="0" borderId="135" xfId="0" applyFont="1" applyFill="1" applyBorder="1" applyAlignment="1">
      <alignment horizontal="left" vertical="top" wrapText="1"/>
    </xf>
    <xf numFmtId="0" fontId="1" fillId="0" borderId="90" xfId="0" applyFont="1" applyBorder="1" applyAlignment="1">
      <alignment horizontal="left" vertical="center"/>
    </xf>
    <xf numFmtId="0" fontId="1" fillId="0" borderId="153" xfId="0" applyFont="1" applyBorder="1" applyAlignment="1">
      <alignment horizontal="left" vertical="center"/>
    </xf>
    <xf numFmtId="0" fontId="1" fillId="0" borderId="91" xfId="0" applyFont="1" applyBorder="1" applyAlignment="1">
      <alignment horizontal="left" vertical="center"/>
    </xf>
    <xf numFmtId="0" fontId="1" fillId="0" borderId="124"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56" xfId="0" applyFont="1" applyFill="1" applyBorder="1" applyAlignment="1">
      <alignment horizontal="left" vertical="top" wrapText="1"/>
    </xf>
    <xf numFmtId="0" fontId="1" fillId="0" borderId="0" xfId="0" applyFont="1" applyAlignment="1">
      <alignment horizontal="left" vertical="center"/>
    </xf>
    <xf numFmtId="0" fontId="32" fillId="0" borderId="154" xfId="0" applyFont="1" applyFill="1" applyBorder="1" applyAlignment="1">
      <alignment horizontal="left" vertical="top" wrapText="1"/>
    </xf>
    <xf numFmtId="0" fontId="32" fillId="0" borderId="41" xfId="0" applyFont="1" applyFill="1" applyBorder="1" applyAlignment="1">
      <alignment horizontal="left" vertical="top"/>
    </xf>
    <xf numFmtId="0" fontId="32" fillId="0" borderId="155" xfId="0" applyFont="1" applyFill="1" applyBorder="1" applyAlignment="1">
      <alignment horizontal="left" vertical="top"/>
    </xf>
    <xf numFmtId="0" fontId="6" fillId="7" borderId="1" xfId="0" applyFont="1" applyFill="1" applyBorder="1" applyAlignment="1">
      <alignment horizontal="left" vertical="center" wrapText="1"/>
    </xf>
    <xf numFmtId="0" fontId="3" fillId="0" borderId="98" xfId="0" applyFont="1" applyFill="1" applyBorder="1" applyAlignment="1">
      <alignment horizontal="center" vertical="center" wrapText="1"/>
    </xf>
    <xf numFmtId="0" fontId="3" fillId="0" borderId="116" xfId="0" applyFont="1" applyFill="1" applyBorder="1" applyAlignment="1">
      <alignment horizontal="center" vertical="center" wrapText="1"/>
    </xf>
    <xf numFmtId="0" fontId="3" fillId="0" borderId="143" xfId="0" applyFont="1" applyFill="1" applyBorder="1" applyAlignment="1">
      <alignment horizontal="center" vertical="center" wrapText="1"/>
    </xf>
    <xf numFmtId="0" fontId="3" fillId="0" borderId="98"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7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7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5" xfId="0" applyFont="1" applyBorder="1" applyAlignment="1">
      <alignment horizontal="center" vertical="center" wrapText="1"/>
    </xf>
    <xf numFmtId="0" fontId="3" fillId="0" borderId="3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47" xfId="0" applyFont="1" applyBorder="1" applyAlignment="1">
      <alignment horizontal="center" vertical="center" wrapText="1"/>
    </xf>
    <xf numFmtId="0" fontId="3" fillId="0" borderId="117" xfId="0" applyFont="1" applyFill="1" applyBorder="1" applyAlignment="1">
      <alignment horizontal="center" vertical="center" wrapText="1"/>
    </xf>
    <xf numFmtId="0" fontId="3" fillId="0" borderId="149" xfId="0" applyFont="1" applyFill="1" applyBorder="1" applyAlignment="1">
      <alignment horizontal="center" vertical="center" wrapText="1"/>
    </xf>
    <xf numFmtId="0" fontId="3" fillId="0" borderId="150" xfId="0" applyFont="1" applyFill="1" applyBorder="1" applyAlignment="1">
      <alignment horizontal="center" vertical="center" wrapText="1"/>
    </xf>
    <xf numFmtId="0" fontId="3" fillId="0" borderId="117" xfId="0" applyFont="1" applyBorder="1" applyAlignment="1">
      <alignment horizontal="center" vertical="center" wrapText="1"/>
    </xf>
    <xf numFmtId="0" fontId="3" fillId="0" borderId="149"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134" xfId="0" applyFont="1" applyFill="1" applyBorder="1" applyAlignment="1">
      <alignment horizontal="right" vertical="center" wrapText="1"/>
    </xf>
    <xf numFmtId="0" fontId="3" fillId="0" borderId="130" xfId="0" applyFont="1" applyFill="1" applyBorder="1" applyAlignment="1">
      <alignment horizontal="right" vertical="center" wrapText="1"/>
    </xf>
    <xf numFmtId="0" fontId="3" fillId="0" borderId="131" xfId="0" applyFont="1" applyFill="1" applyBorder="1" applyAlignment="1">
      <alignment horizontal="right" vertical="center" wrapText="1"/>
    </xf>
    <xf numFmtId="0" fontId="3" fillId="0" borderId="134" xfId="0" applyFont="1" applyBorder="1" applyAlignment="1">
      <alignment horizontal="right" vertical="center" wrapText="1"/>
    </xf>
    <xf numFmtId="0" fontId="3" fillId="0" borderId="130" xfId="0" applyFont="1" applyBorder="1" applyAlignment="1">
      <alignment horizontal="right" vertical="center" wrapText="1"/>
    </xf>
    <xf numFmtId="0" fontId="3" fillId="0" borderId="135" xfId="0" applyFont="1" applyBorder="1" applyAlignment="1">
      <alignment horizontal="right" vertical="center" wrapText="1"/>
    </xf>
    <xf numFmtId="0" fontId="60" fillId="0" borderId="79"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80" xfId="0" applyFont="1" applyFill="1" applyBorder="1" applyAlignment="1">
      <alignment horizontal="center" vertical="center" wrapText="1"/>
    </xf>
    <xf numFmtId="0" fontId="60" fillId="0" borderId="145" xfId="0" applyFont="1" applyFill="1" applyBorder="1" applyAlignment="1">
      <alignment horizontal="center" vertical="center" wrapText="1"/>
    </xf>
    <xf numFmtId="0" fontId="60" fillId="0" borderId="36" xfId="0" applyFont="1" applyFill="1" applyBorder="1" applyAlignment="1">
      <alignment horizontal="center" vertical="center" wrapText="1"/>
    </xf>
    <xf numFmtId="0" fontId="60" fillId="0" borderId="47" xfId="0" applyFont="1" applyFill="1" applyBorder="1" applyAlignment="1">
      <alignment horizontal="center" vertical="center" wrapText="1"/>
    </xf>
    <xf numFmtId="0" fontId="60" fillId="0" borderId="42" xfId="0" applyFont="1" applyFill="1" applyBorder="1" applyAlignment="1">
      <alignment horizontal="center" vertical="center" wrapText="1"/>
    </xf>
    <xf numFmtId="0" fontId="60" fillId="0" borderId="147" xfId="0" applyFont="1" applyFill="1" applyBorder="1" applyAlignment="1">
      <alignment horizontal="center" vertical="center" wrapText="1"/>
    </xf>
    <xf numFmtId="0" fontId="60" fillId="0" borderId="117" xfId="0" applyFont="1" applyFill="1" applyBorder="1" applyAlignment="1">
      <alignment horizontal="center" vertical="center" wrapText="1"/>
    </xf>
    <xf numFmtId="0" fontId="60" fillId="0" borderId="149" xfId="0" applyFont="1" applyFill="1" applyBorder="1" applyAlignment="1">
      <alignment horizontal="center" vertical="center" wrapText="1"/>
    </xf>
    <xf numFmtId="0" fontId="60" fillId="0" borderId="150" xfId="0" applyFont="1" applyFill="1" applyBorder="1" applyAlignment="1">
      <alignment horizontal="center" vertical="center" wrapText="1"/>
    </xf>
    <xf numFmtId="0" fontId="60" fillId="0" borderId="117" xfId="0" applyFont="1" applyBorder="1" applyAlignment="1">
      <alignment horizontal="center" vertical="center" wrapText="1"/>
    </xf>
    <xf numFmtId="0" fontId="60" fillId="0" borderId="149" xfId="0" applyFont="1" applyBorder="1" applyAlignment="1">
      <alignment horizontal="center" vertical="center" wrapText="1"/>
    </xf>
    <xf numFmtId="0" fontId="60" fillId="0" borderId="93" xfId="0" applyFont="1" applyBorder="1" applyAlignment="1">
      <alignment horizontal="center" vertical="center" wrapText="1"/>
    </xf>
    <xf numFmtId="0" fontId="60" fillId="0" borderId="134" xfId="0" applyFont="1" applyFill="1" applyBorder="1" applyAlignment="1">
      <alignment horizontal="right" vertical="center" wrapText="1"/>
    </xf>
    <xf numFmtId="0" fontId="60" fillId="0" borderId="130" xfId="0" applyFont="1" applyFill="1" applyBorder="1" applyAlignment="1">
      <alignment horizontal="right" vertical="center" wrapText="1"/>
    </xf>
    <xf numFmtId="0" fontId="60" fillId="0" borderId="131" xfId="0" applyFont="1" applyFill="1" applyBorder="1" applyAlignment="1">
      <alignment horizontal="right" vertical="center" wrapText="1"/>
    </xf>
    <xf numFmtId="0" fontId="60" fillId="0" borderId="134" xfId="0" applyFont="1" applyBorder="1" applyAlignment="1">
      <alignment horizontal="right" vertical="center" wrapText="1"/>
    </xf>
    <xf numFmtId="0" fontId="60" fillId="0" borderId="130" xfId="0" applyFont="1" applyBorder="1" applyAlignment="1">
      <alignment horizontal="right" vertical="center" wrapText="1"/>
    </xf>
    <xf numFmtId="0" fontId="60" fillId="0" borderId="135" xfId="0" applyFont="1" applyBorder="1" applyAlignment="1">
      <alignment horizontal="right" vertical="center" wrapText="1"/>
    </xf>
    <xf numFmtId="0" fontId="8" fillId="0" borderId="20" xfId="0" applyFont="1" applyFill="1" applyBorder="1" applyAlignment="1">
      <alignment horizontal="distributed" vertical="center" indent="1"/>
    </xf>
    <xf numFmtId="0" fontId="8" fillId="0" borderId="16" xfId="0" applyFont="1" applyFill="1" applyBorder="1" applyAlignment="1">
      <alignment horizontal="distributed" vertical="center" indent="1"/>
    </xf>
    <xf numFmtId="0" fontId="8" fillId="0" borderId="21" xfId="0" applyFont="1" applyFill="1" applyBorder="1" applyAlignment="1">
      <alignment horizontal="distributed" vertical="center" indent="1"/>
    </xf>
    <xf numFmtId="0" fontId="8" fillId="0" borderId="24" xfId="0" applyFont="1" applyFill="1" applyBorder="1" applyAlignment="1">
      <alignment horizontal="distributed" vertical="center" indent="1"/>
    </xf>
    <xf numFmtId="0" fontId="8" fillId="0" borderId="0" xfId="0" applyFont="1" applyFill="1" applyBorder="1" applyAlignment="1">
      <alignment horizontal="distributed" vertical="center" indent="1"/>
    </xf>
    <xf numFmtId="0" fontId="8" fillId="0" borderId="17" xfId="0" applyFont="1" applyFill="1" applyBorder="1" applyAlignment="1">
      <alignment horizontal="distributed" vertical="center" indent="1"/>
    </xf>
    <xf numFmtId="0" fontId="8" fillId="0" borderId="25" xfId="0" applyFont="1" applyFill="1" applyBorder="1" applyAlignment="1">
      <alignment horizontal="distributed" vertical="center" indent="1"/>
    </xf>
    <xf numFmtId="0" fontId="8" fillId="0" borderId="15" xfId="0" applyFont="1" applyFill="1" applyBorder="1" applyAlignment="1">
      <alignment horizontal="distributed" vertical="center" indent="1"/>
    </xf>
    <xf numFmtId="0" fontId="8" fillId="0" borderId="26" xfId="0" applyFont="1" applyFill="1" applyBorder="1" applyAlignment="1">
      <alignment horizontal="distributed" vertical="center" indent="1"/>
    </xf>
    <xf numFmtId="176" fontId="8" fillId="0" borderId="0" xfId="0" applyNumberFormat="1" applyFont="1" applyFill="1" applyAlignment="1">
      <alignment horizontal="left" vertical="center"/>
    </xf>
    <xf numFmtId="0" fontId="10" fillId="2" borderId="1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8" fillId="0" borderId="20" xfId="0" applyFont="1" applyFill="1" applyBorder="1" applyAlignment="1">
      <alignment horizontal="distributed" vertical="center" wrapText="1" indent="1"/>
    </xf>
    <xf numFmtId="0" fontId="8" fillId="0" borderId="16" xfId="0" applyFont="1" applyFill="1" applyBorder="1" applyAlignment="1">
      <alignment horizontal="distributed" vertical="center" wrapText="1" indent="1"/>
    </xf>
    <xf numFmtId="0" fontId="8" fillId="0" borderId="21" xfId="0" applyFont="1" applyFill="1" applyBorder="1" applyAlignment="1">
      <alignment horizontal="distributed" vertical="center" wrapText="1" indent="1"/>
    </xf>
    <xf numFmtId="0" fontId="8" fillId="0" borderId="25" xfId="0" applyFont="1" applyFill="1" applyBorder="1" applyAlignment="1">
      <alignment horizontal="distributed" vertical="center" wrapText="1" indent="1"/>
    </xf>
    <xf numFmtId="0" fontId="8" fillId="0" borderId="15" xfId="0" applyFont="1" applyFill="1" applyBorder="1" applyAlignment="1">
      <alignment horizontal="distributed" vertical="center" wrapText="1" indent="1"/>
    </xf>
    <xf numFmtId="0" fontId="8" fillId="0" borderId="26" xfId="0" applyFont="1" applyFill="1" applyBorder="1" applyAlignment="1">
      <alignment horizontal="distributed" vertical="center" wrapText="1" indent="1"/>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3" fontId="12" fillId="2" borderId="10" xfId="0" applyNumberFormat="1" applyFont="1" applyFill="1" applyBorder="1" applyAlignment="1">
      <alignment horizontal="right" vertical="center" wrapText="1"/>
    </xf>
    <xf numFmtId="0" fontId="12" fillId="2" borderId="12" xfId="0" applyFont="1" applyFill="1" applyBorder="1" applyAlignment="1">
      <alignment horizontal="right"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26" xfId="0" applyFont="1" applyFill="1" applyBorder="1" applyAlignment="1">
      <alignment horizontal="center" vertical="center"/>
    </xf>
    <xf numFmtId="3" fontId="35" fillId="2" borderId="25" xfId="0" applyNumberFormat="1" applyFont="1" applyFill="1" applyBorder="1" applyAlignment="1">
      <alignment horizontal="right" vertical="center" wrapText="1"/>
    </xf>
    <xf numFmtId="0" fontId="35" fillId="2" borderId="15" xfId="0" applyFont="1" applyFill="1" applyBorder="1" applyAlignment="1">
      <alignment horizontal="right" vertical="center" wrapText="1"/>
    </xf>
    <xf numFmtId="0" fontId="8" fillId="0" borderId="6" xfId="0" applyFont="1" applyFill="1" applyBorder="1" applyAlignment="1">
      <alignment horizontal="distributed" vertical="center" wrapText="1" indent="1"/>
    </xf>
    <xf numFmtId="0" fontId="8" fillId="0" borderId="7" xfId="0" applyFont="1" applyFill="1" applyBorder="1" applyAlignment="1">
      <alignment horizontal="distributed" vertical="center" wrapText="1" indent="1"/>
    </xf>
    <xf numFmtId="0" fontId="8" fillId="0" borderId="3" xfId="0" applyFont="1" applyFill="1" applyBorder="1" applyAlignment="1">
      <alignment horizontal="distributed" vertical="center" wrapText="1" inden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10" fillId="0" borderId="1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6" xfId="0" applyFont="1" applyFill="1" applyBorder="1" applyAlignment="1">
      <alignment horizontal="center" vertical="center" wrapText="1" shrinkToFit="1"/>
    </xf>
    <xf numFmtId="0" fontId="8" fillId="2" borderId="3"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left" vertical="center"/>
    </xf>
    <xf numFmtId="178" fontId="10" fillId="2" borderId="7" xfId="0" applyNumberFormat="1" applyFont="1" applyFill="1" applyBorder="1" applyAlignment="1">
      <alignment horizontal="center" vertical="center"/>
    </xf>
    <xf numFmtId="178" fontId="10" fillId="2" borderId="3" xfId="0" applyNumberFormat="1" applyFont="1" applyFill="1" applyBorder="1" applyAlignment="1">
      <alignment horizontal="center" vertical="center"/>
    </xf>
    <xf numFmtId="178" fontId="8" fillId="0" borderId="6"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8" fillId="0" borderId="6" xfId="0" applyFont="1" applyFill="1" applyBorder="1" applyAlignment="1">
      <alignment horizontal="distributed" vertical="center" indent="1"/>
    </xf>
    <xf numFmtId="0" fontId="8" fillId="0" borderId="7" xfId="0" applyFont="1" applyFill="1" applyBorder="1" applyAlignment="1">
      <alignment horizontal="distributed" vertical="center" indent="1"/>
    </xf>
    <xf numFmtId="0" fontId="8" fillId="0" borderId="3" xfId="0" applyFont="1" applyFill="1" applyBorder="1" applyAlignment="1">
      <alignment horizontal="distributed" vertical="center" indent="1"/>
    </xf>
    <xf numFmtId="0" fontId="35" fillId="0" borderId="6" xfId="0" applyFont="1" applyFill="1" applyBorder="1" applyAlignment="1">
      <alignment horizontal="right" vertical="center"/>
    </xf>
    <xf numFmtId="0" fontId="35" fillId="0" borderId="7" xfId="0" applyFont="1" applyFill="1" applyBorder="1" applyAlignment="1">
      <alignment horizontal="right" vertical="center"/>
    </xf>
    <xf numFmtId="0" fontId="7" fillId="0" borderId="3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7" fillId="2" borderId="7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80" xfId="0" applyFont="1" applyBorder="1" applyAlignment="1">
      <alignment horizontal="left" vertical="center" wrapText="1"/>
    </xf>
    <xf numFmtId="0" fontId="3" fillId="2" borderId="1" xfId="0" applyFont="1" applyFill="1" applyBorder="1" applyAlignment="1">
      <alignment horizontal="center" vertical="center"/>
    </xf>
    <xf numFmtId="0" fontId="7" fillId="0" borderId="0" xfId="0" applyFont="1" applyFill="1" applyBorder="1" applyAlignment="1">
      <alignment horizontal="left" vertical="center"/>
    </xf>
    <xf numFmtId="0" fontId="15" fillId="0" borderId="11" xfId="0" applyFont="1" applyFill="1" applyBorder="1" applyAlignment="1">
      <alignment horizontal="left" vertical="center" wrapText="1"/>
    </xf>
    <xf numFmtId="0" fontId="15" fillId="0" borderId="47"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2" borderId="50" xfId="0" applyFont="1" applyFill="1" applyBorder="1" applyAlignment="1">
      <alignment horizontal="center" vertical="center"/>
    </xf>
    <xf numFmtId="0" fontId="3" fillId="0" borderId="26" xfId="0" applyFont="1" applyBorder="1" applyAlignment="1">
      <alignment horizontal="center" vertical="center"/>
    </xf>
    <xf numFmtId="0" fontId="3" fillId="0" borderId="50" xfId="0" applyFont="1" applyBorder="1" applyAlignment="1">
      <alignment horizontal="center" vertical="center"/>
    </xf>
    <xf numFmtId="0" fontId="7" fillId="2" borderId="0" xfId="0" applyFont="1" applyFill="1" applyBorder="1" applyAlignment="1">
      <alignment horizontal="left" vertical="center"/>
    </xf>
    <xf numFmtId="0" fontId="15" fillId="2" borderId="11"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3" fillId="0" borderId="1" xfId="0" applyFont="1" applyBorder="1" applyAlignment="1">
      <alignment horizontal="center" vertical="center"/>
    </xf>
    <xf numFmtId="0" fontId="7" fillId="2" borderId="79"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80" xfId="0" applyFont="1" applyFill="1" applyBorder="1" applyAlignment="1">
      <alignment horizontal="left" vertical="center" wrapText="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7" fillId="2" borderId="50" xfId="0" applyFont="1" applyFill="1" applyBorder="1" applyAlignment="1">
      <alignment horizontal="left" vertical="center" wrapText="1"/>
    </xf>
    <xf numFmtId="0" fontId="7" fillId="0" borderId="50" xfId="0" applyFont="1" applyBorder="1" applyAlignment="1">
      <alignment horizontal="center" vertical="center" wrapText="1"/>
    </xf>
    <xf numFmtId="0" fontId="7" fillId="2" borderId="36" xfId="0" applyFont="1" applyFill="1" applyBorder="1" applyAlignment="1">
      <alignment horizontal="left" vertical="center" wrapText="1"/>
    </xf>
    <xf numFmtId="0" fontId="7" fillId="2" borderId="47"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0" borderId="47" xfId="0" applyFont="1" applyBorder="1" applyAlignment="1">
      <alignment horizontal="left" vertical="center" wrapText="1"/>
    </xf>
    <xf numFmtId="0" fontId="7" fillId="0" borderId="42" xfId="0" applyFont="1" applyBorder="1" applyAlignment="1">
      <alignment horizontal="left" vertical="center" wrapText="1"/>
    </xf>
    <xf numFmtId="0" fontId="7" fillId="0" borderId="41" xfId="0" applyFont="1" applyBorder="1" applyAlignment="1">
      <alignment horizontal="left" vertical="center" wrapText="1"/>
    </xf>
    <xf numFmtId="0" fontId="7" fillId="0" borderId="45" xfId="0" applyFont="1" applyBorder="1" applyAlignment="1">
      <alignment horizontal="left" vertical="center" wrapText="1"/>
    </xf>
    <xf numFmtId="0" fontId="7" fillId="2" borderId="40"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5" fillId="2" borderId="0" xfId="0" applyFont="1" applyFill="1" applyBorder="1" applyAlignment="1">
      <alignment horizontal="left" vertical="center" shrinkToFit="1"/>
    </xf>
    <xf numFmtId="0" fontId="1" fillId="2" borderId="0"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5" fillId="2" borderId="27" xfId="0" applyFont="1" applyFill="1" applyBorder="1" applyAlignment="1">
      <alignment horizontal="left" vertical="center" shrinkToFit="1"/>
    </xf>
    <xf numFmtId="0" fontId="13" fillId="0" borderId="43" xfId="0" applyFont="1" applyBorder="1" applyAlignment="1">
      <alignment horizontal="center" vertical="center"/>
    </xf>
    <xf numFmtId="0" fontId="13" fillId="0" borderId="53" xfId="0" applyFont="1" applyBorder="1" applyAlignment="1">
      <alignment horizontal="center" vertical="center"/>
    </xf>
    <xf numFmtId="0" fontId="13" fillId="0" borderId="44" xfId="0" applyFont="1" applyBorder="1" applyAlignment="1">
      <alignment horizontal="center" vertical="center"/>
    </xf>
    <xf numFmtId="0" fontId="11" fillId="0" borderId="107" xfId="0" applyFont="1" applyBorder="1" applyAlignment="1">
      <alignment horizontal="distributed" vertical="center" wrapText="1" indent="1"/>
    </xf>
    <xf numFmtId="0" fontId="0" fillId="0" borderId="96" xfId="0" applyBorder="1" applyAlignment="1">
      <alignment horizontal="distributed" vertical="center" wrapText="1" indent="1"/>
    </xf>
    <xf numFmtId="0" fontId="0" fillId="0" borderId="106" xfId="0" applyBorder="1" applyAlignment="1">
      <alignment horizontal="distributed" vertical="center" wrapText="1" indent="1"/>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11" fillId="0" borderId="95" xfId="0" applyFont="1" applyBorder="1" applyAlignment="1">
      <alignment horizontal="distributed" vertical="center" wrapText="1"/>
    </xf>
    <xf numFmtId="0" fontId="11" fillId="0" borderId="100" xfId="0" applyFont="1" applyBorder="1" applyAlignment="1">
      <alignment horizontal="distributed" vertical="center"/>
    </xf>
    <xf numFmtId="0" fontId="11" fillId="0" borderId="103" xfId="0" applyFont="1" applyBorder="1" applyAlignment="1">
      <alignment horizontal="distributed" vertical="center"/>
    </xf>
    <xf numFmtId="0" fontId="7" fillId="2" borderId="8" xfId="0" applyFont="1" applyFill="1" applyBorder="1" applyAlignment="1">
      <alignment horizontal="left" vertical="center" wrapText="1"/>
    </xf>
    <xf numFmtId="0" fontId="15" fillId="0" borderId="16" xfId="0" applyFont="1" applyBorder="1" applyAlignment="1">
      <alignment horizontal="left" vertical="center" wrapText="1"/>
    </xf>
    <xf numFmtId="0" fontId="1" fillId="2" borderId="25"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6" xfId="0" applyFont="1" applyFill="1" applyBorder="1" applyAlignment="1">
      <alignment horizontal="center" vertical="center"/>
    </xf>
    <xf numFmtId="0" fontId="1" fillId="0" borderId="25" xfId="0" applyFont="1" applyBorder="1" applyAlignment="1">
      <alignment horizontal="center" vertical="center"/>
    </xf>
    <xf numFmtId="0" fontId="1" fillId="0" borderId="15" xfId="0" applyFont="1" applyBorder="1" applyAlignment="1">
      <alignment horizontal="center" vertical="center"/>
    </xf>
    <xf numFmtId="0" fontId="1" fillId="0" borderId="26" xfId="0" applyFont="1" applyBorder="1" applyAlignment="1">
      <alignment horizontal="center" vertical="center"/>
    </xf>
    <xf numFmtId="0" fontId="23" fillId="0" borderId="0" xfId="0" applyFont="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 xfId="0" applyFont="1" applyFill="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3" xfId="0" applyFont="1" applyBorder="1" applyAlignment="1">
      <alignment horizontal="center" vertical="center"/>
    </xf>
    <xf numFmtId="0" fontId="39" fillId="4" borderId="92" xfId="0" applyFont="1" applyFill="1" applyBorder="1" applyAlignment="1">
      <alignment horizontal="center" vertical="center"/>
    </xf>
    <xf numFmtId="0" fontId="39" fillId="4" borderId="93" xfId="0" applyFont="1" applyFill="1" applyBorder="1" applyAlignment="1">
      <alignment horizontal="center" vertical="center"/>
    </xf>
    <xf numFmtId="177" fontId="37" fillId="3" borderId="109" xfId="0" applyNumberFormat="1" applyFont="1" applyFill="1" applyBorder="1" applyAlignment="1">
      <alignment horizontal="center" vertical="center"/>
    </xf>
    <xf numFmtId="177" fontId="37" fillId="3" borderId="110" xfId="0" applyNumberFormat="1" applyFont="1" applyFill="1" applyBorder="1" applyAlignment="1">
      <alignment horizontal="center" vertical="center"/>
    </xf>
    <xf numFmtId="177" fontId="37" fillId="3" borderId="111" xfId="0" applyNumberFormat="1" applyFont="1" applyFill="1" applyBorder="1" applyAlignment="1">
      <alignment horizontal="center" vertical="center"/>
    </xf>
    <xf numFmtId="0" fontId="37" fillId="4" borderId="92" xfId="0" applyFont="1" applyFill="1" applyBorder="1" applyAlignment="1">
      <alignment horizontal="center" vertical="center"/>
    </xf>
    <xf numFmtId="0" fontId="37" fillId="4" borderId="93" xfId="0" applyFont="1" applyFill="1" applyBorder="1" applyAlignment="1">
      <alignment horizontal="center" vertical="center"/>
    </xf>
    <xf numFmtId="177" fontId="4" fillId="0" borderId="43" xfId="0" applyNumberFormat="1" applyFont="1" applyFill="1" applyBorder="1" applyAlignment="1">
      <alignment horizontal="center" vertical="center"/>
    </xf>
    <xf numFmtId="177" fontId="4" fillId="0" borderId="53" xfId="0" applyNumberFormat="1" applyFont="1" applyFill="1" applyBorder="1" applyAlignment="1">
      <alignment horizontal="center" vertical="center"/>
    </xf>
    <xf numFmtId="177" fontId="4" fillId="0" borderId="44" xfId="0" applyNumberFormat="1" applyFont="1" applyFill="1" applyBorder="1" applyAlignment="1">
      <alignment horizontal="center" vertical="center"/>
    </xf>
    <xf numFmtId="177" fontId="5" fillId="2" borderId="7" xfId="0" applyNumberFormat="1" applyFont="1" applyFill="1" applyBorder="1" applyAlignment="1">
      <alignment horizontal="right"/>
    </xf>
    <xf numFmtId="177" fontId="5" fillId="2" borderId="3" xfId="0" applyNumberFormat="1" applyFont="1" applyFill="1" applyBorder="1" applyAlignment="1">
      <alignment horizontal="right"/>
    </xf>
    <xf numFmtId="177" fontId="5" fillId="0" borderId="7" xfId="0" applyNumberFormat="1" applyFont="1" applyFill="1" applyBorder="1" applyAlignment="1">
      <alignment horizontal="right"/>
    </xf>
    <xf numFmtId="177" fontId="5" fillId="0" borderId="3" xfId="0" applyNumberFormat="1" applyFont="1" applyFill="1" applyBorder="1" applyAlignment="1">
      <alignment horizontal="right"/>
    </xf>
    <xf numFmtId="0" fontId="3" fillId="0" borderId="10" xfId="0" applyFont="1" applyFill="1" applyBorder="1" applyAlignment="1">
      <alignment horizontal="left" vertical="center" shrinkToFit="1"/>
    </xf>
    <xf numFmtId="0" fontId="1" fillId="0" borderId="39" xfId="0" applyFont="1" applyBorder="1" applyAlignment="1">
      <alignment horizontal="left" vertical="center" shrinkToFit="1"/>
    </xf>
    <xf numFmtId="0" fontId="3" fillId="0" borderId="36" xfId="0" applyFont="1" applyFill="1" applyBorder="1" applyAlignment="1">
      <alignment horizontal="left" vertical="center" shrinkToFit="1"/>
    </xf>
    <xf numFmtId="0" fontId="1" fillId="0" borderId="28" xfId="0" applyFont="1" applyBorder="1" applyAlignment="1">
      <alignment horizontal="left" vertical="center" shrinkToFit="1"/>
    </xf>
    <xf numFmtId="0" fontId="3" fillId="0" borderId="40" xfId="0" applyFont="1" applyFill="1" applyBorder="1" applyAlignment="1">
      <alignment horizontal="left" vertical="center" shrinkToFit="1"/>
    </xf>
    <xf numFmtId="0" fontId="1" fillId="0" borderId="61" xfId="0" applyFont="1" applyBorder="1" applyAlignment="1">
      <alignment horizontal="left" vertical="center" shrinkToFit="1"/>
    </xf>
    <xf numFmtId="0" fontId="1" fillId="2" borderId="8" xfId="0" applyFont="1" applyFill="1" applyBorder="1" applyAlignment="1">
      <alignment horizontal="distributed" vertical="center" wrapText="1"/>
    </xf>
    <xf numFmtId="0" fontId="1" fillId="2" borderId="9" xfId="0" applyFont="1" applyFill="1" applyBorder="1" applyAlignment="1">
      <alignment horizontal="distributed" vertical="center" wrapText="1"/>
    </xf>
    <xf numFmtId="0" fontId="1" fillId="2" borderId="50" xfId="0" applyFont="1" applyFill="1" applyBorder="1" applyAlignment="1">
      <alignment horizontal="distributed" vertical="center" wrapText="1"/>
    </xf>
    <xf numFmtId="0" fontId="3" fillId="2" borderId="10" xfId="0" applyFont="1" applyFill="1" applyBorder="1" applyAlignment="1">
      <alignment horizontal="left" vertical="center" shrinkToFit="1"/>
    </xf>
    <xf numFmtId="0" fontId="1" fillId="2" borderId="39" xfId="0" applyFont="1" applyFill="1" applyBorder="1" applyAlignment="1">
      <alignment horizontal="left" vertical="center" shrinkToFit="1"/>
    </xf>
    <xf numFmtId="0" fontId="3" fillId="2" borderId="36" xfId="0" applyFont="1" applyFill="1" applyBorder="1" applyAlignment="1">
      <alignment horizontal="left" vertical="center" shrinkToFit="1"/>
    </xf>
    <xf numFmtId="0" fontId="1" fillId="2" borderId="28" xfId="0" applyFont="1" applyFill="1" applyBorder="1" applyAlignment="1">
      <alignment horizontal="left" vertical="center" shrinkToFit="1"/>
    </xf>
    <xf numFmtId="0" fontId="3" fillId="2" borderId="40" xfId="0" applyFont="1" applyFill="1" applyBorder="1" applyAlignment="1">
      <alignment horizontal="left" vertical="center" shrinkToFit="1"/>
    </xf>
    <xf numFmtId="0" fontId="1" fillId="2" borderId="61" xfId="0" applyFont="1" applyFill="1" applyBorder="1" applyAlignment="1">
      <alignment horizontal="left" vertical="center" shrinkToFi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0" xfId="0" applyNumberFormat="1" applyFont="1" applyFill="1" applyBorder="1" applyAlignment="1">
      <alignment horizontal="center" vertical="center" wrapText="1"/>
    </xf>
    <xf numFmtId="0" fontId="1" fillId="2" borderId="16" xfId="0" applyNumberFormat="1" applyFont="1" applyFill="1" applyBorder="1" applyAlignment="1">
      <alignment horizontal="center" vertical="center" wrapText="1"/>
    </xf>
    <xf numFmtId="0" fontId="1" fillId="2" borderId="51" xfId="0" applyNumberFormat="1" applyFont="1" applyFill="1" applyBorder="1" applyAlignment="1">
      <alignment horizontal="center" vertical="center" wrapText="1"/>
    </xf>
    <xf numFmtId="0" fontId="1" fillId="2" borderId="25"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0" fontId="1" fillId="2" borderId="48" xfId="0" applyNumberFormat="1" applyFont="1" applyFill="1" applyBorder="1" applyAlignment="1">
      <alignment horizontal="center" vertical="center" wrapText="1"/>
    </xf>
    <xf numFmtId="0" fontId="1" fillId="2" borderId="52" xfId="0" applyNumberFormat="1" applyFont="1" applyFill="1" applyBorder="1" applyAlignment="1">
      <alignment horizontal="center" vertical="center" wrapText="1"/>
    </xf>
    <xf numFmtId="0" fontId="1" fillId="2" borderId="49" xfId="0" applyNumberFormat="1" applyFont="1" applyFill="1" applyBorder="1" applyAlignment="1">
      <alignment horizontal="center" vertical="center" wrapText="1"/>
    </xf>
    <xf numFmtId="0" fontId="1" fillId="2" borderId="55" xfId="0" applyNumberFormat="1" applyFont="1" applyFill="1" applyBorder="1" applyAlignment="1">
      <alignment horizontal="center" vertical="center" wrapText="1"/>
    </xf>
    <xf numFmtId="0" fontId="1" fillId="2" borderId="56" xfId="0" applyNumberFormat="1" applyFont="1" applyFill="1" applyBorder="1" applyAlignment="1">
      <alignment horizontal="center" vertical="center" wrapText="1"/>
    </xf>
    <xf numFmtId="0" fontId="1" fillId="2" borderId="57" xfId="0" applyNumberFormat="1" applyFont="1" applyFill="1" applyBorder="1" applyAlignment="1">
      <alignment horizontal="center" vertical="center" wrapText="1"/>
    </xf>
    <xf numFmtId="0" fontId="3" fillId="2" borderId="40" xfId="0" applyFont="1" applyFill="1" applyBorder="1" applyAlignment="1">
      <alignment horizontal="center" vertical="center" shrinkToFit="1"/>
    </xf>
    <xf numFmtId="0" fontId="1" fillId="2" borderId="45" xfId="0" applyFont="1" applyFill="1" applyBorder="1" applyAlignment="1">
      <alignment horizontal="center" vertical="center" shrinkToFit="1"/>
    </xf>
    <xf numFmtId="0" fontId="3" fillId="2" borderId="113" xfId="0" applyNumberFormat="1" applyFont="1" applyFill="1" applyBorder="1" applyAlignment="1">
      <alignment horizontal="center" vertical="center" wrapText="1"/>
    </xf>
    <xf numFmtId="0" fontId="3" fillId="2" borderId="62" xfId="0" applyNumberFormat="1" applyFont="1" applyFill="1" applyBorder="1" applyAlignment="1">
      <alignment horizontal="center" vertical="center" wrapText="1"/>
    </xf>
    <xf numFmtId="0" fontId="3" fillId="2" borderId="63" xfId="0" applyNumberFormat="1" applyFont="1" applyFill="1" applyBorder="1" applyAlignment="1">
      <alignment horizontal="center" vertical="center" wrapText="1"/>
    </xf>
    <xf numFmtId="0" fontId="1" fillId="0" borderId="61" xfId="0" applyFont="1" applyBorder="1" applyAlignment="1">
      <alignment horizontal="center" vertical="center" shrinkToFit="1"/>
    </xf>
    <xf numFmtId="0" fontId="5" fillId="2" borderId="15" xfId="0" applyFont="1" applyFill="1" applyBorder="1" applyAlignment="1">
      <alignment horizontal="center" vertical="center"/>
    </xf>
    <xf numFmtId="0" fontId="5" fillId="2" borderId="26" xfId="0" applyFont="1" applyFill="1" applyBorder="1" applyAlignment="1">
      <alignment horizontal="center" vertical="center"/>
    </xf>
    <xf numFmtId="3" fontId="5" fillId="2" borderId="25" xfId="0" applyNumberFormat="1" applyFont="1" applyFill="1" applyBorder="1" applyAlignment="1">
      <alignment horizontal="left" vertical="center"/>
    </xf>
    <xf numFmtId="0" fontId="5" fillId="2" borderId="15" xfId="0" applyFont="1" applyFill="1" applyBorder="1" applyAlignment="1">
      <alignment horizontal="left" vertical="center"/>
    </xf>
    <xf numFmtId="0" fontId="5" fillId="2" borderId="26" xfId="0" applyFont="1" applyFill="1" applyBorder="1" applyAlignment="1">
      <alignment horizontal="left" vertical="center"/>
    </xf>
    <xf numFmtId="0" fontId="5" fillId="0" borderId="15" xfId="0" applyFont="1" applyFill="1" applyBorder="1" applyAlignment="1">
      <alignment horizontal="center" vertical="center"/>
    </xf>
    <xf numFmtId="0" fontId="5" fillId="0" borderId="26" xfId="0" applyFont="1" applyFill="1" applyBorder="1" applyAlignment="1">
      <alignment horizontal="center" vertical="center"/>
    </xf>
    <xf numFmtId="3" fontId="3" fillId="0" borderId="25" xfId="0" applyNumberFormat="1" applyFont="1" applyFill="1" applyBorder="1" applyAlignment="1">
      <alignment horizontal="left" vertical="center"/>
    </xf>
    <xf numFmtId="3" fontId="3" fillId="0" borderId="15" xfId="0" applyNumberFormat="1" applyFont="1" applyFill="1" applyBorder="1" applyAlignment="1">
      <alignment horizontal="left" vertical="center"/>
    </xf>
    <xf numFmtId="3" fontId="3" fillId="0" borderId="26" xfId="0" applyNumberFormat="1" applyFont="1" applyFill="1" applyBorder="1" applyAlignment="1">
      <alignment horizontal="left" vertical="center"/>
    </xf>
    <xf numFmtId="0" fontId="11" fillId="2" borderId="1" xfId="0" applyFont="1" applyFill="1" applyBorder="1" applyAlignment="1">
      <alignment horizontal="center" vertical="center"/>
    </xf>
    <xf numFmtId="0" fontId="1" fillId="2" borderId="67" xfId="0" applyFont="1" applyFill="1" applyBorder="1" applyAlignment="1">
      <alignment horizontal="center" vertical="center"/>
    </xf>
    <xf numFmtId="0" fontId="1" fillId="2" borderId="65" xfId="0" applyFont="1" applyFill="1" applyBorder="1" applyAlignment="1">
      <alignment horizontal="center" vertical="center"/>
    </xf>
    <xf numFmtId="0" fontId="1" fillId="2" borderId="66" xfId="0" applyFont="1" applyFill="1" applyBorder="1" applyAlignment="1">
      <alignment horizontal="center" vertical="center"/>
    </xf>
    <xf numFmtId="0" fontId="1" fillId="2" borderId="1" xfId="0" applyFont="1" applyFill="1" applyBorder="1" applyAlignment="1">
      <alignment horizontal="distributed" vertical="center" indent="1"/>
    </xf>
    <xf numFmtId="3" fontId="5" fillId="2" borderId="6" xfId="0" applyNumberFormat="1" applyFont="1" applyFill="1" applyBorder="1" applyAlignment="1">
      <alignment horizontal="left" vertical="center"/>
    </xf>
    <xf numFmtId="0" fontId="5" fillId="2" borderId="7" xfId="0" applyFont="1" applyFill="1" applyBorder="1" applyAlignment="1">
      <alignment horizontal="left" vertical="center"/>
    </xf>
    <xf numFmtId="0" fontId="5" fillId="2" borderId="3" xfId="0" applyFont="1" applyFill="1" applyBorder="1" applyAlignment="1">
      <alignment horizontal="left" vertical="center"/>
    </xf>
    <xf numFmtId="0" fontId="1" fillId="0" borderId="1" xfId="0" applyFont="1" applyFill="1" applyBorder="1" applyAlignment="1">
      <alignment horizontal="distributed" vertical="center" indent="1"/>
    </xf>
    <xf numFmtId="3" fontId="3" fillId="0" borderId="6" xfId="0" applyNumberFormat="1" applyFont="1" applyFill="1" applyBorder="1" applyAlignment="1">
      <alignment horizontal="left" vertical="center"/>
    </xf>
    <xf numFmtId="3" fontId="3" fillId="0" borderId="7" xfId="0" applyNumberFormat="1" applyFont="1" applyFill="1" applyBorder="1" applyAlignment="1">
      <alignment horizontal="left" vertical="center"/>
    </xf>
    <xf numFmtId="3" fontId="3" fillId="0" borderId="3" xfId="0" applyNumberFormat="1" applyFont="1" applyFill="1" applyBorder="1" applyAlignment="1">
      <alignment horizontal="left" vertical="center"/>
    </xf>
    <xf numFmtId="0" fontId="1" fillId="2" borderId="29"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3" fontId="5" fillId="2" borderId="10" xfId="0" applyNumberFormat="1"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0" borderId="3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3" fontId="3" fillId="0" borderId="10" xfId="0" applyNumberFormat="1" applyFont="1" applyFill="1" applyBorder="1" applyAlignment="1">
      <alignment horizontal="left" vertical="center"/>
    </xf>
    <xf numFmtId="3" fontId="3" fillId="0" borderId="12" xfId="0" applyNumberFormat="1" applyFont="1" applyFill="1" applyBorder="1" applyAlignment="1">
      <alignment horizontal="left" vertical="center"/>
    </xf>
    <xf numFmtId="3" fontId="3" fillId="0" borderId="13"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2" borderId="6"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38" fillId="0" borderId="0" xfId="0" applyFont="1" applyFill="1" applyAlignment="1">
      <alignment horizontal="center" vertical="center"/>
    </xf>
    <xf numFmtId="0" fontId="1" fillId="0" borderId="3"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44"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44" xfId="0" applyFont="1" applyFill="1" applyBorder="1" applyAlignment="1">
      <alignment horizontal="center" vertical="center"/>
    </xf>
    <xf numFmtId="0" fontId="8" fillId="0" borderId="1" xfId="0" applyFont="1" applyFill="1" applyBorder="1" applyAlignment="1">
      <alignment horizontal="distributed" vertical="center" wrapText="1" indent="1"/>
    </xf>
    <xf numFmtId="0" fontId="8" fillId="0" borderId="1" xfId="0" applyFont="1" applyFill="1" applyBorder="1" applyAlignment="1">
      <alignment horizontal="distributed" vertical="center" indent="1"/>
    </xf>
    <xf numFmtId="3" fontId="12" fillId="0" borderId="6" xfId="0" applyNumberFormat="1" applyFont="1" applyFill="1" applyBorder="1" applyAlignment="1">
      <alignment horizontal="right" vertical="center"/>
    </xf>
    <xf numFmtId="3" fontId="12" fillId="0" borderId="7" xfId="0" applyNumberFormat="1" applyFont="1" applyFill="1" applyBorder="1" applyAlignment="1">
      <alignment horizontal="right"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2" fillId="0" borderId="8" xfId="0" applyFont="1" applyFill="1" applyBorder="1" applyAlignment="1">
      <alignment horizontal="center" vertical="center"/>
    </xf>
    <xf numFmtId="178" fontId="10" fillId="0" borderId="6" xfId="0" applyNumberFormat="1" applyFont="1" applyFill="1" applyBorder="1" applyAlignment="1">
      <alignment horizontal="center" vertical="center"/>
    </xf>
    <xf numFmtId="178" fontId="10" fillId="0" borderId="7"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0" fontId="6" fillId="0" borderId="0" xfId="0" applyFont="1" applyAlignment="1">
      <alignment horizontal="distributed" vertical="center"/>
    </xf>
    <xf numFmtId="0" fontId="6" fillId="0" borderId="115" xfId="0" applyFont="1" applyBorder="1" applyAlignment="1">
      <alignment horizontal="distributed"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2" borderId="2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1" fillId="2" borderId="41" xfId="0" applyFont="1" applyFill="1" applyBorder="1" applyAlignment="1">
      <alignment horizontal="left" vertical="center" wrapText="1"/>
    </xf>
    <xf numFmtId="0" fontId="21" fillId="2" borderId="45" xfId="0" applyFont="1" applyFill="1" applyBorder="1" applyAlignment="1">
      <alignment horizontal="left" vertical="center" wrapText="1"/>
    </xf>
    <xf numFmtId="0" fontId="3" fillId="2" borderId="34" xfId="0" applyFont="1" applyFill="1" applyBorder="1" applyAlignment="1">
      <alignment horizontal="center" vertical="center"/>
    </xf>
    <xf numFmtId="0" fontId="7" fillId="2" borderId="33" xfId="0" applyFont="1" applyFill="1" applyBorder="1" applyAlignment="1">
      <alignment horizontal="left" vertical="center" wrapText="1"/>
    </xf>
    <xf numFmtId="0" fontId="3" fillId="0" borderId="34" xfId="0" applyFont="1" applyBorder="1" applyAlignment="1">
      <alignment horizontal="center" vertical="center"/>
    </xf>
    <xf numFmtId="0" fontId="7" fillId="0" borderId="33" xfId="0" applyFont="1" applyBorder="1" applyAlignment="1">
      <alignment horizontal="center" vertical="center" wrapText="1"/>
    </xf>
    <xf numFmtId="0" fontId="56" fillId="2"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5" fillId="0" borderId="116" xfId="0" applyFont="1" applyBorder="1" applyAlignment="1">
      <alignment horizontal="left" vertical="center" wrapText="1"/>
    </xf>
    <xf numFmtId="0" fontId="15" fillId="0" borderId="136" xfId="0" applyFont="1" applyBorder="1" applyAlignment="1">
      <alignment horizontal="left" vertical="center" wrapText="1"/>
    </xf>
    <xf numFmtId="182" fontId="44" fillId="0" borderId="137" xfId="0" applyNumberFormat="1" applyFont="1" applyFill="1" applyBorder="1" applyAlignment="1">
      <alignment horizontal="center" vertical="center" wrapText="1"/>
    </xf>
    <xf numFmtId="182" fontId="44" fillId="0" borderId="82" xfId="0" applyNumberFormat="1" applyFont="1" applyFill="1" applyBorder="1" applyAlignment="1">
      <alignment horizontal="center" vertical="center" wrapText="1"/>
    </xf>
    <xf numFmtId="182" fontId="44" fillId="0" borderId="138" xfId="0" applyNumberFormat="1" applyFont="1" applyFill="1" applyBorder="1" applyAlignment="1">
      <alignment horizontal="center" vertical="center" wrapText="1"/>
    </xf>
    <xf numFmtId="0" fontId="7" fillId="2" borderId="125" xfId="0" applyFont="1" applyFill="1" applyBorder="1" applyAlignment="1">
      <alignment horizontal="left" vertical="center" wrapText="1"/>
    </xf>
    <xf numFmtId="0" fontId="7" fillId="2" borderId="108" xfId="0" applyFont="1" applyFill="1" applyBorder="1" applyAlignment="1">
      <alignment horizontal="left" vertical="center" wrapText="1"/>
    </xf>
    <xf numFmtId="0" fontId="7" fillId="0" borderId="20" xfId="0" applyFont="1" applyFill="1" applyBorder="1" applyAlignment="1">
      <alignment horizontal="right" vertical="center"/>
    </xf>
    <xf numFmtId="0" fontId="7" fillId="0" borderId="25" xfId="0" applyFont="1" applyFill="1" applyBorder="1" applyAlignment="1">
      <alignment horizontal="right" vertical="center"/>
    </xf>
    <xf numFmtId="0" fontId="7" fillId="0" borderId="51" xfId="0" applyFont="1" applyFill="1" applyBorder="1" applyAlignment="1">
      <alignment horizontal="center" vertical="center"/>
    </xf>
    <xf numFmtId="0" fontId="7" fillId="0" borderId="128" xfId="0" applyFont="1" applyFill="1" applyBorder="1" applyAlignment="1">
      <alignment horizontal="center" vertical="center"/>
    </xf>
    <xf numFmtId="0" fontId="7" fillId="0" borderId="52" xfId="0" applyFont="1" applyFill="1" applyBorder="1" applyAlignment="1">
      <alignment horizontal="right" vertical="center"/>
    </xf>
    <xf numFmtId="0" fontId="7" fillId="0" borderId="129" xfId="0" applyFont="1" applyFill="1" applyBorder="1" applyAlignment="1">
      <alignment horizontal="right" vertical="center"/>
    </xf>
    <xf numFmtId="0" fontId="7" fillId="0" borderId="126" xfId="0" applyFont="1" applyFill="1" applyBorder="1" applyAlignment="1">
      <alignment horizontal="center" vertical="center"/>
    </xf>
    <xf numFmtId="0" fontId="7" fillId="0" borderId="135" xfId="0" applyFont="1" applyFill="1" applyBorder="1" applyAlignment="1">
      <alignment horizontal="center" vertical="center"/>
    </xf>
    <xf numFmtId="0" fontId="7" fillId="0" borderId="127" xfId="0" applyFont="1" applyFill="1" applyBorder="1" applyAlignment="1">
      <alignment horizontal="center" vertical="center"/>
    </xf>
    <xf numFmtId="0" fontId="7" fillId="2" borderId="132" xfId="0" applyFont="1" applyFill="1" applyBorder="1" applyAlignment="1">
      <alignment horizontal="left" vertical="center" wrapText="1"/>
    </xf>
    <xf numFmtId="0" fontId="7" fillId="2" borderId="133" xfId="0" applyFont="1" applyFill="1" applyBorder="1" applyAlignment="1">
      <alignment horizontal="left" vertical="center" wrapText="1"/>
    </xf>
    <xf numFmtId="0" fontId="7" fillId="0" borderId="132" xfId="0" applyFont="1" applyFill="1" applyBorder="1" applyAlignment="1">
      <alignment horizontal="left" vertical="center" wrapText="1"/>
    </xf>
    <xf numFmtId="0" fontId="7" fillId="0" borderId="134" xfId="0" applyFont="1" applyFill="1" applyBorder="1" applyAlignment="1">
      <alignment horizontal="right" vertical="center"/>
    </xf>
    <xf numFmtId="0" fontId="7" fillId="0" borderId="48" xfId="0" applyFont="1" applyFill="1" applyBorder="1" applyAlignment="1">
      <alignment horizontal="center" vertical="center"/>
    </xf>
    <xf numFmtId="0" fontId="7" fillId="0" borderId="49" xfId="0" applyFont="1" applyFill="1" applyBorder="1" applyAlignment="1">
      <alignment horizontal="right" vertical="center"/>
    </xf>
    <xf numFmtId="182" fontId="44" fillId="0" borderId="139" xfId="0" applyNumberFormat="1" applyFont="1" applyFill="1" applyBorder="1" applyAlignment="1">
      <alignment horizontal="center" vertical="center" wrapText="1"/>
    </xf>
    <xf numFmtId="0" fontId="28" fillId="2" borderId="1" xfId="0" applyFont="1" applyFill="1" applyBorder="1" applyAlignment="1">
      <alignment horizontal="left" vertical="center"/>
    </xf>
    <xf numFmtId="0" fontId="29" fillId="2" borderId="43" xfId="0" applyFont="1" applyFill="1" applyBorder="1" applyAlignment="1">
      <alignment horizontal="center" vertical="center"/>
    </xf>
    <xf numFmtId="0" fontId="29" fillId="2" borderId="53" xfId="0" applyFont="1" applyFill="1" applyBorder="1" applyAlignment="1">
      <alignment horizontal="center" vertical="center"/>
    </xf>
    <xf numFmtId="0" fontId="29" fillId="2" borderId="44" xfId="0" applyFont="1" applyFill="1" applyBorder="1" applyAlignment="1">
      <alignment horizontal="center" vertical="center"/>
    </xf>
    <xf numFmtId="0" fontId="29" fillId="0" borderId="43" xfId="0" applyFont="1" applyBorder="1" applyAlignment="1">
      <alignment horizontal="center" vertical="center"/>
    </xf>
    <xf numFmtId="0" fontId="29" fillId="0" borderId="53" xfId="0" applyFont="1" applyBorder="1" applyAlignment="1">
      <alignment horizontal="center" vertical="center"/>
    </xf>
    <xf numFmtId="0" fontId="29" fillId="0" borderId="44" xfId="0" applyFont="1" applyBorder="1" applyAlignment="1">
      <alignment horizontal="center" vertical="center"/>
    </xf>
    <xf numFmtId="0" fontId="1" fillId="2" borderId="121"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6" xfId="0" applyFont="1" applyFill="1" applyBorder="1" applyAlignment="1">
      <alignment horizontal="center" vertical="center"/>
    </xf>
    <xf numFmtId="0" fontId="5" fillId="0" borderId="48"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0" borderId="123" xfId="0" applyFont="1" applyFill="1" applyBorder="1" applyAlignment="1">
      <alignment horizontal="center" vertical="center" wrapText="1"/>
    </xf>
    <xf numFmtId="0" fontId="7" fillId="0" borderId="20"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2" borderId="40" xfId="0" applyFont="1" applyFill="1" applyBorder="1" applyAlignment="1">
      <alignment horizontal="left" vertical="center" shrinkToFit="1"/>
    </xf>
    <xf numFmtId="0" fontId="0" fillId="2" borderId="45" xfId="0" applyFill="1" applyBorder="1" applyAlignment="1">
      <alignment horizontal="left" vertical="center" shrinkToFit="1"/>
    </xf>
    <xf numFmtId="0" fontId="7" fillId="2" borderId="10" xfId="0" applyFont="1" applyFill="1" applyBorder="1" applyAlignment="1">
      <alignment horizontal="left" vertical="center" shrinkToFit="1"/>
    </xf>
    <xf numFmtId="0" fontId="0" fillId="2" borderId="13" xfId="0" applyFill="1" applyBorder="1" applyAlignment="1">
      <alignment horizontal="left" vertical="center" shrinkToFit="1"/>
    </xf>
    <xf numFmtId="0" fontId="7" fillId="2" borderId="36" xfId="0" applyFont="1" applyFill="1" applyBorder="1" applyAlignment="1">
      <alignment horizontal="left" vertical="center" shrinkToFit="1"/>
    </xf>
    <xf numFmtId="0" fontId="0" fillId="2" borderId="42" xfId="0" applyFill="1" applyBorder="1" applyAlignment="1">
      <alignment horizontal="left" vertical="center" shrinkToFit="1"/>
    </xf>
    <xf numFmtId="0" fontId="1" fillId="2" borderId="6" xfId="0" applyNumberFormat="1" applyFont="1" applyFill="1" applyBorder="1" applyAlignment="1">
      <alignment horizontal="center" vertical="center" shrinkToFit="1"/>
    </xf>
    <xf numFmtId="0" fontId="1" fillId="2" borderId="3" xfId="0" applyNumberFormat="1" applyFont="1" applyFill="1" applyBorder="1" applyAlignment="1">
      <alignment horizontal="center" vertical="center" shrinkToFit="1"/>
    </xf>
    <xf numFmtId="3" fontId="5" fillId="2" borderId="6" xfId="0" applyNumberFormat="1" applyFont="1" applyFill="1" applyBorder="1" applyAlignment="1">
      <alignment horizontal="left" vertical="center" shrinkToFit="1"/>
    </xf>
    <xf numFmtId="0" fontId="5" fillId="2" borderId="3" xfId="0" applyFont="1" applyFill="1" applyBorder="1" applyAlignment="1">
      <alignment horizontal="left" vertical="center" shrinkToFit="1"/>
    </xf>
    <xf numFmtId="3" fontId="5" fillId="2" borderId="10" xfId="0" applyNumberFormat="1" applyFont="1" applyFill="1" applyBorder="1" applyAlignment="1">
      <alignment horizontal="left" vertical="center" shrinkToFit="1"/>
    </xf>
    <xf numFmtId="0" fontId="5" fillId="2" borderId="13" xfId="0" applyFont="1" applyFill="1" applyBorder="1" applyAlignment="1">
      <alignment horizontal="left" vertical="center" shrinkToFit="1"/>
    </xf>
    <xf numFmtId="3" fontId="5" fillId="2" borderId="25" xfId="0" applyNumberFormat="1"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1" fillId="0" borderId="61" xfId="0" applyFont="1" applyFill="1" applyBorder="1" applyAlignment="1">
      <alignment horizontal="center" vertical="center" shrinkToFit="1"/>
    </xf>
    <xf numFmtId="0" fontId="1" fillId="0" borderId="28" xfId="0" applyFont="1" applyFill="1" applyBorder="1" applyAlignment="1">
      <alignment horizontal="left" vertical="center" shrinkToFit="1"/>
    </xf>
    <xf numFmtId="0" fontId="1" fillId="0" borderId="61" xfId="0" applyFont="1" applyFill="1" applyBorder="1" applyAlignment="1">
      <alignment horizontal="left" vertical="center" shrinkToFit="1"/>
    </xf>
    <xf numFmtId="3" fontId="1" fillId="0" borderId="16"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3" fontId="1" fillId="0" borderId="15" xfId="0" applyNumberFormat="1" applyFont="1" applyFill="1" applyBorder="1" applyAlignment="1">
      <alignment horizontal="right" vertical="center"/>
    </xf>
    <xf numFmtId="0" fontId="3" fillId="0" borderId="5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52"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1" fillId="0" borderId="39" xfId="0" applyFont="1" applyFill="1" applyBorder="1" applyAlignment="1">
      <alignment horizontal="left" vertical="center" shrinkToFit="1"/>
    </xf>
    <xf numFmtId="0" fontId="0" fillId="2" borderId="45" xfId="0" applyFill="1" applyBorder="1" applyAlignment="1">
      <alignment horizontal="center" vertical="center" shrinkToFit="1"/>
    </xf>
    <xf numFmtId="177"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 fillId="0" borderId="107" xfId="0" applyFont="1" applyFill="1" applyBorder="1" applyAlignment="1">
      <alignment horizontal="center" vertical="center"/>
    </xf>
    <xf numFmtId="0" fontId="1" fillId="0" borderId="136" xfId="0" applyFont="1" applyFill="1" applyBorder="1" applyAlignment="1">
      <alignment horizontal="center" vertical="center"/>
    </xf>
    <xf numFmtId="0" fontId="1" fillId="0" borderId="141" xfId="0" applyFont="1" applyFill="1" applyBorder="1" applyAlignment="1">
      <alignment horizontal="center" vertical="center"/>
    </xf>
    <xf numFmtId="0" fontId="1" fillId="0" borderId="106" xfId="0" applyFont="1" applyFill="1" applyBorder="1" applyAlignment="1">
      <alignment horizontal="center" vertical="center"/>
    </xf>
    <xf numFmtId="0" fontId="1" fillId="0" borderId="130" xfId="0" applyFont="1" applyFill="1" applyBorder="1" applyAlignment="1">
      <alignment horizontal="center" vertical="center"/>
    </xf>
    <xf numFmtId="0" fontId="1" fillId="0" borderId="135" xfId="0" applyFont="1" applyFill="1" applyBorder="1" applyAlignment="1">
      <alignment horizontal="center" vertical="center"/>
    </xf>
    <xf numFmtId="0" fontId="11" fillId="0" borderId="107" xfId="0" applyFont="1" applyFill="1" applyBorder="1" applyAlignment="1">
      <alignment horizontal="center" vertical="center"/>
    </xf>
    <xf numFmtId="0" fontId="11" fillId="0" borderId="136" xfId="0" applyFont="1" applyFill="1" applyBorder="1" applyAlignment="1">
      <alignment horizontal="center" vertical="center"/>
    </xf>
    <xf numFmtId="0" fontId="11" fillId="0" borderId="141" xfId="0" applyFont="1" applyFill="1" applyBorder="1" applyAlignment="1">
      <alignment horizontal="center" vertical="center"/>
    </xf>
    <xf numFmtId="0" fontId="11" fillId="0" borderId="106" xfId="0" applyFont="1" applyFill="1" applyBorder="1" applyAlignment="1">
      <alignment horizontal="center" vertical="center"/>
    </xf>
    <xf numFmtId="0" fontId="11" fillId="0" borderId="130" xfId="0" applyFont="1" applyFill="1" applyBorder="1" applyAlignment="1">
      <alignment horizontal="center" vertical="center"/>
    </xf>
    <xf numFmtId="0" fontId="11" fillId="0" borderId="135" xfId="0" applyFont="1" applyFill="1" applyBorder="1" applyAlignment="1">
      <alignment horizontal="center" vertical="center"/>
    </xf>
    <xf numFmtId="177" fontId="1" fillId="0" borderId="1" xfId="0" applyNumberFormat="1" applyFont="1" applyFill="1" applyBorder="1" applyAlignment="1">
      <alignment horizontal="distributed" vertical="center" indent="2"/>
    </xf>
    <xf numFmtId="177" fontId="5" fillId="0" borderId="1" xfId="0" applyNumberFormat="1" applyFont="1" applyFill="1" applyBorder="1" applyAlignment="1">
      <alignment horizontal="left" vertical="center"/>
    </xf>
    <xf numFmtId="0" fontId="43" fillId="0" borderId="10"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13"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43" fillId="0" borderId="0" xfId="0" applyFont="1" applyFill="1" applyBorder="1" applyAlignment="1">
      <alignment horizontal="left" vertical="center"/>
    </xf>
    <xf numFmtId="3" fontId="8" fillId="0" borderId="24" xfId="0" applyNumberFormat="1" applyFont="1" applyFill="1" applyBorder="1" applyAlignment="1">
      <alignment horizontal="center" vertical="center"/>
    </xf>
    <xf numFmtId="3" fontId="8" fillId="0" borderId="17" xfId="0" applyNumberFormat="1" applyFont="1" applyFill="1" applyBorder="1" applyAlignment="1">
      <alignment horizontal="center" vertical="center"/>
    </xf>
    <xf numFmtId="3" fontId="8" fillId="0" borderId="25" xfId="0" applyNumberFormat="1" applyFont="1" applyFill="1" applyBorder="1" applyAlignment="1">
      <alignment horizontal="center" vertical="center"/>
    </xf>
    <xf numFmtId="3" fontId="8" fillId="0" borderId="26" xfId="0" applyNumberFormat="1" applyFont="1" applyFill="1" applyBorder="1" applyAlignment="1">
      <alignment horizontal="center" vertic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26" xfId="0" applyFont="1" applyBorder="1" applyAlignment="1">
      <alignment horizontal="center" vertical="center"/>
    </xf>
    <xf numFmtId="0" fontId="8" fillId="0" borderId="38" xfId="0" applyFont="1" applyFill="1" applyBorder="1" applyAlignment="1">
      <alignment horizontal="left" vertical="center"/>
    </xf>
    <xf numFmtId="0" fontId="8" fillId="0" borderId="17" xfId="0" applyFont="1" applyFill="1" applyBorder="1" applyAlignment="1">
      <alignment horizontal="left" vertical="center"/>
    </xf>
    <xf numFmtId="3" fontId="8" fillId="0" borderId="38" xfId="0" applyNumberFormat="1" applyFont="1" applyFill="1" applyBorder="1" applyAlignment="1">
      <alignment horizontal="left" vertical="center"/>
    </xf>
    <xf numFmtId="0" fontId="0" fillId="0" borderId="17" xfId="0" applyBorder="1" applyAlignment="1">
      <alignment horizontal="left" vertical="center"/>
    </xf>
    <xf numFmtId="3" fontId="12" fillId="2" borderId="20"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1"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Fill="1" applyBorder="1" applyAlignment="1">
      <alignment horizontal="left" vertical="center"/>
    </xf>
    <xf numFmtId="3" fontId="12" fillId="2" borderId="6" xfId="0" applyNumberFormat="1" applyFont="1" applyFill="1" applyBorder="1" applyAlignment="1">
      <alignment horizontal="right" vertical="center"/>
    </xf>
    <xf numFmtId="3" fontId="12" fillId="2" borderId="7" xfId="0" applyNumberFormat="1" applyFont="1" applyFill="1" applyBorder="1" applyAlignment="1">
      <alignment horizontal="right" vertical="center"/>
    </xf>
    <xf numFmtId="0" fontId="8" fillId="0" borderId="2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5" xfId="0" applyFont="1" applyFill="1" applyBorder="1" applyAlignment="1">
      <alignment horizontal="left" vertical="center"/>
    </xf>
    <xf numFmtId="3" fontId="42" fillId="0" borderId="6" xfId="0" applyNumberFormat="1" applyFont="1" applyFill="1" applyBorder="1" applyAlignment="1">
      <alignment horizontal="right" vertical="center"/>
    </xf>
    <xf numFmtId="3" fontId="42" fillId="0" borderId="7" xfId="0" applyNumberFormat="1" applyFont="1" applyFill="1" applyBorder="1" applyAlignment="1">
      <alignment horizontal="right" vertical="center"/>
    </xf>
    <xf numFmtId="0" fontId="8" fillId="2" borderId="16" xfId="0" applyFont="1" applyFill="1" applyBorder="1" applyAlignment="1">
      <alignment horizontal="center" vertical="center"/>
    </xf>
    <xf numFmtId="0" fontId="8" fillId="2" borderId="21" xfId="0" applyFont="1" applyFill="1" applyBorder="1" applyAlignment="1">
      <alignment horizontal="center" vertical="center"/>
    </xf>
    <xf numFmtId="178" fontId="10" fillId="2" borderId="6" xfId="0" applyNumberFormat="1" applyFont="1" applyFill="1" applyBorder="1" applyAlignment="1">
      <alignment horizontal="center" vertical="center"/>
    </xf>
    <xf numFmtId="0" fontId="8" fillId="0" borderId="8" xfId="0" applyFont="1" applyBorder="1" applyAlignment="1">
      <alignment horizontal="center" vertical="center"/>
    </xf>
    <xf numFmtId="0" fontId="8" fillId="2" borderId="1" xfId="0" applyFont="1" applyFill="1" applyBorder="1" applyAlignment="1">
      <alignment horizontal="left" vertical="center"/>
    </xf>
    <xf numFmtId="0" fontId="9" fillId="2" borderId="1" xfId="0" applyFont="1" applyFill="1" applyBorder="1" applyAlignment="1">
      <alignment horizontal="left" vertical="center" shrinkToFit="1"/>
    </xf>
    <xf numFmtId="49" fontId="12" fillId="0" borderId="24"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17"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26" xfId="0" applyNumberFormat="1" applyFont="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3" xfId="0" applyFont="1" applyFill="1" applyBorder="1" applyAlignment="1">
      <alignment horizontal="left" vertical="center"/>
    </xf>
    <xf numFmtId="0" fontId="12" fillId="2" borderId="8" xfId="0" applyFont="1" applyFill="1" applyBorder="1" applyAlignment="1">
      <alignment horizontal="center" vertical="center"/>
    </xf>
    <xf numFmtId="3" fontId="42" fillId="2" borderId="6" xfId="0" applyNumberFormat="1" applyFont="1" applyFill="1" applyBorder="1" applyAlignment="1">
      <alignment horizontal="right" vertical="center"/>
    </xf>
    <xf numFmtId="3" fontId="42" fillId="2" borderId="7" xfId="0" applyNumberFormat="1" applyFont="1" applyFill="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colors>
    <mruColors>
      <color rgb="FF0033CC"/>
      <color rgb="FFFFFF66"/>
      <color rgb="FF00FF00"/>
      <color rgb="FFFFCCCC"/>
      <color rgb="FF9999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23</xdr:col>
      <xdr:colOff>180975</xdr:colOff>
      <xdr:row>7</xdr:row>
      <xdr:rowOff>190500</xdr:rowOff>
    </xdr:from>
    <xdr:to>
      <xdr:col>31</xdr:col>
      <xdr:colOff>628650</xdr:colOff>
      <xdr:row>9</xdr:row>
      <xdr:rowOff>95250</xdr:rowOff>
    </xdr:to>
    <xdr:sp macro="" textlink="">
      <xdr:nvSpPr>
        <xdr:cNvPr id="3" name="テキスト ボックス 2"/>
        <xdr:cNvSpPr txBox="1"/>
      </xdr:nvSpPr>
      <xdr:spPr>
        <a:xfrm>
          <a:off x="6743700" y="1457325"/>
          <a:ext cx="5934075" cy="4000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記入日ではなく、協働推進課への</a:t>
          </a:r>
          <a:r>
            <a:rPr kumimoji="1" lang="ja-JP" altLang="en-US" sz="1100" u="sng"/>
            <a:t>提出日</a:t>
          </a:r>
          <a:r>
            <a:rPr kumimoji="1" lang="ja-JP" altLang="en-US" sz="1100"/>
            <a:t>を記入してください。</a:t>
          </a:r>
          <a:endParaRPr kumimoji="1" lang="en-US" altLang="ja-JP" sz="1100"/>
        </a:p>
      </xdr:txBody>
    </xdr:sp>
    <xdr:clientData/>
  </xdr:twoCellAnchor>
  <xdr:twoCellAnchor>
    <xdr:from>
      <xdr:col>21</xdr:col>
      <xdr:colOff>238125</xdr:colOff>
      <xdr:row>8</xdr:row>
      <xdr:rowOff>109538</xdr:rowOff>
    </xdr:from>
    <xdr:to>
      <xdr:col>23</xdr:col>
      <xdr:colOff>164305</xdr:colOff>
      <xdr:row>8</xdr:row>
      <xdr:rowOff>114300</xdr:rowOff>
    </xdr:to>
    <xdr:cxnSp macro="">
      <xdr:nvCxnSpPr>
        <xdr:cNvPr id="4" name="直線矢印コネクタ 3"/>
        <xdr:cNvCxnSpPr/>
      </xdr:nvCxnSpPr>
      <xdr:spPr>
        <a:xfrm flipH="1">
          <a:off x="6391275" y="1633538"/>
          <a:ext cx="335755" cy="476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209550</xdr:colOff>
      <xdr:row>10</xdr:row>
      <xdr:rowOff>247650</xdr:rowOff>
    </xdr:from>
    <xdr:to>
      <xdr:col>31</xdr:col>
      <xdr:colOff>638175</xdr:colOff>
      <xdr:row>15</xdr:row>
      <xdr:rowOff>133350</xdr:rowOff>
    </xdr:to>
    <xdr:sp macro="" textlink="">
      <xdr:nvSpPr>
        <xdr:cNvPr id="5" name="テキスト ボックス 4"/>
        <xdr:cNvSpPr txBox="1"/>
      </xdr:nvSpPr>
      <xdr:spPr>
        <a:xfrm>
          <a:off x="6772275" y="2124075"/>
          <a:ext cx="5915025" cy="12763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法人格のある団体については、原則記名押印</a:t>
          </a:r>
          <a:r>
            <a:rPr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団体印は不可</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r>
            <a:rPr lang="ja-JP" altLang="en-US" sz="1100" b="1">
              <a:solidFill>
                <a:sysClr val="windowText" lastClr="000000"/>
              </a:solidFill>
              <a:effectLst/>
              <a:latin typeface="+mn-lt"/>
              <a:ea typeface="+mn-ea"/>
              <a:cs typeface="+mn-cs"/>
            </a:rPr>
            <a:t>・法人以外でも、本人（代表者）が手書きしない</a:t>
          </a:r>
          <a:r>
            <a:rPr lang="ja-JP" altLang="ja-JP" sz="1100" b="1">
              <a:solidFill>
                <a:schemeClr val="dk1"/>
              </a:solidFill>
              <a:effectLst/>
              <a:latin typeface="+mn-lt"/>
              <a:ea typeface="+mn-ea"/>
              <a:cs typeface="+mn-cs"/>
            </a:rPr>
            <a:t>（できない）</a:t>
          </a:r>
          <a:r>
            <a:rPr lang="ja-JP" altLang="en-US" sz="1100" b="1">
              <a:solidFill>
                <a:sysClr val="windowText" lastClr="000000"/>
              </a:solidFill>
              <a:effectLst/>
              <a:latin typeface="+mn-lt"/>
              <a:ea typeface="+mn-ea"/>
              <a:cs typeface="+mn-cs"/>
            </a:rPr>
            <a:t>場合は、記名押印して</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　ください。</a:t>
          </a:r>
          <a:endParaRPr kumimoji="1" lang="en-US" altLang="ja-JP" sz="1100"/>
        </a:p>
      </xdr:txBody>
    </xdr:sp>
    <xdr:clientData/>
  </xdr:twoCellAnchor>
  <xdr:twoCellAnchor>
    <xdr:from>
      <xdr:col>19</xdr:col>
      <xdr:colOff>19050</xdr:colOff>
      <xdr:row>12</xdr:row>
      <xdr:rowOff>171450</xdr:rowOff>
    </xdr:from>
    <xdr:to>
      <xdr:col>23</xdr:col>
      <xdr:colOff>219075</xdr:colOff>
      <xdr:row>12</xdr:row>
      <xdr:rowOff>171450</xdr:rowOff>
    </xdr:to>
    <xdr:cxnSp macro="">
      <xdr:nvCxnSpPr>
        <xdr:cNvPr id="6" name="直線矢印コネクタ 5"/>
        <xdr:cNvCxnSpPr/>
      </xdr:nvCxnSpPr>
      <xdr:spPr>
        <a:xfrm flipH="1">
          <a:off x="5543550" y="2809875"/>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200025</xdr:colOff>
      <xdr:row>20</xdr:row>
      <xdr:rowOff>19050</xdr:rowOff>
    </xdr:from>
    <xdr:to>
      <xdr:col>31</xdr:col>
      <xdr:colOff>628650</xdr:colOff>
      <xdr:row>24</xdr:row>
      <xdr:rowOff>47625</xdr:rowOff>
    </xdr:to>
    <xdr:sp macro="" textlink="">
      <xdr:nvSpPr>
        <xdr:cNvPr id="8" name="テキスト ボックス 7"/>
        <xdr:cNvSpPr txBox="1"/>
      </xdr:nvSpPr>
      <xdr:spPr>
        <a:xfrm>
          <a:off x="6762750" y="4562475"/>
          <a:ext cx="5915025" cy="6953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「ちかっと部門</a:t>
          </a:r>
          <a:r>
            <a:rPr kumimoji="1" lang="en-US" altLang="ja-JP" sz="1100"/>
            <a:t>※</a:t>
          </a:r>
          <a:r>
            <a:rPr kumimoji="1" lang="ja-JP" altLang="en-US" sz="1100"/>
            <a:t>総事業費１５万円以下」または「カラット部門」にチェックを入れてください。</a:t>
          </a:r>
          <a:endParaRPr kumimoji="1" lang="en-US" altLang="ja-JP" sz="1100"/>
        </a:p>
      </xdr:txBody>
    </xdr:sp>
    <xdr:clientData/>
  </xdr:twoCellAnchor>
  <xdr:twoCellAnchor>
    <xdr:from>
      <xdr:col>18</xdr:col>
      <xdr:colOff>304800</xdr:colOff>
      <xdr:row>22</xdr:row>
      <xdr:rowOff>38100</xdr:rowOff>
    </xdr:from>
    <xdr:to>
      <xdr:col>23</xdr:col>
      <xdr:colOff>190500</xdr:colOff>
      <xdr:row>22</xdr:row>
      <xdr:rowOff>38100</xdr:rowOff>
    </xdr:to>
    <xdr:cxnSp macro="">
      <xdr:nvCxnSpPr>
        <xdr:cNvPr id="16" name="直線矢印コネクタ 15"/>
        <xdr:cNvCxnSpPr/>
      </xdr:nvCxnSpPr>
      <xdr:spPr>
        <a:xfrm flipH="1">
          <a:off x="5514975" y="49149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25</xdr:row>
      <xdr:rowOff>0</xdr:rowOff>
    </xdr:from>
    <xdr:to>
      <xdr:col>31</xdr:col>
      <xdr:colOff>638176</xdr:colOff>
      <xdr:row>26</xdr:row>
      <xdr:rowOff>14287</xdr:rowOff>
    </xdr:to>
    <xdr:sp macro="" textlink="">
      <xdr:nvSpPr>
        <xdr:cNvPr id="17" name="テキスト ボックス 16"/>
        <xdr:cNvSpPr txBox="1"/>
      </xdr:nvSpPr>
      <xdr:spPr>
        <a:xfrm>
          <a:off x="6762751" y="5314950"/>
          <a:ext cx="5924550"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予算書のシートに入力すると自動入力されます。</a:t>
          </a:r>
          <a:endParaRPr kumimoji="1" lang="en-US" altLang="ja-JP" sz="1100"/>
        </a:p>
      </xdr:txBody>
    </xdr:sp>
    <xdr:clientData/>
  </xdr:twoCellAnchor>
  <xdr:twoCellAnchor>
    <xdr:from>
      <xdr:col>19</xdr:col>
      <xdr:colOff>0</xdr:colOff>
      <xdr:row>25</xdr:row>
      <xdr:rowOff>247650</xdr:rowOff>
    </xdr:from>
    <xdr:to>
      <xdr:col>23</xdr:col>
      <xdr:colOff>200025</xdr:colOff>
      <xdr:row>25</xdr:row>
      <xdr:rowOff>247650</xdr:rowOff>
    </xdr:to>
    <xdr:cxnSp macro="">
      <xdr:nvCxnSpPr>
        <xdr:cNvPr id="18" name="直線矢印コネクタ 17"/>
        <xdr:cNvCxnSpPr/>
      </xdr:nvCxnSpPr>
      <xdr:spPr>
        <a:xfrm flipH="1">
          <a:off x="5524500" y="55626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19051</xdr:colOff>
      <xdr:row>25</xdr:row>
      <xdr:rowOff>230981</xdr:rowOff>
    </xdr:from>
    <xdr:to>
      <xdr:col>23</xdr:col>
      <xdr:colOff>200026</xdr:colOff>
      <xdr:row>26</xdr:row>
      <xdr:rowOff>257175</xdr:rowOff>
    </xdr:to>
    <xdr:cxnSp macro="">
      <xdr:nvCxnSpPr>
        <xdr:cNvPr id="19" name="直線矢印コネクタ 18"/>
        <xdr:cNvCxnSpPr>
          <a:stCxn id="17" idx="1"/>
        </xdr:cNvCxnSpPr>
      </xdr:nvCxnSpPr>
      <xdr:spPr>
        <a:xfrm flipH="1">
          <a:off x="5543551" y="5545931"/>
          <a:ext cx="1219200" cy="47386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26</xdr:row>
      <xdr:rowOff>76200</xdr:rowOff>
    </xdr:from>
    <xdr:to>
      <xdr:col>31</xdr:col>
      <xdr:colOff>619126</xdr:colOff>
      <xdr:row>29</xdr:row>
      <xdr:rowOff>161925</xdr:rowOff>
    </xdr:to>
    <xdr:sp macro="" textlink="">
      <xdr:nvSpPr>
        <xdr:cNvPr id="21" name="テキスト ボックス 20"/>
        <xdr:cNvSpPr txBox="1"/>
      </xdr:nvSpPr>
      <xdr:spPr>
        <a:xfrm>
          <a:off x="6762751" y="5838825"/>
          <a:ext cx="5905500" cy="10763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交付</a:t>
          </a:r>
          <a:r>
            <a:rPr kumimoji="1" lang="en-US" altLang="ja-JP" sz="1100"/>
            <a:t>】</a:t>
          </a:r>
          <a:r>
            <a:rPr kumimoji="1" lang="ja-JP" altLang="en-US" sz="1100"/>
            <a:t>予算書のシートの</a:t>
          </a:r>
          <a:r>
            <a:rPr kumimoji="1" lang="ja-JP" altLang="ja-JP" sz="1100">
              <a:solidFill>
                <a:schemeClr val="dk1"/>
              </a:solidFill>
              <a:effectLst/>
              <a:latin typeface="+mn-lt"/>
              <a:ea typeface="+mn-ea"/>
              <a:cs typeface="+mn-cs"/>
            </a:rPr>
            <a:t>補助金申請額（Ｄ）の欄の額</a:t>
          </a:r>
          <a:r>
            <a:rPr kumimoji="1" lang="ja-JP" altLang="en-US" sz="1100">
              <a:solidFill>
                <a:schemeClr val="dk1"/>
              </a:solidFill>
              <a:effectLst/>
              <a:latin typeface="+mn-lt"/>
              <a:ea typeface="+mn-ea"/>
              <a:cs typeface="+mn-cs"/>
            </a:rPr>
            <a:t>、または希望する交付申請金額（左記の額より低い額）</a:t>
          </a:r>
          <a:r>
            <a:rPr kumimoji="1" lang="ja-JP" altLang="ja-JP" sz="1100">
              <a:solidFill>
                <a:schemeClr val="dk1"/>
              </a:solidFill>
              <a:effectLst/>
              <a:latin typeface="+mn-lt"/>
              <a:ea typeface="+mn-ea"/>
              <a:cs typeface="+mn-cs"/>
            </a:rPr>
            <a:t>を記入してください。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交付申請額の上限は</a:t>
          </a:r>
          <a:r>
            <a:rPr kumimoji="1" lang="ja-JP" altLang="ja-JP" sz="1100">
              <a:solidFill>
                <a:schemeClr val="dk1"/>
              </a:solidFill>
              <a:effectLst/>
              <a:latin typeface="+mn-lt"/>
              <a:ea typeface="+mn-ea"/>
              <a:cs typeface="+mn-cs"/>
            </a:rPr>
            <a:t>「ちかっと部門１</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万円以下」</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「カラット部門</a:t>
          </a:r>
          <a:r>
            <a:rPr kumimoji="1" lang="ja-JP" altLang="en-US" sz="1100">
              <a:solidFill>
                <a:schemeClr val="dk1"/>
              </a:solidFill>
              <a:effectLst/>
              <a:latin typeface="+mn-lt"/>
              <a:ea typeface="+mn-ea"/>
              <a:cs typeface="+mn-cs"/>
            </a:rPr>
            <a:t>３０万円以下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です。</a:t>
          </a:r>
          <a:endParaRPr kumimoji="1" lang="en-US" altLang="ja-JP" sz="1100"/>
        </a:p>
      </xdr:txBody>
    </xdr:sp>
    <xdr:clientData/>
  </xdr:twoCellAnchor>
  <xdr:twoCellAnchor>
    <xdr:from>
      <xdr:col>19</xdr:col>
      <xdr:colOff>0</xdr:colOff>
      <xdr:row>27</xdr:row>
      <xdr:rowOff>266700</xdr:rowOff>
    </xdr:from>
    <xdr:to>
      <xdr:col>23</xdr:col>
      <xdr:colOff>200025</xdr:colOff>
      <xdr:row>27</xdr:row>
      <xdr:rowOff>266700</xdr:rowOff>
    </xdr:to>
    <xdr:cxnSp macro="">
      <xdr:nvCxnSpPr>
        <xdr:cNvPr id="22" name="直線矢印コネクタ 21"/>
        <xdr:cNvCxnSpPr/>
      </xdr:nvCxnSpPr>
      <xdr:spPr>
        <a:xfrm flipH="1">
          <a:off x="5524500" y="64770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30</xdr:row>
      <xdr:rowOff>47625</xdr:rowOff>
    </xdr:from>
    <xdr:to>
      <xdr:col>31</xdr:col>
      <xdr:colOff>619126</xdr:colOff>
      <xdr:row>36</xdr:row>
      <xdr:rowOff>9525</xdr:rowOff>
    </xdr:to>
    <xdr:sp macro="" textlink="">
      <xdr:nvSpPr>
        <xdr:cNvPr id="24" name="テキスト ボックス 23"/>
        <xdr:cNvSpPr txBox="1"/>
      </xdr:nvSpPr>
      <xdr:spPr>
        <a:xfrm>
          <a:off x="6762751" y="7019925"/>
          <a:ext cx="5905500" cy="64770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過去の申請状況にチェックを入れてください。</a:t>
          </a:r>
        </a:p>
        <a:p>
          <a:r>
            <a:rPr kumimoji="1" lang="ja-JP" altLang="en-US" sz="1100"/>
            <a:t>２回目以上の場合は、過去に申請した年度を記入してください。</a:t>
          </a:r>
          <a:r>
            <a:rPr kumimoji="1" lang="en-US" altLang="ja-JP" sz="1100"/>
            <a:t>※</a:t>
          </a:r>
          <a:r>
            <a:rPr kumimoji="1" lang="ja-JP" altLang="en-US" sz="1100"/>
            <a:t>過去３回分を記入</a:t>
          </a:r>
        </a:p>
      </xdr:txBody>
    </xdr:sp>
    <xdr:clientData/>
  </xdr:twoCellAnchor>
  <xdr:twoCellAnchor>
    <xdr:from>
      <xdr:col>20</xdr:col>
      <xdr:colOff>38102</xdr:colOff>
      <xdr:row>30</xdr:row>
      <xdr:rowOff>47625</xdr:rowOff>
    </xdr:from>
    <xdr:to>
      <xdr:col>23</xdr:col>
      <xdr:colOff>200026</xdr:colOff>
      <xdr:row>33</xdr:row>
      <xdr:rowOff>0</xdr:rowOff>
    </xdr:to>
    <xdr:cxnSp macro="">
      <xdr:nvCxnSpPr>
        <xdr:cNvPr id="25" name="直線矢印コネクタ 24"/>
        <xdr:cNvCxnSpPr>
          <a:stCxn id="24" idx="1"/>
        </xdr:cNvCxnSpPr>
      </xdr:nvCxnSpPr>
      <xdr:spPr>
        <a:xfrm flipH="1" flipV="1">
          <a:off x="5876927" y="7019925"/>
          <a:ext cx="885824" cy="3238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200025</xdr:colOff>
      <xdr:row>38</xdr:row>
      <xdr:rowOff>9525</xdr:rowOff>
    </xdr:from>
    <xdr:to>
      <xdr:col>31</xdr:col>
      <xdr:colOff>628650</xdr:colOff>
      <xdr:row>44</xdr:row>
      <xdr:rowOff>161925</xdr:rowOff>
    </xdr:to>
    <xdr:sp macro="" textlink="">
      <xdr:nvSpPr>
        <xdr:cNvPr id="27" name="テキスト ボックス 26"/>
        <xdr:cNvSpPr txBox="1"/>
      </xdr:nvSpPr>
      <xdr:spPr>
        <a:xfrm>
          <a:off x="6762750" y="7924800"/>
          <a:ext cx="5915025" cy="9239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申請に必要な書類です。</a:t>
          </a:r>
          <a:endParaRPr kumimoji="1" lang="en-US" altLang="ja-JP" sz="1100"/>
        </a:p>
        <a:p>
          <a:r>
            <a:rPr kumimoji="1" lang="ja-JP" altLang="en-US" sz="1100"/>
            <a:t>準備できたら確認のためチェックをいれてください。</a:t>
          </a:r>
          <a:endParaRPr kumimoji="1" lang="en-US" altLang="ja-JP" sz="1100"/>
        </a:p>
      </xdr:txBody>
    </xdr:sp>
    <xdr:clientData/>
  </xdr:twoCellAnchor>
  <xdr:twoCellAnchor>
    <xdr:from>
      <xdr:col>19</xdr:col>
      <xdr:colOff>9525</xdr:colOff>
      <xdr:row>40</xdr:row>
      <xdr:rowOff>190500</xdr:rowOff>
    </xdr:from>
    <xdr:to>
      <xdr:col>23</xdr:col>
      <xdr:colOff>209550</xdr:colOff>
      <xdr:row>40</xdr:row>
      <xdr:rowOff>190500</xdr:rowOff>
    </xdr:to>
    <xdr:cxnSp macro="">
      <xdr:nvCxnSpPr>
        <xdr:cNvPr id="28" name="直線矢印コネクタ 27"/>
        <xdr:cNvCxnSpPr/>
      </xdr:nvCxnSpPr>
      <xdr:spPr>
        <a:xfrm flipH="1">
          <a:off x="5534025" y="836295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1</xdr:row>
      <xdr:rowOff>57149</xdr:rowOff>
    </xdr:from>
    <xdr:to>
      <xdr:col>24</xdr:col>
      <xdr:colOff>438150</xdr:colOff>
      <xdr:row>4</xdr:row>
      <xdr:rowOff>133349</xdr:rowOff>
    </xdr:to>
    <xdr:sp macro="" textlink="">
      <xdr:nvSpPr>
        <xdr:cNvPr id="29" name="テキスト ボックス 28"/>
        <xdr:cNvSpPr txBox="1"/>
      </xdr:nvSpPr>
      <xdr:spPr>
        <a:xfrm>
          <a:off x="5534025" y="171449"/>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23</xdr:col>
      <xdr:colOff>209550</xdr:colOff>
      <xdr:row>18</xdr:row>
      <xdr:rowOff>38100</xdr:rowOff>
    </xdr:from>
    <xdr:to>
      <xdr:col>31</xdr:col>
      <xdr:colOff>638175</xdr:colOff>
      <xdr:row>19</xdr:row>
      <xdr:rowOff>333375</xdr:rowOff>
    </xdr:to>
    <xdr:sp macro="" textlink="">
      <xdr:nvSpPr>
        <xdr:cNvPr id="32" name="テキスト ボックス 31"/>
        <xdr:cNvSpPr txBox="1"/>
      </xdr:nvSpPr>
      <xdr:spPr>
        <a:xfrm>
          <a:off x="6772275" y="3914775"/>
          <a:ext cx="5915025" cy="5143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申請する事業名を記入してください。</a:t>
          </a:r>
          <a:endParaRPr kumimoji="1" lang="en-US" altLang="ja-JP" sz="1100"/>
        </a:p>
      </xdr:txBody>
    </xdr:sp>
    <xdr:clientData/>
  </xdr:twoCellAnchor>
  <xdr:twoCellAnchor>
    <xdr:from>
      <xdr:col>21</xdr:col>
      <xdr:colOff>276225</xdr:colOff>
      <xdr:row>19</xdr:row>
      <xdr:rowOff>95250</xdr:rowOff>
    </xdr:from>
    <xdr:to>
      <xdr:col>23</xdr:col>
      <xdr:colOff>219075</xdr:colOff>
      <xdr:row>19</xdr:row>
      <xdr:rowOff>152400</xdr:rowOff>
    </xdr:to>
    <xdr:cxnSp macro="">
      <xdr:nvCxnSpPr>
        <xdr:cNvPr id="33" name="直線矢印コネクタ 32"/>
        <xdr:cNvCxnSpPr/>
      </xdr:nvCxnSpPr>
      <xdr:spPr>
        <a:xfrm flipH="1">
          <a:off x="6429375" y="4191000"/>
          <a:ext cx="352425" cy="571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95250</xdr:colOff>
      <xdr:row>11</xdr:row>
      <xdr:rowOff>317501</xdr:rowOff>
    </xdr:from>
    <xdr:to>
      <xdr:col>13</xdr:col>
      <xdr:colOff>282575</xdr:colOff>
      <xdr:row>13</xdr:row>
      <xdr:rowOff>63501</xdr:rowOff>
    </xdr:to>
    <xdr:sp macro="" textlink="">
      <xdr:nvSpPr>
        <xdr:cNvPr id="20" name="円/楕円 1"/>
        <xdr:cNvSpPr/>
      </xdr:nvSpPr>
      <xdr:spPr>
        <a:xfrm>
          <a:off x="3460750" y="2571751"/>
          <a:ext cx="504825"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31750</xdr:colOff>
      <xdr:row>0</xdr:row>
      <xdr:rowOff>31751</xdr:rowOff>
    </xdr:from>
    <xdr:to>
      <xdr:col>7</xdr:col>
      <xdr:colOff>814916</xdr:colOff>
      <xdr:row>1</xdr:row>
      <xdr:rowOff>84668</xdr:rowOff>
    </xdr:to>
    <xdr:sp macro="" textlink="">
      <xdr:nvSpPr>
        <xdr:cNvPr id="2" name="テキスト ボックス 1"/>
        <xdr:cNvSpPr txBox="1"/>
      </xdr:nvSpPr>
      <xdr:spPr>
        <a:xfrm>
          <a:off x="3979333" y="31751"/>
          <a:ext cx="2476500" cy="222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latin typeface="+mn-ea"/>
              <a:ea typeface="+mn-ea"/>
            </a:rPr>
            <a:t>令和６年度交付決定団体のみ提出</a:t>
          </a:r>
          <a:endParaRPr kumimoji="1" lang="ja-JP" altLang="en-US" sz="700" b="1">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74084</xdr:colOff>
      <xdr:row>0</xdr:row>
      <xdr:rowOff>158749</xdr:rowOff>
    </xdr:from>
    <xdr:to>
      <xdr:col>11</xdr:col>
      <xdr:colOff>99483</xdr:colOff>
      <xdr:row>3</xdr:row>
      <xdr:rowOff>201084</xdr:rowOff>
    </xdr:to>
    <xdr:sp macro="" textlink="">
      <xdr:nvSpPr>
        <xdr:cNvPr id="2" name="テキスト ボックス 1"/>
        <xdr:cNvSpPr txBox="1"/>
      </xdr:nvSpPr>
      <xdr:spPr>
        <a:xfrm>
          <a:off x="6561667" y="158749"/>
          <a:ext cx="2089149" cy="47625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8</xdr:col>
      <xdr:colOff>146844</xdr:colOff>
      <xdr:row>5</xdr:row>
      <xdr:rowOff>317501</xdr:rowOff>
    </xdr:from>
    <xdr:to>
      <xdr:col>16</xdr:col>
      <xdr:colOff>653784</xdr:colOff>
      <xdr:row>8</xdr:row>
      <xdr:rowOff>91546</xdr:rowOff>
    </xdr:to>
    <xdr:sp macro="" textlink="">
      <xdr:nvSpPr>
        <xdr:cNvPr id="3" name="テキスト ボックス 2"/>
        <xdr:cNvSpPr txBox="1"/>
      </xdr:nvSpPr>
      <xdr:spPr>
        <a:xfrm>
          <a:off x="6634427" y="899584"/>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6</xdr:col>
      <xdr:colOff>677333</xdr:colOff>
      <xdr:row>6</xdr:row>
      <xdr:rowOff>52916</xdr:rowOff>
    </xdr:from>
    <xdr:to>
      <xdr:col>8</xdr:col>
      <xdr:colOff>146844</xdr:colOff>
      <xdr:row>7</xdr:row>
      <xdr:rowOff>57151</xdr:rowOff>
    </xdr:to>
    <xdr:cxnSp macro="">
      <xdr:nvCxnSpPr>
        <xdr:cNvPr id="4" name="直線矢印コネクタ 3"/>
        <xdr:cNvCxnSpPr/>
      </xdr:nvCxnSpPr>
      <xdr:spPr>
        <a:xfrm flipH="1" flipV="1">
          <a:off x="5471583" y="963083"/>
          <a:ext cx="1162844" cy="18415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105305</xdr:colOff>
      <xdr:row>10</xdr:row>
      <xdr:rowOff>137583</xdr:rowOff>
    </xdr:from>
    <xdr:to>
      <xdr:col>16</xdr:col>
      <xdr:colOff>645583</xdr:colOff>
      <xdr:row>19</xdr:row>
      <xdr:rowOff>34394</xdr:rowOff>
    </xdr:to>
    <xdr:sp macro="" textlink="">
      <xdr:nvSpPr>
        <xdr:cNvPr id="6" name="テキスト ボックス 5"/>
        <xdr:cNvSpPr txBox="1"/>
      </xdr:nvSpPr>
      <xdr:spPr>
        <a:xfrm>
          <a:off x="6592888" y="1714500"/>
          <a:ext cx="6043612" cy="202406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・令和６年度事業申請時の計画を左の欄に記入し、その計画に対し実施した内容を右の欄に記入してください。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・令和７年度事業申請時に事業終わってない場合は、</a:t>
          </a:r>
          <a:r>
            <a:rPr kumimoji="1" lang="ja-JP" altLang="ja-JP" sz="1100">
              <a:solidFill>
                <a:schemeClr val="dk1"/>
              </a:solidFill>
              <a:effectLst/>
              <a:latin typeface="+mn-lt"/>
              <a:ea typeface="+mn-ea"/>
              <a:cs typeface="+mn-cs"/>
            </a:rPr>
            <a:t>予定</a:t>
          </a:r>
          <a:r>
            <a:rPr kumimoji="1" lang="ja-JP" altLang="en-US" sz="1100">
              <a:solidFill>
                <a:schemeClr val="dk1"/>
              </a:solidFill>
              <a:effectLst/>
              <a:latin typeface="+mn-lt"/>
              <a:ea typeface="+mn-ea"/>
              <a:cs typeface="+mn-cs"/>
            </a:rPr>
            <a:t>を記入してください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・毎週開催しているような同様の事業の場合は、一つの事業としてまとめて記入してください。又は複数枚に記入してください。</a:t>
          </a:r>
          <a:endParaRPr lang="ja-JP" altLang="ja-JP">
            <a:effectLst/>
          </a:endParaRPr>
        </a:p>
        <a:p>
          <a:endParaRPr kumimoji="1" lang="en-US" altLang="ja-JP" sz="1100"/>
        </a:p>
        <a:p>
          <a:r>
            <a:rPr kumimoji="1" lang="en-US" altLang="ja-JP" sz="1100"/>
            <a:t>※</a:t>
          </a:r>
          <a:r>
            <a:rPr kumimoji="1" lang="ja-JP" altLang="en-US" sz="1100"/>
            <a:t>令和６年度に未申請の団体は添付不要です。</a:t>
          </a:r>
          <a:endParaRPr kumimoji="1" lang="en-US" altLang="ja-JP" sz="1100"/>
        </a:p>
        <a:p>
          <a:r>
            <a:rPr kumimoji="1" lang="en-US" altLang="ja-JP" sz="1100"/>
            <a:t>※</a:t>
          </a:r>
          <a:r>
            <a:rPr kumimoji="1" lang="ja-JP" altLang="en-US" sz="1100"/>
            <a:t>すでに実績報告書を提出している団体は添付不要です。</a:t>
          </a:r>
          <a:endParaRPr kumimoji="1" lang="en-US" altLang="ja-JP" sz="1100"/>
        </a:p>
      </xdr:txBody>
    </xdr:sp>
    <xdr:clientData/>
  </xdr:twoCellAnchor>
  <xdr:twoCellAnchor>
    <xdr:from>
      <xdr:col>7</xdr:col>
      <xdr:colOff>560916</xdr:colOff>
      <xdr:row>13</xdr:row>
      <xdr:rowOff>158750</xdr:rowOff>
    </xdr:from>
    <xdr:to>
      <xdr:col>8</xdr:col>
      <xdr:colOff>124355</xdr:colOff>
      <xdr:row>13</xdr:row>
      <xdr:rowOff>171451</xdr:rowOff>
    </xdr:to>
    <xdr:cxnSp macro="">
      <xdr:nvCxnSpPr>
        <xdr:cNvPr id="7" name="直線矢印コネクタ 6"/>
        <xdr:cNvCxnSpPr/>
      </xdr:nvCxnSpPr>
      <xdr:spPr>
        <a:xfrm flipH="1" flipV="1">
          <a:off x="6201833" y="2349500"/>
          <a:ext cx="410105" cy="1270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135467</xdr:colOff>
      <xdr:row>35</xdr:row>
      <xdr:rowOff>127000</xdr:rowOff>
    </xdr:from>
    <xdr:to>
      <xdr:col>16</xdr:col>
      <xdr:colOff>530490</xdr:colOff>
      <xdr:row>37</xdr:row>
      <xdr:rowOff>95250</xdr:rowOff>
    </xdr:to>
    <xdr:sp macro="" textlink="">
      <xdr:nvSpPr>
        <xdr:cNvPr id="9" name="テキスト ボックス 8"/>
        <xdr:cNvSpPr txBox="1"/>
      </xdr:nvSpPr>
      <xdr:spPr>
        <a:xfrm>
          <a:off x="6623050" y="7672917"/>
          <a:ext cx="5898357" cy="59266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チカラットの補助対象事業以外で団体が実施している活動内容を記入してください。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7</xdr:col>
      <xdr:colOff>380999</xdr:colOff>
      <xdr:row>36</xdr:row>
      <xdr:rowOff>208218</xdr:rowOff>
    </xdr:from>
    <xdr:to>
      <xdr:col>8</xdr:col>
      <xdr:colOff>148696</xdr:colOff>
      <xdr:row>36</xdr:row>
      <xdr:rowOff>212990</xdr:rowOff>
    </xdr:to>
    <xdr:cxnSp macro="">
      <xdr:nvCxnSpPr>
        <xdr:cNvPr id="10" name="直線矢印コネクタ 9"/>
        <xdr:cNvCxnSpPr/>
      </xdr:nvCxnSpPr>
      <xdr:spPr>
        <a:xfrm flipH="1">
          <a:off x="6021916" y="7944635"/>
          <a:ext cx="614363" cy="47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160867</xdr:colOff>
      <xdr:row>38</xdr:row>
      <xdr:rowOff>35984</xdr:rowOff>
    </xdr:from>
    <xdr:to>
      <xdr:col>16</xdr:col>
      <xdr:colOff>555890</xdr:colOff>
      <xdr:row>40</xdr:row>
      <xdr:rowOff>25400</xdr:rowOff>
    </xdr:to>
    <xdr:sp macro="" textlink="">
      <xdr:nvSpPr>
        <xdr:cNvPr id="11" name="テキスト ボックス 10"/>
        <xdr:cNvSpPr txBox="1"/>
      </xdr:nvSpPr>
      <xdr:spPr>
        <a:xfrm>
          <a:off x="6648450" y="8386234"/>
          <a:ext cx="5898357" cy="59266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令和６年度にチカラットの補助金以外で受領した</a:t>
          </a:r>
          <a:r>
            <a:rPr kumimoji="1" lang="ja-JP" altLang="ja-JP" sz="1100" b="0" i="0" baseline="0">
              <a:effectLst/>
              <a:latin typeface="+mn-ea"/>
              <a:ea typeface="+mn-ea"/>
              <a:cs typeface="+mn-cs"/>
            </a:rPr>
            <a:t>行政・企業・団体等から</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補助金や助成金を記入してください。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7</xdr:col>
      <xdr:colOff>391583</xdr:colOff>
      <xdr:row>38</xdr:row>
      <xdr:rowOff>222250</xdr:rowOff>
    </xdr:from>
    <xdr:to>
      <xdr:col>8</xdr:col>
      <xdr:colOff>174097</xdr:colOff>
      <xdr:row>38</xdr:row>
      <xdr:rowOff>307702</xdr:rowOff>
    </xdr:to>
    <xdr:cxnSp macro="">
      <xdr:nvCxnSpPr>
        <xdr:cNvPr id="12" name="直線矢印コネクタ 11"/>
        <xdr:cNvCxnSpPr/>
      </xdr:nvCxnSpPr>
      <xdr:spPr>
        <a:xfrm flipH="1" flipV="1">
          <a:off x="6032500" y="8572500"/>
          <a:ext cx="629180" cy="8545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179917</xdr:colOff>
      <xdr:row>41</xdr:row>
      <xdr:rowOff>141817</xdr:rowOff>
    </xdr:from>
    <xdr:to>
      <xdr:col>16</xdr:col>
      <xdr:colOff>574940</xdr:colOff>
      <xdr:row>41</xdr:row>
      <xdr:rowOff>734483</xdr:rowOff>
    </xdr:to>
    <xdr:sp macro="" textlink="">
      <xdr:nvSpPr>
        <xdr:cNvPr id="14" name="テキスト ボックス 13"/>
        <xdr:cNvSpPr txBox="1"/>
      </xdr:nvSpPr>
      <xdr:spPr>
        <a:xfrm>
          <a:off x="6667500" y="9275234"/>
          <a:ext cx="5898357" cy="59266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チカラットの補助対象事業が必要な理由を簡潔に記入してください。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7</xdr:col>
      <xdr:colOff>425449</xdr:colOff>
      <xdr:row>41</xdr:row>
      <xdr:rowOff>413535</xdr:rowOff>
    </xdr:from>
    <xdr:to>
      <xdr:col>8</xdr:col>
      <xdr:colOff>193146</xdr:colOff>
      <xdr:row>41</xdr:row>
      <xdr:rowOff>418307</xdr:rowOff>
    </xdr:to>
    <xdr:cxnSp macro="">
      <xdr:nvCxnSpPr>
        <xdr:cNvPr id="15" name="直線矢印コネクタ 14"/>
        <xdr:cNvCxnSpPr/>
      </xdr:nvCxnSpPr>
      <xdr:spPr>
        <a:xfrm flipH="1">
          <a:off x="6066366" y="9546952"/>
          <a:ext cx="614363" cy="47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230717</xdr:colOff>
      <xdr:row>30</xdr:row>
      <xdr:rowOff>359833</xdr:rowOff>
    </xdr:from>
    <xdr:to>
      <xdr:col>16</xdr:col>
      <xdr:colOff>625740</xdr:colOff>
      <xdr:row>33</xdr:row>
      <xdr:rowOff>31749</xdr:rowOff>
    </xdr:to>
    <xdr:sp macro="" textlink="">
      <xdr:nvSpPr>
        <xdr:cNvPr id="16" name="テキスト ボックス 15"/>
        <xdr:cNvSpPr txBox="1"/>
      </xdr:nvSpPr>
      <xdr:spPr>
        <a:xfrm>
          <a:off x="6718300" y="6635750"/>
          <a:ext cx="5898357" cy="59266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申請事業全体の事業費の合計を、支出予定を含め記入してください。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8</xdr:col>
      <xdr:colOff>42334</xdr:colOff>
      <xdr:row>31</xdr:row>
      <xdr:rowOff>155301</xdr:rowOff>
    </xdr:from>
    <xdr:to>
      <xdr:col>8</xdr:col>
      <xdr:colOff>243947</xdr:colOff>
      <xdr:row>31</xdr:row>
      <xdr:rowOff>158750</xdr:rowOff>
    </xdr:to>
    <xdr:cxnSp macro="">
      <xdr:nvCxnSpPr>
        <xdr:cNvPr id="17" name="直線矢印コネクタ 16"/>
        <xdr:cNvCxnSpPr/>
      </xdr:nvCxnSpPr>
      <xdr:spPr>
        <a:xfrm flipH="1">
          <a:off x="6529917" y="6907468"/>
          <a:ext cx="201613" cy="344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31751</xdr:colOff>
      <xdr:row>0</xdr:row>
      <xdr:rowOff>0</xdr:rowOff>
    </xdr:from>
    <xdr:to>
      <xdr:col>7</xdr:col>
      <xdr:colOff>814917</xdr:colOff>
      <xdr:row>1</xdr:row>
      <xdr:rowOff>52917</xdr:rowOff>
    </xdr:to>
    <xdr:sp macro="" textlink="">
      <xdr:nvSpPr>
        <xdr:cNvPr id="18" name="テキスト ボックス 17"/>
        <xdr:cNvSpPr txBox="1"/>
      </xdr:nvSpPr>
      <xdr:spPr>
        <a:xfrm>
          <a:off x="3979334" y="0"/>
          <a:ext cx="2476500" cy="222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latin typeface="+mn-ea"/>
              <a:ea typeface="+mn-ea"/>
            </a:rPr>
            <a:t>令和６年度交付決定団体のみ提出</a:t>
          </a:r>
          <a:endParaRPr kumimoji="1" lang="ja-JP" altLang="en-US" sz="700" b="1">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457208</xdr:colOff>
      <xdr:row>122</xdr:row>
      <xdr:rowOff>9526</xdr:rowOff>
    </xdr:from>
    <xdr:to>
      <xdr:col>25</xdr:col>
      <xdr:colOff>893709</xdr:colOff>
      <xdr:row>123</xdr:row>
      <xdr:rowOff>3942</xdr:rowOff>
    </xdr:to>
    <xdr:sp macro="" textlink="">
      <xdr:nvSpPr>
        <xdr:cNvPr id="2" name="フリーフォーム 1"/>
        <xdr:cNvSpPr/>
      </xdr:nvSpPr>
      <xdr:spPr>
        <a:xfrm>
          <a:off x="9753608" y="21764626"/>
          <a:ext cx="2608201" cy="15634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457208</xdr:colOff>
      <xdr:row>122</xdr:row>
      <xdr:rowOff>9526</xdr:rowOff>
    </xdr:from>
    <xdr:to>
      <xdr:col>21</xdr:col>
      <xdr:colOff>893709</xdr:colOff>
      <xdr:row>123</xdr:row>
      <xdr:rowOff>3942</xdr:rowOff>
    </xdr:to>
    <xdr:sp macro="" textlink="">
      <xdr:nvSpPr>
        <xdr:cNvPr id="2" name="フリーフォーム 1"/>
        <xdr:cNvSpPr/>
      </xdr:nvSpPr>
      <xdr:spPr>
        <a:xfrm>
          <a:off x="3152783" y="26393776"/>
          <a:ext cx="3655951" cy="40399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126206</xdr:colOff>
      <xdr:row>9</xdr:row>
      <xdr:rowOff>33338</xdr:rowOff>
    </xdr:from>
    <xdr:to>
      <xdr:col>36</xdr:col>
      <xdr:colOff>638175</xdr:colOff>
      <xdr:row>16</xdr:row>
      <xdr:rowOff>38100</xdr:rowOff>
    </xdr:to>
    <xdr:sp macro="" textlink="">
      <xdr:nvSpPr>
        <xdr:cNvPr id="2" name="テキスト ボックス 1"/>
        <xdr:cNvSpPr txBox="1"/>
      </xdr:nvSpPr>
      <xdr:spPr>
        <a:xfrm>
          <a:off x="6441281" y="1509713"/>
          <a:ext cx="5998369" cy="795337"/>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該当する分野をチェックしてください。</a:t>
          </a:r>
          <a:endParaRPr kumimoji="1" lang="en-US" altLang="ja-JP" sz="1100"/>
        </a:p>
        <a:p>
          <a:r>
            <a:rPr kumimoji="1" lang="en-US" altLang="ja-JP" sz="1100"/>
            <a:t>※</a:t>
          </a:r>
          <a:r>
            <a:rPr kumimoji="1" lang="ja-JP" altLang="en-US" sz="1100"/>
            <a:t>複数該当する場合は、主たる分野をひとつだけ選んでください。</a:t>
          </a:r>
          <a:endParaRPr kumimoji="1" lang="en-US" altLang="ja-JP" sz="1100"/>
        </a:p>
      </xdr:txBody>
    </xdr:sp>
    <xdr:clientData/>
  </xdr:twoCellAnchor>
  <xdr:twoCellAnchor>
    <xdr:from>
      <xdr:col>28</xdr:col>
      <xdr:colOff>135731</xdr:colOff>
      <xdr:row>23</xdr:row>
      <xdr:rowOff>423863</xdr:rowOff>
    </xdr:from>
    <xdr:to>
      <xdr:col>36</xdr:col>
      <xdr:colOff>647700</xdr:colOff>
      <xdr:row>25</xdr:row>
      <xdr:rowOff>0</xdr:rowOff>
    </xdr:to>
    <xdr:sp macro="" textlink="">
      <xdr:nvSpPr>
        <xdr:cNvPr id="3" name="テキスト ボックス 2"/>
        <xdr:cNvSpPr txBox="1"/>
      </xdr:nvSpPr>
      <xdr:spPr>
        <a:xfrm>
          <a:off x="6560776" y="3688340"/>
          <a:ext cx="5984515" cy="106550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kumimoji="1" lang="ja-JP" altLang="en-US" sz="1100"/>
            <a:t>団体としてこの事業を「何のために」行うのか、「この事業を行うことによって何がどのように変わるのか」整理して記入してください。</a:t>
          </a:r>
          <a:endParaRPr kumimoji="1" lang="en-US" altLang="ja-JP" sz="1100"/>
        </a:p>
      </xdr:txBody>
    </xdr:sp>
    <xdr:clientData/>
  </xdr:twoCellAnchor>
  <xdr:twoCellAnchor>
    <xdr:from>
      <xdr:col>28</xdr:col>
      <xdr:colOff>135732</xdr:colOff>
      <xdr:row>27</xdr:row>
      <xdr:rowOff>619993</xdr:rowOff>
    </xdr:from>
    <xdr:to>
      <xdr:col>36</xdr:col>
      <xdr:colOff>638176</xdr:colOff>
      <xdr:row>33</xdr:row>
      <xdr:rowOff>82986</xdr:rowOff>
    </xdr:to>
    <xdr:sp macro="" textlink="">
      <xdr:nvSpPr>
        <xdr:cNvPr id="4" name="テキスト ボックス 3"/>
        <xdr:cNvSpPr txBox="1"/>
      </xdr:nvSpPr>
      <xdr:spPr>
        <a:xfrm>
          <a:off x="6560777" y="6646720"/>
          <a:ext cx="5974990" cy="128140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☆重要☆</a:t>
          </a:r>
          <a:endParaRPr lang="ja-JP" altLang="ja-JP">
            <a:effectLst/>
          </a:endParaRPr>
        </a:p>
        <a:p>
          <a:r>
            <a:rPr kumimoji="1" lang="ja-JP" altLang="ja-JP" sz="1100">
              <a:solidFill>
                <a:schemeClr val="dk1"/>
              </a:solidFill>
              <a:effectLst/>
              <a:latin typeface="+mn-lt"/>
              <a:ea typeface="+mn-ea"/>
              <a:cs typeface="+mn-cs"/>
            </a:rPr>
            <a:t>事業の成果をどのような方法で測定するのかを考えた上で、成果目標を記入してください。</a:t>
          </a:r>
          <a:endParaRPr lang="ja-JP" altLang="ja-JP">
            <a:effectLst/>
          </a:endParaRPr>
        </a:p>
        <a:p>
          <a:r>
            <a:rPr kumimoji="1" lang="ja-JP" altLang="ja-JP" sz="1100">
              <a:solidFill>
                <a:schemeClr val="dk1"/>
              </a:solidFill>
              <a:effectLst/>
              <a:latin typeface="+mn-lt"/>
              <a:ea typeface="+mn-ea"/>
              <a:cs typeface="+mn-cs"/>
            </a:rPr>
            <a:t>測定の方法は、次の「成果目標の達成度の測定方法」の欄に記入します。</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この事業が終わったときに対象者（事業に参加した人たち）が、どのような状態（意識）になっていることを期待して行うのか記入してください。</a:t>
          </a:r>
          <a:endParaRPr lang="ja-JP" altLang="ja-JP">
            <a:effectLst/>
          </a:endParaRPr>
        </a:p>
      </xdr:txBody>
    </xdr:sp>
    <xdr:clientData/>
  </xdr:twoCellAnchor>
  <xdr:twoCellAnchor>
    <xdr:from>
      <xdr:col>28</xdr:col>
      <xdr:colOff>145256</xdr:colOff>
      <xdr:row>38</xdr:row>
      <xdr:rowOff>47625</xdr:rowOff>
    </xdr:from>
    <xdr:to>
      <xdr:col>36</xdr:col>
      <xdr:colOff>638175</xdr:colOff>
      <xdr:row>44</xdr:row>
      <xdr:rowOff>19051</xdr:rowOff>
    </xdr:to>
    <xdr:sp macro="" textlink="">
      <xdr:nvSpPr>
        <xdr:cNvPr id="5" name="テキスト ボックス 4"/>
        <xdr:cNvSpPr txBox="1"/>
      </xdr:nvSpPr>
      <xdr:spPr>
        <a:xfrm>
          <a:off x="6460331" y="8820150"/>
          <a:ext cx="5979319" cy="119062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事業の実施体制にチェックをしてください。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他の組織と連携、協力する場合は、</a:t>
          </a:r>
          <a:r>
            <a:rPr kumimoji="1" lang="ja-JP" altLang="ja-JP" sz="1100" b="0" i="0" baseline="0">
              <a:solidFill>
                <a:schemeClr val="dk1"/>
              </a:solidFill>
              <a:effectLst/>
              <a:latin typeface="+mn-lt"/>
              <a:ea typeface="+mn-ea"/>
              <a:cs typeface="+mn-cs"/>
            </a:rPr>
            <a:t>（　　）内に具体的な連携</a:t>
          </a:r>
          <a:r>
            <a:rPr kumimoji="1" lang="ja-JP" altLang="en-US" sz="1100" b="0" i="0" baseline="0">
              <a:solidFill>
                <a:schemeClr val="dk1"/>
              </a:solidFill>
              <a:effectLst/>
              <a:latin typeface="+mn-lt"/>
              <a:ea typeface="+mn-ea"/>
              <a:cs typeface="+mn-cs"/>
            </a:rPr>
            <a:t>・協力</a:t>
          </a:r>
          <a:r>
            <a:rPr kumimoji="1" lang="ja-JP" altLang="ja-JP" sz="1100" b="0" i="0" baseline="0">
              <a:solidFill>
                <a:schemeClr val="dk1"/>
              </a:solidFill>
              <a:effectLst/>
              <a:latin typeface="+mn-lt"/>
              <a:ea typeface="+mn-ea"/>
              <a:cs typeface="+mn-cs"/>
            </a:rPr>
            <a:t>先を記入し、どの部分を</a:t>
          </a:r>
          <a:r>
            <a:rPr kumimoji="1" lang="ja-JP" altLang="en-US" sz="1100" b="0" i="0" baseline="0">
              <a:solidFill>
                <a:schemeClr val="dk1"/>
              </a:solidFill>
              <a:effectLst/>
              <a:latin typeface="+mn-lt"/>
              <a:ea typeface="+mn-ea"/>
              <a:cs typeface="+mn-cs"/>
            </a:rPr>
            <a:t>連携・協力して</a:t>
          </a:r>
          <a:r>
            <a:rPr kumimoji="1" lang="ja-JP" altLang="ja-JP" sz="1100" b="0" i="0" baseline="0">
              <a:solidFill>
                <a:schemeClr val="dk1"/>
              </a:solidFill>
              <a:effectLst/>
              <a:latin typeface="+mn-lt"/>
              <a:ea typeface="+mn-ea"/>
              <a:cs typeface="+mn-cs"/>
            </a:rPr>
            <a:t>行うのか、どういう役割分担で行うのか、具体的に記入してください。</a:t>
          </a:r>
          <a:endParaRPr kumimoji="1" lang="en-US" altLang="ja-JP"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当該事業に関連する協働・連携になります。</a:t>
          </a:r>
          <a:endParaRPr lang="ja-JP" altLang="ja-JP">
            <a:effectLst/>
          </a:endParaRPr>
        </a:p>
      </xdr:txBody>
    </xdr:sp>
    <xdr:clientData/>
  </xdr:twoCellAnchor>
  <xdr:twoCellAnchor>
    <xdr:from>
      <xdr:col>25</xdr:col>
      <xdr:colOff>180975</xdr:colOff>
      <xdr:row>29</xdr:row>
      <xdr:rowOff>95250</xdr:rowOff>
    </xdr:from>
    <xdr:to>
      <xdr:col>28</xdr:col>
      <xdr:colOff>126207</xdr:colOff>
      <xdr:row>29</xdr:row>
      <xdr:rowOff>100016</xdr:rowOff>
    </xdr:to>
    <xdr:cxnSp macro="">
      <xdr:nvCxnSpPr>
        <xdr:cNvPr id="6" name="直線矢印コネクタ 5"/>
        <xdr:cNvCxnSpPr/>
      </xdr:nvCxnSpPr>
      <xdr:spPr>
        <a:xfrm flipH="1" flipV="1">
          <a:off x="6164407" y="7143750"/>
          <a:ext cx="386845" cy="476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126206</xdr:colOff>
      <xdr:row>25</xdr:row>
      <xdr:rowOff>898384</xdr:rowOff>
    </xdr:from>
    <xdr:to>
      <xdr:col>36</xdr:col>
      <xdr:colOff>638175</xdr:colOff>
      <xdr:row>27</xdr:row>
      <xdr:rowOff>543794</xdr:rowOff>
    </xdr:to>
    <xdr:sp macro="" textlink="">
      <xdr:nvSpPr>
        <xdr:cNvPr id="7" name="テキスト ボックス 6"/>
        <xdr:cNvSpPr txBox="1"/>
      </xdr:nvSpPr>
      <xdr:spPr>
        <a:xfrm>
          <a:off x="6551251" y="5652225"/>
          <a:ext cx="5984515" cy="91829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☆重要☆</a:t>
          </a:r>
          <a:endParaRPr lang="ja-JP" altLang="ja-JP" b="1">
            <a:effectLst/>
          </a:endParaRPr>
        </a:p>
        <a:p>
          <a:r>
            <a:rPr kumimoji="1" lang="ja-JP" altLang="ja-JP" sz="1100">
              <a:solidFill>
                <a:schemeClr val="dk1"/>
              </a:solidFill>
              <a:effectLst/>
              <a:latin typeface="+mn-lt"/>
              <a:ea typeface="+mn-ea"/>
              <a:cs typeface="+mn-cs"/>
            </a:rPr>
            <a:t>少なくとも半数以上が佐賀市民となるように、事業を計画してください。</a:t>
          </a:r>
          <a:endParaRPr lang="ja-JP" altLang="ja-JP">
            <a:effectLst/>
          </a:endParaRPr>
        </a:p>
        <a:p>
          <a:r>
            <a:rPr kumimoji="1" lang="ja-JP" altLang="ja-JP" sz="1100">
              <a:solidFill>
                <a:schemeClr val="dk1"/>
              </a:solidFill>
              <a:effectLst/>
              <a:latin typeface="+mn-lt"/>
              <a:ea typeface="+mn-ea"/>
              <a:cs typeface="+mn-cs"/>
            </a:rPr>
            <a:t>一の校区や特定の地域内の住民のみ</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対象にならないようにしてください。</a:t>
          </a:r>
          <a:endParaRPr kumimoji="1" lang="en-US" altLang="ja-JP" sz="1100">
            <a:solidFill>
              <a:schemeClr val="dk1"/>
            </a:solidFill>
            <a:effectLst/>
            <a:latin typeface="+mn-lt"/>
            <a:ea typeface="+mn-ea"/>
            <a:cs typeface="+mn-cs"/>
          </a:endParaRPr>
        </a:p>
      </xdr:txBody>
    </xdr:sp>
    <xdr:clientData/>
  </xdr:twoCellAnchor>
  <xdr:twoCellAnchor>
    <xdr:from>
      <xdr:col>25</xdr:col>
      <xdr:colOff>161926</xdr:colOff>
      <xdr:row>27</xdr:row>
      <xdr:rowOff>79235</xdr:rowOff>
    </xdr:from>
    <xdr:to>
      <xdr:col>28</xdr:col>
      <xdr:colOff>126206</xdr:colOff>
      <xdr:row>27</xdr:row>
      <xdr:rowOff>81615</xdr:rowOff>
    </xdr:to>
    <xdr:cxnSp macro="">
      <xdr:nvCxnSpPr>
        <xdr:cNvPr id="8" name="直線矢印コネクタ 7"/>
        <xdr:cNvCxnSpPr>
          <a:stCxn id="7" idx="1"/>
        </xdr:cNvCxnSpPr>
      </xdr:nvCxnSpPr>
      <xdr:spPr>
        <a:xfrm flipH="1" flipV="1">
          <a:off x="6145358" y="6105962"/>
          <a:ext cx="405893" cy="238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171450</xdr:colOff>
      <xdr:row>13</xdr:row>
      <xdr:rowOff>9527</xdr:rowOff>
    </xdr:from>
    <xdr:to>
      <xdr:col>28</xdr:col>
      <xdr:colOff>126206</xdr:colOff>
      <xdr:row>13</xdr:row>
      <xdr:rowOff>11907</xdr:rowOff>
    </xdr:to>
    <xdr:cxnSp macro="">
      <xdr:nvCxnSpPr>
        <xdr:cNvPr id="9" name="直線矢印コネクタ 8"/>
        <xdr:cNvCxnSpPr>
          <a:stCxn id="2" idx="1"/>
        </xdr:cNvCxnSpPr>
      </xdr:nvCxnSpPr>
      <xdr:spPr>
        <a:xfrm flipH="1" flipV="1">
          <a:off x="6048375" y="1905002"/>
          <a:ext cx="392906" cy="238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190500</xdr:colOff>
      <xdr:row>40</xdr:row>
      <xdr:rowOff>71438</xdr:rowOff>
    </xdr:from>
    <xdr:to>
      <xdr:col>28</xdr:col>
      <xdr:colOff>126207</xdr:colOff>
      <xdr:row>40</xdr:row>
      <xdr:rowOff>71438</xdr:rowOff>
    </xdr:to>
    <xdr:cxnSp macro="">
      <xdr:nvCxnSpPr>
        <xdr:cNvPr id="10" name="直線矢印コネクタ 9"/>
        <xdr:cNvCxnSpPr/>
      </xdr:nvCxnSpPr>
      <xdr:spPr>
        <a:xfrm flipH="1">
          <a:off x="6067425" y="9101138"/>
          <a:ext cx="373857"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219075</xdr:colOff>
      <xdr:row>24</xdr:row>
      <xdr:rowOff>471488</xdr:rowOff>
    </xdr:from>
    <xdr:to>
      <xdr:col>28</xdr:col>
      <xdr:colOff>154783</xdr:colOff>
      <xdr:row>24</xdr:row>
      <xdr:rowOff>471488</xdr:rowOff>
    </xdr:to>
    <xdr:cxnSp macro="">
      <xdr:nvCxnSpPr>
        <xdr:cNvPr id="13" name="直線矢印コネクタ 12"/>
        <xdr:cNvCxnSpPr/>
      </xdr:nvCxnSpPr>
      <xdr:spPr>
        <a:xfrm flipH="1">
          <a:off x="6096000" y="4110038"/>
          <a:ext cx="373858"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76200</xdr:colOff>
      <xdr:row>0</xdr:row>
      <xdr:rowOff>19050</xdr:rowOff>
    </xdr:from>
    <xdr:to>
      <xdr:col>29</xdr:col>
      <xdr:colOff>390525</xdr:colOff>
      <xdr:row>3</xdr:row>
      <xdr:rowOff>19050</xdr:rowOff>
    </xdr:to>
    <xdr:sp macro="" textlink="">
      <xdr:nvSpPr>
        <xdr:cNvPr id="18" name="テキスト ボックス 17"/>
        <xdr:cNvSpPr txBox="1"/>
      </xdr:nvSpPr>
      <xdr:spPr>
        <a:xfrm>
          <a:off x="5238750" y="19050"/>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28</xdr:col>
      <xdr:colOff>114301</xdr:colOff>
      <xdr:row>3</xdr:row>
      <xdr:rowOff>57150</xdr:rowOff>
    </xdr:from>
    <xdr:to>
      <xdr:col>36</xdr:col>
      <xdr:colOff>638175</xdr:colOff>
      <xdr:row>5</xdr:row>
      <xdr:rowOff>80962</xdr:rowOff>
    </xdr:to>
    <xdr:sp macro="" textlink="">
      <xdr:nvSpPr>
        <xdr:cNvPr id="14" name="テキスト ボックス 13"/>
        <xdr:cNvSpPr txBox="1"/>
      </xdr:nvSpPr>
      <xdr:spPr>
        <a:xfrm>
          <a:off x="6429376" y="638175"/>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22</xdr:col>
      <xdr:colOff>28575</xdr:colOff>
      <xdr:row>4</xdr:row>
      <xdr:rowOff>133350</xdr:rowOff>
    </xdr:from>
    <xdr:to>
      <xdr:col>28</xdr:col>
      <xdr:colOff>114300</xdr:colOff>
      <xdr:row>4</xdr:row>
      <xdr:rowOff>133350</xdr:rowOff>
    </xdr:to>
    <xdr:cxnSp macro="">
      <xdr:nvCxnSpPr>
        <xdr:cNvPr id="15" name="直線矢印コネクタ 14"/>
        <xdr:cNvCxnSpPr/>
      </xdr:nvCxnSpPr>
      <xdr:spPr>
        <a:xfrm flipH="1">
          <a:off x="5191125" y="885825"/>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135467</xdr:colOff>
      <xdr:row>33</xdr:row>
      <xdr:rowOff>130611</xdr:rowOff>
    </xdr:from>
    <xdr:to>
      <xdr:col>36</xdr:col>
      <xdr:colOff>640773</xdr:colOff>
      <xdr:row>37</xdr:row>
      <xdr:rowOff>70862</xdr:rowOff>
    </xdr:to>
    <xdr:sp macro="" textlink="">
      <xdr:nvSpPr>
        <xdr:cNvPr id="16" name="テキスト ボックス 15"/>
        <xdr:cNvSpPr txBox="1"/>
      </xdr:nvSpPr>
      <xdr:spPr>
        <a:xfrm>
          <a:off x="6560512" y="7975747"/>
          <a:ext cx="5977852" cy="110057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kumimoji="1" lang="ja-JP" altLang="en-US" sz="1100"/>
            <a:t>成果目標が達成できたかどうかを測定するための具体的な方法を記入してください。</a:t>
          </a:r>
          <a:endParaRPr kumimoji="1" lang="en-US" altLang="ja-JP" sz="1100"/>
        </a:p>
        <a:p>
          <a:r>
            <a:rPr kumimoji="1" lang="en-US" altLang="ja-JP" sz="1100"/>
            <a:t>※</a:t>
          </a:r>
          <a:r>
            <a:rPr kumimoji="1" lang="ja-JP" altLang="en-US" sz="1100"/>
            <a:t>実績報告では、成果目標が、この測定方法によってどの程度達成されたかを評価します。</a:t>
          </a:r>
          <a:endParaRPr kumimoji="1" lang="en-US" altLang="ja-JP" sz="1100"/>
        </a:p>
        <a:p>
          <a:r>
            <a:rPr kumimoji="1" lang="en-US" altLang="ja-JP" sz="1100"/>
            <a:t>※</a:t>
          </a:r>
          <a:r>
            <a:rPr kumimoji="1" lang="ja-JP" altLang="en-US" sz="1100"/>
            <a:t>客観的に成果を測ることができるような工夫をしてください。</a:t>
          </a:r>
          <a:endParaRPr kumimoji="1" lang="en-US" altLang="ja-JP" sz="1100"/>
        </a:p>
      </xdr:txBody>
    </xdr:sp>
    <xdr:clientData/>
  </xdr:twoCellAnchor>
  <xdr:twoCellAnchor>
    <xdr:from>
      <xdr:col>25</xdr:col>
      <xdr:colOff>225136</xdr:colOff>
      <xdr:row>33</xdr:row>
      <xdr:rowOff>225137</xdr:rowOff>
    </xdr:from>
    <xdr:to>
      <xdr:col>28</xdr:col>
      <xdr:colOff>125944</xdr:colOff>
      <xdr:row>33</xdr:row>
      <xdr:rowOff>227109</xdr:rowOff>
    </xdr:to>
    <xdr:cxnSp macro="">
      <xdr:nvCxnSpPr>
        <xdr:cNvPr id="17" name="直線矢印コネクタ 16"/>
        <xdr:cNvCxnSpPr/>
      </xdr:nvCxnSpPr>
      <xdr:spPr>
        <a:xfrm flipH="1" flipV="1">
          <a:off x="6208568" y="8070273"/>
          <a:ext cx="342421" cy="19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147638</xdr:colOff>
      <xdr:row>6</xdr:row>
      <xdr:rowOff>23813</xdr:rowOff>
    </xdr:from>
    <xdr:to>
      <xdr:col>12</xdr:col>
      <xdr:colOff>619126</xdr:colOff>
      <xdr:row>7</xdr:row>
      <xdr:rowOff>892967</xdr:rowOff>
    </xdr:to>
    <xdr:sp macro="" textlink="">
      <xdr:nvSpPr>
        <xdr:cNvPr id="3" name="テキスト ボックス 2"/>
        <xdr:cNvSpPr txBox="1"/>
      </xdr:nvSpPr>
      <xdr:spPr>
        <a:xfrm>
          <a:off x="6672263" y="1750219"/>
          <a:ext cx="5995988" cy="202406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計画している事業の日時、場所、参加人数、回数、外部講師・内部講師、講師の選定理由など具体的に記入してください。</a:t>
          </a:r>
          <a:endParaRPr kumimoji="1" lang="en-US" altLang="ja-JP" sz="1100"/>
        </a:p>
        <a:p>
          <a:endParaRPr kumimoji="1" lang="en-US" altLang="ja-JP" sz="1100"/>
        </a:p>
        <a:p>
          <a:r>
            <a:rPr kumimoji="1" lang="en-US" altLang="ja-JP" sz="1100"/>
            <a:t>※</a:t>
          </a:r>
          <a:r>
            <a:rPr kumimoji="1" lang="ja-JP" altLang="en-US" sz="1100"/>
            <a:t>予定でも構いません。</a:t>
          </a:r>
          <a:endParaRPr kumimoji="1" lang="en-US" altLang="ja-JP" sz="1100"/>
        </a:p>
        <a:p>
          <a:endParaRPr kumimoji="1" lang="en-US" altLang="ja-JP" sz="1100"/>
        </a:p>
        <a:p>
          <a:r>
            <a:rPr kumimoji="1" lang="ja-JP" altLang="en-US" sz="1100" b="1"/>
            <a:t>☆重要☆</a:t>
          </a:r>
          <a:endParaRPr kumimoji="1" lang="en-US" altLang="ja-JP" sz="1100" b="1"/>
        </a:p>
        <a:p>
          <a:r>
            <a:rPr kumimoji="1" lang="ja-JP" altLang="en-US" sz="1100"/>
            <a:t>実績報告書に必要となるため、写真、チラシやインターネット掲載記事などの広報物、</a:t>
          </a:r>
          <a:r>
            <a:rPr kumimoji="1" lang="ja-JP" altLang="ja-JP" sz="1100">
              <a:solidFill>
                <a:schemeClr val="dk1"/>
              </a:solidFill>
              <a:effectLst/>
              <a:latin typeface="+mn-lt"/>
              <a:ea typeface="+mn-ea"/>
              <a:cs typeface="+mn-cs"/>
            </a:rPr>
            <a:t>当日配布資料（レジュメ等）</a:t>
          </a:r>
          <a:r>
            <a:rPr kumimoji="1" lang="ja-JP" altLang="en-US" sz="1100">
              <a:solidFill>
                <a:schemeClr val="dk1"/>
              </a:solidFill>
              <a:effectLst/>
              <a:latin typeface="+mn-lt"/>
              <a:ea typeface="+mn-ea"/>
              <a:cs typeface="+mn-cs"/>
            </a:rPr>
            <a:t>、</a:t>
          </a:r>
          <a:r>
            <a:rPr kumimoji="1" lang="ja-JP" altLang="en-US" sz="1100"/>
            <a:t>アンケートなどは忘れずに保管しておいてください。</a:t>
          </a:r>
          <a:endParaRPr kumimoji="1" lang="en-US" altLang="ja-JP" sz="1100"/>
        </a:p>
      </xdr:txBody>
    </xdr:sp>
    <xdr:clientData/>
  </xdr:twoCellAnchor>
  <xdr:twoCellAnchor>
    <xdr:from>
      <xdr:col>4</xdr:col>
      <xdr:colOff>209550</xdr:colOff>
      <xdr:row>18</xdr:row>
      <xdr:rowOff>71437</xdr:rowOff>
    </xdr:from>
    <xdr:to>
      <xdr:col>12</xdr:col>
      <xdr:colOff>583407</xdr:colOff>
      <xdr:row>21</xdr:row>
      <xdr:rowOff>104764</xdr:rowOff>
    </xdr:to>
    <xdr:sp macro="" textlink="">
      <xdr:nvSpPr>
        <xdr:cNvPr id="4" name="テキスト ボックス 3"/>
        <xdr:cNvSpPr txBox="1"/>
      </xdr:nvSpPr>
      <xdr:spPr>
        <a:xfrm>
          <a:off x="6734175" y="7881937"/>
          <a:ext cx="5898357" cy="854858"/>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計画している事業を周知するための広報手段を具体的に記入してください。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（ポスター、チラシ）　配布枚数、配布場所も記入してください。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（テレビ、ラジオ、雑誌）広報媒体名、掲載予定時期も記入してください。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xdr:col>
      <xdr:colOff>5167312</xdr:colOff>
      <xdr:row>6</xdr:row>
      <xdr:rowOff>671514</xdr:rowOff>
    </xdr:from>
    <xdr:to>
      <xdr:col>4</xdr:col>
      <xdr:colOff>166688</xdr:colOff>
      <xdr:row>6</xdr:row>
      <xdr:rowOff>678656</xdr:rowOff>
    </xdr:to>
    <xdr:cxnSp macro="">
      <xdr:nvCxnSpPr>
        <xdr:cNvPr id="5" name="直線矢印コネクタ 4"/>
        <xdr:cNvCxnSpPr/>
      </xdr:nvCxnSpPr>
      <xdr:spPr>
        <a:xfrm flipH="1">
          <a:off x="6143625" y="2397920"/>
          <a:ext cx="547688" cy="714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5167312</xdr:colOff>
      <xdr:row>19</xdr:row>
      <xdr:rowOff>138103</xdr:rowOff>
    </xdr:from>
    <xdr:to>
      <xdr:col>4</xdr:col>
      <xdr:colOff>233363</xdr:colOff>
      <xdr:row>19</xdr:row>
      <xdr:rowOff>142875</xdr:rowOff>
    </xdr:to>
    <xdr:cxnSp macro="">
      <xdr:nvCxnSpPr>
        <xdr:cNvPr id="6" name="直線矢印コネクタ 5"/>
        <xdr:cNvCxnSpPr/>
      </xdr:nvCxnSpPr>
      <xdr:spPr>
        <a:xfrm flipH="1">
          <a:off x="6143625" y="8222447"/>
          <a:ext cx="614363" cy="47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142875</xdr:colOff>
      <xdr:row>4</xdr:row>
      <xdr:rowOff>0</xdr:rowOff>
    </xdr:from>
    <xdr:to>
      <xdr:col>12</xdr:col>
      <xdr:colOff>628649</xdr:colOff>
      <xdr:row>5</xdr:row>
      <xdr:rowOff>57150</xdr:rowOff>
    </xdr:to>
    <xdr:sp macro="" textlink="">
      <xdr:nvSpPr>
        <xdr:cNvPr id="7" name="テキスト ボックス 6"/>
        <xdr:cNvSpPr txBox="1"/>
      </xdr:nvSpPr>
      <xdr:spPr>
        <a:xfrm>
          <a:off x="6667500" y="797719"/>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2</xdr:col>
      <xdr:colOff>4274343</xdr:colOff>
      <xdr:row>2</xdr:row>
      <xdr:rowOff>178594</xdr:rowOff>
    </xdr:from>
    <xdr:to>
      <xdr:col>4</xdr:col>
      <xdr:colOff>142874</xdr:colOff>
      <xdr:row>4</xdr:row>
      <xdr:rowOff>247650</xdr:rowOff>
    </xdr:to>
    <xdr:cxnSp macro="">
      <xdr:nvCxnSpPr>
        <xdr:cNvPr id="8" name="直線矢印コネクタ 7"/>
        <xdr:cNvCxnSpPr/>
      </xdr:nvCxnSpPr>
      <xdr:spPr>
        <a:xfrm flipH="1" flipV="1">
          <a:off x="5250656" y="511969"/>
          <a:ext cx="1416843" cy="53340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147639</xdr:colOff>
      <xdr:row>8</xdr:row>
      <xdr:rowOff>142889</xdr:rowOff>
    </xdr:from>
    <xdr:to>
      <xdr:col>12</xdr:col>
      <xdr:colOff>607219</xdr:colOff>
      <xdr:row>8</xdr:row>
      <xdr:rowOff>714375</xdr:rowOff>
    </xdr:to>
    <xdr:sp macro="" textlink="">
      <xdr:nvSpPr>
        <xdr:cNvPr id="10" name="テキスト ボックス 9"/>
        <xdr:cNvSpPr txBox="1"/>
      </xdr:nvSpPr>
      <xdr:spPr>
        <a:xfrm>
          <a:off x="6672264" y="4048139"/>
          <a:ext cx="5984080" cy="57148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記入の内容時応じて、行の高さを調整してください。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xdr:col>
      <xdr:colOff>5155406</xdr:colOff>
      <xdr:row>8</xdr:row>
      <xdr:rowOff>166687</xdr:rowOff>
    </xdr:from>
    <xdr:to>
      <xdr:col>4</xdr:col>
      <xdr:colOff>135735</xdr:colOff>
      <xdr:row>8</xdr:row>
      <xdr:rowOff>445299</xdr:rowOff>
    </xdr:to>
    <xdr:cxnSp macro="">
      <xdr:nvCxnSpPr>
        <xdr:cNvPr id="11" name="直線矢印コネクタ 10"/>
        <xdr:cNvCxnSpPr/>
      </xdr:nvCxnSpPr>
      <xdr:spPr>
        <a:xfrm flipH="1" flipV="1">
          <a:off x="6131719" y="4071937"/>
          <a:ext cx="528641" cy="2786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0</xdr:row>
      <xdr:rowOff>23812</xdr:rowOff>
    </xdr:from>
    <xdr:to>
      <xdr:col>7</xdr:col>
      <xdr:colOff>33337</xdr:colOff>
      <xdr:row>2</xdr:row>
      <xdr:rowOff>271462</xdr:rowOff>
    </xdr:to>
    <xdr:sp macro="" textlink="">
      <xdr:nvSpPr>
        <xdr:cNvPr id="15" name="テキスト ボックス 14"/>
        <xdr:cNvSpPr txBox="1"/>
      </xdr:nvSpPr>
      <xdr:spPr>
        <a:xfrm>
          <a:off x="6477000" y="23812"/>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154781</xdr:colOff>
      <xdr:row>6</xdr:row>
      <xdr:rowOff>266700</xdr:rowOff>
    </xdr:from>
    <xdr:to>
      <xdr:col>19</xdr:col>
      <xdr:colOff>416719</xdr:colOff>
      <xdr:row>11</xdr:row>
      <xdr:rowOff>254793</xdr:rowOff>
    </xdr:to>
    <xdr:sp macro="" textlink="">
      <xdr:nvSpPr>
        <xdr:cNvPr id="2" name="テキスト ボックス 1"/>
        <xdr:cNvSpPr txBox="1"/>
      </xdr:nvSpPr>
      <xdr:spPr>
        <a:xfrm>
          <a:off x="6631781" y="1466850"/>
          <a:ext cx="6605588" cy="163591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事業の実施月のみでなく、事業実施前の下見や打ち合わせ会議などの、事業実施に向けた準備</a:t>
          </a:r>
          <a:r>
            <a:rPr kumimoji="1" lang="ja-JP" altLang="en-US" sz="1100">
              <a:solidFill>
                <a:sysClr val="windowText" lastClr="000000"/>
              </a:solidFill>
            </a:rPr>
            <a:t>内容や事業実施後の振り返りの会などについても記入してください。</a:t>
          </a:r>
          <a:endParaRPr kumimoji="1" lang="en-US" altLang="ja-JP" sz="1100">
            <a:solidFill>
              <a:sysClr val="windowText" lastClr="000000"/>
            </a:solidFill>
          </a:endParaRPr>
        </a:p>
        <a:p>
          <a:endParaRPr kumimoji="1" lang="en-US" altLang="ja-JP" sz="1100"/>
        </a:p>
        <a:p>
          <a:r>
            <a:rPr kumimoji="1" lang="en-US" altLang="ja-JP" sz="1100"/>
            <a:t>※</a:t>
          </a:r>
          <a:r>
            <a:rPr kumimoji="1" lang="ja-JP" altLang="en-US" sz="1100"/>
            <a:t>申請書作成、実績報告書作成のための打ち合わせの記載は不要です。</a:t>
          </a:r>
          <a:endParaRPr kumimoji="1" lang="en-US" altLang="ja-JP" sz="1100"/>
        </a:p>
        <a:p>
          <a:r>
            <a:rPr kumimoji="1" lang="en-US" altLang="ja-JP" sz="1100"/>
            <a:t>※</a:t>
          </a:r>
          <a:r>
            <a:rPr kumimoji="1" lang="ja-JP" altLang="en-US" sz="1100"/>
            <a:t>今年度の事業に係る内容のみ記載してください。</a:t>
          </a:r>
          <a:endParaRPr kumimoji="1" lang="en-US" altLang="ja-JP" sz="1100"/>
        </a:p>
        <a:p>
          <a:r>
            <a:rPr kumimoji="1" lang="ja-JP" altLang="en-US" sz="1100"/>
            <a:t>　（次年度打合せ、今年度内の事業とは関係のない団体の活動の記載は不要です。</a:t>
          </a:r>
          <a:endParaRPr kumimoji="1" lang="en-US" altLang="ja-JP" sz="1100"/>
        </a:p>
      </xdr:txBody>
    </xdr:sp>
    <xdr:clientData/>
  </xdr:twoCellAnchor>
  <xdr:twoCellAnchor>
    <xdr:from>
      <xdr:col>7</xdr:col>
      <xdr:colOff>2743200</xdr:colOff>
      <xdr:row>8</xdr:row>
      <xdr:rowOff>104775</xdr:rowOff>
    </xdr:from>
    <xdr:to>
      <xdr:col>9</xdr:col>
      <xdr:colOff>164308</xdr:colOff>
      <xdr:row>8</xdr:row>
      <xdr:rowOff>111919</xdr:rowOff>
    </xdr:to>
    <xdr:cxnSp macro="">
      <xdr:nvCxnSpPr>
        <xdr:cNvPr id="3" name="直線矢印コネクタ 2"/>
        <xdr:cNvCxnSpPr/>
      </xdr:nvCxnSpPr>
      <xdr:spPr>
        <a:xfrm flipH="1" flipV="1">
          <a:off x="6115050" y="2009775"/>
          <a:ext cx="526258" cy="714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121443</xdr:colOff>
      <xdr:row>3</xdr:row>
      <xdr:rowOff>104775</xdr:rowOff>
    </xdr:from>
    <xdr:to>
      <xdr:col>19</xdr:col>
      <xdr:colOff>390524</xdr:colOff>
      <xdr:row>5</xdr:row>
      <xdr:rowOff>80962</xdr:rowOff>
    </xdr:to>
    <xdr:sp macro="" textlink="">
      <xdr:nvSpPr>
        <xdr:cNvPr id="4" name="テキスト ボックス 3"/>
        <xdr:cNvSpPr txBox="1"/>
      </xdr:nvSpPr>
      <xdr:spPr>
        <a:xfrm>
          <a:off x="6598443" y="647700"/>
          <a:ext cx="6612731"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7</xdr:col>
      <xdr:colOff>2609850</xdr:colOff>
      <xdr:row>4</xdr:row>
      <xdr:rowOff>171450</xdr:rowOff>
    </xdr:from>
    <xdr:to>
      <xdr:col>9</xdr:col>
      <xdr:colOff>121444</xdr:colOff>
      <xdr:row>4</xdr:row>
      <xdr:rowOff>180975</xdr:rowOff>
    </xdr:to>
    <xdr:cxnSp macro="">
      <xdr:nvCxnSpPr>
        <xdr:cNvPr id="5" name="直線矢印コネクタ 4"/>
        <xdr:cNvCxnSpPr/>
      </xdr:nvCxnSpPr>
      <xdr:spPr>
        <a:xfrm flipH="1" flipV="1">
          <a:off x="5981700" y="885825"/>
          <a:ext cx="616744" cy="952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2019300</xdr:colOff>
      <xdr:row>0</xdr:row>
      <xdr:rowOff>47625</xdr:rowOff>
    </xdr:from>
    <xdr:to>
      <xdr:col>11</xdr:col>
      <xdr:colOff>209550</xdr:colOff>
      <xdr:row>3</xdr:row>
      <xdr:rowOff>76200</xdr:rowOff>
    </xdr:to>
    <xdr:sp macro="" textlink="">
      <xdr:nvSpPr>
        <xdr:cNvPr id="9" name="テキスト ボックス 8"/>
        <xdr:cNvSpPr txBox="1"/>
      </xdr:nvSpPr>
      <xdr:spPr>
        <a:xfrm>
          <a:off x="5391150" y="47625"/>
          <a:ext cx="2152650" cy="5715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9</xdr:col>
      <xdr:colOff>154781</xdr:colOff>
      <xdr:row>12</xdr:row>
      <xdr:rowOff>28575</xdr:rowOff>
    </xdr:from>
    <xdr:to>
      <xdr:col>19</xdr:col>
      <xdr:colOff>416719</xdr:colOff>
      <xdr:row>15</xdr:row>
      <xdr:rowOff>152400</xdr:rowOff>
    </xdr:to>
    <xdr:sp macro="" textlink="">
      <xdr:nvSpPr>
        <xdr:cNvPr id="7" name="テキスト ボックス 6"/>
        <xdr:cNvSpPr txBox="1"/>
      </xdr:nvSpPr>
      <xdr:spPr>
        <a:xfrm>
          <a:off x="6631781" y="3190875"/>
          <a:ext cx="6605588" cy="106680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広く市民の参加を促すために、計画的に（早めに）広報をお願いします。</a:t>
          </a:r>
          <a:endParaRPr kumimoji="1" lang="en-US" altLang="ja-JP" sz="1100"/>
        </a:p>
        <a:p>
          <a:endParaRPr kumimoji="1" lang="en-US" altLang="ja-JP" sz="1100"/>
        </a:p>
        <a:p>
          <a:r>
            <a:rPr kumimoji="1" lang="ja-JP" altLang="en-US" sz="1100"/>
            <a:t>事業の認知度向上のため、「市報さが」や佐賀市ホームページ掲載について、市へ依頼をお願いします。</a:t>
          </a:r>
          <a:endParaRPr kumimoji="1" lang="en-US" altLang="ja-JP" sz="1100"/>
        </a:p>
      </xdr:txBody>
    </xdr:sp>
    <xdr:clientData/>
  </xdr:twoCellAnchor>
  <xdr:twoCellAnchor>
    <xdr:from>
      <xdr:col>7</xdr:col>
      <xdr:colOff>2809875</xdr:colOff>
      <xdr:row>11</xdr:row>
      <xdr:rowOff>171450</xdr:rowOff>
    </xdr:from>
    <xdr:to>
      <xdr:col>9</xdr:col>
      <xdr:colOff>164309</xdr:colOff>
      <xdr:row>13</xdr:row>
      <xdr:rowOff>264321</xdr:rowOff>
    </xdr:to>
    <xdr:cxnSp macro="">
      <xdr:nvCxnSpPr>
        <xdr:cNvPr id="8" name="直線矢印コネクタ 7"/>
        <xdr:cNvCxnSpPr/>
      </xdr:nvCxnSpPr>
      <xdr:spPr>
        <a:xfrm flipH="1" flipV="1">
          <a:off x="6181725" y="3019425"/>
          <a:ext cx="459584" cy="72152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457208</xdr:colOff>
      <xdr:row>129</xdr:row>
      <xdr:rowOff>9526</xdr:rowOff>
    </xdr:from>
    <xdr:to>
      <xdr:col>10</xdr:col>
      <xdr:colOff>893709</xdr:colOff>
      <xdr:row>130</xdr:row>
      <xdr:rowOff>3942</xdr:rowOff>
    </xdr:to>
    <xdr:sp macro="" textlink="">
      <xdr:nvSpPr>
        <xdr:cNvPr id="2" name="フリーフォーム 1"/>
        <xdr:cNvSpPr/>
      </xdr:nvSpPr>
      <xdr:spPr>
        <a:xfrm>
          <a:off x="3150484" y="22409698"/>
          <a:ext cx="2781622" cy="401692"/>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457208</xdr:colOff>
      <xdr:row>129</xdr:row>
      <xdr:rowOff>9526</xdr:rowOff>
    </xdr:from>
    <xdr:to>
      <xdr:col>10</xdr:col>
      <xdr:colOff>893709</xdr:colOff>
      <xdr:row>130</xdr:row>
      <xdr:rowOff>3942</xdr:rowOff>
    </xdr:to>
    <xdr:sp macro="" textlink="">
      <xdr:nvSpPr>
        <xdr:cNvPr id="2" name="フリーフォーム 1"/>
        <xdr:cNvSpPr/>
      </xdr:nvSpPr>
      <xdr:spPr>
        <a:xfrm>
          <a:off x="3152783" y="26393776"/>
          <a:ext cx="3655951" cy="40399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58857</xdr:colOff>
      <xdr:row>12</xdr:row>
      <xdr:rowOff>126552</xdr:rowOff>
    </xdr:from>
    <xdr:to>
      <xdr:col>46</xdr:col>
      <xdr:colOff>585108</xdr:colOff>
      <xdr:row>13</xdr:row>
      <xdr:rowOff>136074</xdr:rowOff>
    </xdr:to>
    <xdr:sp macro="" textlink="">
      <xdr:nvSpPr>
        <xdr:cNvPr id="3" name="テキスト ボックス 2"/>
        <xdr:cNvSpPr txBox="1"/>
      </xdr:nvSpPr>
      <xdr:spPr>
        <a:xfrm>
          <a:off x="9978464" y="2698302"/>
          <a:ext cx="9384501" cy="29527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11</xdr:col>
      <xdr:colOff>13607</xdr:colOff>
      <xdr:row>4</xdr:row>
      <xdr:rowOff>40821</xdr:rowOff>
    </xdr:from>
    <xdr:to>
      <xdr:col>17</xdr:col>
      <xdr:colOff>58857</xdr:colOff>
      <xdr:row>12</xdr:row>
      <xdr:rowOff>274188</xdr:rowOff>
    </xdr:to>
    <xdr:cxnSp macro="">
      <xdr:nvCxnSpPr>
        <xdr:cNvPr id="4" name="直線矢印コネクタ 3"/>
        <xdr:cNvCxnSpPr>
          <a:stCxn id="3" idx="1"/>
        </xdr:cNvCxnSpPr>
      </xdr:nvCxnSpPr>
      <xdr:spPr>
        <a:xfrm flipH="1" flipV="1">
          <a:off x="7987393" y="857250"/>
          <a:ext cx="1991071" cy="198868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47971</xdr:colOff>
      <xdr:row>14</xdr:row>
      <xdr:rowOff>29945</xdr:rowOff>
    </xdr:from>
    <xdr:to>
      <xdr:col>46</xdr:col>
      <xdr:colOff>585108</xdr:colOff>
      <xdr:row>15</xdr:row>
      <xdr:rowOff>149681</xdr:rowOff>
    </xdr:to>
    <xdr:sp macro="" textlink="">
      <xdr:nvSpPr>
        <xdr:cNvPr id="5" name="テキスト ボックス 4"/>
        <xdr:cNvSpPr txBox="1"/>
      </xdr:nvSpPr>
      <xdr:spPr>
        <a:xfrm>
          <a:off x="9967578" y="3064338"/>
          <a:ext cx="9395387" cy="31023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支出</a:t>
          </a:r>
          <a:r>
            <a:rPr kumimoji="1" lang="en-US" altLang="ja-JP" sz="1100"/>
            <a:t>】</a:t>
          </a:r>
          <a:r>
            <a:rPr kumimoji="1" lang="ja-JP" altLang="en-US" sz="1100"/>
            <a:t>の表に入力すると自動入力されます。</a:t>
          </a:r>
          <a:endParaRPr kumimoji="1" lang="en-US" altLang="ja-JP" sz="1100"/>
        </a:p>
      </xdr:txBody>
    </xdr:sp>
    <xdr:clientData/>
  </xdr:twoCellAnchor>
  <xdr:twoCellAnchor>
    <xdr:from>
      <xdr:col>10</xdr:col>
      <xdr:colOff>1265465</xdr:colOff>
      <xdr:row>7</xdr:row>
      <xdr:rowOff>149678</xdr:rowOff>
    </xdr:from>
    <xdr:to>
      <xdr:col>17</xdr:col>
      <xdr:colOff>47971</xdr:colOff>
      <xdr:row>14</xdr:row>
      <xdr:rowOff>185063</xdr:rowOff>
    </xdr:to>
    <xdr:cxnSp macro="">
      <xdr:nvCxnSpPr>
        <xdr:cNvPr id="6" name="直線矢印コネクタ 5"/>
        <xdr:cNvCxnSpPr>
          <a:stCxn id="5" idx="1"/>
        </xdr:cNvCxnSpPr>
      </xdr:nvCxnSpPr>
      <xdr:spPr>
        <a:xfrm flipH="1" flipV="1">
          <a:off x="7198179" y="1632857"/>
          <a:ext cx="2769399" cy="158659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43201</xdr:colOff>
      <xdr:row>6</xdr:row>
      <xdr:rowOff>146427</xdr:rowOff>
    </xdr:from>
    <xdr:to>
      <xdr:col>46</xdr:col>
      <xdr:colOff>612322</xdr:colOff>
      <xdr:row>12</xdr:row>
      <xdr:rowOff>68036</xdr:rowOff>
    </xdr:to>
    <xdr:sp macro="" textlink="">
      <xdr:nvSpPr>
        <xdr:cNvPr id="9" name="テキスト ボックス 8"/>
        <xdr:cNvSpPr txBox="1"/>
      </xdr:nvSpPr>
      <xdr:spPr>
        <a:xfrm>
          <a:off x="9962808" y="1357463"/>
          <a:ext cx="9427371" cy="1282323"/>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1">
            <a:latin typeface="+mj-ea"/>
            <a:ea typeface="+mj-ea"/>
          </a:endParaRPr>
        </a:p>
        <a:p>
          <a:r>
            <a:rPr kumimoji="1" lang="ja-JP" altLang="en-US" sz="1100"/>
            <a:t>総事業費は、事業にかかるすべての経費です。「補助対象経費」にない費目（補助対象外費）も、事業に係る経費であれば記入が必要です。</a:t>
          </a:r>
          <a:endParaRPr kumimoji="1" lang="en-US" altLang="ja-JP" sz="1100"/>
        </a:p>
        <a:p>
          <a:r>
            <a:rPr kumimoji="1" lang="ja-JP" altLang="en-US" sz="1100"/>
            <a:t>その場合は、</a:t>
          </a:r>
          <a:r>
            <a:rPr kumimoji="1" lang="en-US" altLang="ja-JP" sz="1100"/>
            <a:t>【</a:t>
          </a:r>
          <a:r>
            <a:rPr kumimoji="1" lang="ja-JP" altLang="en-US" sz="1100"/>
            <a:t>対象外</a:t>
          </a:r>
          <a:r>
            <a:rPr kumimoji="1" lang="en-US" altLang="ja-JP" sz="1100"/>
            <a:t>】</a:t>
          </a:r>
          <a:r>
            <a:rPr kumimoji="1" lang="ja-JP" altLang="en-US" sz="1100"/>
            <a:t>と記入してください。</a:t>
          </a:r>
          <a:endParaRPr kumimoji="1" lang="en-US" altLang="ja-JP" sz="1100" u="sng"/>
        </a:p>
        <a:p>
          <a:r>
            <a:rPr kumimoji="1" lang="ja-JP" altLang="en-US" sz="1100" u="sng"/>
            <a:t>　</a:t>
          </a:r>
          <a:r>
            <a:rPr kumimoji="1" lang="en-US" altLang="ja-JP" sz="1100" b="1" u="sng"/>
            <a:t>※</a:t>
          </a:r>
          <a:r>
            <a:rPr kumimoji="1" lang="ja-JP" altLang="en-US" sz="1100" b="1" u="sng"/>
            <a:t>「ちかっと部門」は、総事業費（支出合計①の欄）が１５万円以下であることが要件です。</a:t>
          </a:r>
          <a:endParaRPr kumimoji="1" lang="en-US" altLang="ja-JP" sz="1100" b="0" u="none"/>
        </a:p>
        <a:p>
          <a:r>
            <a:rPr kumimoji="1" lang="ja-JP" altLang="en-US" sz="1100" b="0" u="none"/>
            <a:t>　</a:t>
          </a:r>
          <a:r>
            <a:rPr kumimoji="1" lang="en-US" altLang="ja-JP" sz="1100" b="0" u="none"/>
            <a:t>※</a:t>
          </a:r>
          <a:r>
            <a:rPr kumimoji="1" lang="ja-JP" altLang="en-US" sz="1100" b="0" u="none"/>
            <a:t>一連の事業の一部を切り取って申請することはできません。</a:t>
          </a:r>
          <a:endParaRPr kumimoji="1" lang="en-US" altLang="ja-JP" sz="1100" b="0" u="none"/>
        </a:p>
      </xdr:txBody>
    </xdr:sp>
    <xdr:clientData/>
  </xdr:twoCellAnchor>
  <xdr:twoCellAnchor>
    <xdr:from>
      <xdr:col>17</xdr:col>
      <xdr:colOff>62252</xdr:colOff>
      <xdr:row>53</xdr:row>
      <xdr:rowOff>23030</xdr:rowOff>
    </xdr:from>
    <xdr:to>
      <xdr:col>46</xdr:col>
      <xdr:colOff>625929</xdr:colOff>
      <xdr:row>57</xdr:row>
      <xdr:rowOff>167347</xdr:rowOff>
    </xdr:to>
    <xdr:sp macro="" textlink="">
      <xdr:nvSpPr>
        <xdr:cNvPr id="10" name="テキスト ボックス 9"/>
        <xdr:cNvSpPr txBox="1"/>
      </xdr:nvSpPr>
      <xdr:spPr>
        <a:xfrm>
          <a:off x="9981859" y="10078709"/>
          <a:ext cx="9421927" cy="85188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補助対象外経費</a:t>
          </a:r>
          <a:r>
            <a:rPr kumimoji="1" lang="ja-JP" altLang="en-US" sz="1100">
              <a:solidFill>
                <a:schemeClr val="dk1"/>
              </a:solidFill>
              <a:effectLst/>
              <a:latin typeface="+mn-lt"/>
              <a:ea typeface="+mn-ea"/>
              <a:cs typeface="+mn-cs"/>
            </a:rPr>
            <a:t>は、その品目を内訳欄に</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対象外</a:t>
          </a:r>
          <a:r>
            <a:rPr kumimoji="1" lang="en-US" altLang="ja-JP" sz="1100">
              <a:solidFill>
                <a:schemeClr val="dk1"/>
              </a:solidFill>
              <a:effectLst/>
              <a:latin typeface="+mn-lt"/>
              <a:ea typeface="+mn-ea"/>
              <a:cs typeface="+mn-cs"/>
            </a:rPr>
            <a:t>】</a:t>
          </a:r>
          <a:r>
            <a:rPr kumimoji="1" lang="ja-JP" altLang="en-US" sz="1100"/>
            <a:t>と記入してください。</a:t>
          </a:r>
          <a:endParaRPr kumimoji="1" lang="en-US" altLang="ja-JP" sz="1100"/>
        </a:p>
        <a:p>
          <a:r>
            <a:rPr kumimoji="1" lang="ja-JP" altLang="en-US" sz="1100"/>
            <a:t>・「補助対象経費」欄には、募集要項の「補助対象経費基準一覧」に該当する経費を記入してください。</a:t>
          </a:r>
          <a:endParaRPr kumimoji="1" lang="en-US" altLang="ja-JP" sz="1100"/>
        </a:p>
      </xdr:txBody>
    </xdr:sp>
    <xdr:clientData/>
  </xdr:twoCellAnchor>
  <xdr:twoCellAnchor>
    <xdr:from>
      <xdr:col>10</xdr:col>
      <xdr:colOff>1592037</xdr:colOff>
      <xdr:row>55</xdr:row>
      <xdr:rowOff>95189</xdr:rowOff>
    </xdr:from>
    <xdr:to>
      <xdr:col>17</xdr:col>
      <xdr:colOff>62252</xdr:colOff>
      <xdr:row>55</xdr:row>
      <xdr:rowOff>95250</xdr:rowOff>
    </xdr:to>
    <xdr:cxnSp macro="">
      <xdr:nvCxnSpPr>
        <xdr:cNvPr id="11" name="直線矢印コネクタ 10"/>
        <xdr:cNvCxnSpPr>
          <a:stCxn id="10" idx="1"/>
        </xdr:cNvCxnSpPr>
      </xdr:nvCxnSpPr>
      <xdr:spPr>
        <a:xfrm flipH="1">
          <a:off x="7524751" y="10504653"/>
          <a:ext cx="2457108" cy="6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75860</xdr:colOff>
      <xdr:row>33</xdr:row>
      <xdr:rowOff>164868</xdr:rowOff>
    </xdr:from>
    <xdr:to>
      <xdr:col>46</xdr:col>
      <xdr:colOff>585108</xdr:colOff>
      <xdr:row>41</xdr:row>
      <xdr:rowOff>54428</xdr:rowOff>
    </xdr:to>
    <xdr:sp macro="" textlink="">
      <xdr:nvSpPr>
        <xdr:cNvPr id="12" name="テキスト ボックス 11"/>
        <xdr:cNvSpPr txBox="1"/>
      </xdr:nvSpPr>
      <xdr:spPr>
        <a:xfrm>
          <a:off x="9995467" y="6682689"/>
          <a:ext cx="9367498" cy="1304703"/>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・内訳欄には、明細（購入品目等）を記入してください。</a:t>
          </a:r>
        </a:p>
        <a:p>
          <a:r>
            <a:rPr kumimoji="1" lang="ja-JP" altLang="en-US" sz="1100"/>
            <a:t>・消耗品費や原材料費など購入品目が多い場合は、商品の名称を記載せずに「文具代」、「用紙代」などのように種類で記入しても構いません。</a:t>
          </a:r>
        </a:p>
        <a:p>
          <a:r>
            <a:rPr kumimoji="1" lang="ja-JP" altLang="en-US" sz="1100"/>
            <a:t>・各欄は、金額の高いものから３つほどを記載し、品目が多い場合は、「その他　</a:t>
          </a:r>
          <a:r>
            <a:rPr kumimoji="1" lang="en-US" altLang="ja-JP" sz="1100"/>
            <a:t>×××</a:t>
          </a:r>
          <a:r>
            <a:rPr kumimoji="1" lang="ja-JP" altLang="en-US" sz="1100"/>
            <a:t>等　○○円」と記入してください。</a:t>
          </a:r>
        </a:p>
        <a:p>
          <a:r>
            <a:rPr kumimoji="1" lang="ja-JP" altLang="en-US" sz="1100"/>
            <a:t>・補助対象経費の上限は、募集要項の「補助対象経費基準額一覧」に記載された額です。ただし、基準額の記載のないものについては、実費額が</a:t>
          </a:r>
          <a:endParaRPr kumimoji="1" lang="en-US" altLang="ja-JP" sz="1100"/>
        </a:p>
        <a:p>
          <a:r>
            <a:rPr kumimoji="1" lang="ja-JP" altLang="en-US" sz="1100"/>
            <a:t>　上限です。</a:t>
          </a:r>
          <a:endParaRPr kumimoji="1" lang="en-US" altLang="ja-JP" sz="1100"/>
        </a:p>
      </xdr:txBody>
    </xdr:sp>
    <xdr:clientData/>
  </xdr:twoCellAnchor>
  <xdr:twoCellAnchor>
    <xdr:from>
      <xdr:col>13</xdr:col>
      <xdr:colOff>13607</xdr:colOff>
      <xdr:row>36</xdr:row>
      <xdr:rowOff>0</xdr:rowOff>
    </xdr:from>
    <xdr:to>
      <xdr:col>17</xdr:col>
      <xdr:colOff>75860</xdr:colOff>
      <xdr:row>37</xdr:row>
      <xdr:rowOff>109648</xdr:rowOff>
    </xdr:to>
    <xdr:cxnSp macro="">
      <xdr:nvCxnSpPr>
        <xdr:cNvPr id="13" name="直線矢印コネクタ 12"/>
        <xdr:cNvCxnSpPr>
          <a:stCxn id="12" idx="1"/>
        </xdr:cNvCxnSpPr>
      </xdr:nvCxnSpPr>
      <xdr:spPr>
        <a:xfrm flipH="1" flipV="1">
          <a:off x="8871857" y="7048500"/>
          <a:ext cx="1123610" cy="28654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54428</xdr:colOff>
      <xdr:row>0</xdr:row>
      <xdr:rowOff>85725</xdr:rowOff>
    </xdr:from>
    <xdr:to>
      <xdr:col>46</xdr:col>
      <xdr:colOff>585108</xdr:colOff>
      <xdr:row>6</xdr:row>
      <xdr:rowOff>13607</xdr:rowOff>
    </xdr:to>
    <xdr:sp macro="" textlink="">
      <xdr:nvSpPr>
        <xdr:cNvPr id="14" name="テキスト ボックス 13"/>
        <xdr:cNvSpPr txBox="1"/>
      </xdr:nvSpPr>
      <xdr:spPr>
        <a:xfrm>
          <a:off x="9974035" y="85725"/>
          <a:ext cx="9388930" cy="1138918"/>
        </a:xfrm>
        <a:prstGeom prst="rect">
          <a:avLst/>
        </a:prstGeom>
        <a:noFill/>
        <a:ln w="63500" cmpd="tri">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n-ea"/>
              <a:ea typeface="+mn-ea"/>
            </a:rPr>
            <a:t>☆重要☆</a:t>
          </a:r>
          <a:endParaRPr kumimoji="1" lang="en-US" altLang="ja-JP" sz="1100" b="1">
            <a:latin typeface="+mn-ea"/>
            <a:ea typeface="+mn-ea"/>
          </a:endParaRPr>
        </a:p>
        <a:p>
          <a:r>
            <a:rPr kumimoji="1" lang="ja-JP" altLang="en-US" sz="1100"/>
            <a:t>経費はすべて積算根拠を明確にしてください。</a:t>
          </a:r>
          <a:endParaRPr kumimoji="1" lang="en-US" altLang="ja-JP" sz="1100"/>
        </a:p>
        <a:p>
          <a:r>
            <a:rPr kumimoji="1" lang="ja-JP" altLang="en-US" sz="1100"/>
            <a:t>「募集要項」の「補助対象経費基準額一覧」に「要添付資料」の記載がないものでも、必要に応じて見積書や価格がわかる資料の提示を求める場合があります。</a:t>
          </a:r>
          <a:endParaRPr kumimoji="1" lang="en-US" altLang="ja-JP" sz="1100"/>
        </a:p>
      </xdr:txBody>
    </xdr:sp>
    <xdr:clientData/>
  </xdr:twoCellAnchor>
  <xdr:twoCellAnchor>
    <xdr:from>
      <xdr:col>17</xdr:col>
      <xdr:colOff>84023</xdr:colOff>
      <xdr:row>26</xdr:row>
      <xdr:rowOff>3404</xdr:rowOff>
    </xdr:from>
    <xdr:to>
      <xdr:col>46</xdr:col>
      <xdr:colOff>598714</xdr:colOff>
      <xdr:row>33</xdr:row>
      <xdr:rowOff>108860</xdr:rowOff>
    </xdr:to>
    <xdr:sp macro="" textlink="">
      <xdr:nvSpPr>
        <xdr:cNvPr id="17" name="テキスト ボックス 16"/>
        <xdr:cNvSpPr txBox="1"/>
      </xdr:nvSpPr>
      <xdr:spPr>
        <a:xfrm>
          <a:off x="10003630" y="5282975"/>
          <a:ext cx="9372941" cy="134370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1">
            <a:latin typeface="+mj-ea"/>
            <a:ea typeface="+mj-ea"/>
          </a:endParaRPr>
        </a:p>
        <a:p>
          <a:r>
            <a:rPr lang="ja-JP" altLang="ja-JP" sz="1100">
              <a:solidFill>
                <a:schemeClr val="dk1"/>
              </a:solidFill>
              <a:effectLst/>
              <a:latin typeface="+mn-lt"/>
              <a:ea typeface="+mn-ea"/>
              <a:cs typeface="+mn-cs"/>
            </a:rPr>
            <a:t>講師謝金については、外部講師</a:t>
          </a:r>
          <a:r>
            <a:rPr lang="ja-JP" altLang="en-US" sz="1100">
              <a:solidFill>
                <a:schemeClr val="dk1"/>
              </a:solidFill>
              <a:effectLst/>
              <a:latin typeface="+mn-lt"/>
              <a:ea typeface="+mn-ea"/>
              <a:cs typeface="+mn-cs"/>
            </a:rPr>
            <a:t>と</a:t>
          </a:r>
          <a:r>
            <a:rPr lang="ja-JP" altLang="ja-JP" sz="1100">
              <a:solidFill>
                <a:schemeClr val="dk1"/>
              </a:solidFill>
              <a:effectLst/>
              <a:latin typeface="+mn-lt"/>
              <a:ea typeface="+mn-ea"/>
              <a:cs typeface="+mn-cs"/>
            </a:rPr>
            <a:t>内部講師</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区別</a:t>
          </a:r>
          <a:r>
            <a:rPr lang="ja-JP" altLang="en-US" sz="1100">
              <a:solidFill>
                <a:schemeClr val="dk1"/>
              </a:solidFill>
              <a:effectLst/>
              <a:latin typeface="+mn-lt"/>
              <a:ea typeface="+mn-ea"/>
              <a:cs typeface="+mn-cs"/>
            </a:rPr>
            <a:t>して</a:t>
          </a:r>
          <a:r>
            <a:rPr lang="ja-JP" altLang="ja-JP" sz="1100">
              <a:solidFill>
                <a:schemeClr val="dk1"/>
              </a:solidFill>
              <a:effectLst/>
              <a:latin typeface="+mn-lt"/>
              <a:ea typeface="+mn-ea"/>
              <a:cs typeface="+mn-cs"/>
            </a:rPr>
            <a:t>記入してください。</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事業計画書＜</a:t>
          </a:r>
          <a:r>
            <a:rPr lang="ja-JP" altLang="ja-JP" sz="1100">
              <a:solidFill>
                <a:schemeClr val="dk1"/>
              </a:solidFill>
              <a:effectLst/>
              <a:latin typeface="+mn-lt"/>
              <a:ea typeface="+mn-ea"/>
              <a:cs typeface="+mn-cs"/>
            </a:rPr>
            <a:t>添付１－１</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「内容」に、講師選定理由を明記してください。</a:t>
          </a:r>
        </a:p>
        <a:p>
          <a:r>
            <a:rPr lang="ja-JP" altLang="ja-JP" sz="1100">
              <a:solidFill>
                <a:schemeClr val="dk1"/>
              </a:solidFill>
              <a:effectLst/>
              <a:latin typeface="+mn-lt"/>
              <a:ea typeface="+mn-ea"/>
              <a:cs typeface="+mn-cs"/>
            </a:rPr>
            <a:t>根拠資料（講師の選定理由が分かる資料）を提出してください。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ea"/>
              <a:ea typeface="+mn-ea"/>
              <a:cs typeface="+mn-cs"/>
            </a:rPr>
            <a:t>　</a:t>
          </a:r>
          <a:r>
            <a:rPr kumimoji="1" lang="en-US" altLang="ja-JP" sz="1100" b="1" u="sng">
              <a:solidFill>
                <a:schemeClr val="dk1"/>
              </a:solidFill>
              <a:effectLst/>
              <a:latin typeface="+mn-ea"/>
              <a:ea typeface="+mn-ea"/>
              <a:cs typeface="+mn-cs"/>
            </a:rPr>
            <a:t>※</a:t>
          </a:r>
          <a:r>
            <a:rPr kumimoji="1"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ちかっと</a:t>
          </a:r>
          <a:r>
            <a:rPr lang="ja-JP" altLang="ja-JP" sz="1100" b="1" u="sng">
              <a:solidFill>
                <a:schemeClr val="dk1"/>
              </a:solidFill>
              <a:effectLst/>
              <a:latin typeface="+mn-lt"/>
              <a:ea typeface="+mn-ea"/>
              <a:cs typeface="+mn-cs"/>
            </a:rPr>
            <a:t>部門」</a:t>
          </a:r>
          <a:r>
            <a:rPr kumimoji="1" lang="ja-JP" altLang="en-US"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カラット部門</a:t>
          </a:r>
          <a:r>
            <a:rPr lang="ja-JP" altLang="en-US" sz="1100" b="1" u="sng">
              <a:solidFill>
                <a:schemeClr val="dk1"/>
              </a:solidFill>
              <a:effectLst/>
              <a:latin typeface="+mn-ea"/>
              <a:ea typeface="+mn-ea"/>
              <a:cs typeface="+mn-cs"/>
            </a:rPr>
            <a:t>」とも、</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ｱ</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報償費（内部）＋</a:t>
          </a:r>
          <a:r>
            <a:rPr lang="en-US" altLang="ja-JP" sz="1100" b="1" u="sng">
              <a:solidFill>
                <a:schemeClr val="dk1"/>
              </a:solidFill>
              <a:effectLst/>
              <a:latin typeface="+mn-ea"/>
              <a:ea typeface="+mn-ea"/>
              <a:cs typeface="+mn-cs"/>
            </a:rPr>
            <a:t> (</a:t>
          </a:r>
          <a:r>
            <a:rPr lang="ja-JP" altLang="ja-JP" sz="1100" b="1" u="sng">
              <a:solidFill>
                <a:schemeClr val="dk1"/>
              </a:solidFill>
              <a:effectLst/>
              <a:latin typeface="+mn-ea"/>
              <a:ea typeface="+mn-ea"/>
              <a:cs typeface="+mn-cs"/>
            </a:rPr>
            <a:t>ｲ</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人件費が②支出合計の</a:t>
          </a:r>
          <a:r>
            <a:rPr lang="en-US" altLang="ja-JP" sz="1100" b="1" u="sng">
              <a:solidFill>
                <a:schemeClr val="dk1"/>
              </a:solidFill>
              <a:effectLst/>
              <a:latin typeface="+mn-ea"/>
              <a:ea typeface="+mn-ea"/>
              <a:cs typeface="+mn-cs"/>
            </a:rPr>
            <a:t>1/2</a:t>
          </a:r>
          <a:r>
            <a:rPr lang="ja-JP" altLang="ja-JP" sz="1100" b="1" u="sng">
              <a:solidFill>
                <a:schemeClr val="dk1"/>
              </a:solidFill>
              <a:effectLst/>
              <a:latin typeface="+mn-ea"/>
              <a:ea typeface="+mn-ea"/>
              <a:cs typeface="+mn-cs"/>
            </a:rPr>
            <a:t>以下</a:t>
          </a:r>
          <a:r>
            <a:rPr lang="ja-JP" altLang="en-US" sz="1100" b="1" u="sng">
              <a:solidFill>
                <a:schemeClr val="dk1"/>
              </a:solidFill>
              <a:effectLst/>
              <a:latin typeface="+mn-ea"/>
              <a:ea typeface="+mn-ea"/>
              <a:cs typeface="+mn-cs"/>
            </a:rPr>
            <a:t>です</a:t>
          </a:r>
          <a:r>
            <a:rPr kumimoji="1" lang="ja-JP" altLang="ja-JP" sz="1100" b="1" u="sng">
              <a:solidFill>
                <a:schemeClr val="dk1"/>
              </a:solidFill>
              <a:effectLst/>
              <a:latin typeface="+mn-ea"/>
              <a:ea typeface="+mn-ea"/>
              <a:cs typeface="+mn-cs"/>
            </a:rPr>
            <a:t>。</a:t>
          </a:r>
          <a:endParaRPr kumimoji="1" lang="en-US" altLang="ja-JP" sz="1100" b="1" u="sng">
            <a:solidFill>
              <a:schemeClr val="dk1"/>
            </a:solidFill>
            <a:effectLst/>
            <a:latin typeface="+mn-ea"/>
            <a:ea typeface="+mn-ea"/>
            <a:cs typeface="+mn-cs"/>
          </a:endParaRPr>
        </a:p>
      </xdr:txBody>
    </xdr:sp>
    <xdr:clientData/>
  </xdr:twoCellAnchor>
  <xdr:twoCellAnchor>
    <xdr:from>
      <xdr:col>13</xdr:col>
      <xdr:colOff>27214</xdr:colOff>
      <xdr:row>24</xdr:row>
      <xdr:rowOff>27214</xdr:rowOff>
    </xdr:from>
    <xdr:to>
      <xdr:col>17</xdr:col>
      <xdr:colOff>84023</xdr:colOff>
      <xdr:row>29</xdr:row>
      <xdr:rowOff>144578</xdr:rowOff>
    </xdr:to>
    <xdr:cxnSp macro="">
      <xdr:nvCxnSpPr>
        <xdr:cNvPr id="18" name="直線矢印コネクタ 17"/>
        <xdr:cNvCxnSpPr>
          <a:stCxn id="17" idx="1"/>
        </xdr:cNvCxnSpPr>
      </xdr:nvCxnSpPr>
      <xdr:spPr>
        <a:xfrm flipH="1" flipV="1">
          <a:off x="8885464" y="4953000"/>
          <a:ext cx="1118166" cy="100182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65578</xdr:colOff>
      <xdr:row>68</xdr:row>
      <xdr:rowOff>140133</xdr:rowOff>
    </xdr:from>
    <xdr:to>
      <xdr:col>46</xdr:col>
      <xdr:colOff>598538</xdr:colOff>
      <xdr:row>73</xdr:row>
      <xdr:rowOff>164686</xdr:rowOff>
    </xdr:to>
    <xdr:sp macro="" textlink="">
      <xdr:nvSpPr>
        <xdr:cNvPr id="21" name="テキスト ボックス 20"/>
        <xdr:cNvSpPr txBox="1"/>
      </xdr:nvSpPr>
      <xdr:spPr>
        <a:xfrm>
          <a:off x="9985185" y="12849204"/>
          <a:ext cx="9391210" cy="90901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ea"/>
              <a:ea typeface="+mn-ea"/>
              <a:cs typeface="+mn-cs"/>
            </a:rPr>
            <a:t>　</a:t>
          </a:r>
          <a:r>
            <a:rPr kumimoji="1"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ちかっと</a:t>
          </a:r>
          <a:r>
            <a:rPr lang="ja-JP" altLang="ja-JP" sz="1100" b="1" u="sng">
              <a:solidFill>
                <a:schemeClr val="dk1"/>
              </a:solidFill>
              <a:effectLst/>
              <a:latin typeface="+mn-lt"/>
              <a:ea typeface="+mn-ea"/>
              <a:cs typeface="+mn-cs"/>
            </a:rPr>
            <a:t>部門」</a:t>
          </a:r>
          <a:r>
            <a:rPr kumimoji="1" lang="ja-JP" altLang="en-US"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カラット部門</a:t>
          </a:r>
          <a:r>
            <a:rPr lang="ja-JP" altLang="en-US" sz="1100" b="1" u="sng">
              <a:solidFill>
                <a:schemeClr val="dk1"/>
              </a:solidFill>
              <a:effectLst/>
              <a:latin typeface="+mn-ea"/>
              <a:ea typeface="+mn-ea"/>
              <a:cs typeface="+mn-cs"/>
            </a:rPr>
            <a:t>」とも、</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ｱ</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報償費（内部）＋</a:t>
          </a:r>
          <a:r>
            <a:rPr lang="en-US" altLang="ja-JP" sz="1100" b="1" u="sng">
              <a:solidFill>
                <a:schemeClr val="dk1"/>
              </a:solidFill>
              <a:effectLst/>
              <a:latin typeface="+mn-ea"/>
              <a:ea typeface="+mn-ea"/>
              <a:cs typeface="+mn-cs"/>
            </a:rPr>
            <a:t> (</a:t>
          </a:r>
          <a:r>
            <a:rPr lang="ja-JP" altLang="ja-JP" sz="1100" b="1" u="sng">
              <a:solidFill>
                <a:schemeClr val="dk1"/>
              </a:solidFill>
              <a:effectLst/>
              <a:latin typeface="+mn-ea"/>
              <a:ea typeface="+mn-ea"/>
              <a:cs typeface="+mn-cs"/>
            </a:rPr>
            <a:t>ｲ</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人件費が②支出合計の</a:t>
          </a:r>
          <a:r>
            <a:rPr lang="en-US" altLang="ja-JP" sz="1100" b="1" u="sng">
              <a:solidFill>
                <a:schemeClr val="dk1"/>
              </a:solidFill>
              <a:effectLst/>
              <a:latin typeface="+mn-ea"/>
              <a:ea typeface="+mn-ea"/>
              <a:cs typeface="+mn-cs"/>
            </a:rPr>
            <a:t>1/2</a:t>
          </a:r>
          <a:r>
            <a:rPr lang="ja-JP" altLang="ja-JP" sz="1100" b="1" u="sng">
              <a:solidFill>
                <a:schemeClr val="dk1"/>
              </a:solidFill>
              <a:effectLst/>
              <a:latin typeface="+mn-ea"/>
              <a:ea typeface="+mn-ea"/>
              <a:cs typeface="+mn-cs"/>
            </a:rPr>
            <a:t>以下</a:t>
          </a:r>
          <a:r>
            <a:rPr lang="ja-JP" altLang="en-US" sz="1100" b="1" u="sng">
              <a:solidFill>
                <a:schemeClr val="dk1"/>
              </a:solidFill>
              <a:effectLst/>
              <a:latin typeface="+mn-ea"/>
              <a:ea typeface="+mn-ea"/>
              <a:cs typeface="+mn-cs"/>
            </a:rPr>
            <a:t>です</a:t>
          </a:r>
          <a:r>
            <a:rPr kumimoji="1" lang="ja-JP" altLang="ja-JP" sz="1100" b="1" u="sng">
              <a:solidFill>
                <a:schemeClr val="dk1"/>
              </a:solidFill>
              <a:effectLst/>
              <a:latin typeface="+mn-ea"/>
              <a:ea typeface="+mn-ea"/>
              <a:cs typeface="+mn-cs"/>
            </a:rPr>
            <a:t>。</a:t>
          </a:r>
          <a:r>
            <a:rPr kumimoji="1" lang="ja-JP" altLang="en-US" sz="1100" b="1" u="sng">
              <a:solidFill>
                <a:schemeClr val="dk1"/>
              </a:solidFill>
              <a:effectLst/>
              <a:latin typeface="+mn-ea"/>
              <a:ea typeface="+mn-ea"/>
              <a:cs typeface="+mn-cs"/>
            </a:rPr>
            <a:t>超過分は対象外経費になりますので、対象経費と明確に分けて記入してください。</a:t>
          </a:r>
          <a:endParaRPr kumimoji="1" lang="en-US" altLang="ja-JP" sz="1100" b="0">
            <a:latin typeface="+mj-ea"/>
            <a:ea typeface="+mj-ea"/>
          </a:endParaRPr>
        </a:p>
      </xdr:txBody>
    </xdr:sp>
    <xdr:clientData/>
  </xdr:twoCellAnchor>
  <xdr:twoCellAnchor>
    <xdr:from>
      <xdr:col>10</xdr:col>
      <xdr:colOff>1959429</xdr:colOff>
      <xdr:row>71</xdr:row>
      <xdr:rowOff>63963</xdr:rowOff>
    </xdr:from>
    <xdr:to>
      <xdr:col>17</xdr:col>
      <xdr:colOff>65578</xdr:colOff>
      <xdr:row>71</xdr:row>
      <xdr:rowOff>68036</xdr:rowOff>
    </xdr:to>
    <xdr:cxnSp macro="">
      <xdr:nvCxnSpPr>
        <xdr:cNvPr id="23" name="直線矢印コネクタ 22"/>
        <xdr:cNvCxnSpPr>
          <a:stCxn id="21" idx="1"/>
        </xdr:cNvCxnSpPr>
      </xdr:nvCxnSpPr>
      <xdr:spPr>
        <a:xfrm flipH="1">
          <a:off x="7892143" y="13303713"/>
          <a:ext cx="2093042" cy="407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66004</xdr:colOff>
      <xdr:row>15</xdr:row>
      <xdr:rowOff>204112</xdr:rowOff>
    </xdr:from>
    <xdr:to>
      <xdr:col>46</xdr:col>
      <xdr:colOff>585107</xdr:colOff>
      <xdr:row>19</xdr:row>
      <xdr:rowOff>13611</xdr:rowOff>
    </xdr:to>
    <xdr:sp macro="" textlink="">
      <xdr:nvSpPr>
        <xdr:cNvPr id="29" name="テキスト ボックス 28"/>
        <xdr:cNvSpPr txBox="1"/>
      </xdr:nvSpPr>
      <xdr:spPr>
        <a:xfrm>
          <a:off x="9985611" y="3429005"/>
          <a:ext cx="9377353" cy="625927"/>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参加費や入場料等の収入については、この欄に計上してください。「内訳」も必ず記入してください。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参加人数等との整合性をとって算定してください。</a:t>
          </a:r>
          <a:endParaRPr lang="ja-JP" altLang="ja-JP">
            <a:effectLst/>
          </a:endParaRPr>
        </a:p>
      </xdr:txBody>
    </xdr:sp>
    <xdr:clientData/>
  </xdr:twoCellAnchor>
  <xdr:twoCellAnchor>
    <xdr:from>
      <xdr:col>17</xdr:col>
      <xdr:colOff>66004</xdr:colOff>
      <xdr:row>19</xdr:row>
      <xdr:rowOff>68040</xdr:rowOff>
    </xdr:from>
    <xdr:to>
      <xdr:col>46</xdr:col>
      <xdr:colOff>585107</xdr:colOff>
      <xdr:row>22</xdr:row>
      <xdr:rowOff>108860</xdr:rowOff>
    </xdr:to>
    <xdr:sp macro="" textlink="">
      <xdr:nvSpPr>
        <xdr:cNvPr id="30" name="テキスト ボックス 29"/>
        <xdr:cNvSpPr txBox="1"/>
      </xdr:nvSpPr>
      <xdr:spPr>
        <a:xfrm>
          <a:off x="9985611" y="4109361"/>
          <a:ext cx="9377353" cy="571499"/>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☆注意☆</a:t>
          </a:r>
          <a:endParaRPr lang="ja-JP" altLang="ja-JP">
            <a:effectLst/>
          </a:endParaRPr>
        </a:p>
        <a:p>
          <a:r>
            <a:rPr kumimoji="1" lang="ja-JP" altLang="ja-JP" sz="1100">
              <a:solidFill>
                <a:schemeClr val="dk1"/>
              </a:solidFill>
              <a:effectLst/>
              <a:latin typeface="+mn-lt"/>
              <a:ea typeface="+mn-ea"/>
              <a:cs typeface="+mn-cs"/>
            </a:rPr>
            <a:t>この事業に対して、佐賀市の別部署からの支出がある場合は</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対象事業になりません。</a:t>
          </a:r>
          <a:endParaRPr kumimoji="1" lang="en-US" altLang="ja-JP" sz="1100">
            <a:solidFill>
              <a:schemeClr val="dk1"/>
            </a:solidFill>
            <a:effectLst/>
            <a:latin typeface="+mn-lt"/>
            <a:ea typeface="+mn-ea"/>
            <a:cs typeface="+mn-cs"/>
          </a:endParaRPr>
        </a:p>
      </xdr:txBody>
    </xdr:sp>
    <xdr:clientData/>
  </xdr:twoCellAnchor>
  <xdr:twoCellAnchor>
    <xdr:from>
      <xdr:col>10</xdr:col>
      <xdr:colOff>816429</xdr:colOff>
      <xdr:row>8</xdr:row>
      <xdr:rowOff>122464</xdr:rowOff>
    </xdr:from>
    <xdr:to>
      <xdr:col>17</xdr:col>
      <xdr:colOff>66004</xdr:colOff>
      <xdr:row>17</xdr:row>
      <xdr:rowOff>54433</xdr:rowOff>
    </xdr:to>
    <xdr:cxnSp macro="">
      <xdr:nvCxnSpPr>
        <xdr:cNvPr id="31" name="直線矢印コネクタ 30"/>
        <xdr:cNvCxnSpPr>
          <a:stCxn id="29" idx="1"/>
        </xdr:cNvCxnSpPr>
      </xdr:nvCxnSpPr>
      <xdr:spPr>
        <a:xfrm flipH="1" flipV="1">
          <a:off x="6749143" y="1823357"/>
          <a:ext cx="3236468" cy="19186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353786</xdr:colOff>
      <xdr:row>9</xdr:row>
      <xdr:rowOff>122464</xdr:rowOff>
    </xdr:from>
    <xdr:to>
      <xdr:col>17</xdr:col>
      <xdr:colOff>66004</xdr:colOff>
      <xdr:row>21</xdr:row>
      <xdr:rowOff>4</xdr:rowOff>
    </xdr:to>
    <xdr:cxnSp macro="">
      <xdr:nvCxnSpPr>
        <xdr:cNvPr id="32" name="直線矢印コネクタ 31"/>
        <xdr:cNvCxnSpPr>
          <a:stCxn id="30" idx="1"/>
        </xdr:cNvCxnSpPr>
      </xdr:nvCxnSpPr>
      <xdr:spPr>
        <a:xfrm flipH="1" flipV="1">
          <a:off x="6286500" y="2041071"/>
          <a:ext cx="3699111" cy="235404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85055</xdr:colOff>
      <xdr:row>23</xdr:row>
      <xdr:rowOff>15653</xdr:rowOff>
    </xdr:from>
    <xdr:to>
      <xdr:col>46</xdr:col>
      <xdr:colOff>598715</xdr:colOff>
      <xdr:row>25</xdr:row>
      <xdr:rowOff>138118</xdr:rowOff>
    </xdr:to>
    <xdr:sp macro="" textlink="">
      <xdr:nvSpPr>
        <xdr:cNvPr id="33" name="テキスト ボックス 32"/>
        <xdr:cNvSpPr txBox="1"/>
      </xdr:nvSpPr>
      <xdr:spPr>
        <a:xfrm>
          <a:off x="10004662" y="4764546"/>
          <a:ext cx="9371910" cy="47625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chemeClr val="dk1"/>
              </a:solidFill>
              <a:effectLst/>
              <a:latin typeface="+mn-lt"/>
              <a:ea typeface="+mn-ea"/>
              <a:cs typeface="+mn-cs"/>
            </a:rPr>
            <a:t>自主財源は内訳を必ず記入してください。</a:t>
          </a:r>
          <a:endParaRPr lang="ja-JP" altLang="ja-JP">
            <a:effectLst/>
          </a:endParaRPr>
        </a:p>
      </xdr:txBody>
    </xdr:sp>
    <xdr:clientData/>
  </xdr:twoCellAnchor>
  <xdr:twoCellAnchor>
    <xdr:from>
      <xdr:col>10</xdr:col>
      <xdr:colOff>40822</xdr:colOff>
      <xdr:row>11</xdr:row>
      <xdr:rowOff>1</xdr:rowOff>
    </xdr:from>
    <xdr:to>
      <xdr:col>17</xdr:col>
      <xdr:colOff>85055</xdr:colOff>
      <xdr:row>24</xdr:row>
      <xdr:rowOff>76886</xdr:rowOff>
    </xdr:to>
    <xdr:cxnSp macro="">
      <xdr:nvCxnSpPr>
        <xdr:cNvPr id="34" name="直線矢印コネクタ 33"/>
        <xdr:cNvCxnSpPr>
          <a:stCxn id="33" idx="1"/>
        </xdr:cNvCxnSpPr>
      </xdr:nvCxnSpPr>
      <xdr:spPr>
        <a:xfrm flipH="1" flipV="1">
          <a:off x="5973536" y="2354037"/>
          <a:ext cx="4031126" cy="264863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68299</xdr:colOff>
      <xdr:row>80</xdr:row>
      <xdr:rowOff>95253</xdr:rowOff>
    </xdr:from>
    <xdr:to>
      <xdr:col>46</xdr:col>
      <xdr:colOff>601259</xdr:colOff>
      <xdr:row>84</xdr:row>
      <xdr:rowOff>40822</xdr:rowOff>
    </xdr:to>
    <xdr:sp macro="" textlink="">
      <xdr:nvSpPr>
        <xdr:cNvPr id="88" name="テキスト ボックス 87"/>
        <xdr:cNvSpPr txBox="1"/>
      </xdr:nvSpPr>
      <xdr:spPr>
        <a:xfrm>
          <a:off x="9987906" y="14927039"/>
          <a:ext cx="9391210" cy="65314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ea"/>
              <a:ea typeface="+mn-ea"/>
              <a:cs typeface="+mn-cs"/>
            </a:rPr>
            <a:t>　</a:t>
          </a:r>
          <a:r>
            <a:rPr kumimoji="1" lang="ja-JP" altLang="en-US" sz="1100" b="1" u="none">
              <a:solidFill>
                <a:schemeClr val="dk1"/>
              </a:solidFill>
              <a:effectLst/>
              <a:latin typeface="+mn-ea"/>
              <a:ea typeface="+mn-ea"/>
              <a:cs typeface="+mn-cs"/>
            </a:rPr>
            <a:t>収入合計</a:t>
          </a:r>
          <a:r>
            <a:rPr kumimoji="1" lang="en-US" altLang="ja-JP" sz="1100" b="1" u="none">
              <a:solidFill>
                <a:schemeClr val="dk1"/>
              </a:solidFill>
              <a:effectLst/>
              <a:latin typeface="+mn-ea"/>
              <a:ea typeface="+mn-ea"/>
              <a:cs typeface="+mn-cs"/>
            </a:rPr>
            <a:t>(B)</a:t>
          </a:r>
          <a:r>
            <a:rPr kumimoji="1" lang="ja-JP" altLang="en-US" sz="1100" b="1" u="none">
              <a:solidFill>
                <a:schemeClr val="dk1"/>
              </a:solidFill>
              <a:effectLst/>
              <a:latin typeface="+mn-ea"/>
              <a:ea typeface="+mn-ea"/>
              <a:cs typeface="+mn-cs"/>
            </a:rPr>
            <a:t>と総事業費の支出合計①は同額になります。</a:t>
          </a:r>
          <a:r>
            <a:rPr kumimoji="1" lang="ja-JP" altLang="ja-JP" sz="1100" b="1">
              <a:solidFill>
                <a:schemeClr val="dk1"/>
              </a:solidFill>
              <a:effectLst/>
              <a:latin typeface="+mn-lt"/>
              <a:ea typeface="+mn-ea"/>
              <a:cs typeface="+mn-cs"/>
            </a:rPr>
            <a:t>収入合計</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が同額になるよう、自主財源で調整してください。</a:t>
          </a:r>
          <a:endParaRPr kumimoji="1" lang="en-US" altLang="ja-JP" sz="1100" b="0">
            <a:latin typeface="+mj-ea"/>
            <a:ea typeface="+mj-ea"/>
          </a:endParaRPr>
        </a:p>
      </xdr:txBody>
    </xdr:sp>
    <xdr:clientData/>
  </xdr:twoCellAnchor>
  <xdr:twoCellAnchor>
    <xdr:from>
      <xdr:col>4</xdr:col>
      <xdr:colOff>884464</xdr:colOff>
      <xdr:row>82</xdr:row>
      <xdr:rowOff>68038</xdr:rowOff>
    </xdr:from>
    <xdr:to>
      <xdr:col>17</xdr:col>
      <xdr:colOff>68299</xdr:colOff>
      <xdr:row>84</xdr:row>
      <xdr:rowOff>68036</xdr:rowOff>
    </xdr:to>
    <xdr:cxnSp macro="">
      <xdr:nvCxnSpPr>
        <xdr:cNvPr id="89" name="直線矢印コネクタ 88"/>
        <xdr:cNvCxnSpPr>
          <a:stCxn id="88" idx="1"/>
        </xdr:cNvCxnSpPr>
      </xdr:nvCxnSpPr>
      <xdr:spPr>
        <a:xfrm flipH="1">
          <a:off x="2190750" y="15253609"/>
          <a:ext cx="7797156" cy="35378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1700894</xdr:colOff>
      <xdr:row>0</xdr:row>
      <xdr:rowOff>0</xdr:rowOff>
    </xdr:from>
    <xdr:to>
      <xdr:col>15</xdr:col>
      <xdr:colOff>2722</xdr:colOff>
      <xdr:row>3</xdr:row>
      <xdr:rowOff>0</xdr:rowOff>
    </xdr:to>
    <xdr:sp macro="" textlink="">
      <xdr:nvSpPr>
        <xdr:cNvPr id="94" name="テキスト ボックス 93"/>
        <xdr:cNvSpPr txBox="1"/>
      </xdr:nvSpPr>
      <xdr:spPr>
        <a:xfrm>
          <a:off x="7633608" y="0"/>
          <a:ext cx="2152650" cy="5715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449792</xdr:colOff>
      <xdr:row>0</xdr:row>
      <xdr:rowOff>119062</xdr:rowOff>
    </xdr:from>
    <xdr:to>
      <xdr:col>13</xdr:col>
      <xdr:colOff>311150</xdr:colOff>
      <xdr:row>3</xdr:row>
      <xdr:rowOff>29103</xdr:rowOff>
    </xdr:to>
    <xdr:sp macro="" textlink="">
      <xdr:nvSpPr>
        <xdr:cNvPr id="2" name="テキスト ボックス 1"/>
        <xdr:cNvSpPr txBox="1"/>
      </xdr:nvSpPr>
      <xdr:spPr>
        <a:xfrm>
          <a:off x="5248011" y="119062"/>
          <a:ext cx="2111639" cy="48154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12</xdr:col>
      <xdr:colOff>101947</xdr:colOff>
      <xdr:row>5</xdr:row>
      <xdr:rowOff>10136</xdr:rowOff>
    </xdr:from>
    <xdr:to>
      <xdr:col>20</xdr:col>
      <xdr:colOff>635001</xdr:colOff>
      <xdr:row>6</xdr:row>
      <xdr:rowOff>63500</xdr:rowOff>
    </xdr:to>
    <xdr:sp macro="" textlink="">
      <xdr:nvSpPr>
        <xdr:cNvPr id="3" name="テキスト ボックス 2"/>
        <xdr:cNvSpPr txBox="1"/>
      </xdr:nvSpPr>
      <xdr:spPr>
        <a:xfrm>
          <a:off x="6499572" y="1311886"/>
          <a:ext cx="5994054" cy="402614"/>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9</xdr:col>
      <xdr:colOff>682625</xdr:colOff>
      <xdr:row>5</xdr:row>
      <xdr:rowOff>206375</xdr:rowOff>
    </xdr:from>
    <xdr:to>
      <xdr:col>12</xdr:col>
      <xdr:colOff>101947</xdr:colOff>
      <xdr:row>5</xdr:row>
      <xdr:rowOff>211443</xdr:rowOff>
    </xdr:to>
    <xdr:cxnSp macro="">
      <xdr:nvCxnSpPr>
        <xdr:cNvPr id="4" name="直線矢印コネクタ 3"/>
        <xdr:cNvCxnSpPr>
          <a:stCxn id="3" idx="1"/>
        </xdr:cNvCxnSpPr>
      </xdr:nvCxnSpPr>
      <xdr:spPr>
        <a:xfrm flipH="1" flipV="1">
          <a:off x="5984875" y="1508125"/>
          <a:ext cx="514697" cy="506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79375</xdr:colOff>
      <xdr:row>13</xdr:row>
      <xdr:rowOff>190500</xdr:rowOff>
    </xdr:from>
    <xdr:to>
      <xdr:col>20</xdr:col>
      <xdr:colOff>612775</xdr:colOff>
      <xdr:row>14</xdr:row>
      <xdr:rowOff>127000</xdr:rowOff>
    </xdr:to>
    <xdr:sp macro="" textlink="">
      <xdr:nvSpPr>
        <xdr:cNvPr id="10" name="テキスト ボックス 9"/>
        <xdr:cNvSpPr txBox="1"/>
      </xdr:nvSpPr>
      <xdr:spPr>
        <a:xfrm>
          <a:off x="6477000" y="3238500"/>
          <a:ext cx="5994400" cy="6826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ja-JP" altLang="ja-JP" sz="1100" b="0" i="0" baseline="0">
              <a:solidFill>
                <a:schemeClr val="dk1"/>
              </a:solidFill>
              <a:effectLst/>
              <a:latin typeface="+mn-lt"/>
              <a:ea typeface="+mn-ea"/>
              <a:cs typeface="+mn-cs"/>
            </a:rPr>
            <a:t>各団体の概要を</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してください。</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市民活動ガイドブック掲載団体は該当ページのコピーを貼っても可</a:t>
          </a:r>
          <a:r>
            <a:rPr lang="ja-JP" altLang="en-US" sz="1100" b="0" i="0" baseline="0">
              <a:solidFill>
                <a:schemeClr val="dk1"/>
              </a:solidFill>
              <a:effectLst/>
              <a:latin typeface="+mn-lt"/>
              <a:ea typeface="+mn-ea"/>
              <a:cs typeface="+mn-cs"/>
            </a:rPr>
            <a:t>。</a:t>
          </a:r>
          <a:endParaRPr lang="ja-JP" altLang="ja-JP">
            <a:effectLst/>
          </a:endParaRPr>
        </a:p>
      </xdr:txBody>
    </xdr:sp>
    <xdr:clientData/>
  </xdr:twoCellAnchor>
  <xdr:twoCellAnchor>
    <xdr:from>
      <xdr:col>9</xdr:col>
      <xdr:colOff>63502</xdr:colOff>
      <xdr:row>13</xdr:row>
      <xdr:rowOff>531813</xdr:rowOff>
    </xdr:from>
    <xdr:to>
      <xdr:col>12</xdr:col>
      <xdr:colOff>79375</xdr:colOff>
      <xdr:row>13</xdr:row>
      <xdr:rowOff>652463</xdr:rowOff>
    </xdr:to>
    <xdr:cxnSp macro="">
      <xdr:nvCxnSpPr>
        <xdr:cNvPr id="11" name="直線矢印コネクタ 10"/>
        <xdr:cNvCxnSpPr>
          <a:stCxn id="10" idx="1"/>
        </xdr:cNvCxnSpPr>
      </xdr:nvCxnSpPr>
      <xdr:spPr>
        <a:xfrm flipH="1">
          <a:off x="5365752" y="3579813"/>
          <a:ext cx="1111248" cy="1206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72231</xdr:colOff>
      <xdr:row>30</xdr:row>
      <xdr:rowOff>142875</xdr:rowOff>
    </xdr:from>
    <xdr:to>
      <xdr:col>20</xdr:col>
      <xdr:colOff>619125</xdr:colOff>
      <xdr:row>32</xdr:row>
      <xdr:rowOff>195263</xdr:rowOff>
    </xdr:to>
    <xdr:sp macro="" textlink="">
      <xdr:nvSpPr>
        <xdr:cNvPr id="16" name="テキスト ボックス 15"/>
        <xdr:cNvSpPr txBox="1"/>
      </xdr:nvSpPr>
      <xdr:spPr>
        <a:xfrm>
          <a:off x="6469856" y="8556625"/>
          <a:ext cx="6007894" cy="52863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各団体の直近の運営費の実績（決算）を</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してください。</a:t>
          </a:r>
          <a:endParaRPr lang="ja-JP" altLang="ja-JP">
            <a:effectLst/>
          </a:endParaRPr>
        </a:p>
      </xdr:txBody>
    </xdr:sp>
    <xdr:clientData/>
  </xdr:twoCellAnchor>
  <xdr:twoCellAnchor>
    <xdr:from>
      <xdr:col>10</xdr:col>
      <xdr:colOff>127001</xdr:colOff>
      <xdr:row>31</xdr:row>
      <xdr:rowOff>158751</xdr:rowOff>
    </xdr:from>
    <xdr:to>
      <xdr:col>12</xdr:col>
      <xdr:colOff>53183</xdr:colOff>
      <xdr:row>31</xdr:row>
      <xdr:rowOff>168276</xdr:rowOff>
    </xdr:to>
    <xdr:cxnSp macro="">
      <xdr:nvCxnSpPr>
        <xdr:cNvPr id="17" name="直線矢印コネクタ 16"/>
        <xdr:cNvCxnSpPr/>
      </xdr:nvCxnSpPr>
      <xdr:spPr>
        <a:xfrm flipH="1" flipV="1">
          <a:off x="6127751" y="8747126"/>
          <a:ext cx="323057" cy="952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57497</xdr:colOff>
      <xdr:row>4</xdr:row>
      <xdr:rowOff>190500</xdr:rowOff>
    </xdr:from>
    <xdr:to>
      <xdr:col>17</xdr:col>
      <xdr:colOff>631031</xdr:colOff>
      <xdr:row>6</xdr:row>
      <xdr:rowOff>97814</xdr:rowOff>
    </xdr:to>
    <xdr:sp macro="" textlink="">
      <xdr:nvSpPr>
        <xdr:cNvPr id="2" name="テキスト ボックス 1"/>
        <xdr:cNvSpPr txBox="1"/>
      </xdr:nvSpPr>
      <xdr:spPr>
        <a:xfrm>
          <a:off x="6332091" y="797719"/>
          <a:ext cx="6098034" cy="40737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7</xdr:col>
      <xdr:colOff>2238376</xdr:colOff>
      <xdr:row>5</xdr:row>
      <xdr:rowOff>148615</xdr:rowOff>
    </xdr:from>
    <xdr:to>
      <xdr:col>9</xdr:col>
      <xdr:colOff>57497</xdr:colOff>
      <xdr:row>5</xdr:row>
      <xdr:rowOff>156063</xdr:rowOff>
    </xdr:to>
    <xdr:cxnSp macro="">
      <xdr:nvCxnSpPr>
        <xdr:cNvPr id="3" name="直線矢印コネクタ 2"/>
        <xdr:cNvCxnSpPr>
          <a:stCxn id="2" idx="1"/>
        </xdr:cNvCxnSpPr>
      </xdr:nvCxnSpPr>
      <xdr:spPr>
        <a:xfrm flipH="1" flipV="1">
          <a:off x="5822157" y="993959"/>
          <a:ext cx="509934" cy="744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1604963</xdr:colOff>
      <xdr:row>0</xdr:row>
      <xdr:rowOff>57150</xdr:rowOff>
    </xdr:from>
    <xdr:to>
      <xdr:col>10</xdr:col>
      <xdr:colOff>350309</xdr:colOff>
      <xdr:row>4</xdr:row>
      <xdr:rowOff>25400</xdr:rowOff>
    </xdr:to>
    <xdr:sp macro="" textlink="">
      <xdr:nvSpPr>
        <xdr:cNvPr id="6" name="テキスト ボックス 5"/>
        <xdr:cNvSpPr txBox="1"/>
      </xdr:nvSpPr>
      <xdr:spPr>
        <a:xfrm>
          <a:off x="5188744" y="57150"/>
          <a:ext cx="2126721" cy="575469"/>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9</xdr:col>
      <xdr:colOff>69056</xdr:colOff>
      <xdr:row>7</xdr:row>
      <xdr:rowOff>2</xdr:rowOff>
    </xdr:from>
    <xdr:to>
      <xdr:col>17</xdr:col>
      <xdr:colOff>631031</xdr:colOff>
      <xdr:row>12</xdr:row>
      <xdr:rowOff>130968</xdr:rowOff>
    </xdr:to>
    <xdr:sp macro="" textlink="">
      <xdr:nvSpPr>
        <xdr:cNvPr id="10" name="テキスト ボックス 9"/>
        <xdr:cNvSpPr txBox="1"/>
      </xdr:nvSpPr>
      <xdr:spPr>
        <a:xfrm>
          <a:off x="6343650" y="1297783"/>
          <a:ext cx="6086475" cy="1154904"/>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ja-JP" altLang="ja-JP" sz="1100" b="0" i="0" baseline="0">
              <a:solidFill>
                <a:schemeClr val="dk1"/>
              </a:solidFill>
              <a:effectLst/>
              <a:latin typeface="+mn-lt"/>
              <a:ea typeface="+mn-ea"/>
              <a:cs typeface="+mn-cs"/>
            </a:rPr>
            <a:t>事務連絡等の担当者の氏名・連絡先を</a:t>
          </a:r>
          <a:r>
            <a:rPr lang="ja-JP" altLang="en-US" sz="1100" b="0" i="0" baseline="0">
              <a:solidFill>
                <a:schemeClr val="dk1"/>
              </a:solidFill>
              <a:effectLst/>
              <a:latin typeface="+mn-lt"/>
              <a:ea typeface="+mn-ea"/>
              <a:cs typeface="+mn-cs"/>
            </a:rPr>
            <a:t>記入してください。</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通知は原則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連絡担当者</a:t>
          </a:r>
          <a:r>
            <a:rPr lang="ja-JP" altLang="en-US" sz="1100" b="0" i="0" baseline="0">
              <a:solidFill>
                <a:schemeClr val="dk1"/>
              </a:solidFill>
              <a:effectLst/>
              <a:latin typeface="+mn-lt"/>
              <a:ea typeface="+mn-ea"/>
              <a:cs typeface="+mn-cs"/>
            </a:rPr>
            <a:t>様あて</a:t>
          </a:r>
          <a:r>
            <a:rPr lang="ja-JP" altLang="ja-JP" sz="1100" b="0" i="0" baseline="0">
              <a:solidFill>
                <a:schemeClr val="dk1"/>
              </a:solidFill>
              <a:effectLst/>
              <a:latin typeface="+mn-lt"/>
              <a:ea typeface="+mn-ea"/>
              <a:cs typeface="+mn-cs"/>
            </a:rPr>
            <a:t>に送付します。</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パソコンのメールアドレスの</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があれば、連絡は原則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メールで</a:t>
          </a:r>
          <a:r>
            <a:rPr lang="ja-JP" altLang="en-US" sz="1100" b="0" i="0" baseline="0">
              <a:solidFill>
                <a:schemeClr val="dk1"/>
              </a:solidFill>
              <a:effectLst/>
              <a:latin typeface="+mn-lt"/>
              <a:ea typeface="+mn-ea"/>
              <a:cs typeface="+mn-cs"/>
            </a:rPr>
            <a:t>行います</a:t>
          </a:r>
          <a:r>
            <a:rPr lang="ja-JP" altLang="ja-JP" sz="1100" b="0" i="0" baseline="0">
              <a:solidFill>
                <a:schemeClr val="dk1"/>
              </a:solidFill>
              <a:effectLst/>
              <a:latin typeface="+mn-lt"/>
              <a:ea typeface="+mn-ea"/>
              <a:cs typeface="+mn-cs"/>
            </a:rPr>
            <a:t>。</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携帯電話</a:t>
          </a:r>
          <a:r>
            <a:rPr lang="ja-JP" altLang="en-US" sz="1100" b="0" i="0" baseline="0">
              <a:solidFill>
                <a:schemeClr val="dk1"/>
              </a:solidFill>
              <a:effectLst/>
              <a:latin typeface="+mn-lt"/>
              <a:ea typeface="+mn-ea"/>
              <a:cs typeface="+mn-cs"/>
            </a:rPr>
            <a:t>、ＦＡＸ</a:t>
          </a:r>
          <a:r>
            <a:rPr lang="ja-JP" altLang="ja-JP" sz="1100" b="0" i="0" baseline="0">
              <a:solidFill>
                <a:schemeClr val="dk1"/>
              </a:solidFill>
              <a:effectLst/>
              <a:latin typeface="+mn-lt"/>
              <a:ea typeface="+mn-ea"/>
              <a:cs typeface="+mn-cs"/>
            </a:rPr>
            <a:t>があれば、</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をお願いします。</a:t>
          </a:r>
          <a:endParaRPr kumimoji="1" lang="en-US" altLang="ja-JP" sz="1100" b="0" i="0" baseline="0">
            <a:solidFill>
              <a:schemeClr val="dk1"/>
            </a:solidFill>
            <a:effectLst/>
            <a:latin typeface="+mn-lt"/>
            <a:ea typeface="+mn-ea"/>
            <a:cs typeface="+mn-cs"/>
          </a:endParaRPr>
        </a:p>
      </xdr:txBody>
    </xdr:sp>
    <xdr:clientData/>
  </xdr:twoCellAnchor>
  <xdr:twoCellAnchor>
    <xdr:from>
      <xdr:col>7</xdr:col>
      <xdr:colOff>2321720</xdr:colOff>
      <xdr:row>9</xdr:row>
      <xdr:rowOff>130970</xdr:rowOff>
    </xdr:from>
    <xdr:to>
      <xdr:col>9</xdr:col>
      <xdr:colOff>69056</xdr:colOff>
      <xdr:row>9</xdr:row>
      <xdr:rowOff>160735</xdr:rowOff>
    </xdr:to>
    <xdr:cxnSp macro="">
      <xdr:nvCxnSpPr>
        <xdr:cNvPr id="11" name="直線矢印コネクタ 10"/>
        <xdr:cNvCxnSpPr>
          <a:stCxn id="10" idx="1"/>
        </xdr:cNvCxnSpPr>
      </xdr:nvCxnSpPr>
      <xdr:spPr>
        <a:xfrm flipH="1" flipV="1">
          <a:off x="5905501" y="1845470"/>
          <a:ext cx="438149" cy="2976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97631</xdr:colOff>
      <xdr:row>69</xdr:row>
      <xdr:rowOff>164306</xdr:rowOff>
    </xdr:from>
    <xdr:to>
      <xdr:col>17</xdr:col>
      <xdr:colOff>619124</xdr:colOff>
      <xdr:row>79</xdr:row>
      <xdr:rowOff>238125</xdr:rowOff>
    </xdr:to>
    <xdr:sp macro="" textlink="">
      <xdr:nvSpPr>
        <xdr:cNvPr id="12" name="テキスト ボックス 11"/>
        <xdr:cNvSpPr txBox="1"/>
      </xdr:nvSpPr>
      <xdr:spPr>
        <a:xfrm>
          <a:off x="6372225" y="8772525"/>
          <a:ext cx="6045993" cy="1597819"/>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交付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申請書のシートに入力すると自動入力されます。</a:t>
          </a:r>
          <a:endParaRPr lang="en-US" altLang="ja-JP" sz="1100" b="0" i="0" baseline="0">
            <a:solidFill>
              <a:sysClr val="windowText" lastClr="000000"/>
            </a:solidFill>
            <a:effectLst/>
            <a:latin typeface="+mn-lt"/>
            <a:ea typeface="+mn-ea"/>
            <a:cs typeface="+mn-cs"/>
          </a:endParaRPr>
        </a:p>
        <a:p>
          <a:r>
            <a:rPr lang="ja-JP" altLang="ja-JP" sz="1100" b="0">
              <a:solidFill>
                <a:schemeClr val="dk1"/>
              </a:solidFill>
              <a:effectLst/>
              <a:latin typeface="+mn-lt"/>
              <a:ea typeface="+mn-ea"/>
              <a:cs typeface="+mn-cs"/>
            </a:rPr>
            <a:t>・法人格のある団体については、原則記名押印（</a:t>
          </a:r>
          <a:r>
            <a:rPr kumimoji="1" lang="ja-JP" altLang="ja-JP" sz="1100" b="0">
              <a:solidFill>
                <a:schemeClr val="dk1"/>
              </a:solidFill>
              <a:effectLst/>
              <a:latin typeface="+mn-lt"/>
              <a:ea typeface="+mn-ea"/>
              <a:cs typeface="+mn-cs"/>
            </a:rPr>
            <a:t>団体印は不可）</a:t>
          </a:r>
          <a:endParaRPr lang="ja-JP" altLang="ja-JP" b="0">
            <a:effectLst/>
          </a:endParaRPr>
        </a:p>
        <a:p>
          <a:r>
            <a:rPr lang="ja-JP" altLang="ja-JP" sz="1100" b="0">
              <a:solidFill>
                <a:schemeClr val="dk1"/>
              </a:solidFill>
              <a:effectLst/>
              <a:latin typeface="+mn-lt"/>
              <a:ea typeface="+mn-ea"/>
              <a:cs typeface="+mn-cs"/>
            </a:rPr>
            <a:t>・法人以外でも、本人（代表者）が手書きしない（できない）場合は、記名押印して</a:t>
          </a:r>
          <a:endParaRPr lang="ja-JP" altLang="ja-JP" b="0">
            <a:effectLst/>
          </a:endParaRPr>
        </a:p>
        <a:p>
          <a:r>
            <a:rPr lang="ja-JP" altLang="ja-JP" sz="1100" b="0">
              <a:solidFill>
                <a:schemeClr val="dk1"/>
              </a:solidFill>
              <a:effectLst/>
              <a:latin typeface="+mn-lt"/>
              <a:ea typeface="+mn-ea"/>
              <a:cs typeface="+mn-cs"/>
            </a:rPr>
            <a:t>　ください。</a:t>
          </a:r>
          <a:endParaRPr lang="ja-JP" altLang="ja-JP" b="0">
            <a:effectLst/>
          </a:endParaRPr>
        </a:p>
        <a:p>
          <a:pPr rtl="0"/>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様式第１号</a:t>
          </a:r>
          <a:r>
            <a:rPr lang="ja-JP" altLang="en-US" sz="1100" b="0" i="0" baseline="0">
              <a:solidFill>
                <a:sysClr val="windowText" lastClr="000000"/>
              </a:solidFill>
              <a:effectLst/>
              <a:latin typeface="+mn-lt"/>
              <a:ea typeface="+mn-ea"/>
              <a:cs typeface="+mn-cs"/>
            </a:rPr>
            <a:t>で押印した場合は、様式第１号と</a:t>
          </a:r>
          <a:r>
            <a:rPr lang="ja-JP" altLang="ja-JP" sz="1100" b="0" i="0" baseline="0">
              <a:solidFill>
                <a:sysClr val="windowText" lastClr="000000"/>
              </a:solidFill>
              <a:effectLst/>
              <a:latin typeface="+mn-lt"/>
              <a:ea typeface="+mn-ea"/>
              <a:cs typeface="+mn-cs"/>
            </a:rPr>
            <a:t>同じ印鑑</a:t>
          </a:r>
          <a:r>
            <a:rPr lang="ja-JP" altLang="en-US" sz="1100" b="0" i="0" baseline="0">
              <a:solidFill>
                <a:sysClr val="windowText" lastClr="000000"/>
              </a:solidFill>
              <a:effectLst/>
              <a:latin typeface="+mn-lt"/>
              <a:ea typeface="+mn-ea"/>
              <a:cs typeface="+mn-cs"/>
            </a:rPr>
            <a:t>を押してください。</a:t>
          </a:r>
          <a:endParaRPr lang="en-US" altLang="ja-JP" sz="1100" b="0" i="0" baseline="0">
            <a:solidFill>
              <a:sysClr val="windowText" lastClr="000000"/>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日付は申請日と同じ</a:t>
          </a:r>
          <a:r>
            <a:rPr lang="ja-JP" altLang="en-US" sz="1100" b="0" i="0" baseline="0">
              <a:solidFill>
                <a:schemeClr val="dk1"/>
              </a:solidFill>
              <a:effectLst/>
              <a:latin typeface="+mn-lt"/>
              <a:ea typeface="+mn-ea"/>
              <a:cs typeface="+mn-cs"/>
            </a:rPr>
            <a:t>です。</a:t>
          </a:r>
          <a:endParaRPr kumimoji="1" lang="en-US" altLang="ja-JP" sz="1100"/>
        </a:p>
      </xdr:txBody>
    </xdr:sp>
    <xdr:clientData/>
  </xdr:twoCellAnchor>
  <xdr:twoCellAnchor>
    <xdr:from>
      <xdr:col>7</xdr:col>
      <xdr:colOff>2000250</xdr:colOff>
      <xdr:row>76</xdr:row>
      <xdr:rowOff>69056</xdr:rowOff>
    </xdr:from>
    <xdr:to>
      <xdr:col>9</xdr:col>
      <xdr:colOff>73822</xdr:colOff>
      <xdr:row>77</xdr:row>
      <xdr:rowOff>95249</xdr:rowOff>
    </xdr:to>
    <xdr:cxnSp macro="">
      <xdr:nvCxnSpPr>
        <xdr:cNvPr id="13" name="直線矢印コネクタ 12"/>
        <xdr:cNvCxnSpPr/>
      </xdr:nvCxnSpPr>
      <xdr:spPr>
        <a:xfrm flipH="1">
          <a:off x="5584031" y="9498806"/>
          <a:ext cx="764385" cy="14525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2124075</xdr:colOff>
      <xdr:row>42</xdr:row>
      <xdr:rowOff>90487</xdr:rowOff>
    </xdr:from>
    <xdr:to>
      <xdr:col>9</xdr:col>
      <xdr:colOff>64294</xdr:colOff>
      <xdr:row>42</xdr:row>
      <xdr:rowOff>104775</xdr:rowOff>
    </xdr:to>
    <xdr:cxnSp macro="">
      <xdr:nvCxnSpPr>
        <xdr:cNvPr id="14" name="直線矢印コネクタ 13"/>
        <xdr:cNvCxnSpPr/>
      </xdr:nvCxnSpPr>
      <xdr:spPr>
        <a:xfrm flipH="1" flipV="1">
          <a:off x="5707856" y="5626893"/>
          <a:ext cx="631032" cy="1428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61912</xdr:colOff>
      <xdr:row>39</xdr:row>
      <xdr:rowOff>14287</xdr:rowOff>
    </xdr:from>
    <xdr:to>
      <xdr:col>17</xdr:col>
      <xdr:colOff>631031</xdr:colOff>
      <xdr:row>46</xdr:row>
      <xdr:rowOff>90487</xdr:rowOff>
    </xdr:to>
    <xdr:sp macro="" textlink="">
      <xdr:nvSpPr>
        <xdr:cNvPr id="15" name="テキスト ボックス 14"/>
        <xdr:cNvSpPr txBox="1"/>
      </xdr:nvSpPr>
      <xdr:spPr>
        <a:xfrm>
          <a:off x="6336506" y="5288756"/>
          <a:ext cx="6093619" cy="7667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kumimoji="1" lang="ja-JP" altLang="en-US" sz="1100"/>
            <a:t>ひとつでもチェックがつかない場合は、申請要件に該当しないため、申請できません。</a:t>
          </a:r>
          <a:endParaRPr kumimoji="1" lang="en-US" altLang="ja-JP" sz="1100"/>
        </a:p>
      </xdr:txBody>
    </xdr:sp>
    <xdr:clientData/>
  </xdr:twoCellAnchor>
  <xdr:twoCellAnchor>
    <xdr:from>
      <xdr:col>9</xdr:col>
      <xdr:colOff>88106</xdr:colOff>
      <xdr:row>66</xdr:row>
      <xdr:rowOff>0</xdr:rowOff>
    </xdr:from>
    <xdr:to>
      <xdr:col>17</xdr:col>
      <xdr:colOff>631032</xdr:colOff>
      <xdr:row>69</xdr:row>
      <xdr:rowOff>91281</xdr:rowOff>
    </xdr:to>
    <xdr:sp macro="" textlink="">
      <xdr:nvSpPr>
        <xdr:cNvPr id="16" name="テキスト ボックス 15"/>
        <xdr:cNvSpPr txBox="1"/>
      </xdr:nvSpPr>
      <xdr:spPr>
        <a:xfrm>
          <a:off x="6362700" y="8227219"/>
          <a:ext cx="6067426" cy="47228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人材育成事業については、「よくある質問集」のＱ１０をご覧ください。</a:t>
          </a:r>
          <a:endParaRPr lang="en-US" altLang="ja-JP" sz="1100" b="0" i="0" baseline="0">
            <a:solidFill>
              <a:schemeClr val="dk1"/>
            </a:solidFill>
            <a:effectLst/>
            <a:latin typeface="+mn-lt"/>
            <a:ea typeface="+mn-ea"/>
            <a:cs typeface="+mn-cs"/>
          </a:endParaRPr>
        </a:p>
      </xdr:txBody>
    </xdr:sp>
    <xdr:clientData/>
  </xdr:twoCellAnchor>
  <xdr:twoCellAnchor>
    <xdr:from>
      <xdr:col>7</xdr:col>
      <xdr:colOff>1797845</xdr:colOff>
      <xdr:row>67</xdr:row>
      <xdr:rowOff>69454</xdr:rowOff>
    </xdr:from>
    <xdr:to>
      <xdr:col>9</xdr:col>
      <xdr:colOff>88106</xdr:colOff>
      <xdr:row>69</xdr:row>
      <xdr:rowOff>83343</xdr:rowOff>
    </xdr:to>
    <xdr:cxnSp macro="">
      <xdr:nvCxnSpPr>
        <xdr:cNvPr id="17" name="直線矢印コネクタ 16"/>
        <xdr:cNvCxnSpPr>
          <a:stCxn id="16" idx="1"/>
        </xdr:cNvCxnSpPr>
      </xdr:nvCxnSpPr>
      <xdr:spPr>
        <a:xfrm flipH="1">
          <a:off x="5381626" y="8463360"/>
          <a:ext cx="981074" cy="22820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2274094</xdr:colOff>
      <xdr:row>27</xdr:row>
      <xdr:rowOff>0</xdr:rowOff>
    </xdr:from>
    <xdr:to>
      <xdr:col>9</xdr:col>
      <xdr:colOff>61912</xdr:colOff>
      <xdr:row>42</xdr:row>
      <xdr:rowOff>135731</xdr:rowOff>
    </xdr:to>
    <xdr:cxnSp macro="">
      <xdr:nvCxnSpPr>
        <xdr:cNvPr id="21" name="直線矢印コネクタ 20"/>
        <xdr:cNvCxnSpPr>
          <a:stCxn id="15" idx="1"/>
        </xdr:cNvCxnSpPr>
      </xdr:nvCxnSpPr>
      <xdr:spPr>
        <a:xfrm flipH="1" flipV="1">
          <a:off x="5857875" y="3988594"/>
          <a:ext cx="478631" cy="168354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1143000</xdr:colOff>
      <xdr:row>43</xdr:row>
      <xdr:rowOff>2381</xdr:rowOff>
    </xdr:from>
    <xdr:to>
      <xdr:col>9</xdr:col>
      <xdr:colOff>47625</xdr:colOff>
      <xdr:row>64</xdr:row>
      <xdr:rowOff>107156</xdr:rowOff>
    </xdr:to>
    <xdr:cxnSp macro="">
      <xdr:nvCxnSpPr>
        <xdr:cNvPr id="24" name="直線矢印コネクタ 23"/>
        <xdr:cNvCxnSpPr/>
      </xdr:nvCxnSpPr>
      <xdr:spPr>
        <a:xfrm flipH="1">
          <a:off x="4726781" y="5705475"/>
          <a:ext cx="1595438" cy="24145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511971</xdr:colOff>
      <xdr:row>78</xdr:row>
      <xdr:rowOff>381000</xdr:rowOff>
    </xdr:from>
    <xdr:to>
      <xdr:col>7</xdr:col>
      <xdr:colOff>916783</xdr:colOff>
      <xdr:row>80</xdr:row>
      <xdr:rowOff>47626</xdr:rowOff>
    </xdr:to>
    <xdr:sp macro="" textlink="">
      <xdr:nvSpPr>
        <xdr:cNvPr id="18" name="円/楕円 1"/>
        <xdr:cNvSpPr/>
      </xdr:nvSpPr>
      <xdr:spPr>
        <a:xfrm>
          <a:off x="4095752" y="10263188"/>
          <a:ext cx="404812" cy="404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130969</xdr:colOff>
      <xdr:row>0</xdr:row>
      <xdr:rowOff>47625</xdr:rowOff>
    </xdr:from>
    <xdr:to>
      <xdr:col>14</xdr:col>
      <xdr:colOff>190764</xdr:colOff>
      <xdr:row>3</xdr:row>
      <xdr:rowOff>196850</xdr:rowOff>
    </xdr:to>
    <xdr:sp macro="" textlink="">
      <xdr:nvSpPr>
        <xdr:cNvPr id="2" name="テキスト ボックス 1"/>
        <xdr:cNvSpPr txBox="1"/>
      </xdr:nvSpPr>
      <xdr:spPr>
        <a:xfrm>
          <a:off x="5334000" y="47625"/>
          <a:ext cx="2131483" cy="565944"/>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12</xdr:col>
      <xdr:colOff>73819</xdr:colOff>
      <xdr:row>32</xdr:row>
      <xdr:rowOff>85725</xdr:rowOff>
    </xdr:from>
    <xdr:to>
      <xdr:col>21</xdr:col>
      <xdr:colOff>619125</xdr:colOff>
      <xdr:row>39</xdr:row>
      <xdr:rowOff>23813</xdr:rowOff>
    </xdr:to>
    <xdr:sp macro="" textlink="">
      <xdr:nvSpPr>
        <xdr:cNvPr id="3" name="テキスト ボックス 2"/>
        <xdr:cNvSpPr txBox="1"/>
      </xdr:nvSpPr>
      <xdr:spPr>
        <a:xfrm>
          <a:off x="6443663" y="6681788"/>
          <a:ext cx="6284118" cy="178355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交付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申請書のシートに入力すると自動入力されます。</a:t>
          </a:r>
          <a:r>
            <a:rPr kumimoji="1" lang="ja-JP" altLang="en-US" sz="1100">
              <a:solidFill>
                <a:schemeClr val="dk1"/>
              </a:solidFill>
              <a:effectLst/>
              <a:latin typeface="+mn-lt"/>
              <a:ea typeface="+mn-ea"/>
              <a:cs typeface="+mn-cs"/>
            </a:rPr>
            <a:t>ただし、（ふりがなは）記入してください。</a:t>
          </a:r>
          <a:endParaRPr lang="en-US" altLang="ja-JP" sz="1100" b="0" i="0" baseline="0">
            <a:solidFill>
              <a:sysClr val="windowText" lastClr="000000"/>
            </a:solidFill>
            <a:effectLst/>
            <a:latin typeface="+mn-lt"/>
            <a:ea typeface="+mn-ea"/>
            <a:cs typeface="+mn-cs"/>
          </a:endParaRPr>
        </a:p>
        <a:p>
          <a:r>
            <a:rPr lang="ja-JP" altLang="ja-JP" sz="1100" b="0">
              <a:solidFill>
                <a:schemeClr val="dk1"/>
              </a:solidFill>
              <a:effectLst/>
              <a:latin typeface="+mn-lt"/>
              <a:ea typeface="+mn-ea"/>
              <a:cs typeface="+mn-cs"/>
            </a:rPr>
            <a:t>・法人格のある団体については、原則記名押印（</a:t>
          </a:r>
          <a:r>
            <a:rPr kumimoji="1" lang="ja-JP" altLang="ja-JP" sz="1100" b="0">
              <a:solidFill>
                <a:schemeClr val="dk1"/>
              </a:solidFill>
              <a:effectLst/>
              <a:latin typeface="+mn-lt"/>
              <a:ea typeface="+mn-ea"/>
              <a:cs typeface="+mn-cs"/>
            </a:rPr>
            <a:t>団体印は不可）</a:t>
          </a:r>
          <a:endParaRPr lang="ja-JP" altLang="ja-JP" b="0">
            <a:effectLst/>
          </a:endParaRPr>
        </a:p>
        <a:p>
          <a:r>
            <a:rPr lang="ja-JP" altLang="ja-JP" sz="1100" b="0">
              <a:solidFill>
                <a:schemeClr val="dk1"/>
              </a:solidFill>
              <a:effectLst/>
              <a:latin typeface="+mn-lt"/>
              <a:ea typeface="+mn-ea"/>
              <a:cs typeface="+mn-cs"/>
            </a:rPr>
            <a:t>・法人以外でも、本人（代表者）が手書きしない（できない）場合は、記名押印して</a:t>
          </a:r>
          <a:endParaRPr lang="ja-JP" altLang="ja-JP" b="0">
            <a:effectLst/>
          </a:endParaRPr>
        </a:p>
        <a:p>
          <a:r>
            <a:rPr lang="ja-JP" altLang="ja-JP" sz="1100" b="0">
              <a:solidFill>
                <a:schemeClr val="dk1"/>
              </a:solidFill>
              <a:effectLst/>
              <a:latin typeface="+mn-lt"/>
              <a:ea typeface="+mn-ea"/>
              <a:cs typeface="+mn-cs"/>
            </a:rPr>
            <a:t>　ください。</a:t>
          </a:r>
          <a:endParaRPr lang="ja-JP" altLang="ja-JP" b="0">
            <a:effectLst/>
          </a:endParaRPr>
        </a:p>
        <a:p>
          <a:pPr rtl="0"/>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様式第１号</a:t>
          </a:r>
          <a:r>
            <a:rPr lang="ja-JP" altLang="en-US" sz="1100" b="0" i="0" baseline="0">
              <a:solidFill>
                <a:sysClr val="windowText" lastClr="000000"/>
              </a:solidFill>
              <a:effectLst/>
              <a:latin typeface="+mn-lt"/>
              <a:ea typeface="+mn-ea"/>
              <a:cs typeface="+mn-cs"/>
            </a:rPr>
            <a:t>で押印した場合は、様式第１号と</a:t>
          </a:r>
          <a:r>
            <a:rPr lang="ja-JP" altLang="ja-JP" sz="1100" b="0" i="0" baseline="0">
              <a:solidFill>
                <a:sysClr val="windowText" lastClr="000000"/>
              </a:solidFill>
              <a:effectLst/>
              <a:latin typeface="+mn-lt"/>
              <a:ea typeface="+mn-ea"/>
              <a:cs typeface="+mn-cs"/>
            </a:rPr>
            <a:t>同じ印鑑</a:t>
          </a:r>
          <a:r>
            <a:rPr lang="ja-JP" altLang="en-US" sz="1100" b="0" i="0" baseline="0">
              <a:solidFill>
                <a:sysClr val="windowText" lastClr="000000"/>
              </a:solidFill>
              <a:effectLst/>
              <a:latin typeface="+mn-lt"/>
              <a:ea typeface="+mn-ea"/>
              <a:cs typeface="+mn-cs"/>
            </a:rPr>
            <a:t>を押してください。</a:t>
          </a:r>
          <a:endParaRPr lang="en-US" altLang="ja-JP" sz="1100" b="0" i="0" baseline="0">
            <a:solidFill>
              <a:sysClr val="windowText" lastClr="000000"/>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日付は申請日と同じ</a:t>
          </a:r>
          <a:r>
            <a:rPr lang="ja-JP" altLang="en-US" sz="1100" b="0" i="0" baseline="0">
              <a:solidFill>
                <a:schemeClr val="dk1"/>
              </a:solidFill>
              <a:effectLst/>
              <a:latin typeface="+mn-lt"/>
              <a:ea typeface="+mn-ea"/>
              <a:cs typeface="+mn-cs"/>
            </a:rPr>
            <a:t>です。</a:t>
          </a:r>
          <a:endParaRPr kumimoji="1" lang="en-US" altLang="ja-JP" sz="1100"/>
        </a:p>
      </xdr:txBody>
    </xdr:sp>
    <xdr:clientData/>
  </xdr:twoCellAnchor>
  <xdr:twoCellAnchor>
    <xdr:from>
      <xdr:col>10</xdr:col>
      <xdr:colOff>447675</xdr:colOff>
      <xdr:row>35</xdr:row>
      <xdr:rowOff>50006</xdr:rowOff>
    </xdr:from>
    <xdr:to>
      <xdr:col>12</xdr:col>
      <xdr:colOff>50010</xdr:colOff>
      <xdr:row>35</xdr:row>
      <xdr:rowOff>195262</xdr:rowOff>
    </xdr:to>
    <xdr:cxnSp macro="">
      <xdr:nvCxnSpPr>
        <xdr:cNvPr id="4" name="直線矢印コネクタ 3"/>
        <xdr:cNvCxnSpPr/>
      </xdr:nvCxnSpPr>
      <xdr:spPr>
        <a:xfrm flipH="1">
          <a:off x="5650706" y="7396162"/>
          <a:ext cx="769148" cy="14525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440531</xdr:colOff>
      <xdr:row>32</xdr:row>
      <xdr:rowOff>357187</xdr:rowOff>
    </xdr:from>
    <xdr:to>
      <xdr:col>12</xdr:col>
      <xdr:colOff>71437</xdr:colOff>
      <xdr:row>35</xdr:row>
      <xdr:rowOff>11906</xdr:rowOff>
    </xdr:to>
    <xdr:cxnSp macro="">
      <xdr:nvCxnSpPr>
        <xdr:cNvPr id="6" name="直線矢印コネクタ 5"/>
        <xdr:cNvCxnSpPr/>
      </xdr:nvCxnSpPr>
      <xdr:spPr>
        <a:xfrm flipH="1" flipV="1">
          <a:off x="5643562" y="6953250"/>
          <a:ext cx="797719" cy="4048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688182</xdr:colOff>
      <xdr:row>26</xdr:row>
      <xdr:rowOff>80963</xdr:rowOff>
    </xdr:from>
    <xdr:to>
      <xdr:col>12</xdr:col>
      <xdr:colOff>71437</xdr:colOff>
      <xdr:row>35</xdr:row>
      <xdr:rowOff>0</xdr:rowOff>
    </xdr:to>
    <xdr:cxnSp macro="">
      <xdr:nvCxnSpPr>
        <xdr:cNvPr id="9" name="直線矢印コネクタ 8"/>
        <xdr:cNvCxnSpPr/>
      </xdr:nvCxnSpPr>
      <xdr:spPr>
        <a:xfrm flipH="1" flipV="1">
          <a:off x="5200651" y="5605463"/>
          <a:ext cx="1240630" cy="174069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71438</xdr:colOff>
      <xdr:row>44</xdr:row>
      <xdr:rowOff>100013</xdr:rowOff>
    </xdr:from>
    <xdr:to>
      <xdr:col>12</xdr:col>
      <xdr:colOff>83345</xdr:colOff>
      <xdr:row>45</xdr:row>
      <xdr:rowOff>23813</xdr:rowOff>
    </xdr:to>
    <xdr:cxnSp macro="">
      <xdr:nvCxnSpPr>
        <xdr:cNvPr id="11" name="直線矢印コネクタ 10"/>
        <xdr:cNvCxnSpPr>
          <a:stCxn id="12" idx="1"/>
        </xdr:cNvCxnSpPr>
      </xdr:nvCxnSpPr>
      <xdr:spPr>
        <a:xfrm flipH="1">
          <a:off x="5274469" y="9136857"/>
          <a:ext cx="1178720" cy="904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83345</xdr:colOff>
      <xdr:row>42</xdr:row>
      <xdr:rowOff>119063</xdr:rowOff>
    </xdr:from>
    <xdr:to>
      <xdr:col>21</xdr:col>
      <xdr:colOff>628651</xdr:colOff>
      <xdr:row>46</xdr:row>
      <xdr:rowOff>80963</xdr:rowOff>
    </xdr:to>
    <xdr:sp macro="" textlink="">
      <xdr:nvSpPr>
        <xdr:cNvPr id="12" name="テキスト ボックス 11"/>
        <xdr:cNvSpPr txBox="1"/>
      </xdr:nvSpPr>
      <xdr:spPr>
        <a:xfrm>
          <a:off x="6453189" y="8941594"/>
          <a:ext cx="6284118" cy="3905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代表者の生年月日を記入してください。</a:t>
          </a:r>
          <a:endParaRPr kumimoji="1" lang="en-US" altLang="ja-JP" sz="1100"/>
        </a:p>
      </xdr:txBody>
    </xdr:sp>
    <xdr:clientData/>
  </xdr:twoCellAnchor>
  <xdr:twoCellAnchor>
    <xdr:from>
      <xdr:col>7</xdr:col>
      <xdr:colOff>178593</xdr:colOff>
      <xdr:row>36</xdr:row>
      <xdr:rowOff>250032</xdr:rowOff>
    </xdr:from>
    <xdr:to>
      <xdr:col>7</xdr:col>
      <xdr:colOff>595312</xdr:colOff>
      <xdr:row>38</xdr:row>
      <xdr:rowOff>59531</xdr:rowOff>
    </xdr:to>
    <xdr:sp macro="" textlink="">
      <xdr:nvSpPr>
        <xdr:cNvPr id="10" name="円/楕円 1"/>
        <xdr:cNvSpPr/>
      </xdr:nvSpPr>
      <xdr:spPr>
        <a:xfrm>
          <a:off x="3119437" y="7858126"/>
          <a:ext cx="416719" cy="4762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V53"/>
  <sheetViews>
    <sheetView tabSelected="1" view="pageBreakPreview" zoomScaleNormal="100" zoomScaleSheetLayoutView="100" workbookViewId="0">
      <selection activeCell="H12" sqref="H12:V12"/>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4"/>
    </row>
    <row r="2" spans="3:22" ht="12.75" customHeight="1" x14ac:dyDescent="0.4">
      <c r="O2" s="3"/>
      <c r="P2" s="3"/>
    </row>
    <row r="3" spans="3:22" x14ac:dyDescent="0.4">
      <c r="C3" s="2" t="s">
        <v>78</v>
      </c>
      <c r="O3" s="3"/>
      <c r="P3" s="3"/>
    </row>
    <row r="5" spans="3:22" ht="18.75" customHeight="1" x14ac:dyDescent="0.4">
      <c r="C5" s="618" t="s">
        <v>1</v>
      </c>
      <c r="D5" s="618"/>
      <c r="E5" s="618"/>
      <c r="F5" s="618"/>
      <c r="G5" s="618"/>
      <c r="H5" s="618"/>
      <c r="I5" s="618"/>
      <c r="J5" s="618"/>
      <c r="K5" s="618"/>
      <c r="L5" s="618"/>
      <c r="M5" s="618"/>
      <c r="N5" s="618"/>
      <c r="O5" s="618"/>
      <c r="P5" s="618"/>
      <c r="Q5" s="618"/>
      <c r="R5" s="618"/>
      <c r="S5" s="618"/>
      <c r="T5" s="618"/>
      <c r="U5" s="618"/>
      <c r="V5" s="618"/>
    </row>
    <row r="6" spans="3:22" ht="18.75" customHeight="1" x14ac:dyDescent="0.4">
      <c r="C6" s="619" t="s">
        <v>79</v>
      </c>
      <c r="D6" s="619"/>
      <c r="E6" s="619"/>
      <c r="F6" s="619"/>
      <c r="G6" s="619"/>
      <c r="H6" s="619"/>
      <c r="I6" s="619"/>
      <c r="J6" s="619"/>
      <c r="K6" s="619"/>
      <c r="L6" s="619"/>
      <c r="M6" s="619"/>
      <c r="N6" s="619"/>
      <c r="O6" s="619"/>
      <c r="P6" s="619"/>
      <c r="Q6" s="619"/>
      <c r="R6" s="619"/>
      <c r="S6" s="619"/>
      <c r="T6" s="619"/>
      <c r="U6" s="619"/>
      <c r="V6" s="619"/>
    </row>
    <row r="8" spans="3:22" ht="20.25" customHeight="1" x14ac:dyDescent="0.4">
      <c r="D8" s="2" t="s">
        <v>9</v>
      </c>
    </row>
    <row r="9" spans="3:22" ht="18.75" customHeight="1" x14ac:dyDescent="0.4">
      <c r="P9" s="7" t="s">
        <v>12</v>
      </c>
      <c r="Q9" s="314"/>
      <c r="R9" s="7" t="s">
        <v>13</v>
      </c>
      <c r="S9" s="314"/>
      <c r="T9" s="7" t="s">
        <v>14</v>
      </c>
      <c r="U9" s="314"/>
      <c r="V9" s="7" t="s">
        <v>15</v>
      </c>
    </row>
    <row r="10" spans="3:22" ht="9" customHeight="1" x14ac:dyDescent="0.4"/>
    <row r="11" spans="3:22" ht="30" customHeight="1" x14ac:dyDescent="0.4">
      <c r="C11" s="620" t="s">
        <v>10</v>
      </c>
      <c r="D11" s="620"/>
      <c r="E11" s="620"/>
      <c r="F11" s="620"/>
      <c r="G11" s="620"/>
      <c r="H11" s="621"/>
      <c r="I11" s="622"/>
      <c r="J11" s="622"/>
      <c r="K11" s="622"/>
      <c r="L11" s="622"/>
      <c r="M11" s="622"/>
      <c r="N11" s="622"/>
      <c r="O11" s="622"/>
      <c r="P11" s="622"/>
      <c r="Q11" s="622"/>
      <c r="R11" s="622"/>
      <c r="S11" s="622"/>
      <c r="T11" s="622"/>
      <c r="U11" s="622"/>
      <c r="V11" s="622"/>
    </row>
    <row r="12" spans="3:22" ht="30" customHeight="1" x14ac:dyDescent="0.4">
      <c r="C12" s="620" t="s">
        <v>0</v>
      </c>
      <c r="D12" s="620"/>
      <c r="E12" s="620"/>
      <c r="F12" s="620"/>
      <c r="G12" s="620"/>
      <c r="H12" s="623"/>
      <c r="I12" s="623"/>
      <c r="J12" s="623"/>
      <c r="K12" s="623"/>
      <c r="L12" s="623"/>
      <c r="M12" s="623"/>
      <c r="N12" s="623"/>
      <c r="O12" s="623"/>
      <c r="P12" s="623"/>
      <c r="Q12" s="623"/>
      <c r="R12" s="623"/>
      <c r="S12" s="623"/>
      <c r="T12" s="623"/>
      <c r="U12" s="623"/>
      <c r="V12" s="623"/>
    </row>
    <row r="13" spans="3:22" ht="30" customHeight="1" x14ac:dyDescent="0.4">
      <c r="C13" s="620" t="s">
        <v>11</v>
      </c>
      <c r="D13" s="620"/>
      <c r="E13" s="620"/>
      <c r="F13" s="620"/>
      <c r="G13" s="620"/>
      <c r="H13" s="624"/>
      <c r="I13" s="624"/>
      <c r="J13" s="624"/>
      <c r="K13" s="624"/>
      <c r="L13" s="624"/>
      <c r="M13" s="624"/>
      <c r="N13" s="624"/>
      <c r="O13" s="624"/>
      <c r="P13" s="624"/>
      <c r="Q13" s="624"/>
      <c r="R13" s="624"/>
      <c r="S13" s="624"/>
      <c r="T13" s="625"/>
      <c r="U13" s="6"/>
      <c r="V13" s="5"/>
    </row>
    <row r="14" spans="3:22" ht="9.75" customHeight="1" x14ac:dyDescent="0.4">
      <c r="L14" s="313" t="s">
        <v>273</v>
      </c>
    </row>
    <row r="15" spans="3:22" ht="9.75" customHeight="1" x14ac:dyDescent="0.4">
      <c r="L15" s="313" t="s">
        <v>274</v>
      </c>
    </row>
    <row r="17" spans="3:22" s="8" customFormat="1" ht="17.25" customHeight="1" x14ac:dyDescent="0.4">
      <c r="D17" s="25" t="s">
        <v>80</v>
      </c>
      <c r="E17" s="23"/>
      <c r="F17" s="9"/>
      <c r="G17" s="10"/>
      <c r="H17" s="10"/>
      <c r="I17" s="10"/>
      <c r="J17" s="10"/>
      <c r="O17" s="10"/>
    </row>
    <row r="18" spans="3:22" s="8" customFormat="1" ht="17.25" customHeight="1" x14ac:dyDescent="0.4">
      <c r="C18" s="8" t="s">
        <v>81</v>
      </c>
    </row>
    <row r="19" spans="3:22" ht="17.25" customHeight="1" x14ac:dyDescent="0.4"/>
    <row r="20" spans="3:22" ht="35.25" customHeight="1" x14ac:dyDescent="0.4">
      <c r="C20" s="610" t="s">
        <v>82</v>
      </c>
      <c r="D20" s="611"/>
      <c r="E20" s="611"/>
      <c r="F20" s="612"/>
      <c r="G20" s="613">
        <v>7</v>
      </c>
      <c r="H20" s="614"/>
      <c r="I20" s="615"/>
      <c r="J20" s="610" t="s">
        <v>84</v>
      </c>
      <c r="K20" s="611"/>
      <c r="L20" s="612"/>
      <c r="M20" s="616"/>
      <c r="N20" s="616"/>
      <c r="O20" s="616"/>
      <c r="P20" s="616"/>
      <c r="Q20" s="616"/>
      <c r="R20" s="616"/>
      <c r="S20" s="616"/>
      <c r="T20" s="616"/>
      <c r="U20" s="616"/>
      <c r="V20" s="617"/>
    </row>
    <row r="21" spans="3:22" ht="8.25" customHeight="1" x14ac:dyDescent="0.4">
      <c r="C21" s="636" t="s">
        <v>83</v>
      </c>
      <c r="D21" s="637"/>
      <c r="E21" s="637"/>
      <c r="F21" s="638"/>
      <c r="G21" s="28"/>
      <c r="H21" s="28"/>
      <c r="I21" s="38"/>
      <c r="J21" s="38"/>
      <c r="K21" s="38"/>
      <c r="L21" s="38"/>
      <c r="M21" s="38"/>
      <c r="N21" s="38"/>
      <c r="O21" s="38"/>
      <c r="P21" s="38"/>
      <c r="Q21" s="38"/>
      <c r="R21" s="38"/>
      <c r="S21" s="38"/>
      <c r="T21" s="38"/>
      <c r="U21" s="38"/>
      <c r="V21" s="39"/>
    </row>
    <row r="22" spans="3:22" ht="18" customHeight="1" x14ac:dyDescent="0.4">
      <c r="C22" s="639"/>
      <c r="D22" s="640"/>
      <c r="E22" s="640"/>
      <c r="F22" s="641"/>
      <c r="G22" s="29"/>
      <c r="H22" s="70"/>
      <c r="I22" s="40" t="s">
        <v>85</v>
      </c>
      <c r="J22" s="40"/>
      <c r="K22" s="40"/>
      <c r="L22" s="40"/>
      <c r="N22" s="40"/>
      <c r="O22" s="40"/>
      <c r="P22" s="40"/>
      <c r="Q22" s="30"/>
      <c r="R22" s="31"/>
      <c r="S22" s="31"/>
      <c r="T22" s="31"/>
      <c r="U22" s="31"/>
      <c r="V22" s="32"/>
    </row>
    <row r="23" spans="3:22" ht="8.25" customHeight="1" x14ac:dyDescent="0.4">
      <c r="C23" s="639"/>
      <c r="D23" s="640"/>
      <c r="E23" s="640"/>
      <c r="F23" s="641"/>
      <c r="G23" s="29"/>
      <c r="H23" s="29"/>
      <c r="I23" s="40"/>
      <c r="J23" s="40"/>
      <c r="K23" s="40"/>
      <c r="L23" s="40"/>
      <c r="N23" s="40"/>
      <c r="O23" s="40"/>
      <c r="P23" s="40"/>
      <c r="Q23" s="30"/>
      <c r="R23" s="31"/>
      <c r="S23" s="31"/>
      <c r="T23" s="31"/>
      <c r="U23" s="31"/>
      <c r="V23" s="32"/>
    </row>
    <row r="24" spans="3:22" ht="18" customHeight="1" x14ac:dyDescent="0.4">
      <c r="C24" s="639"/>
      <c r="D24" s="640"/>
      <c r="E24" s="640"/>
      <c r="F24" s="641"/>
      <c r="G24" s="29"/>
      <c r="H24" s="70"/>
      <c r="I24" s="40" t="s">
        <v>86</v>
      </c>
      <c r="J24" s="40"/>
      <c r="K24" s="40"/>
      <c r="L24" s="40"/>
      <c r="N24" s="40"/>
      <c r="O24" s="40"/>
      <c r="P24" s="40"/>
      <c r="Q24" s="30"/>
      <c r="R24" s="31"/>
      <c r="S24" s="31"/>
      <c r="T24" s="31"/>
      <c r="U24" s="31"/>
      <c r="V24" s="32"/>
    </row>
    <row r="25" spans="3:22" ht="8.25" customHeight="1" x14ac:dyDescent="0.4">
      <c r="C25" s="642"/>
      <c r="D25" s="643"/>
      <c r="E25" s="643"/>
      <c r="F25" s="644"/>
      <c r="G25" s="34"/>
      <c r="H25" s="34"/>
      <c r="I25" s="41"/>
      <c r="J25" s="41"/>
      <c r="K25" s="41"/>
      <c r="L25" s="41"/>
      <c r="M25" s="41"/>
      <c r="N25" s="41"/>
      <c r="O25" s="41"/>
      <c r="P25" s="41"/>
      <c r="Q25" s="35"/>
      <c r="R25" s="36"/>
      <c r="S25" s="36"/>
      <c r="T25" s="36"/>
      <c r="U25" s="36"/>
      <c r="V25" s="37"/>
    </row>
    <row r="26" spans="3:22" ht="35.25" customHeight="1" x14ac:dyDescent="0.4">
      <c r="C26" s="645" t="s">
        <v>92</v>
      </c>
      <c r="D26" s="611"/>
      <c r="E26" s="611"/>
      <c r="F26" s="612"/>
      <c r="G26" s="650">
        <f>【交付】予算書!E85</f>
        <v>0</v>
      </c>
      <c r="H26" s="651"/>
      <c r="I26" s="651"/>
      <c r="J26" s="651"/>
      <c r="K26" s="651"/>
      <c r="L26" s="651"/>
      <c r="M26" s="651"/>
      <c r="N26" s="651"/>
      <c r="O26" s="651"/>
      <c r="P26" s="227" t="s">
        <v>89</v>
      </c>
      <c r="Q26" s="646"/>
      <c r="R26" s="646"/>
      <c r="S26" s="646"/>
      <c r="T26" s="646"/>
      <c r="U26" s="646"/>
      <c r="V26" s="647"/>
    </row>
    <row r="27" spans="3:22" ht="35.25" customHeight="1" x14ac:dyDescent="0.4">
      <c r="C27" s="610" t="s">
        <v>87</v>
      </c>
      <c r="D27" s="611"/>
      <c r="E27" s="611"/>
      <c r="F27" s="612"/>
      <c r="G27" s="650">
        <f>【交付】予算書!H85</f>
        <v>0</v>
      </c>
      <c r="H27" s="651"/>
      <c r="I27" s="651"/>
      <c r="J27" s="651"/>
      <c r="K27" s="651"/>
      <c r="L27" s="651"/>
      <c r="M27" s="651"/>
      <c r="N27" s="651"/>
      <c r="O27" s="651"/>
      <c r="P27" s="227" t="s">
        <v>89</v>
      </c>
      <c r="Q27" s="646"/>
      <c r="R27" s="646"/>
      <c r="S27" s="646"/>
      <c r="T27" s="646"/>
      <c r="U27" s="646"/>
      <c r="V27" s="647"/>
    </row>
    <row r="28" spans="3:22" ht="36.75" customHeight="1" x14ac:dyDescent="0.4">
      <c r="C28" s="610" t="s">
        <v>88</v>
      </c>
      <c r="D28" s="611"/>
      <c r="E28" s="611"/>
      <c r="F28" s="612"/>
      <c r="G28" s="652"/>
      <c r="H28" s="653"/>
      <c r="I28" s="653"/>
      <c r="J28" s="653"/>
      <c r="K28" s="653"/>
      <c r="L28" s="653"/>
      <c r="M28" s="653"/>
      <c r="N28" s="653"/>
      <c r="O28" s="653"/>
      <c r="P28" s="43" t="s">
        <v>89</v>
      </c>
      <c r="Q28" s="648"/>
      <c r="R28" s="648"/>
      <c r="S28" s="648"/>
      <c r="T28" s="648"/>
      <c r="U28" s="648"/>
      <c r="V28" s="649"/>
    </row>
    <row r="29" spans="3:22" ht="6" customHeight="1" x14ac:dyDescent="0.4">
      <c r="C29" s="627" t="s">
        <v>90</v>
      </c>
      <c r="D29" s="628"/>
      <c r="E29" s="628"/>
      <c r="F29" s="629"/>
      <c r="G29" s="28"/>
      <c r="H29" s="28"/>
      <c r="I29" s="44"/>
      <c r="J29" s="44"/>
      <c r="K29" s="44"/>
      <c r="L29" s="44"/>
      <c r="M29" s="44"/>
      <c r="N29" s="44"/>
      <c r="O29" s="44"/>
      <c r="P29" s="44"/>
      <c r="Q29" s="45"/>
      <c r="R29" s="46"/>
      <c r="S29" s="46"/>
      <c r="T29" s="46"/>
      <c r="U29" s="46"/>
      <c r="V29" s="27"/>
    </row>
    <row r="30" spans="3:22" ht="17.25" customHeight="1" x14ac:dyDescent="0.4">
      <c r="C30" s="630"/>
      <c r="D30" s="631"/>
      <c r="E30" s="631"/>
      <c r="F30" s="632"/>
      <c r="G30" s="29"/>
      <c r="H30" s="70"/>
      <c r="I30" s="54" t="s">
        <v>91</v>
      </c>
      <c r="J30" s="40"/>
      <c r="K30" s="31"/>
      <c r="L30" s="31"/>
      <c r="M30" s="31"/>
      <c r="N30" s="31"/>
      <c r="O30" s="31"/>
      <c r="P30" s="31"/>
      <c r="Q30" s="31"/>
      <c r="R30" s="31"/>
      <c r="S30" s="31"/>
      <c r="T30" s="31"/>
      <c r="U30" s="31"/>
      <c r="V30" s="32"/>
    </row>
    <row r="31" spans="3:22" ht="6" customHeight="1" x14ac:dyDescent="0.4">
      <c r="C31" s="630"/>
      <c r="D31" s="631"/>
      <c r="E31" s="631"/>
      <c r="F31" s="632"/>
      <c r="G31" s="29"/>
      <c r="H31" s="29"/>
      <c r="I31" s="40"/>
      <c r="J31" s="40"/>
      <c r="K31" s="40"/>
      <c r="L31" s="40"/>
      <c r="M31" s="40"/>
      <c r="N31" s="40"/>
      <c r="O31" s="40"/>
      <c r="P31" s="40"/>
      <c r="Q31" s="30"/>
      <c r="R31" s="31"/>
      <c r="S31" s="31"/>
      <c r="T31" s="31"/>
      <c r="U31" s="31"/>
      <c r="V31" s="32"/>
    </row>
    <row r="32" spans="3:22" ht="17.25" customHeight="1" x14ac:dyDescent="0.4">
      <c r="C32" s="630"/>
      <c r="D32" s="631"/>
      <c r="E32" s="631"/>
      <c r="F32" s="632"/>
      <c r="G32" s="29"/>
      <c r="H32" s="70"/>
      <c r="I32" s="54" t="s">
        <v>388</v>
      </c>
      <c r="J32" s="40"/>
      <c r="K32" s="40"/>
      <c r="L32" s="40"/>
      <c r="M32" s="40"/>
      <c r="N32" s="40"/>
      <c r="O32" s="40"/>
      <c r="P32" s="40"/>
      <c r="Q32" s="50"/>
      <c r="R32" s="31"/>
      <c r="S32" s="31"/>
      <c r="T32" s="31"/>
      <c r="U32" s="31"/>
      <c r="V32" s="32"/>
    </row>
    <row r="33" spans="3:22" ht="6" customHeight="1" x14ac:dyDescent="0.4">
      <c r="C33" s="633"/>
      <c r="D33" s="634"/>
      <c r="E33" s="634"/>
      <c r="F33" s="635"/>
      <c r="G33" s="48"/>
      <c r="H33" s="48"/>
      <c r="I33" s="41"/>
      <c r="J33" s="41"/>
      <c r="K33" s="41"/>
      <c r="L33" s="41"/>
      <c r="M33" s="41"/>
      <c r="N33" s="41"/>
      <c r="O33" s="41"/>
      <c r="P33" s="41"/>
      <c r="Q33" s="35"/>
      <c r="R33" s="36"/>
      <c r="S33" s="36"/>
      <c r="T33" s="36"/>
      <c r="U33" s="36"/>
      <c r="V33" s="37"/>
    </row>
    <row r="34" spans="3:22" ht="4.5" customHeight="1" x14ac:dyDescent="0.4">
      <c r="C34" s="627" t="s">
        <v>16</v>
      </c>
      <c r="D34" s="628"/>
      <c r="E34" s="628"/>
      <c r="F34" s="629"/>
      <c r="G34" s="26"/>
      <c r="H34" s="28"/>
      <c r="I34" s="38"/>
      <c r="J34" s="28"/>
      <c r="K34" s="28"/>
      <c r="L34" s="28"/>
      <c r="M34" s="28"/>
      <c r="N34" s="28"/>
      <c r="O34" s="28"/>
      <c r="P34" s="28"/>
      <c r="Q34" s="28"/>
      <c r="R34" s="28"/>
      <c r="S34" s="28"/>
      <c r="T34" s="28"/>
      <c r="U34" s="28"/>
      <c r="V34" s="42"/>
    </row>
    <row r="35" spans="3:22" ht="15.75" customHeight="1" x14ac:dyDescent="0.4">
      <c r="C35" s="630"/>
      <c r="D35" s="631"/>
      <c r="E35" s="631"/>
      <c r="F35" s="632"/>
      <c r="G35" s="33"/>
      <c r="H35" s="70"/>
      <c r="I35" s="329" t="s">
        <v>93</v>
      </c>
      <c r="J35" s="29"/>
      <c r="K35" s="29"/>
      <c r="L35" s="29"/>
      <c r="M35" s="29"/>
      <c r="N35" s="29"/>
      <c r="O35" s="29"/>
      <c r="P35" s="29"/>
      <c r="Q35" s="29"/>
      <c r="R35" s="29"/>
      <c r="S35" s="29"/>
      <c r="T35" s="29"/>
      <c r="U35" s="29"/>
      <c r="V35" s="52"/>
    </row>
    <row r="36" spans="3:22" ht="4.5" customHeight="1" x14ac:dyDescent="0.4">
      <c r="C36" s="630"/>
      <c r="D36" s="631"/>
      <c r="E36" s="631"/>
      <c r="F36" s="632"/>
      <c r="G36" s="33"/>
      <c r="H36" s="29"/>
      <c r="I36" s="329"/>
      <c r="J36" s="29"/>
      <c r="K36" s="29"/>
      <c r="L36" s="29"/>
      <c r="M36" s="29"/>
      <c r="N36" s="29"/>
      <c r="O36" s="29"/>
      <c r="P36" s="29"/>
      <c r="Q36" s="29"/>
      <c r="R36" s="29"/>
      <c r="S36" s="29"/>
      <c r="T36" s="29"/>
      <c r="U36" s="29"/>
      <c r="V36" s="52"/>
    </row>
    <row r="37" spans="3:22" ht="15.75" customHeight="1" x14ac:dyDescent="0.4">
      <c r="C37" s="630"/>
      <c r="D37" s="631"/>
      <c r="E37" s="631"/>
      <c r="F37" s="632"/>
      <c r="G37" s="33"/>
      <c r="H37" s="70"/>
      <c r="I37" s="329" t="s">
        <v>94</v>
      </c>
      <c r="J37" s="29"/>
      <c r="K37" s="29"/>
      <c r="L37" s="29"/>
      <c r="M37" s="29"/>
      <c r="N37" s="29"/>
      <c r="O37" s="29"/>
      <c r="P37" s="29"/>
      <c r="Q37" s="29"/>
      <c r="R37" s="29"/>
      <c r="S37" s="29"/>
      <c r="T37" s="29"/>
      <c r="U37" s="29"/>
      <c r="V37" s="52"/>
    </row>
    <row r="38" spans="3:22" ht="4.5" customHeight="1" x14ac:dyDescent="0.4">
      <c r="C38" s="630"/>
      <c r="D38" s="631"/>
      <c r="E38" s="631"/>
      <c r="F38" s="632"/>
      <c r="G38" s="33"/>
      <c r="H38" s="29"/>
      <c r="I38" s="329"/>
      <c r="J38" s="29"/>
      <c r="K38" s="29"/>
      <c r="L38" s="29"/>
      <c r="M38" s="29"/>
      <c r="N38" s="29"/>
      <c r="O38" s="29"/>
      <c r="P38" s="29"/>
      <c r="Q38" s="29"/>
      <c r="R38" s="29"/>
      <c r="S38" s="29"/>
      <c r="T38" s="29"/>
      <c r="U38" s="29"/>
      <c r="V38" s="52"/>
    </row>
    <row r="39" spans="3:22" ht="15.75" customHeight="1" x14ac:dyDescent="0.4">
      <c r="C39" s="630"/>
      <c r="D39" s="631"/>
      <c r="E39" s="631"/>
      <c r="F39" s="632"/>
      <c r="G39" s="33"/>
      <c r="H39" s="70"/>
      <c r="I39" s="329" t="s">
        <v>95</v>
      </c>
      <c r="J39" s="29"/>
      <c r="K39" s="29"/>
      <c r="L39" s="29"/>
      <c r="M39" s="29"/>
      <c r="N39" s="29"/>
      <c r="O39" s="29"/>
      <c r="P39" s="29"/>
      <c r="Q39" s="29"/>
      <c r="R39" s="29"/>
      <c r="S39" s="29"/>
      <c r="T39" s="29"/>
      <c r="U39" s="29"/>
      <c r="V39" s="52"/>
    </row>
    <row r="40" spans="3:22" ht="4.5" customHeight="1" x14ac:dyDescent="0.4">
      <c r="C40" s="630"/>
      <c r="D40" s="631"/>
      <c r="E40" s="631"/>
      <c r="F40" s="632"/>
      <c r="G40" s="33"/>
      <c r="H40" s="29"/>
      <c r="I40" s="329"/>
      <c r="J40" s="29"/>
      <c r="K40" s="29"/>
      <c r="L40" s="29"/>
      <c r="M40" s="29"/>
      <c r="N40" s="29"/>
      <c r="O40" s="29"/>
      <c r="P40" s="29"/>
      <c r="Q40" s="29"/>
      <c r="R40" s="29"/>
      <c r="S40" s="29"/>
      <c r="T40" s="29"/>
      <c r="U40" s="29"/>
      <c r="V40" s="52"/>
    </row>
    <row r="41" spans="3:22" ht="15.75" customHeight="1" x14ac:dyDescent="0.4">
      <c r="C41" s="630"/>
      <c r="D41" s="631"/>
      <c r="E41" s="631"/>
      <c r="F41" s="632"/>
      <c r="G41" s="33"/>
      <c r="H41" s="70"/>
      <c r="I41" s="329" t="s">
        <v>96</v>
      </c>
      <c r="J41" s="29"/>
      <c r="K41" s="29"/>
      <c r="L41" s="29"/>
      <c r="M41" s="29"/>
      <c r="N41" s="29"/>
      <c r="O41" s="29"/>
      <c r="P41" s="29"/>
      <c r="Q41" s="29"/>
      <c r="R41" s="29"/>
      <c r="S41" s="29"/>
      <c r="T41" s="29"/>
      <c r="U41" s="29"/>
      <c r="V41" s="52"/>
    </row>
    <row r="42" spans="3:22" ht="4.5" customHeight="1" x14ac:dyDescent="0.4">
      <c r="C42" s="630"/>
      <c r="D42" s="631"/>
      <c r="E42" s="631"/>
      <c r="F42" s="632"/>
      <c r="G42" s="33"/>
      <c r="H42" s="29"/>
      <c r="I42" s="329"/>
      <c r="J42" s="29"/>
      <c r="K42" s="29"/>
      <c r="L42" s="29"/>
      <c r="M42" s="29"/>
      <c r="N42" s="29"/>
      <c r="O42" s="29"/>
      <c r="P42" s="29"/>
      <c r="Q42" s="29"/>
      <c r="R42" s="29"/>
      <c r="S42" s="29"/>
      <c r="T42" s="29"/>
      <c r="U42" s="29"/>
      <c r="V42" s="52"/>
    </row>
    <row r="43" spans="3:22" ht="15.75" customHeight="1" x14ac:dyDescent="0.4">
      <c r="C43" s="630"/>
      <c r="D43" s="631"/>
      <c r="E43" s="631"/>
      <c r="F43" s="632"/>
      <c r="G43" s="33"/>
      <c r="H43" s="70"/>
      <c r="I43" s="329" t="s">
        <v>97</v>
      </c>
      <c r="J43" s="29"/>
      <c r="K43" s="29"/>
      <c r="L43" s="29"/>
      <c r="M43" s="29"/>
      <c r="N43" s="29"/>
      <c r="O43" s="29"/>
      <c r="P43" s="29"/>
      <c r="Q43" s="29"/>
      <c r="R43" s="29"/>
      <c r="S43" s="29"/>
      <c r="T43" s="29"/>
      <c r="U43" s="29"/>
      <c r="V43" s="52"/>
    </row>
    <row r="44" spans="3:22" ht="4.5" customHeight="1" x14ac:dyDescent="0.4">
      <c r="C44" s="630"/>
      <c r="D44" s="631"/>
      <c r="E44" s="631"/>
      <c r="F44" s="632"/>
      <c r="G44" s="33"/>
      <c r="H44" s="29"/>
      <c r="I44" s="329"/>
      <c r="J44" s="29"/>
      <c r="K44" s="29"/>
      <c r="L44" s="29"/>
      <c r="M44" s="29"/>
      <c r="N44" s="29"/>
      <c r="O44" s="29"/>
      <c r="P44" s="29"/>
      <c r="Q44" s="29"/>
      <c r="R44" s="29"/>
      <c r="S44" s="29"/>
      <c r="T44" s="29"/>
      <c r="U44" s="29"/>
      <c r="V44" s="52"/>
    </row>
    <row r="45" spans="3:22" ht="15.75" customHeight="1" x14ac:dyDescent="0.4">
      <c r="C45" s="630"/>
      <c r="D45" s="631"/>
      <c r="E45" s="631"/>
      <c r="F45" s="632"/>
      <c r="G45" s="33"/>
      <c r="H45" s="70"/>
      <c r="I45" s="329" t="s">
        <v>98</v>
      </c>
      <c r="J45" s="29"/>
      <c r="K45" s="29"/>
      <c r="L45" s="29"/>
      <c r="M45" s="29"/>
      <c r="N45" s="29"/>
      <c r="O45" s="29"/>
      <c r="P45" s="29"/>
      <c r="Q45" s="29"/>
      <c r="R45" s="29"/>
      <c r="S45" s="29"/>
      <c r="T45" s="29"/>
      <c r="U45" s="29"/>
      <c r="V45" s="52"/>
    </row>
    <row r="46" spans="3:22" ht="4.5" customHeight="1" x14ac:dyDescent="0.4">
      <c r="C46" s="630"/>
      <c r="D46" s="631"/>
      <c r="E46" s="631"/>
      <c r="F46" s="632"/>
      <c r="G46" s="33"/>
      <c r="H46" s="29"/>
      <c r="I46" s="329"/>
      <c r="J46" s="29"/>
      <c r="K46" s="29"/>
      <c r="L46" s="29"/>
      <c r="M46" s="29"/>
      <c r="N46" s="29"/>
      <c r="O46" s="29"/>
      <c r="P46" s="29"/>
      <c r="Q46" s="29"/>
      <c r="R46" s="29"/>
      <c r="S46" s="29"/>
      <c r="T46" s="29"/>
      <c r="U46" s="29"/>
      <c r="V46" s="52"/>
    </row>
    <row r="47" spans="3:22" ht="15.75" customHeight="1" x14ac:dyDescent="0.4">
      <c r="C47" s="630"/>
      <c r="D47" s="631"/>
      <c r="E47" s="631"/>
      <c r="F47" s="632"/>
      <c r="G47" s="33"/>
      <c r="H47" s="70"/>
      <c r="I47" s="336" t="s">
        <v>99</v>
      </c>
      <c r="J47" s="29"/>
      <c r="K47" s="29"/>
      <c r="L47" s="29"/>
      <c r="M47" s="29"/>
      <c r="N47" s="29"/>
      <c r="O47" s="29"/>
      <c r="P47" s="29"/>
      <c r="Q47" s="29"/>
      <c r="R47" s="29"/>
      <c r="S47" s="29"/>
      <c r="T47" s="29"/>
      <c r="U47" s="29"/>
      <c r="V47" s="52"/>
    </row>
    <row r="48" spans="3:22" ht="4.5" customHeight="1" x14ac:dyDescent="0.4">
      <c r="C48" s="630"/>
      <c r="D48" s="631"/>
      <c r="E48" s="631"/>
      <c r="F48" s="632"/>
      <c r="G48" s="33"/>
      <c r="H48" s="29"/>
      <c r="I48" s="329"/>
      <c r="J48" s="29"/>
      <c r="K48" s="29"/>
      <c r="L48" s="29"/>
      <c r="M48" s="29"/>
      <c r="N48" s="29"/>
      <c r="O48" s="29"/>
      <c r="P48" s="29"/>
      <c r="Q48" s="29"/>
      <c r="R48" s="29"/>
      <c r="S48" s="29"/>
      <c r="T48" s="29"/>
      <c r="U48" s="29"/>
      <c r="V48" s="52"/>
    </row>
    <row r="49" spans="3:22" ht="15.75" customHeight="1" x14ac:dyDescent="0.4">
      <c r="C49" s="630"/>
      <c r="D49" s="631"/>
      <c r="E49" s="631"/>
      <c r="F49" s="632"/>
      <c r="G49" s="33"/>
      <c r="H49" s="70"/>
      <c r="I49" s="329" t="s">
        <v>100</v>
      </c>
      <c r="J49" s="29"/>
      <c r="K49" s="29"/>
      <c r="L49" s="29"/>
      <c r="M49" s="29"/>
      <c r="N49" s="29"/>
      <c r="O49" s="29"/>
      <c r="P49" s="29"/>
      <c r="Q49" s="29"/>
      <c r="R49" s="29"/>
      <c r="S49" s="29"/>
      <c r="T49" s="29"/>
      <c r="U49" s="29"/>
      <c r="V49" s="52"/>
    </row>
    <row r="50" spans="3:22" ht="4.5" customHeight="1" x14ac:dyDescent="0.4">
      <c r="C50" s="630"/>
      <c r="D50" s="631"/>
      <c r="E50" s="631"/>
      <c r="F50" s="632"/>
      <c r="G50" s="33"/>
      <c r="H50" s="29"/>
      <c r="I50" s="329"/>
      <c r="J50" s="29"/>
      <c r="K50" s="29"/>
      <c r="L50" s="29"/>
      <c r="M50" s="29"/>
      <c r="N50" s="29"/>
      <c r="O50" s="29"/>
      <c r="P50" s="29"/>
      <c r="Q50" s="29"/>
      <c r="R50" s="29"/>
      <c r="S50" s="29"/>
      <c r="T50" s="29"/>
      <c r="U50" s="29"/>
      <c r="V50" s="52"/>
    </row>
    <row r="51" spans="3:22" ht="15.75" customHeight="1" x14ac:dyDescent="0.4">
      <c r="C51" s="630"/>
      <c r="D51" s="631"/>
      <c r="E51" s="631"/>
      <c r="F51" s="632"/>
      <c r="G51" s="33"/>
      <c r="H51" s="70"/>
      <c r="I51" s="336" t="s">
        <v>366</v>
      </c>
      <c r="J51" s="29"/>
      <c r="K51" s="626"/>
      <c r="L51" s="626"/>
      <c r="M51" s="626"/>
      <c r="N51" s="626"/>
      <c r="O51" s="626"/>
      <c r="P51" s="626"/>
      <c r="Q51" s="626"/>
      <c r="R51" s="626"/>
      <c r="S51" s="626"/>
      <c r="T51" s="626"/>
      <c r="U51" s="626"/>
      <c r="V51" s="52" t="s">
        <v>367</v>
      </c>
    </row>
    <row r="52" spans="3:22" ht="4.5" customHeight="1" x14ac:dyDescent="0.4">
      <c r="C52" s="633"/>
      <c r="D52" s="634"/>
      <c r="E52" s="634"/>
      <c r="F52" s="635"/>
      <c r="G52" s="47"/>
      <c r="H52" s="48"/>
      <c r="I52" s="55"/>
      <c r="J52" s="48"/>
      <c r="K52" s="48"/>
      <c r="L52" s="48"/>
      <c r="M52" s="48"/>
      <c r="N52" s="48"/>
      <c r="O52" s="48"/>
      <c r="P52" s="48"/>
      <c r="Q52" s="48"/>
      <c r="R52" s="48"/>
      <c r="S52" s="48"/>
      <c r="T52" s="48"/>
      <c r="U52" s="48"/>
      <c r="V52" s="53"/>
    </row>
    <row r="53" spans="3:22" ht="6.75" customHeight="1" x14ac:dyDescent="0.4"/>
  </sheetData>
  <mergeCells count="25">
    <mergeCell ref="K51:U51"/>
    <mergeCell ref="C34:F52"/>
    <mergeCell ref="C29:F33"/>
    <mergeCell ref="C21:F25"/>
    <mergeCell ref="C26:F26"/>
    <mergeCell ref="C27:F27"/>
    <mergeCell ref="C28:F28"/>
    <mergeCell ref="Q26:V26"/>
    <mergeCell ref="Q27:V27"/>
    <mergeCell ref="Q28:V28"/>
    <mergeCell ref="G26:O26"/>
    <mergeCell ref="G27:O27"/>
    <mergeCell ref="G28:O28"/>
    <mergeCell ref="C20:F20"/>
    <mergeCell ref="G20:I20"/>
    <mergeCell ref="J20:L20"/>
    <mergeCell ref="M20:V20"/>
    <mergeCell ref="C5:V5"/>
    <mergeCell ref="C6:V6"/>
    <mergeCell ref="C13:G13"/>
    <mergeCell ref="C12:G12"/>
    <mergeCell ref="C11:G11"/>
    <mergeCell ref="H11:V11"/>
    <mergeCell ref="H12:V12"/>
    <mergeCell ref="H13:T13"/>
  </mergeCells>
  <phoneticPr fontId="2"/>
  <dataValidations count="1">
    <dataValidation type="list" allowBlank="1" showInputMessage="1" showErrorMessage="1" sqref="H22 H24 H47 H49 H32 H35 H30 H43 H45 H37 H39 H41 H51">
      <formula1>"〇"</formula1>
    </dataValidation>
  </dataValidations>
  <pageMargins left="0.54166666666666663" right="0.48958333333333331" top="0.60416666666666663" bottom="0.55208333333333337"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U134"/>
  <sheetViews>
    <sheetView view="pageBreakPreview" topLeftCell="A71" zoomScale="70" zoomScaleNormal="100" zoomScaleSheetLayoutView="70" workbookViewId="0">
      <selection activeCell="K87" sqref="K87"/>
    </sheetView>
  </sheetViews>
  <sheetFormatPr defaultRowHeight="13.5" x14ac:dyDescent="0.4"/>
  <cols>
    <col min="1" max="1" width="2" style="22" customWidth="1"/>
    <col min="2" max="2" width="1.5" style="22" customWidth="1"/>
    <col min="3" max="3" width="10.625" style="22" customWidth="1"/>
    <col min="4" max="4" width="3" style="22" customWidth="1"/>
    <col min="5" max="5" width="11.875" style="22" customWidth="1"/>
    <col min="6" max="6" width="3" style="63" customWidth="1"/>
    <col min="7" max="7" width="3.375" style="63" customWidth="1"/>
    <col min="8" max="8" width="11.875" style="22" customWidth="1"/>
    <col min="9" max="9" width="3.625" style="63" customWidth="1"/>
    <col min="10" max="11" width="26.75" style="63" customWidth="1"/>
    <col min="12" max="12" width="8.625" style="81" customWidth="1"/>
    <col min="13" max="13" width="3" style="63" bestFit="1" customWidth="1"/>
    <col min="14" max="14" width="8.625" style="81" customWidth="1"/>
    <col min="15" max="15" width="3.625" style="63" customWidth="1"/>
    <col min="16" max="17" width="0.875" style="22" customWidth="1"/>
    <col min="18" max="44" width="3.875" style="22" customWidth="1"/>
    <col min="45" max="45" width="1.25" style="22" customWidth="1"/>
    <col min="46" max="16384" width="9" style="22"/>
  </cols>
  <sheetData>
    <row r="1" spans="1:47" x14ac:dyDescent="0.4">
      <c r="A1" s="456"/>
      <c r="B1" s="407" t="s">
        <v>117</v>
      </c>
      <c r="C1" s="456"/>
      <c r="D1" s="456"/>
      <c r="E1" s="456"/>
      <c r="F1" s="480"/>
      <c r="G1" s="480"/>
      <c r="H1" s="456"/>
      <c r="I1" s="480"/>
      <c r="J1" s="480"/>
      <c r="K1" s="480"/>
      <c r="L1" s="481"/>
      <c r="M1" s="480"/>
      <c r="N1" s="481"/>
      <c r="O1" s="480"/>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row>
    <row r="2" spans="1:47" ht="22.5" customHeight="1" x14ac:dyDescent="0.4">
      <c r="A2" s="456"/>
      <c r="B2" s="1035" t="s">
        <v>118</v>
      </c>
      <c r="C2" s="1035"/>
      <c r="D2" s="1035"/>
      <c r="E2" s="1035"/>
      <c r="F2" s="1035"/>
      <c r="G2" s="1035"/>
      <c r="H2" s="1035"/>
      <c r="I2" s="1035"/>
      <c r="J2" s="1035"/>
      <c r="K2" s="1035"/>
      <c r="L2" s="1035"/>
      <c r="M2" s="1035"/>
      <c r="N2" s="1035"/>
      <c r="O2" s="1035"/>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56"/>
      <c r="AT2" s="456"/>
      <c r="AU2" s="456"/>
    </row>
    <row r="3" spans="1:47" ht="8.25" customHeight="1" x14ac:dyDescent="0.4">
      <c r="A3" s="456"/>
      <c r="B3" s="483"/>
      <c r="C3" s="483"/>
      <c r="D3" s="483"/>
      <c r="E3" s="483"/>
      <c r="F3" s="483"/>
      <c r="G3" s="483"/>
      <c r="H3" s="483"/>
      <c r="I3" s="483"/>
      <c r="J3" s="483"/>
      <c r="K3" s="483"/>
      <c r="L3" s="484"/>
      <c r="M3" s="483"/>
      <c r="N3" s="484"/>
      <c r="O3" s="483"/>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56"/>
      <c r="AT3" s="456"/>
      <c r="AU3" s="456"/>
    </row>
    <row r="4" spans="1:47" ht="18.75" customHeight="1" x14ac:dyDescent="0.4">
      <c r="A4" s="456"/>
      <c r="B4" s="407"/>
      <c r="C4" s="465" t="s">
        <v>0</v>
      </c>
      <c r="D4" s="941" t="str">
        <f>記入例・【交付】申請書!$H$12</f>
        <v>安心安全のまちづくりを推進する会</v>
      </c>
      <c r="E4" s="1036"/>
      <c r="F4" s="1036"/>
      <c r="G4" s="1036"/>
      <c r="H4" s="1036"/>
      <c r="I4" s="1036"/>
      <c r="J4" s="1036"/>
      <c r="K4" s="1037"/>
      <c r="L4" s="1038" t="s">
        <v>136</v>
      </c>
      <c r="M4" s="1039"/>
      <c r="N4" s="1006" t="str">
        <f>IF(記入例・【交付】申請書!H22="〇","ちかっと",IF(記入例・【交付】申請書!H24="〇","カラット",""))</f>
        <v>カラット</v>
      </c>
      <c r="O4" s="1007"/>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row>
    <row r="5" spans="1:47" ht="15.75" customHeight="1" x14ac:dyDescent="0.4">
      <c r="A5" s="456"/>
      <c r="B5" s="407"/>
      <c r="C5" s="456"/>
      <c r="D5" s="456"/>
      <c r="E5" s="456"/>
      <c r="F5" s="480"/>
      <c r="G5" s="480"/>
      <c r="H5" s="456"/>
      <c r="I5" s="480"/>
      <c r="J5" s="480"/>
      <c r="K5" s="480"/>
      <c r="L5" s="481"/>
      <c r="M5" s="480"/>
      <c r="N5" s="481"/>
      <c r="O5" s="480"/>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row>
    <row r="6" spans="1:47" ht="15" customHeight="1" x14ac:dyDescent="0.4">
      <c r="A6" s="456"/>
      <c r="B6" s="485" t="s">
        <v>58</v>
      </c>
      <c r="C6" s="456"/>
      <c r="D6" s="456"/>
      <c r="E6" s="456"/>
      <c r="F6" s="480"/>
      <c r="G6" s="480"/>
      <c r="H6" s="456"/>
      <c r="I6" s="480"/>
      <c r="J6" s="480"/>
      <c r="K6" s="480"/>
      <c r="L6" s="481"/>
      <c r="M6" s="480"/>
      <c r="N6" s="481"/>
      <c r="O6" s="480"/>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row>
    <row r="7" spans="1:47" ht="21.75" customHeight="1" x14ac:dyDescent="0.4">
      <c r="A7" s="456"/>
      <c r="B7" s="456"/>
      <c r="C7" s="775" t="s">
        <v>119</v>
      </c>
      <c r="D7" s="775"/>
      <c r="E7" s="775"/>
      <c r="F7" s="775"/>
      <c r="G7" s="1040" t="s">
        <v>74</v>
      </c>
      <c r="H7" s="1041"/>
      <c r="I7" s="1042"/>
      <c r="J7" s="1040" t="s">
        <v>121</v>
      </c>
      <c r="K7" s="1041"/>
      <c r="L7" s="1041"/>
      <c r="M7" s="1041"/>
      <c r="N7" s="1041"/>
      <c r="O7" s="1042"/>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row>
    <row r="8" spans="1:47" ht="17.25" customHeight="1" x14ac:dyDescent="0.4">
      <c r="A8" s="456"/>
      <c r="B8" s="456"/>
      <c r="C8" s="1028" t="s">
        <v>59</v>
      </c>
      <c r="D8" s="1028"/>
      <c r="E8" s="1028"/>
      <c r="F8" s="1028"/>
      <c r="G8" s="228" t="s">
        <v>139</v>
      </c>
      <c r="H8" s="115">
        <f>IF(N4="ちかっと",L99,L100)</f>
        <v>111400</v>
      </c>
      <c r="I8" s="195" t="s">
        <v>17</v>
      </c>
      <c r="J8" s="986" t="s">
        <v>519</v>
      </c>
      <c r="K8" s="987"/>
      <c r="L8" s="987"/>
      <c r="M8" s="987"/>
      <c r="N8" s="987"/>
      <c r="O8" s="988"/>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row>
    <row r="9" spans="1:47" ht="17.25" customHeight="1" x14ac:dyDescent="0.4">
      <c r="A9" s="456"/>
      <c r="B9" s="456"/>
      <c r="C9" s="1028" t="s">
        <v>60</v>
      </c>
      <c r="D9" s="1028"/>
      <c r="E9" s="1028"/>
      <c r="F9" s="1028"/>
      <c r="G9" s="487"/>
      <c r="H9" s="488">
        <v>24000</v>
      </c>
      <c r="I9" s="486" t="s">
        <v>17</v>
      </c>
      <c r="J9" s="1029" t="s">
        <v>454</v>
      </c>
      <c r="K9" s="1030"/>
      <c r="L9" s="1030"/>
      <c r="M9" s="1030"/>
      <c r="N9" s="1030"/>
      <c r="O9" s="1031"/>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row>
    <row r="10" spans="1:47" ht="17.25" customHeight="1" x14ac:dyDescent="0.4">
      <c r="A10" s="456"/>
      <c r="B10" s="456"/>
      <c r="C10" s="1028" t="s">
        <v>61</v>
      </c>
      <c r="D10" s="1028"/>
      <c r="E10" s="1028"/>
      <c r="F10" s="1028"/>
      <c r="G10" s="487"/>
      <c r="H10" s="489"/>
      <c r="I10" s="486" t="s">
        <v>17</v>
      </c>
      <c r="J10" s="1032"/>
      <c r="K10" s="1033"/>
      <c r="L10" s="1033"/>
      <c r="M10" s="1033"/>
      <c r="N10" s="1033"/>
      <c r="O10" s="1034"/>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row>
    <row r="11" spans="1:47" ht="17.25" customHeight="1" x14ac:dyDescent="0.4">
      <c r="A11" s="456"/>
      <c r="B11" s="456"/>
      <c r="C11" s="874" t="s">
        <v>62</v>
      </c>
      <c r="D11" s="1063" t="s">
        <v>133</v>
      </c>
      <c r="E11" s="1064"/>
      <c r="F11" s="1065"/>
      <c r="G11" s="490"/>
      <c r="H11" s="491">
        <v>30000</v>
      </c>
      <c r="I11" s="492" t="s">
        <v>17</v>
      </c>
      <c r="J11" s="1066" t="s">
        <v>452</v>
      </c>
      <c r="K11" s="1067"/>
      <c r="L11" s="1067"/>
      <c r="M11" s="1067"/>
      <c r="N11" s="1067"/>
      <c r="O11" s="1068"/>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row>
    <row r="12" spans="1:47" ht="17.25" customHeight="1" x14ac:dyDescent="0.4">
      <c r="A12" s="456"/>
      <c r="B12" s="456"/>
      <c r="C12" s="874"/>
      <c r="D12" s="1069" t="s">
        <v>50</v>
      </c>
      <c r="E12" s="1069"/>
      <c r="F12" s="1070"/>
      <c r="G12" s="493"/>
      <c r="H12" s="494">
        <v>61700</v>
      </c>
      <c r="I12" s="495" t="s">
        <v>17</v>
      </c>
      <c r="J12" s="1071" t="s">
        <v>392</v>
      </c>
      <c r="K12" s="1072"/>
      <c r="L12" s="1072"/>
      <c r="M12" s="1072"/>
      <c r="N12" s="1072"/>
      <c r="O12" s="1073"/>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row>
    <row r="13" spans="1:47" ht="22.5" customHeight="1" x14ac:dyDescent="0.4">
      <c r="A13" s="456"/>
      <c r="B13" s="456"/>
      <c r="C13" s="1074" t="s">
        <v>63</v>
      </c>
      <c r="D13" s="1074"/>
      <c r="E13" s="1074"/>
      <c r="F13" s="1074"/>
      <c r="G13" s="496" t="s">
        <v>138</v>
      </c>
      <c r="H13" s="115">
        <f>SUM(H8:H12)</f>
        <v>227100</v>
      </c>
      <c r="I13" s="486" t="s">
        <v>17</v>
      </c>
      <c r="J13" s="1075"/>
      <c r="K13" s="1076"/>
      <c r="L13" s="1076"/>
      <c r="M13" s="1076"/>
      <c r="N13" s="1076"/>
      <c r="O13" s="1077"/>
      <c r="P13" s="456"/>
      <c r="Q13" s="456"/>
      <c r="R13" s="456"/>
      <c r="S13" s="456"/>
      <c r="T13" s="456"/>
      <c r="U13" s="456"/>
      <c r="V13" s="456"/>
      <c r="W13" s="456"/>
      <c r="X13" s="456"/>
      <c r="Y13" s="456"/>
      <c r="Z13" s="456"/>
      <c r="AA13" s="456"/>
      <c r="AB13" s="456"/>
      <c r="AC13" s="456"/>
      <c r="AD13" s="456"/>
      <c r="AE13" s="456"/>
      <c r="AF13" s="456"/>
      <c r="AG13" s="456"/>
      <c r="AH13" s="456"/>
      <c r="AI13" s="456"/>
      <c r="AJ13" s="456"/>
      <c r="AK13" s="456"/>
      <c r="AL13" s="456"/>
      <c r="AM13" s="456"/>
      <c r="AN13" s="456"/>
      <c r="AO13" s="456"/>
      <c r="AP13" s="456"/>
      <c r="AQ13" s="456"/>
      <c r="AR13" s="456"/>
      <c r="AS13" s="456"/>
      <c r="AT13" s="456"/>
      <c r="AU13" s="456"/>
    </row>
    <row r="14" spans="1:47" ht="14.25" x14ac:dyDescent="0.4">
      <c r="A14" s="456"/>
      <c r="B14" s="456"/>
      <c r="C14" s="456"/>
      <c r="D14" s="456"/>
      <c r="E14" s="497"/>
      <c r="F14" s="480"/>
      <c r="G14" s="480"/>
      <c r="H14" s="497"/>
      <c r="I14" s="480"/>
      <c r="J14" s="480"/>
      <c r="K14" s="480"/>
      <c r="L14" s="481"/>
      <c r="M14" s="480"/>
      <c r="N14" s="481"/>
      <c r="O14" s="480"/>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56"/>
      <c r="AS14" s="456"/>
      <c r="AT14" s="456"/>
      <c r="AU14" s="456"/>
    </row>
    <row r="15" spans="1:47" ht="15" customHeight="1" x14ac:dyDescent="0.4">
      <c r="A15" s="456"/>
      <c r="B15" s="485" t="s">
        <v>64</v>
      </c>
      <c r="C15" s="456"/>
      <c r="D15" s="456"/>
      <c r="E15" s="497"/>
      <c r="F15" s="480"/>
      <c r="G15" s="480"/>
      <c r="H15" s="497"/>
      <c r="I15" s="480"/>
      <c r="J15" s="480"/>
      <c r="K15" s="480"/>
      <c r="L15" s="481"/>
      <c r="M15" s="480"/>
      <c r="N15" s="481"/>
      <c r="O15" s="480"/>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6"/>
      <c r="AM15" s="456"/>
      <c r="AN15" s="456"/>
      <c r="AO15" s="456"/>
      <c r="AP15" s="456"/>
      <c r="AQ15" s="456"/>
      <c r="AR15" s="456"/>
      <c r="AS15" s="456"/>
      <c r="AT15" s="456"/>
      <c r="AU15" s="456"/>
    </row>
    <row r="16" spans="1:47" ht="18" customHeight="1" x14ac:dyDescent="0.4">
      <c r="A16" s="456"/>
      <c r="B16" s="456"/>
      <c r="C16" s="1043" t="s">
        <v>120</v>
      </c>
      <c r="D16" s="1045" t="s">
        <v>127</v>
      </c>
      <c r="E16" s="1046"/>
      <c r="F16" s="1047"/>
      <c r="G16" s="1051" t="s">
        <v>75</v>
      </c>
      <c r="H16" s="1046"/>
      <c r="I16" s="1052"/>
      <c r="J16" s="1055" t="s">
        <v>128</v>
      </c>
      <c r="K16" s="1056"/>
      <c r="L16" s="1057"/>
      <c r="M16" s="1057"/>
      <c r="N16" s="1057"/>
      <c r="O16" s="1058"/>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56"/>
      <c r="AS16" s="456"/>
      <c r="AT16" s="456"/>
      <c r="AU16" s="456"/>
    </row>
    <row r="17" spans="1:47" ht="18" customHeight="1" x14ac:dyDescent="0.4">
      <c r="A17" s="456"/>
      <c r="B17" s="456"/>
      <c r="C17" s="1044"/>
      <c r="D17" s="1048"/>
      <c r="E17" s="1049"/>
      <c r="F17" s="1050"/>
      <c r="G17" s="1053"/>
      <c r="H17" s="1049"/>
      <c r="I17" s="1054"/>
      <c r="J17" s="1059" t="s">
        <v>130</v>
      </c>
      <c r="K17" s="1060"/>
      <c r="L17" s="1061" t="s">
        <v>129</v>
      </c>
      <c r="M17" s="1061"/>
      <c r="N17" s="1061" t="s">
        <v>132</v>
      </c>
      <c r="O17" s="1062"/>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row>
    <row r="18" spans="1:47" ht="13.5" customHeight="1" x14ac:dyDescent="0.4">
      <c r="A18" s="456"/>
      <c r="B18" s="456"/>
      <c r="C18" s="1082" t="s">
        <v>76</v>
      </c>
      <c r="D18" s="119"/>
      <c r="E18" s="955">
        <f>SUM(L18:L24,N18:N24)</f>
        <v>78000</v>
      </c>
      <c r="F18" s="952" t="s">
        <v>17</v>
      </c>
      <c r="G18" s="396"/>
      <c r="H18" s="955">
        <f>SUM(L18:L24)</f>
        <v>78000</v>
      </c>
      <c r="I18" s="957" t="s">
        <v>17</v>
      </c>
      <c r="J18" s="1085" t="s">
        <v>444</v>
      </c>
      <c r="K18" s="1086"/>
      <c r="L18" s="498">
        <v>60000</v>
      </c>
      <c r="M18" s="499" t="s">
        <v>17</v>
      </c>
      <c r="N18" s="500"/>
      <c r="O18" s="501" t="s">
        <v>17</v>
      </c>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56"/>
      <c r="AS18" s="456"/>
      <c r="AT18" s="456"/>
      <c r="AU18" s="456"/>
    </row>
    <row r="19" spans="1:47" ht="13.5" customHeight="1" x14ac:dyDescent="0.4">
      <c r="A19" s="456"/>
      <c r="B19" s="456"/>
      <c r="C19" s="1083"/>
      <c r="D19" s="120"/>
      <c r="E19" s="956"/>
      <c r="F19" s="953"/>
      <c r="G19" s="397"/>
      <c r="H19" s="956"/>
      <c r="I19" s="958"/>
      <c r="J19" s="1087" t="s">
        <v>461</v>
      </c>
      <c r="K19" s="1088"/>
      <c r="L19" s="508">
        <v>18000</v>
      </c>
      <c r="M19" s="503" t="s">
        <v>17</v>
      </c>
      <c r="N19" s="502"/>
      <c r="O19" s="504" t="s">
        <v>17</v>
      </c>
      <c r="P19" s="456"/>
      <c r="Q19" s="456"/>
      <c r="R19" s="456"/>
      <c r="S19" s="456"/>
      <c r="T19" s="456"/>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row>
    <row r="20" spans="1:47" ht="13.5" customHeight="1" x14ac:dyDescent="0.4">
      <c r="A20" s="456"/>
      <c r="B20" s="456"/>
      <c r="C20" s="1083"/>
      <c r="D20" s="120"/>
      <c r="E20" s="956"/>
      <c r="F20" s="953"/>
      <c r="G20" s="397"/>
      <c r="H20" s="956"/>
      <c r="I20" s="958"/>
      <c r="J20" s="1078"/>
      <c r="K20" s="1079"/>
      <c r="L20" s="502"/>
      <c r="M20" s="503" t="s">
        <v>17</v>
      </c>
      <c r="N20" s="502"/>
      <c r="O20" s="504" t="s">
        <v>17</v>
      </c>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row>
    <row r="21" spans="1:47" ht="13.5" customHeight="1" x14ac:dyDescent="0.4">
      <c r="A21" s="456"/>
      <c r="B21" s="456"/>
      <c r="C21" s="1083"/>
      <c r="D21" s="120"/>
      <c r="E21" s="956"/>
      <c r="F21" s="953"/>
      <c r="G21" s="397"/>
      <c r="H21" s="956"/>
      <c r="I21" s="958"/>
      <c r="J21" s="1078"/>
      <c r="K21" s="1079"/>
      <c r="L21" s="502"/>
      <c r="M21" s="503" t="s">
        <v>17</v>
      </c>
      <c r="N21" s="502"/>
      <c r="O21" s="504" t="s">
        <v>17</v>
      </c>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row>
    <row r="22" spans="1:47" ht="13.5" customHeight="1" x14ac:dyDescent="0.4">
      <c r="A22" s="456"/>
      <c r="B22" s="456"/>
      <c r="C22" s="1083"/>
      <c r="D22" s="120"/>
      <c r="E22" s="956"/>
      <c r="F22" s="953"/>
      <c r="G22" s="397"/>
      <c r="H22" s="956"/>
      <c r="I22" s="958"/>
      <c r="J22" s="1078"/>
      <c r="K22" s="1079"/>
      <c r="L22" s="502"/>
      <c r="M22" s="503" t="s">
        <v>17</v>
      </c>
      <c r="N22" s="502"/>
      <c r="O22" s="504" t="s">
        <v>17</v>
      </c>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6"/>
      <c r="AU22" s="456"/>
    </row>
    <row r="23" spans="1:47" ht="13.5" customHeight="1" x14ac:dyDescent="0.4">
      <c r="A23" s="456"/>
      <c r="B23" s="456"/>
      <c r="C23" s="1083"/>
      <c r="D23" s="120"/>
      <c r="E23" s="956"/>
      <c r="F23" s="953"/>
      <c r="G23" s="397"/>
      <c r="H23" s="956"/>
      <c r="I23" s="958"/>
      <c r="J23" s="1078"/>
      <c r="K23" s="1079"/>
      <c r="L23" s="502"/>
      <c r="M23" s="503" t="s">
        <v>17</v>
      </c>
      <c r="N23" s="502"/>
      <c r="O23" s="504" t="s">
        <v>17</v>
      </c>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56"/>
      <c r="AS23" s="456"/>
      <c r="AT23" s="456"/>
      <c r="AU23" s="456"/>
    </row>
    <row r="24" spans="1:47" ht="13.5" customHeight="1" x14ac:dyDescent="0.4">
      <c r="A24" s="456"/>
      <c r="B24" s="456"/>
      <c r="C24" s="1084"/>
      <c r="D24" s="121"/>
      <c r="E24" s="962"/>
      <c r="F24" s="954"/>
      <c r="G24" s="398"/>
      <c r="H24" s="962"/>
      <c r="I24" s="961"/>
      <c r="J24" s="1080"/>
      <c r="K24" s="1081"/>
      <c r="L24" s="505"/>
      <c r="M24" s="506" t="s">
        <v>17</v>
      </c>
      <c r="N24" s="505"/>
      <c r="O24" s="507" t="s">
        <v>17</v>
      </c>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6"/>
      <c r="AU24" s="456"/>
    </row>
    <row r="25" spans="1:47" ht="13.5" customHeight="1" x14ac:dyDescent="0.4">
      <c r="A25" s="456"/>
      <c r="B25" s="456"/>
      <c r="C25" s="1082" t="s">
        <v>77</v>
      </c>
      <c r="D25" s="119"/>
      <c r="E25" s="955">
        <f>SUM(L25:L27,N25:N27)</f>
        <v>10000</v>
      </c>
      <c r="F25" s="952" t="s">
        <v>17</v>
      </c>
      <c r="G25" s="976" t="s">
        <v>141</v>
      </c>
      <c r="H25" s="955">
        <f>SUM(L25:L27)</f>
        <v>10000</v>
      </c>
      <c r="I25" s="957" t="s">
        <v>17</v>
      </c>
      <c r="J25" s="1085" t="s">
        <v>445</v>
      </c>
      <c r="K25" s="1086"/>
      <c r="L25" s="498">
        <v>10000</v>
      </c>
      <c r="M25" s="499" t="s">
        <v>17</v>
      </c>
      <c r="N25" s="500"/>
      <c r="O25" s="501" t="s">
        <v>17</v>
      </c>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row>
    <row r="26" spans="1:47" ht="13.5" customHeight="1" x14ac:dyDescent="0.4">
      <c r="A26" s="456"/>
      <c r="B26" s="456"/>
      <c r="C26" s="1083"/>
      <c r="D26" s="120"/>
      <c r="E26" s="956"/>
      <c r="F26" s="953"/>
      <c r="G26" s="977"/>
      <c r="H26" s="956"/>
      <c r="I26" s="958"/>
      <c r="J26" s="1078"/>
      <c r="K26" s="1079"/>
      <c r="L26" s="502"/>
      <c r="M26" s="503" t="s">
        <v>17</v>
      </c>
      <c r="N26" s="502"/>
      <c r="O26" s="504" t="s">
        <v>17</v>
      </c>
      <c r="P26" s="456"/>
      <c r="Q26" s="456"/>
      <c r="R26" s="456"/>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row>
    <row r="27" spans="1:47" ht="13.5" customHeight="1" x14ac:dyDescent="0.4">
      <c r="A27" s="456"/>
      <c r="B27" s="456"/>
      <c r="C27" s="1084"/>
      <c r="D27" s="121"/>
      <c r="E27" s="962"/>
      <c r="F27" s="954"/>
      <c r="G27" s="978"/>
      <c r="H27" s="962"/>
      <c r="I27" s="961"/>
      <c r="J27" s="1080"/>
      <c r="K27" s="1081"/>
      <c r="L27" s="505"/>
      <c r="M27" s="506" t="s">
        <v>17</v>
      </c>
      <c r="N27" s="505"/>
      <c r="O27" s="507" t="s">
        <v>17</v>
      </c>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row>
    <row r="28" spans="1:47" ht="13.5" customHeight="1" x14ac:dyDescent="0.4">
      <c r="A28" s="456"/>
      <c r="B28" s="456"/>
      <c r="C28" s="1082" t="s">
        <v>65</v>
      </c>
      <c r="D28" s="119"/>
      <c r="E28" s="955">
        <f>SUM(L28:L34,N28:N34)</f>
        <v>6700</v>
      </c>
      <c r="F28" s="952" t="s">
        <v>17</v>
      </c>
      <c r="G28" s="396"/>
      <c r="H28" s="955">
        <f>SUM(L28:L34)</f>
        <v>6700</v>
      </c>
      <c r="I28" s="957" t="s">
        <v>17</v>
      </c>
      <c r="J28" s="1085" t="s">
        <v>462</v>
      </c>
      <c r="K28" s="1086"/>
      <c r="L28" s="498">
        <v>4000</v>
      </c>
      <c r="M28" s="499" t="s">
        <v>17</v>
      </c>
      <c r="N28" s="500"/>
      <c r="O28" s="501" t="s">
        <v>17</v>
      </c>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row>
    <row r="29" spans="1:47" ht="13.5" customHeight="1" x14ac:dyDescent="0.4">
      <c r="A29" s="456"/>
      <c r="B29" s="456"/>
      <c r="C29" s="1083"/>
      <c r="D29" s="120"/>
      <c r="E29" s="956"/>
      <c r="F29" s="953"/>
      <c r="G29" s="397"/>
      <c r="H29" s="956"/>
      <c r="I29" s="958"/>
      <c r="J29" s="1087" t="s">
        <v>465</v>
      </c>
      <c r="K29" s="1088"/>
      <c r="L29" s="502"/>
      <c r="M29" s="503" t="s">
        <v>17</v>
      </c>
      <c r="N29" s="502"/>
      <c r="O29" s="504" t="s">
        <v>17</v>
      </c>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row>
    <row r="30" spans="1:47" ht="13.5" customHeight="1" x14ac:dyDescent="0.4">
      <c r="A30" s="456"/>
      <c r="B30" s="456"/>
      <c r="C30" s="1083"/>
      <c r="D30" s="120"/>
      <c r="E30" s="956"/>
      <c r="F30" s="953"/>
      <c r="G30" s="397"/>
      <c r="H30" s="956"/>
      <c r="I30" s="958"/>
      <c r="J30" s="1087" t="s">
        <v>463</v>
      </c>
      <c r="K30" s="1088"/>
      <c r="L30" s="508">
        <v>1800</v>
      </c>
      <c r="M30" s="503" t="s">
        <v>17</v>
      </c>
      <c r="N30" s="502"/>
      <c r="O30" s="504" t="s">
        <v>17</v>
      </c>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c r="AN30" s="456"/>
      <c r="AO30" s="456"/>
      <c r="AP30" s="456"/>
      <c r="AQ30" s="456"/>
      <c r="AR30" s="456"/>
      <c r="AS30" s="456"/>
      <c r="AT30" s="456"/>
      <c r="AU30" s="456"/>
    </row>
    <row r="31" spans="1:47" ht="13.5" customHeight="1" x14ac:dyDescent="0.4">
      <c r="A31" s="456"/>
      <c r="B31" s="456"/>
      <c r="C31" s="1083"/>
      <c r="D31" s="120"/>
      <c r="E31" s="956"/>
      <c r="F31" s="953"/>
      <c r="G31" s="397"/>
      <c r="H31" s="956"/>
      <c r="I31" s="958"/>
      <c r="J31" s="1087" t="s">
        <v>464</v>
      </c>
      <c r="K31" s="1088"/>
      <c r="L31" s="508">
        <v>900</v>
      </c>
      <c r="M31" s="503" t="s">
        <v>17</v>
      </c>
      <c r="N31" s="502"/>
      <c r="O31" s="504" t="s">
        <v>17</v>
      </c>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6"/>
      <c r="AR31" s="456"/>
      <c r="AS31" s="456"/>
      <c r="AT31" s="456"/>
      <c r="AU31" s="456"/>
    </row>
    <row r="32" spans="1:47" ht="13.5" customHeight="1" x14ac:dyDescent="0.4">
      <c r="A32" s="456"/>
      <c r="B32" s="456"/>
      <c r="C32" s="1083"/>
      <c r="D32" s="120"/>
      <c r="E32" s="956"/>
      <c r="F32" s="953"/>
      <c r="G32" s="397"/>
      <c r="H32" s="956"/>
      <c r="I32" s="958"/>
      <c r="J32" s="1078"/>
      <c r="K32" s="1079"/>
      <c r="L32" s="502"/>
      <c r="M32" s="503" t="s">
        <v>17</v>
      </c>
      <c r="N32" s="502"/>
      <c r="O32" s="504" t="s">
        <v>17</v>
      </c>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row>
    <row r="33" spans="1:47" ht="13.5" customHeight="1" x14ac:dyDescent="0.4">
      <c r="A33" s="456"/>
      <c r="B33" s="456"/>
      <c r="C33" s="1083"/>
      <c r="D33" s="120"/>
      <c r="E33" s="956"/>
      <c r="F33" s="953"/>
      <c r="G33" s="397"/>
      <c r="H33" s="956"/>
      <c r="I33" s="958"/>
      <c r="J33" s="1078"/>
      <c r="K33" s="1079"/>
      <c r="L33" s="502"/>
      <c r="M33" s="503" t="s">
        <v>17</v>
      </c>
      <c r="N33" s="502"/>
      <c r="O33" s="504" t="s">
        <v>17</v>
      </c>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row>
    <row r="34" spans="1:47" ht="13.5" customHeight="1" x14ac:dyDescent="0.4">
      <c r="A34" s="456"/>
      <c r="B34" s="456"/>
      <c r="C34" s="1084"/>
      <c r="D34" s="121"/>
      <c r="E34" s="962"/>
      <c r="F34" s="954"/>
      <c r="G34" s="398"/>
      <c r="H34" s="962"/>
      <c r="I34" s="961"/>
      <c r="J34" s="1080"/>
      <c r="K34" s="1081"/>
      <c r="L34" s="505"/>
      <c r="M34" s="506" t="s">
        <v>17</v>
      </c>
      <c r="N34" s="505"/>
      <c r="O34" s="507" t="s">
        <v>17</v>
      </c>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row>
    <row r="35" spans="1:47" ht="13.5" customHeight="1" x14ac:dyDescent="0.4">
      <c r="A35" s="456"/>
      <c r="B35" s="456"/>
      <c r="C35" s="1082" t="s">
        <v>66</v>
      </c>
      <c r="D35" s="119"/>
      <c r="E35" s="955">
        <f>SUM(L35:L45,N35:N45)</f>
        <v>36500</v>
      </c>
      <c r="F35" s="952" t="s">
        <v>17</v>
      </c>
      <c r="G35" s="396"/>
      <c r="H35" s="955">
        <f>SUM(L35:L45)</f>
        <v>12500</v>
      </c>
      <c r="I35" s="957" t="s">
        <v>17</v>
      </c>
      <c r="J35" s="1089" t="s">
        <v>455</v>
      </c>
      <c r="K35" s="1086"/>
      <c r="L35" s="498">
        <v>2500</v>
      </c>
      <c r="M35" s="499" t="s">
        <v>17</v>
      </c>
      <c r="N35" s="500"/>
      <c r="O35" s="501" t="s">
        <v>17</v>
      </c>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row>
    <row r="36" spans="1:47" ht="13.5" customHeight="1" x14ac:dyDescent="0.4">
      <c r="A36" s="456"/>
      <c r="B36" s="456"/>
      <c r="C36" s="1083"/>
      <c r="D36" s="120"/>
      <c r="E36" s="956"/>
      <c r="F36" s="953"/>
      <c r="G36" s="397"/>
      <c r="H36" s="956"/>
      <c r="I36" s="958"/>
      <c r="J36" s="1090" t="s">
        <v>456</v>
      </c>
      <c r="K36" s="1088"/>
      <c r="L36" s="508">
        <v>10000</v>
      </c>
      <c r="M36" s="503" t="s">
        <v>17</v>
      </c>
      <c r="N36" s="502"/>
      <c r="O36" s="504" t="s">
        <v>17</v>
      </c>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56"/>
      <c r="AM36" s="456"/>
      <c r="AN36" s="456"/>
      <c r="AO36" s="456"/>
      <c r="AP36" s="456"/>
      <c r="AQ36" s="456"/>
      <c r="AR36" s="456"/>
      <c r="AS36" s="456"/>
      <c r="AT36" s="456"/>
      <c r="AU36" s="456"/>
    </row>
    <row r="37" spans="1:47" ht="13.5" customHeight="1" x14ac:dyDescent="0.4">
      <c r="A37" s="456"/>
      <c r="B37" s="456"/>
      <c r="C37" s="1083"/>
      <c r="D37" s="120"/>
      <c r="E37" s="956"/>
      <c r="F37" s="953"/>
      <c r="G37" s="397"/>
      <c r="H37" s="956"/>
      <c r="I37" s="958"/>
      <c r="J37" s="1090" t="s">
        <v>393</v>
      </c>
      <c r="K37" s="1088"/>
      <c r="L37" s="508"/>
      <c r="M37" s="503" t="s">
        <v>17</v>
      </c>
      <c r="N37" s="502"/>
      <c r="O37" s="504" t="s">
        <v>17</v>
      </c>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6"/>
      <c r="AS37" s="456"/>
      <c r="AT37" s="456"/>
      <c r="AU37" s="456"/>
    </row>
    <row r="38" spans="1:47" ht="13.5" customHeight="1" x14ac:dyDescent="0.4">
      <c r="A38" s="456"/>
      <c r="B38" s="456"/>
      <c r="C38" s="1083"/>
      <c r="D38" s="120"/>
      <c r="E38" s="956"/>
      <c r="F38" s="953"/>
      <c r="G38" s="397"/>
      <c r="H38" s="956"/>
      <c r="I38" s="958"/>
      <c r="J38" s="1087" t="s">
        <v>457</v>
      </c>
      <c r="K38" s="1088"/>
      <c r="L38" s="508"/>
      <c r="M38" s="503" t="s">
        <v>17</v>
      </c>
      <c r="N38" s="508">
        <v>24000</v>
      </c>
      <c r="O38" s="504" t="s">
        <v>17</v>
      </c>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56"/>
      <c r="AU38" s="456"/>
    </row>
    <row r="39" spans="1:47" ht="13.5" customHeight="1" x14ac:dyDescent="0.4">
      <c r="A39" s="456"/>
      <c r="B39" s="456"/>
      <c r="C39" s="1083"/>
      <c r="D39" s="120"/>
      <c r="E39" s="956"/>
      <c r="F39" s="953"/>
      <c r="G39" s="397"/>
      <c r="H39" s="956"/>
      <c r="I39" s="958"/>
      <c r="J39" s="1078"/>
      <c r="K39" s="1079"/>
      <c r="L39" s="502"/>
      <c r="M39" s="503" t="s">
        <v>17</v>
      </c>
      <c r="N39" s="502"/>
      <c r="O39" s="504" t="s">
        <v>17</v>
      </c>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row>
    <row r="40" spans="1:47" ht="13.5" customHeight="1" x14ac:dyDescent="0.4">
      <c r="A40" s="456"/>
      <c r="B40" s="456"/>
      <c r="C40" s="1083"/>
      <c r="D40" s="120"/>
      <c r="E40" s="956"/>
      <c r="F40" s="953"/>
      <c r="G40" s="397"/>
      <c r="H40" s="956"/>
      <c r="I40" s="958"/>
      <c r="J40" s="1078"/>
      <c r="K40" s="1079"/>
      <c r="L40" s="502"/>
      <c r="M40" s="503" t="s">
        <v>17</v>
      </c>
      <c r="N40" s="502"/>
      <c r="O40" s="504" t="s">
        <v>17</v>
      </c>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row>
    <row r="41" spans="1:47" ht="13.5" customHeight="1" x14ac:dyDescent="0.4">
      <c r="A41" s="456"/>
      <c r="B41" s="456"/>
      <c r="C41" s="1083"/>
      <c r="D41" s="120"/>
      <c r="E41" s="956"/>
      <c r="F41" s="953"/>
      <c r="G41" s="397"/>
      <c r="H41" s="956"/>
      <c r="I41" s="958"/>
      <c r="J41" s="1078"/>
      <c r="K41" s="1079"/>
      <c r="L41" s="502"/>
      <c r="M41" s="503" t="s">
        <v>17</v>
      </c>
      <c r="N41" s="502"/>
      <c r="O41" s="504" t="s">
        <v>17</v>
      </c>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row>
    <row r="42" spans="1:47" ht="13.5" customHeight="1" x14ac:dyDescent="0.4">
      <c r="A42" s="456"/>
      <c r="B42" s="456"/>
      <c r="C42" s="1083"/>
      <c r="D42" s="120"/>
      <c r="E42" s="956"/>
      <c r="F42" s="953"/>
      <c r="G42" s="397"/>
      <c r="H42" s="956"/>
      <c r="I42" s="958"/>
      <c r="J42" s="1078"/>
      <c r="K42" s="1079"/>
      <c r="L42" s="502"/>
      <c r="M42" s="503" t="s">
        <v>17</v>
      </c>
      <c r="N42" s="502"/>
      <c r="O42" s="504" t="s">
        <v>17</v>
      </c>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row>
    <row r="43" spans="1:47" ht="13.5" customHeight="1" x14ac:dyDescent="0.4">
      <c r="A43" s="456"/>
      <c r="B43" s="456"/>
      <c r="C43" s="1083"/>
      <c r="D43" s="120"/>
      <c r="E43" s="956"/>
      <c r="F43" s="953"/>
      <c r="G43" s="397"/>
      <c r="H43" s="956"/>
      <c r="I43" s="958"/>
      <c r="J43" s="1078"/>
      <c r="K43" s="1079"/>
      <c r="L43" s="502"/>
      <c r="M43" s="503" t="s">
        <v>17</v>
      </c>
      <c r="N43" s="502"/>
      <c r="O43" s="504" t="s">
        <v>17</v>
      </c>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row>
    <row r="44" spans="1:47" ht="13.5" customHeight="1" x14ac:dyDescent="0.4">
      <c r="A44" s="456"/>
      <c r="B44" s="456"/>
      <c r="C44" s="1083"/>
      <c r="D44" s="120"/>
      <c r="E44" s="956"/>
      <c r="F44" s="953"/>
      <c r="G44" s="397"/>
      <c r="H44" s="956"/>
      <c r="I44" s="958"/>
      <c r="J44" s="1078"/>
      <c r="K44" s="1079"/>
      <c r="L44" s="502"/>
      <c r="M44" s="503" t="s">
        <v>17</v>
      </c>
      <c r="N44" s="502"/>
      <c r="O44" s="504" t="s">
        <v>17</v>
      </c>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AT44" s="456"/>
      <c r="AU44" s="456"/>
    </row>
    <row r="45" spans="1:47" ht="13.5" customHeight="1" x14ac:dyDescent="0.4">
      <c r="A45" s="456"/>
      <c r="B45" s="456"/>
      <c r="C45" s="1083"/>
      <c r="D45" s="120"/>
      <c r="E45" s="956"/>
      <c r="F45" s="953"/>
      <c r="G45" s="397"/>
      <c r="H45" s="956"/>
      <c r="I45" s="958"/>
      <c r="J45" s="1080"/>
      <c r="K45" s="1081"/>
      <c r="L45" s="505"/>
      <c r="M45" s="506" t="s">
        <v>17</v>
      </c>
      <c r="N45" s="505"/>
      <c r="O45" s="507" t="s">
        <v>17</v>
      </c>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row>
    <row r="46" spans="1:47" ht="13.5" customHeight="1" x14ac:dyDescent="0.4">
      <c r="A46" s="456"/>
      <c r="B46" s="456"/>
      <c r="C46" s="1082" t="s">
        <v>67</v>
      </c>
      <c r="D46" s="119"/>
      <c r="E46" s="955">
        <f>SUM(L46:L54,N46:N54)</f>
        <v>7500</v>
      </c>
      <c r="F46" s="952" t="s">
        <v>17</v>
      </c>
      <c r="G46" s="396"/>
      <c r="H46" s="955">
        <f>SUM(L46:L54)</f>
        <v>7500</v>
      </c>
      <c r="I46" s="957" t="s">
        <v>17</v>
      </c>
      <c r="J46" s="1089" t="s">
        <v>446</v>
      </c>
      <c r="K46" s="1086"/>
      <c r="L46" s="498">
        <v>5000</v>
      </c>
      <c r="M46" s="499" t="s">
        <v>17</v>
      </c>
      <c r="N46" s="500"/>
      <c r="O46" s="501" t="s">
        <v>17</v>
      </c>
      <c r="P46" s="456"/>
      <c r="Q46" s="456"/>
      <c r="R46" s="456"/>
      <c r="S46" s="456"/>
      <c r="T46" s="456"/>
      <c r="U46" s="456"/>
      <c r="V46" s="456"/>
      <c r="W46" s="456"/>
      <c r="X46" s="456"/>
      <c r="Y46" s="456"/>
      <c r="Z46" s="456"/>
      <c r="AA46" s="456"/>
      <c r="AB46" s="456"/>
      <c r="AC46" s="456"/>
      <c r="AD46" s="456"/>
      <c r="AE46" s="456"/>
      <c r="AF46" s="456"/>
      <c r="AG46" s="456"/>
      <c r="AH46" s="456"/>
      <c r="AI46" s="456"/>
      <c r="AJ46" s="456"/>
      <c r="AK46" s="456"/>
      <c r="AL46" s="456"/>
      <c r="AM46" s="456"/>
      <c r="AN46" s="456"/>
      <c r="AO46" s="456"/>
      <c r="AP46" s="456"/>
      <c r="AQ46" s="456"/>
      <c r="AR46" s="456"/>
      <c r="AS46" s="456"/>
      <c r="AT46" s="456"/>
      <c r="AU46" s="456"/>
    </row>
    <row r="47" spans="1:47" ht="13.5" customHeight="1" x14ac:dyDescent="0.4">
      <c r="A47" s="456"/>
      <c r="B47" s="456"/>
      <c r="C47" s="1083"/>
      <c r="D47" s="120"/>
      <c r="E47" s="956"/>
      <c r="F47" s="953"/>
      <c r="G47" s="397"/>
      <c r="H47" s="956"/>
      <c r="I47" s="958"/>
      <c r="J47" s="1087" t="s">
        <v>466</v>
      </c>
      <c r="K47" s="1088"/>
      <c r="L47" s="508">
        <v>2500</v>
      </c>
      <c r="M47" s="503" t="s">
        <v>17</v>
      </c>
      <c r="N47" s="502"/>
      <c r="O47" s="504" t="s">
        <v>17</v>
      </c>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row>
    <row r="48" spans="1:47" ht="13.5" customHeight="1" x14ac:dyDescent="0.4">
      <c r="A48" s="456"/>
      <c r="B48" s="456"/>
      <c r="C48" s="1083"/>
      <c r="D48" s="120"/>
      <c r="E48" s="956"/>
      <c r="F48" s="953"/>
      <c r="G48" s="397"/>
      <c r="H48" s="956"/>
      <c r="I48" s="958"/>
      <c r="J48" s="1078"/>
      <c r="K48" s="1079"/>
      <c r="L48" s="502"/>
      <c r="M48" s="503" t="s">
        <v>17</v>
      </c>
      <c r="N48" s="502"/>
      <c r="O48" s="504" t="s">
        <v>17</v>
      </c>
      <c r="P48" s="456"/>
      <c r="Q48" s="456"/>
      <c r="R48" s="456"/>
      <c r="S48" s="456"/>
      <c r="T48" s="456"/>
      <c r="U48" s="45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row>
    <row r="49" spans="1:47" ht="13.5" customHeight="1" x14ac:dyDescent="0.4">
      <c r="A49" s="456"/>
      <c r="B49" s="456"/>
      <c r="C49" s="1083"/>
      <c r="D49" s="120"/>
      <c r="E49" s="956"/>
      <c r="F49" s="953"/>
      <c r="G49" s="397"/>
      <c r="H49" s="956"/>
      <c r="I49" s="958"/>
      <c r="J49" s="1078"/>
      <c r="K49" s="1079"/>
      <c r="L49" s="502"/>
      <c r="M49" s="503" t="s">
        <v>17</v>
      </c>
      <c r="N49" s="502"/>
      <c r="O49" s="504" t="s">
        <v>17</v>
      </c>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row>
    <row r="50" spans="1:47" ht="13.5" customHeight="1" x14ac:dyDescent="0.4">
      <c r="A50" s="456"/>
      <c r="B50" s="456"/>
      <c r="C50" s="1083"/>
      <c r="D50" s="120"/>
      <c r="E50" s="956"/>
      <c r="F50" s="953"/>
      <c r="G50" s="397"/>
      <c r="H50" s="956"/>
      <c r="I50" s="958"/>
      <c r="J50" s="1078"/>
      <c r="K50" s="1079"/>
      <c r="L50" s="502"/>
      <c r="M50" s="503" t="s">
        <v>17</v>
      </c>
      <c r="N50" s="502"/>
      <c r="O50" s="504" t="s">
        <v>17</v>
      </c>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row>
    <row r="51" spans="1:47" ht="13.5" customHeight="1" x14ac:dyDescent="0.4">
      <c r="A51" s="456"/>
      <c r="B51" s="456"/>
      <c r="C51" s="1083"/>
      <c r="D51" s="120"/>
      <c r="E51" s="956"/>
      <c r="F51" s="953"/>
      <c r="G51" s="397"/>
      <c r="H51" s="956"/>
      <c r="I51" s="958"/>
      <c r="J51" s="1078"/>
      <c r="K51" s="1079"/>
      <c r="L51" s="502"/>
      <c r="M51" s="503" t="s">
        <v>17</v>
      </c>
      <c r="N51" s="502"/>
      <c r="O51" s="504" t="s">
        <v>17</v>
      </c>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row>
    <row r="52" spans="1:47" ht="13.5" customHeight="1" x14ac:dyDescent="0.4">
      <c r="A52" s="456"/>
      <c r="B52" s="456"/>
      <c r="C52" s="1083"/>
      <c r="D52" s="120"/>
      <c r="E52" s="956"/>
      <c r="F52" s="953"/>
      <c r="G52" s="397"/>
      <c r="H52" s="956"/>
      <c r="I52" s="958"/>
      <c r="J52" s="1078"/>
      <c r="K52" s="1079"/>
      <c r="L52" s="502"/>
      <c r="M52" s="503" t="s">
        <v>17</v>
      </c>
      <c r="N52" s="502"/>
      <c r="O52" s="504" t="s">
        <v>17</v>
      </c>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row>
    <row r="53" spans="1:47" ht="13.5" customHeight="1" x14ac:dyDescent="0.4">
      <c r="A53" s="456"/>
      <c r="B53" s="456"/>
      <c r="C53" s="1083"/>
      <c r="D53" s="120"/>
      <c r="E53" s="956"/>
      <c r="F53" s="953"/>
      <c r="G53" s="397"/>
      <c r="H53" s="956"/>
      <c r="I53" s="958"/>
      <c r="J53" s="1078"/>
      <c r="K53" s="1079"/>
      <c r="L53" s="502"/>
      <c r="M53" s="503" t="s">
        <v>17</v>
      </c>
      <c r="N53" s="502"/>
      <c r="O53" s="504" t="s">
        <v>17</v>
      </c>
      <c r="P53" s="456"/>
      <c r="Q53" s="456"/>
      <c r="R53" s="456"/>
      <c r="S53" s="456"/>
      <c r="T53" s="456"/>
      <c r="U53" s="45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row>
    <row r="54" spans="1:47" ht="13.5" customHeight="1" x14ac:dyDescent="0.4">
      <c r="A54" s="456"/>
      <c r="B54" s="456"/>
      <c r="C54" s="1084"/>
      <c r="D54" s="121"/>
      <c r="E54" s="962"/>
      <c r="F54" s="954"/>
      <c r="G54" s="398"/>
      <c r="H54" s="962"/>
      <c r="I54" s="961"/>
      <c r="J54" s="1080"/>
      <c r="K54" s="1081"/>
      <c r="L54" s="505"/>
      <c r="M54" s="506" t="s">
        <v>17</v>
      </c>
      <c r="N54" s="505"/>
      <c r="O54" s="507" t="s">
        <v>17</v>
      </c>
      <c r="P54" s="456"/>
      <c r="Q54" s="456"/>
      <c r="R54" s="456"/>
      <c r="S54" s="456"/>
      <c r="T54" s="456"/>
      <c r="U54" s="456"/>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row>
    <row r="55" spans="1:47" ht="13.5" customHeight="1" x14ac:dyDescent="0.4">
      <c r="A55" s="456"/>
      <c r="B55" s="456"/>
      <c r="C55" s="1082" t="s">
        <v>68</v>
      </c>
      <c r="D55" s="119"/>
      <c r="E55" s="955">
        <f>SUM(L55:L58,N55:N58)</f>
        <v>8000</v>
      </c>
      <c r="F55" s="952" t="s">
        <v>17</v>
      </c>
      <c r="G55" s="396"/>
      <c r="H55" s="955">
        <f>SUM(L55:L58)</f>
        <v>2000</v>
      </c>
      <c r="I55" s="957" t="s">
        <v>17</v>
      </c>
      <c r="J55" s="1089" t="s">
        <v>447</v>
      </c>
      <c r="K55" s="1086"/>
      <c r="L55" s="498">
        <v>2000</v>
      </c>
      <c r="M55" s="499" t="s">
        <v>17</v>
      </c>
      <c r="N55" s="500"/>
      <c r="O55" s="501" t="s">
        <v>17</v>
      </c>
      <c r="P55" s="456"/>
      <c r="Q55" s="456"/>
      <c r="R55" s="456"/>
      <c r="S55" s="456"/>
      <c r="T55" s="456"/>
      <c r="U55" s="456"/>
      <c r="V55" s="456"/>
      <c r="W55" s="456"/>
      <c r="X55" s="456"/>
      <c r="Y55" s="456"/>
      <c r="Z55" s="456"/>
      <c r="AA55" s="456"/>
      <c r="AB55" s="456"/>
      <c r="AC55" s="456"/>
      <c r="AD55" s="456"/>
      <c r="AE55" s="456"/>
      <c r="AF55" s="456"/>
      <c r="AG55" s="456"/>
      <c r="AH55" s="456"/>
      <c r="AI55" s="456"/>
      <c r="AJ55" s="456"/>
      <c r="AK55" s="456"/>
      <c r="AL55" s="456"/>
      <c r="AM55" s="456"/>
      <c r="AN55" s="456"/>
      <c r="AO55" s="456"/>
      <c r="AP55" s="456"/>
      <c r="AQ55" s="456"/>
      <c r="AR55" s="456"/>
      <c r="AS55" s="456"/>
      <c r="AT55" s="456"/>
      <c r="AU55" s="456"/>
    </row>
    <row r="56" spans="1:47" ht="13.5" customHeight="1" x14ac:dyDescent="0.4">
      <c r="A56" s="456"/>
      <c r="B56" s="456"/>
      <c r="C56" s="1083"/>
      <c r="D56" s="120"/>
      <c r="E56" s="956"/>
      <c r="F56" s="953"/>
      <c r="G56" s="397"/>
      <c r="H56" s="956"/>
      <c r="I56" s="958"/>
      <c r="J56" s="1090" t="s">
        <v>393</v>
      </c>
      <c r="K56" s="1088"/>
      <c r="L56" s="502"/>
      <c r="M56" s="503" t="s">
        <v>17</v>
      </c>
      <c r="N56" s="502"/>
      <c r="O56" s="504" t="s">
        <v>17</v>
      </c>
      <c r="P56" s="456"/>
      <c r="Q56" s="456"/>
      <c r="R56" s="456"/>
      <c r="S56" s="456"/>
      <c r="T56" s="456"/>
      <c r="U56" s="456"/>
      <c r="V56" s="456"/>
      <c r="W56" s="456"/>
      <c r="X56" s="456"/>
      <c r="Y56" s="456"/>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row>
    <row r="57" spans="1:47" ht="13.5" customHeight="1" x14ac:dyDescent="0.4">
      <c r="A57" s="456"/>
      <c r="B57" s="456"/>
      <c r="C57" s="1083"/>
      <c r="D57" s="120"/>
      <c r="E57" s="956"/>
      <c r="F57" s="953"/>
      <c r="G57" s="397"/>
      <c r="H57" s="956"/>
      <c r="I57" s="958"/>
      <c r="J57" s="1090" t="s">
        <v>450</v>
      </c>
      <c r="K57" s="1088"/>
      <c r="L57" s="502"/>
      <c r="M57" s="503" t="s">
        <v>17</v>
      </c>
      <c r="N57" s="508">
        <v>5000</v>
      </c>
      <c r="O57" s="504" t="s">
        <v>17</v>
      </c>
      <c r="P57" s="456"/>
      <c r="Q57" s="456"/>
      <c r="R57" s="456"/>
      <c r="S57" s="456"/>
      <c r="T57" s="456"/>
      <c r="U57" s="456"/>
      <c r="V57" s="456"/>
      <c r="W57" s="456"/>
      <c r="X57" s="456"/>
      <c r="Y57" s="456"/>
      <c r="Z57" s="456"/>
      <c r="AA57" s="456"/>
      <c r="AB57" s="456"/>
      <c r="AC57" s="456"/>
      <c r="AD57" s="456"/>
      <c r="AE57" s="456"/>
      <c r="AF57" s="456"/>
      <c r="AG57" s="456"/>
      <c r="AH57" s="456"/>
      <c r="AI57" s="456"/>
      <c r="AJ57" s="456"/>
      <c r="AK57" s="456"/>
      <c r="AL57" s="456"/>
      <c r="AM57" s="456"/>
      <c r="AN57" s="456"/>
      <c r="AO57" s="456"/>
      <c r="AP57" s="456"/>
      <c r="AQ57" s="456"/>
      <c r="AR57" s="456"/>
      <c r="AS57" s="456"/>
      <c r="AT57" s="456"/>
      <c r="AU57" s="456"/>
    </row>
    <row r="58" spans="1:47" ht="13.5" customHeight="1" x14ac:dyDescent="0.4">
      <c r="A58" s="456"/>
      <c r="B58" s="456"/>
      <c r="C58" s="1084"/>
      <c r="D58" s="121"/>
      <c r="E58" s="962"/>
      <c r="F58" s="954"/>
      <c r="G58" s="398"/>
      <c r="H58" s="962"/>
      <c r="I58" s="961"/>
      <c r="J58" s="1091" t="s">
        <v>451</v>
      </c>
      <c r="K58" s="1092"/>
      <c r="L58" s="505"/>
      <c r="M58" s="506" t="s">
        <v>17</v>
      </c>
      <c r="N58" s="509">
        <v>1000</v>
      </c>
      <c r="O58" s="507" t="s">
        <v>17</v>
      </c>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456"/>
      <c r="AN58" s="456"/>
      <c r="AO58" s="456"/>
      <c r="AP58" s="456"/>
      <c r="AQ58" s="456"/>
      <c r="AR58" s="456"/>
      <c r="AS58" s="456"/>
      <c r="AT58" s="456"/>
      <c r="AU58" s="456"/>
    </row>
    <row r="59" spans="1:47" ht="13.5" customHeight="1" x14ac:dyDescent="0.4">
      <c r="A59" s="456"/>
      <c r="B59" s="456"/>
      <c r="C59" s="1082" t="s">
        <v>69</v>
      </c>
      <c r="D59" s="119"/>
      <c r="E59" s="955">
        <f>SUM(L59:L61,N59:N61)</f>
        <v>6400</v>
      </c>
      <c r="F59" s="952" t="s">
        <v>17</v>
      </c>
      <c r="G59" s="396"/>
      <c r="H59" s="955">
        <f>SUM(L59:L61)</f>
        <v>6400</v>
      </c>
      <c r="I59" s="957" t="s">
        <v>17</v>
      </c>
      <c r="J59" s="1085" t="s">
        <v>458</v>
      </c>
      <c r="K59" s="1086"/>
      <c r="L59" s="498">
        <v>400</v>
      </c>
      <c r="M59" s="499" t="s">
        <v>17</v>
      </c>
      <c r="N59" s="500"/>
      <c r="O59" s="501" t="s">
        <v>17</v>
      </c>
      <c r="P59" s="456"/>
      <c r="Q59" s="456"/>
      <c r="R59" s="456"/>
      <c r="S59" s="456"/>
      <c r="T59" s="456"/>
      <c r="U59" s="456"/>
      <c r="V59" s="456"/>
      <c r="W59" s="456"/>
      <c r="X59" s="456"/>
      <c r="Y59" s="456"/>
      <c r="Z59" s="456"/>
      <c r="AA59" s="456"/>
      <c r="AB59" s="456"/>
      <c r="AC59" s="456"/>
      <c r="AD59" s="456"/>
      <c r="AE59" s="456"/>
      <c r="AF59" s="456"/>
      <c r="AG59" s="456"/>
      <c r="AH59" s="456"/>
      <c r="AI59" s="456"/>
      <c r="AJ59" s="456"/>
      <c r="AK59" s="456"/>
      <c r="AL59" s="456"/>
      <c r="AM59" s="456"/>
      <c r="AN59" s="456"/>
      <c r="AO59" s="456"/>
      <c r="AP59" s="456"/>
      <c r="AQ59" s="456"/>
      <c r="AR59" s="456"/>
      <c r="AS59" s="456"/>
      <c r="AT59" s="456"/>
      <c r="AU59" s="456"/>
    </row>
    <row r="60" spans="1:47" ht="13.5" customHeight="1" x14ac:dyDescent="0.4">
      <c r="A60" s="456"/>
      <c r="B60" s="456"/>
      <c r="C60" s="1083"/>
      <c r="D60" s="120"/>
      <c r="E60" s="956"/>
      <c r="F60" s="953"/>
      <c r="G60" s="397"/>
      <c r="H60" s="956"/>
      <c r="I60" s="958"/>
      <c r="J60" s="1087" t="s">
        <v>459</v>
      </c>
      <c r="K60" s="1088"/>
      <c r="L60" s="502">
        <v>6000</v>
      </c>
      <c r="M60" s="503" t="s">
        <v>17</v>
      </c>
      <c r="N60" s="502"/>
      <c r="O60" s="504" t="s">
        <v>17</v>
      </c>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456"/>
      <c r="AU60" s="456"/>
    </row>
    <row r="61" spans="1:47" ht="13.5" customHeight="1" x14ac:dyDescent="0.4">
      <c r="A61" s="456"/>
      <c r="B61" s="456"/>
      <c r="C61" s="1084"/>
      <c r="D61" s="121"/>
      <c r="E61" s="962"/>
      <c r="F61" s="954"/>
      <c r="G61" s="398"/>
      <c r="H61" s="962"/>
      <c r="I61" s="961"/>
      <c r="J61" s="1080"/>
      <c r="K61" s="1081"/>
      <c r="L61" s="505"/>
      <c r="M61" s="506" t="s">
        <v>17</v>
      </c>
      <c r="N61" s="505"/>
      <c r="O61" s="507" t="s">
        <v>17</v>
      </c>
      <c r="P61" s="456"/>
      <c r="Q61" s="456"/>
      <c r="R61" s="456"/>
      <c r="S61" s="456"/>
      <c r="T61" s="456"/>
      <c r="U61" s="456"/>
      <c r="V61" s="456"/>
      <c r="W61" s="456"/>
      <c r="X61" s="456"/>
      <c r="Y61" s="456"/>
      <c r="Z61" s="456"/>
      <c r="AA61" s="456"/>
      <c r="AB61" s="456"/>
      <c r="AC61" s="456"/>
      <c r="AD61" s="456"/>
      <c r="AE61" s="456"/>
      <c r="AF61" s="456"/>
      <c r="AG61" s="456"/>
      <c r="AH61" s="456"/>
      <c r="AI61" s="456"/>
      <c r="AJ61" s="456"/>
      <c r="AK61" s="456"/>
      <c r="AL61" s="456"/>
      <c r="AM61" s="456"/>
      <c r="AN61" s="456"/>
      <c r="AO61" s="456"/>
      <c r="AP61" s="456"/>
      <c r="AQ61" s="456"/>
      <c r="AR61" s="456"/>
      <c r="AS61" s="456"/>
      <c r="AT61" s="456"/>
      <c r="AU61" s="456"/>
    </row>
    <row r="62" spans="1:47" ht="13.5" customHeight="1" x14ac:dyDescent="0.4">
      <c r="A62" s="456"/>
      <c r="B62" s="456"/>
      <c r="C62" s="1082" t="s">
        <v>70</v>
      </c>
      <c r="D62" s="119"/>
      <c r="E62" s="955">
        <f>SUM(L62:L70,N62:N70)</f>
        <v>4000</v>
      </c>
      <c r="F62" s="952" t="s">
        <v>17</v>
      </c>
      <c r="G62" s="396"/>
      <c r="H62" s="955">
        <f>SUM(L62:L70)</f>
        <v>4000</v>
      </c>
      <c r="I62" s="957" t="s">
        <v>17</v>
      </c>
      <c r="J62" s="1089" t="s">
        <v>448</v>
      </c>
      <c r="K62" s="1086"/>
      <c r="L62" s="498">
        <v>4000</v>
      </c>
      <c r="M62" s="499" t="s">
        <v>17</v>
      </c>
      <c r="N62" s="500"/>
      <c r="O62" s="501" t="s">
        <v>17</v>
      </c>
      <c r="P62" s="456"/>
      <c r="Q62" s="456"/>
      <c r="R62" s="456"/>
      <c r="S62" s="456"/>
      <c r="T62" s="456"/>
      <c r="U62" s="456"/>
      <c r="V62" s="456"/>
      <c r="W62" s="456"/>
      <c r="X62" s="456"/>
      <c r="Y62" s="456"/>
      <c r="Z62" s="456"/>
      <c r="AA62" s="456"/>
      <c r="AB62" s="456"/>
      <c r="AC62" s="456"/>
      <c r="AD62" s="456"/>
      <c r="AE62" s="456"/>
      <c r="AF62" s="456"/>
      <c r="AG62" s="456"/>
      <c r="AH62" s="456"/>
      <c r="AI62" s="456"/>
      <c r="AJ62" s="456"/>
      <c r="AK62" s="456"/>
      <c r="AL62" s="456"/>
      <c r="AM62" s="456"/>
      <c r="AN62" s="456"/>
      <c r="AO62" s="456"/>
      <c r="AP62" s="456"/>
      <c r="AQ62" s="456"/>
      <c r="AR62" s="456"/>
      <c r="AS62" s="456"/>
      <c r="AT62" s="456"/>
      <c r="AU62" s="456"/>
    </row>
    <row r="63" spans="1:47" ht="13.5" customHeight="1" x14ac:dyDescent="0.4">
      <c r="A63" s="456"/>
      <c r="B63" s="456"/>
      <c r="C63" s="1083"/>
      <c r="D63" s="120"/>
      <c r="E63" s="956"/>
      <c r="F63" s="953"/>
      <c r="G63" s="397"/>
      <c r="H63" s="956"/>
      <c r="I63" s="958"/>
      <c r="J63" s="1078"/>
      <c r="K63" s="1079"/>
      <c r="L63" s="502"/>
      <c r="M63" s="503" t="s">
        <v>17</v>
      </c>
      <c r="N63" s="502"/>
      <c r="O63" s="504" t="s">
        <v>17</v>
      </c>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row>
    <row r="64" spans="1:47" ht="13.5" customHeight="1" x14ac:dyDescent="0.4">
      <c r="A64" s="456"/>
      <c r="B64" s="456"/>
      <c r="C64" s="1083"/>
      <c r="D64" s="120"/>
      <c r="E64" s="956"/>
      <c r="F64" s="953"/>
      <c r="G64" s="397"/>
      <c r="H64" s="956"/>
      <c r="I64" s="958"/>
      <c r="J64" s="1078"/>
      <c r="K64" s="1079"/>
      <c r="L64" s="502"/>
      <c r="M64" s="503" t="s">
        <v>17</v>
      </c>
      <c r="N64" s="502"/>
      <c r="O64" s="504" t="s">
        <v>17</v>
      </c>
      <c r="P64" s="456"/>
      <c r="Q64" s="456"/>
      <c r="R64" s="456"/>
      <c r="S64" s="456"/>
      <c r="T64" s="456"/>
      <c r="U64" s="456"/>
      <c r="V64" s="456"/>
      <c r="W64" s="456"/>
      <c r="X64" s="456"/>
      <c r="Y64" s="456"/>
      <c r="Z64" s="456"/>
      <c r="AA64" s="456"/>
      <c r="AB64" s="456"/>
      <c r="AC64" s="456"/>
      <c r="AD64" s="456"/>
      <c r="AE64" s="456"/>
      <c r="AF64" s="456"/>
      <c r="AG64" s="456"/>
      <c r="AH64" s="456"/>
      <c r="AI64" s="456"/>
      <c r="AJ64" s="456"/>
      <c r="AK64" s="456"/>
      <c r="AL64" s="456"/>
      <c r="AM64" s="456"/>
      <c r="AN64" s="456"/>
      <c r="AO64" s="456"/>
      <c r="AP64" s="456"/>
      <c r="AQ64" s="456"/>
      <c r="AR64" s="456"/>
      <c r="AS64" s="456"/>
      <c r="AT64" s="456"/>
      <c r="AU64" s="456"/>
    </row>
    <row r="65" spans="1:47" ht="13.5" customHeight="1" x14ac:dyDescent="0.4">
      <c r="A65" s="456"/>
      <c r="B65" s="456"/>
      <c r="C65" s="1083"/>
      <c r="D65" s="120"/>
      <c r="E65" s="956"/>
      <c r="F65" s="953"/>
      <c r="G65" s="397"/>
      <c r="H65" s="956"/>
      <c r="I65" s="958"/>
      <c r="J65" s="1078"/>
      <c r="K65" s="1079"/>
      <c r="L65" s="502"/>
      <c r="M65" s="503" t="s">
        <v>17</v>
      </c>
      <c r="N65" s="502"/>
      <c r="O65" s="504" t="s">
        <v>17</v>
      </c>
      <c r="P65" s="456"/>
      <c r="Q65" s="456"/>
      <c r="R65" s="456"/>
      <c r="S65" s="456"/>
      <c r="T65" s="456"/>
      <c r="U65" s="456"/>
      <c r="V65" s="456"/>
      <c r="W65" s="456"/>
      <c r="X65" s="456"/>
      <c r="Y65" s="456"/>
      <c r="Z65" s="456"/>
      <c r="AA65" s="456"/>
      <c r="AB65" s="456"/>
      <c r="AC65" s="456"/>
      <c r="AD65" s="456"/>
      <c r="AE65" s="456"/>
      <c r="AF65" s="456"/>
      <c r="AG65" s="456"/>
      <c r="AH65" s="456"/>
      <c r="AI65" s="456"/>
      <c r="AJ65" s="456"/>
      <c r="AK65" s="456"/>
      <c r="AL65" s="456"/>
      <c r="AM65" s="456"/>
      <c r="AN65" s="456"/>
      <c r="AO65" s="456"/>
      <c r="AP65" s="456"/>
      <c r="AQ65" s="456"/>
      <c r="AR65" s="456"/>
      <c r="AS65" s="456"/>
      <c r="AT65" s="456"/>
      <c r="AU65" s="456"/>
    </row>
    <row r="66" spans="1:47" ht="13.5" customHeight="1" x14ac:dyDescent="0.4">
      <c r="A66" s="456"/>
      <c r="B66" s="456"/>
      <c r="C66" s="1083"/>
      <c r="D66" s="120"/>
      <c r="E66" s="956"/>
      <c r="F66" s="953"/>
      <c r="G66" s="397"/>
      <c r="H66" s="956"/>
      <c r="I66" s="958"/>
      <c r="J66" s="1078"/>
      <c r="K66" s="1079"/>
      <c r="L66" s="502"/>
      <c r="M66" s="503" t="s">
        <v>17</v>
      </c>
      <c r="N66" s="502"/>
      <c r="O66" s="504" t="s">
        <v>17</v>
      </c>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row>
    <row r="67" spans="1:47" ht="13.5" customHeight="1" x14ac:dyDescent="0.4">
      <c r="A67" s="456"/>
      <c r="B67" s="456"/>
      <c r="C67" s="1083"/>
      <c r="D67" s="120"/>
      <c r="E67" s="956"/>
      <c r="F67" s="953"/>
      <c r="G67" s="397"/>
      <c r="H67" s="956"/>
      <c r="I67" s="958"/>
      <c r="J67" s="1078"/>
      <c r="K67" s="1079"/>
      <c r="L67" s="502"/>
      <c r="M67" s="503" t="s">
        <v>17</v>
      </c>
      <c r="N67" s="502"/>
      <c r="O67" s="504" t="s">
        <v>17</v>
      </c>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row>
    <row r="68" spans="1:47" ht="13.5" customHeight="1" x14ac:dyDescent="0.4">
      <c r="A68" s="456"/>
      <c r="B68" s="456"/>
      <c r="C68" s="1083"/>
      <c r="D68" s="120"/>
      <c r="E68" s="956"/>
      <c r="F68" s="953"/>
      <c r="G68" s="397"/>
      <c r="H68" s="956"/>
      <c r="I68" s="958"/>
      <c r="J68" s="1078"/>
      <c r="K68" s="1079"/>
      <c r="L68" s="502"/>
      <c r="M68" s="503" t="s">
        <v>17</v>
      </c>
      <c r="N68" s="502"/>
      <c r="O68" s="504" t="s">
        <v>17</v>
      </c>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row>
    <row r="69" spans="1:47" ht="13.5" customHeight="1" x14ac:dyDescent="0.4">
      <c r="A69" s="456"/>
      <c r="B69" s="456"/>
      <c r="C69" s="1083"/>
      <c r="D69" s="120"/>
      <c r="E69" s="956"/>
      <c r="F69" s="953"/>
      <c r="G69" s="397"/>
      <c r="H69" s="956"/>
      <c r="I69" s="958"/>
      <c r="J69" s="1078"/>
      <c r="K69" s="1079"/>
      <c r="L69" s="502"/>
      <c r="M69" s="503" t="s">
        <v>17</v>
      </c>
      <c r="N69" s="502"/>
      <c r="O69" s="504" t="s">
        <v>17</v>
      </c>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row>
    <row r="70" spans="1:47" ht="13.5" customHeight="1" x14ac:dyDescent="0.4">
      <c r="A70" s="456"/>
      <c r="B70" s="456"/>
      <c r="C70" s="1084"/>
      <c r="D70" s="121"/>
      <c r="E70" s="962"/>
      <c r="F70" s="954"/>
      <c r="G70" s="398"/>
      <c r="H70" s="962"/>
      <c r="I70" s="961"/>
      <c r="J70" s="1080"/>
      <c r="K70" s="1081"/>
      <c r="L70" s="505"/>
      <c r="M70" s="506" t="s">
        <v>17</v>
      </c>
      <c r="N70" s="505"/>
      <c r="O70" s="507" t="s">
        <v>17</v>
      </c>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row>
    <row r="71" spans="1:47" ht="13.5" customHeight="1" x14ac:dyDescent="0.4">
      <c r="A71" s="456"/>
      <c r="B71" s="456"/>
      <c r="C71" s="1082" t="s">
        <v>71</v>
      </c>
      <c r="D71" s="119"/>
      <c r="E71" s="955">
        <f>SUM(L71:L78,N71:N78)</f>
        <v>70000</v>
      </c>
      <c r="F71" s="952" t="s">
        <v>17</v>
      </c>
      <c r="G71" s="976" t="s">
        <v>140</v>
      </c>
      <c r="H71" s="955">
        <f>SUM(L71:L78)</f>
        <v>40000</v>
      </c>
      <c r="I71" s="957" t="s">
        <v>17</v>
      </c>
      <c r="J71" s="1089" t="s">
        <v>449</v>
      </c>
      <c r="K71" s="1086"/>
      <c r="L71" s="498">
        <v>40000</v>
      </c>
      <c r="M71" s="499" t="s">
        <v>17</v>
      </c>
      <c r="N71" s="500"/>
      <c r="O71" s="501" t="s">
        <v>17</v>
      </c>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row>
    <row r="72" spans="1:47" ht="13.5" customHeight="1" x14ac:dyDescent="0.4">
      <c r="A72" s="456"/>
      <c r="B72" s="456"/>
      <c r="C72" s="1083"/>
      <c r="D72" s="120"/>
      <c r="E72" s="956"/>
      <c r="F72" s="953"/>
      <c r="G72" s="977"/>
      <c r="H72" s="956"/>
      <c r="I72" s="958"/>
      <c r="J72" s="1090" t="s">
        <v>393</v>
      </c>
      <c r="K72" s="1088"/>
      <c r="L72" s="502"/>
      <c r="M72" s="503" t="s">
        <v>17</v>
      </c>
      <c r="N72" s="502"/>
      <c r="O72" s="504" t="s">
        <v>17</v>
      </c>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row>
    <row r="73" spans="1:47" ht="13.5" customHeight="1" x14ac:dyDescent="0.4">
      <c r="A73" s="456"/>
      <c r="B73" s="456"/>
      <c r="C73" s="1083"/>
      <c r="D73" s="120"/>
      <c r="E73" s="956"/>
      <c r="F73" s="953"/>
      <c r="G73" s="977"/>
      <c r="H73" s="956"/>
      <c r="I73" s="958"/>
      <c r="J73" s="1087" t="s">
        <v>460</v>
      </c>
      <c r="K73" s="1088"/>
      <c r="L73" s="502"/>
      <c r="M73" s="503" t="s">
        <v>17</v>
      </c>
      <c r="N73" s="508">
        <v>30000</v>
      </c>
      <c r="O73" s="504" t="s">
        <v>17</v>
      </c>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row>
    <row r="74" spans="1:47" ht="13.5" customHeight="1" x14ac:dyDescent="0.4">
      <c r="A74" s="456"/>
      <c r="B74" s="456"/>
      <c r="C74" s="1083"/>
      <c r="D74" s="120"/>
      <c r="E74" s="956"/>
      <c r="F74" s="953"/>
      <c r="G74" s="977"/>
      <c r="H74" s="956"/>
      <c r="I74" s="958"/>
      <c r="J74" s="1078"/>
      <c r="K74" s="1079"/>
      <c r="L74" s="502"/>
      <c r="M74" s="503" t="s">
        <v>17</v>
      </c>
      <c r="N74" s="502"/>
      <c r="O74" s="504" t="s">
        <v>17</v>
      </c>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row>
    <row r="75" spans="1:47" ht="13.5" customHeight="1" x14ac:dyDescent="0.4">
      <c r="A75" s="456"/>
      <c r="B75" s="456"/>
      <c r="C75" s="1083"/>
      <c r="D75" s="120"/>
      <c r="E75" s="956"/>
      <c r="F75" s="953"/>
      <c r="G75" s="977"/>
      <c r="H75" s="956"/>
      <c r="I75" s="958"/>
      <c r="J75" s="1078"/>
      <c r="K75" s="1079"/>
      <c r="L75" s="502"/>
      <c r="M75" s="503" t="s">
        <v>17</v>
      </c>
      <c r="N75" s="502"/>
      <c r="O75" s="504" t="s">
        <v>17</v>
      </c>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c r="AU75" s="456"/>
    </row>
    <row r="76" spans="1:47" ht="13.5" customHeight="1" x14ac:dyDescent="0.4">
      <c r="A76" s="456"/>
      <c r="B76" s="456"/>
      <c r="C76" s="1083"/>
      <c r="D76" s="120"/>
      <c r="E76" s="956"/>
      <c r="F76" s="953"/>
      <c r="G76" s="977"/>
      <c r="H76" s="956"/>
      <c r="I76" s="958"/>
      <c r="J76" s="1078"/>
      <c r="K76" s="1079"/>
      <c r="L76" s="502"/>
      <c r="M76" s="503" t="s">
        <v>17</v>
      </c>
      <c r="N76" s="502"/>
      <c r="O76" s="504" t="s">
        <v>17</v>
      </c>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row>
    <row r="77" spans="1:47" ht="13.5" customHeight="1" x14ac:dyDescent="0.4">
      <c r="A77" s="456"/>
      <c r="B77" s="456"/>
      <c r="C77" s="1083"/>
      <c r="D77" s="120"/>
      <c r="E77" s="956"/>
      <c r="F77" s="953"/>
      <c r="G77" s="977"/>
      <c r="H77" s="956"/>
      <c r="I77" s="958"/>
      <c r="J77" s="1078"/>
      <c r="K77" s="1079"/>
      <c r="L77" s="502"/>
      <c r="M77" s="503" t="s">
        <v>17</v>
      </c>
      <c r="N77" s="502"/>
      <c r="O77" s="504" t="s">
        <v>17</v>
      </c>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c r="AU77" s="456"/>
    </row>
    <row r="78" spans="1:47" ht="13.5" customHeight="1" x14ac:dyDescent="0.4">
      <c r="A78" s="456"/>
      <c r="B78" s="456"/>
      <c r="C78" s="1084"/>
      <c r="D78" s="121"/>
      <c r="E78" s="962"/>
      <c r="F78" s="954"/>
      <c r="G78" s="978"/>
      <c r="H78" s="962"/>
      <c r="I78" s="961"/>
      <c r="J78" s="1080"/>
      <c r="K78" s="1081"/>
      <c r="L78" s="505"/>
      <c r="M78" s="506" t="s">
        <v>17</v>
      </c>
      <c r="N78" s="505"/>
      <c r="O78" s="507" t="s">
        <v>17</v>
      </c>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row>
    <row r="79" spans="1:47" ht="13.5" customHeight="1" x14ac:dyDescent="0.4">
      <c r="A79" s="456"/>
      <c r="B79" s="456"/>
      <c r="C79" s="1082" t="s">
        <v>72</v>
      </c>
      <c r="D79" s="119"/>
      <c r="E79" s="955">
        <f>SUM(L79:L81,N79:N81)</f>
        <v>0</v>
      </c>
      <c r="F79" s="952" t="s">
        <v>17</v>
      </c>
      <c r="G79" s="396"/>
      <c r="H79" s="955">
        <f>SUM(L79:L81)</f>
        <v>0</v>
      </c>
      <c r="I79" s="957" t="s">
        <v>17</v>
      </c>
      <c r="J79" s="1093"/>
      <c r="K79" s="1094"/>
      <c r="L79" s="500"/>
      <c r="M79" s="499" t="s">
        <v>17</v>
      </c>
      <c r="N79" s="500"/>
      <c r="O79" s="501" t="s">
        <v>17</v>
      </c>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row>
    <row r="80" spans="1:47" ht="13.5" customHeight="1" x14ac:dyDescent="0.4">
      <c r="A80" s="456"/>
      <c r="B80" s="456"/>
      <c r="C80" s="1083"/>
      <c r="D80" s="120"/>
      <c r="E80" s="956"/>
      <c r="F80" s="953"/>
      <c r="G80" s="397"/>
      <c r="H80" s="956"/>
      <c r="I80" s="958"/>
      <c r="J80" s="1078"/>
      <c r="K80" s="1079"/>
      <c r="L80" s="502"/>
      <c r="M80" s="503" t="s">
        <v>17</v>
      </c>
      <c r="N80" s="502"/>
      <c r="O80" s="504" t="s">
        <v>17</v>
      </c>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row>
    <row r="81" spans="1:47" ht="13.5" customHeight="1" x14ac:dyDescent="0.4">
      <c r="A81" s="456"/>
      <c r="B81" s="456"/>
      <c r="C81" s="1084"/>
      <c r="D81" s="121"/>
      <c r="E81" s="962"/>
      <c r="F81" s="954"/>
      <c r="G81" s="398"/>
      <c r="H81" s="962"/>
      <c r="I81" s="961"/>
      <c r="J81" s="1080"/>
      <c r="K81" s="1081"/>
      <c r="L81" s="505"/>
      <c r="M81" s="506" t="s">
        <v>17</v>
      </c>
      <c r="N81" s="505"/>
      <c r="O81" s="507" t="s">
        <v>17</v>
      </c>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row>
    <row r="82" spans="1:47" ht="13.5" customHeight="1" x14ac:dyDescent="0.4">
      <c r="A82" s="456"/>
      <c r="B82" s="456"/>
      <c r="C82" s="1082" t="s">
        <v>50</v>
      </c>
      <c r="D82" s="119"/>
      <c r="E82" s="955">
        <f>SUM(L82:L84,N82:N84)</f>
        <v>0</v>
      </c>
      <c r="F82" s="952" t="s">
        <v>17</v>
      </c>
      <c r="G82" s="396"/>
      <c r="H82" s="955">
        <f>SUM(L82:L84)</f>
        <v>0</v>
      </c>
      <c r="I82" s="957" t="s">
        <v>17</v>
      </c>
      <c r="J82" s="1093"/>
      <c r="K82" s="1094"/>
      <c r="L82" s="500"/>
      <c r="M82" s="499" t="s">
        <v>17</v>
      </c>
      <c r="N82" s="500"/>
      <c r="O82" s="501" t="s">
        <v>17</v>
      </c>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row>
    <row r="83" spans="1:47" ht="13.5" customHeight="1" x14ac:dyDescent="0.4">
      <c r="A83" s="456"/>
      <c r="B83" s="456"/>
      <c r="C83" s="1083"/>
      <c r="D83" s="120"/>
      <c r="E83" s="956"/>
      <c r="F83" s="953"/>
      <c r="G83" s="397"/>
      <c r="H83" s="956"/>
      <c r="I83" s="958"/>
      <c r="J83" s="1078"/>
      <c r="K83" s="1079"/>
      <c r="L83" s="502"/>
      <c r="M83" s="503" t="s">
        <v>17</v>
      </c>
      <c r="N83" s="502"/>
      <c r="O83" s="504" t="s">
        <v>17</v>
      </c>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row>
    <row r="84" spans="1:47" ht="13.5" customHeight="1" thickBot="1" x14ac:dyDescent="0.45">
      <c r="A84" s="456"/>
      <c r="B84" s="456"/>
      <c r="C84" s="1084"/>
      <c r="D84" s="121"/>
      <c r="E84" s="962"/>
      <c r="F84" s="954"/>
      <c r="G84" s="397"/>
      <c r="H84" s="956"/>
      <c r="I84" s="958"/>
      <c r="J84" s="1080"/>
      <c r="K84" s="1081"/>
      <c r="L84" s="505"/>
      <c r="M84" s="506" t="s">
        <v>17</v>
      </c>
      <c r="N84" s="505"/>
      <c r="O84" s="507" t="s">
        <v>17</v>
      </c>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row>
    <row r="85" spans="1:47" ht="21" customHeight="1" thickBot="1" x14ac:dyDescent="0.2">
      <c r="A85" s="456"/>
      <c r="B85" s="456"/>
      <c r="C85" s="510" t="s">
        <v>73</v>
      </c>
      <c r="D85" s="123" t="s">
        <v>2</v>
      </c>
      <c r="E85" s="122">
        <f>SUM(E18:E84)</f>
        <v>227100</v>
      </c>
      <c r="F85" s="399" t="s">
        <v>17</v>
      </c>
      <c r="G85" s="118" t="s">
        <v>3</v>
      </c>
      <c r="H85" s="117">
        <f>SUM(H18:H84)</f>
        <v>167100</v>
      </c>
      <c r="I85" s="90" t="s">
        <v>17</v>
      </c>
      <c r="J85" s="511"/>
      <c r="K85" s="512">
        <f>L85+N85</f>
        <v>227100</v>
      </c>
      <c r="L85" s="1095">
        <f>SUM(L18:L84)</f>
        <v>167100</v>
      </c>
      <c r="M85" s="1095"/>
      <c r="N85" s="1095">
        <f>SUM(N18:N84)</f>
        <v>60000</v>
      </c>
      <c r="O85" s="109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row>
    <row r="86" spans="1:47" ht="5.25" customHeight="1" x14ac:dyDescent="0.4">
      <c r="A86" s="456"/>
      <c r="B86" s="456"/>
      <c r="C86" s="456"/>
      <c r="D86" s="456"/>
      <c r="E86" s="456"/>
      <c r="F86" s="480"/>
      <c r="G86" s="480"/>
      <c r="H86" s="456"/>
      <c r="I86" s="480"/>
      <c r="J86" s="480"/>
      <c r="K86" s="480"/>
      <c r="L86" s="481"/>
      <c r="M86" s="480"/>
      <c r="N86" s="481"/>
      <c r="O86" s="480"/>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row>
    <row r="88" spans="1:47" x14ac:dyDescent="0.4">
      <c r="B88" s="61" t="s">
        <v>137</v>
      </c>
    </row>
    <row r="89" spans="1:47" ht="22.5" customHeight="1" x14ac:dyDescent="0.4">
      <c r="B89" s="966" t="s">
        <v>160</v>
      </c>
      <c r="C89" s="966"/>
      <c r="D89" s="966"/>
      <c r="E89" s="966"/>
      <c r="F89" s="966"/>
      <c r="G89" s="966"/>
      <c r="H89" s="966"/>
      <c r="I89" s="966"/>
      <c r="J89" s="966"/>
      <c r="K89" s="966"/>
      <c r="L89" s="966"/>
      <c r="M89" s="966"/>
      <c r="N89" s="966"/>
      <c r="O89" s="966"/>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row>
    <row r="91" spans="1:47" ht="18.75" customHeight="1" x14ac:dyDescent="0.4">
      <c r="B91" s="61"/>
      <c r="C91" s="391" t="s">
        <v>0</v>
      </c>
      <c r="D91" s="941" t="str">
        <f>D4</f>
        <v>安心安全のまちづくりを推進する会</v>
      </c>
      <c r="E91" s="942"/>
      <c r="F91" s="942"/>
      <c r="G91" s="942"/>
      <c r="H91" s="942"/>
      <c r="I91" s="942"/>
      <c r="J91" s="942"/>
      <c r="K91" s="943"/>
      <c r="L91" s="964" t="s">
        <v>136</v>
      </c>
      <c r="M91" s="965"/>
      <c r="N91" s="1006" t="str">
        <f>N4</f>
        <v>カラット</v>
      </c>
      <c r="O91" s="1007"/>
    </row>
    <row r="93" spans="1:47" ht="22.5" customHeight="1" x14ac:dyDescent="0.4"/>
    <row r="94" spans="1:47" ht="22.5" customHeight="1" x14ac:dyDescent="0.4">
      <c r="B94" s="900" t="s">
        <v>161</v>
      </c>
      <c r="C94" s="901"/>
      <c r="D94" s="901"/>
      <c r="E94" s="901"/>
      <c r="F94" s="901"/>
      <c r="G94" s="901"/>
      <c r="H94" s="901"/>
      <c r="I94" s="901"/>
      <c r="J94" s="901"/>
      <c r="K94" s="901"/>
      <c r="L94" s="901"/>
      <c r="M94" s="901"/>
      <c r="N94" s="901"/>
      <c r="O94" s="902"/>
    </row>
    <row r="95" spans="1:47" ht="6.75" customHeight="1" x14ac:dyDescent="0.4">
      <c r="B95" s="128"/>
      <c r="C95" s="129"/>
      <c r="D95" s="129"/>
      <c r="E95" s="129"/>
      <c r="F95" s="394"/>
      <c r="G95" s="394"/>
      <c r="H95" s="129"/>
      <c r="I95" s="394"/>
      <c r="J95" s="394"/>
      <c r="K95" s="394"/>
      <c r="L95" s="83"/>
      <c r="M95" s="394"/>
      <c r="N95" s="83"/>
      <c r="O95" s="130"/>
    </row>
    <row r="96" spans="1:47" ht="26.25" customHeight="1" x14ac:dyDescent="0.4">
      <c r="B96" s="144"/>
      <c r="C96" s="145" t="s">
        <v>151</v>
      </c>
      <c r="D96" s="146"/>
      <c r="E96" s="146"/>
      <c r="F96" s="147"/>
      <c r="G96" s="147"/>
      <c r="H96" s="146"/>
      <c r="I96" s="147"/>
      <c r="J96" s="147"/>
      <c r="K96" s="147"/>
      <c r="L96" s="148"/>
      <c r="M96" s="147"/>
      <c r="N96" s="148"/>
      <c r="O96" s="149"/>
    </row>
    <row r="97" spans="2:15" ht="9" customHeight="1" thickBot="1" x14ac:dyDescent="0.45">
      <c r="B97" s="128"/>
      <c r="C97" s="129"/>
      <c r="D97" s="129"/>
      <c r="E97" s="129"/>
      <c r="F97" s="394"/>
      <c r="G97" s="394"/>
      <c r="H97" s="129"/>
      <c r="I97" s="394"/>
      <c r="J97" s="394"/>
      <c r="K97" s="394"/>
      <c r="L97" s="83"/>
      <c r="M97" s="394"/>
      <c r="N97" s="83"/>
      <c r="O97" s="130"/>
    </row>
    <row r="98" spans="2:15" ht="24.75" customHeight="1" thickBot="1" x14ac:dyDescent="0.45">
      <c r="B98" s="128"/>
      <c r="C98" s="947" t="s">
        <v>136</v>
      </c>
      <c r="D98" s="948"/>
      <c r="E98" s="948"/>
      <c r="F98" s="948" t="s">
        <v>147</v>
      </c>
      <c r="G98" s="948"/>
      <c r="H98" s="948"/>
      <c r="I98" s="949"/>
      <c r="J98" s="21" t="s">
        <v>145</v>
      </c>
      <c r="K98" s="392" t="s">
        <v>146</v>
      </c>
      <c r="L98" s="944" t="s">
        <v>150</v>
      </c>
      <c r="M98" s="945"/>
      <c r="N98" s="946"/>
      <c r="O98" s="130"/>
    </row>
    <row r="99" spans="2:15" ht="25.5" customHeight="1" thickBot="1" x14ac:dyDescent="0.45">
      <c r="B99" s="128"/>
      <c r="C99" s="929" t="s">
        <v>148</v>
      </c>
      <c r="D99" s="913"/>
      <c r="E99" s="914"/>
      <c r="F99" s="933">
        <v>100000</v>
      </c>
      <c r="G99" s="933"/>
      <c r="H99" s="933"/>
      <c r="I99" s="934"/>
      <c r="J99" s="124" t="str">
        <f>IF(N4="カラット","",H85)</f>
        <v/>
      </c>
      <c r="K99" s="126" t="str">
        <f>IF(J99="","",ROUNDDOWN(J99*2/3,0))</f>
        <v/>
      </c>
      <c r="L99" s="920" t="str">
        <f>IF(K99="","",IF(K99&gt;100000,100000,K99))</f>
        <v/>
      </c>
      <c r="M99" s="921"/>
      <c r="N99" s="922"/>
      <c r="O99" s="311" t="s">
        <v>340</v>
      </c>
    </row>
    <row r="100" spans="2:15" ht="25.5" customHeight="1" thickBot="1" x14ac:dyDescent="0.45">
      <c r="B100" s="128"/>
      <c r="C100" s="930" t="s">
        <v>149</v>
      </c>
      <c r="D100" s="931"/>
      <c r="E100" s="932"/>
      <c r="F100" s="935">
        <v>300000</v>
      </c>
      <c r="G100" s="935"/>
      <c r="H100" s="935"/>
      <c r="I100" s="936"/>
      <c r="J100" s="125">
        <f>IF(N4="ちかっと","",H85)</f>
        <v>167100</v>
      </c>
      <c r="K100" s="127">
        <f>IF(J100="","",ROUNDDOWN(J100*2/3,0))</f>
        <v>111400</v>
      </c>
      <c r="L100" s="920">
        <f>IF(K100="","",IF(K100&gt;300000,300000,K100))</f>
        <v>111400</v>
      </c>
      <c r="M100" s="921"/>
      <c r="N100" s="922"/>
      <c r="O100" s="311" t="s">
        <v>340</v>
      </c>
    </row>
    <row r="101" spans="2:15" ht="21" customHeight="1" x14ac:dyDescent="0.4">
      <c r="B101" s="128"/>
      <c r="C101" s="129"/>
      <c r="D101" s="129"/>
      <c r="E101" s="129"/>
      <c r="F101" s="394"/>
      <c r="G101" s="394"/>
      <c r="H101" s="129"/>
      <c r="I101" s="394"/>
      <c r="J101" s="394"/>
      <c r="K101" s="394"/>
      <c r="L101" s="83"/>
      <c r="M101" s="394"/>
      <c r="N101" s="83"/>
      <c r="O101" s="130"/>
    </row>
    <row r="102" spans="2:15" ht="26.25" customHeight="1" x14ac:dyDescent="0.4">
      <c r="B102" s="144"/>
      <c r="C102" s="145" t="s">
        <v>152</v>
      </c>
      <c r="D102" s="146"/>
      <c r="E102" s="146"/>
      <c r="F102" s="147"/>
      <c r="G102" s="147"/>
      <c r="H102" s="146"/>
      <c r="I102" s="147"/>
      <c r="J102" s="147"/>
      <c r="K102" s="147"/>
      <c r="L102" s="148"/>
      <c r="M102" s="147"/>
      <c r="N102" s="148"/>
      <c r="O102" s="149"/>
    </row>
    <row r="103" spans="2:15" x14ac:dyDescent="0.4">
      <c r="B103" s="128"/>
      <c r="C103" s="129"/>
      <c r="D103" s="129"/>
      <c r="E103" s="129"/>
      <c r="F103" s="394"/>
      <c r="G103" s="394"/>
      <c r="H103" s="129"/>
      <c r="I103" s="394"/>
      <c r="J103" s="394"/>
      <c r="K103" s="394"/>
      <c r="L103" s="83"/>
      <c r="M103" s="394"/>
      <c r="N103" s="83"/>
      <c r="O103" s="130"/>
    </row>
    <row r="104" spans="2:15" ht="24.75" customHeight="1" x14ac:dyDescent="0.4">
      <c r="B104" s="128"/>
      <c r="C104" s="909" t="s">
        <v>136</v>
      </c>
      <c r="D104" s="910"/>
      <c r="E104" s="911"/>
      <c r="F104" s="923" t="s">
        <v>153</v>
      </c>
      <c r="G104" s="924"/>
      <c r="H104" s="924"/>
      <c r="I104" s="393"/>
      <c r="J104" s="393" t="s">
        <v>144</v>
      </c>
      <c r="K104" s="395"/>
      <c r="L104" s="927" t="s">
        <v>156</v>
      </c>
      <c r="M104" s="927"/>
      <c r="N104" s="927"/>
      <c r="O104" s="130"/>
    </row>
    <row r="105" spans="2:15" ht="24.75" customHeight="1" x14ac:dyDescent="0.4">
      <c r="B105" s="128"/>
      <c r="C105" s="912" t="s">
        <v>148</v>
      </c>
      <c r="D105" s="913"/>
      <c r="E105" s="914"/>
      <c r="F105" s="925" t="str">
        <f>IF(N4="カラット","",H13)</f>
        <v/>
      </c>
      <c r="G105" s="926"/>
      <c r="H105" s="926"/>
      <c r="I105" s="139" t="s">
        <v>154</v>
      </c>
      <c r="J105" s="389" t="str">
        <f>IF(N4="カラット","",E85)</f>
        <v/>
      </c>
      <c r="K105" s="141" t="s">
        <v>122</v>
      </c>
      <c r="L105" s="928" t="str">
        <f>IF(F105="","",F105-J105)</f>
        <v/>
      </c>
      <c r="M105" s="928"/>
      <c r="N105" s="928"/>
      <c r="O105" s="130"/>
    </row>
    <row r="106" spans="2:15" ht="24.75" customHeight="1" x14ac:dyDescent="0.4">
      <c r="B106" s="128"/>
      <c r="C106" s="915" t="s">
        <v>149</v>
      </c>
      <c r="D106" s="916"/>
      <c r="E106" s="917"/>
      <c r="F106" s="918">
        <f>IF(N4="ちかっと","",H13)</f>
        <v>227100</v>
      </c>
      <c r="G106" s="919"/>
      <c r="H106" s="919"/>
      <c r="I106" s="142" t="s">
        <v>154</v>
      </c>
      <c r="J106" s="390">
        <f>IF(N4="ちかっと","",E85)</f>
        <v>227100</v>
      </c>
      <c r="K106" s="84" t="s">
        <v>122</v>
      </c>
      <c r="L106" s="908">
        <f>IF(F106="","",F106-J106)</f>
        <v>0</v>
      </c>
      <c r="M106" s="908"/>
      <c r="N106" s="908"/>
      <c r="O106" s="130"/>
    </row>
    <row r="107" spans="2:15" x14ac:dyDescent="0.4">
      <c r="B107" s="128"/>
      <c r="C107" s="129"/>
      <c r="D107" s="129"/>
      <c r="E107" s="129"/>
      <c r="F107" s="394"/>
      <c r="G107" s="394"/>
      <c r="H107" s="129"/>
      <c r="I107" s="394"/>
      <c r="J107" s="394"/>
      <c r="K107" s="394"/>
      <c r="L107" s="83"/>
      <c r="M107" s="394"/>
      <c r="N107" s="83"/>
      <c r="O107" s="130"/>
    </row>
    <row r="108" spans="2:15" ht="26.25" customHeight="1" x14ac:dyDescent="0.4">
      <c r="B108" s="144"/>
      <c r="C108" s="145" t="s">
        <v>159</v>
      </c>
      <c r="D108" s="146"/>
      <c r="E108" s="146"/>
      <c r="F108" s="147"/>
      <c r="G108" s="147"/>
      <c r="H108" s="146"/>
      <c r="I108" s="147"/>
      <c r="J108" s="147"/>
      <c r="K108" s="147"/>
      <c r="L108" s="148"/>
      <c r="M108" s="147"/>
      <c r="N108" s="148"/>
      <c r="O108" s="149"/>
    </row>
    <row r="109" spans="2:15" ht="14.25" thickBot="1" x14ac:dyDescent="0.45">
      <c r="B109" s="128"/>
      <c r="C109" s="129"/>
      <c r="D109" s="129"/>
      <c r="E109" s="129"/>
      <c r="F109" s="394"/>
      <c r="G109" s="394"/>
      <c r="H109" s="129"/>
      <c r="I109" s="394"/>
      <c r="J109" s="394"/>
      <c r="K109" s="394"/>
      <c r="L109" s="83"/>
      <c r="M109" s="394"/>
      <c r="N109" s="83"/>
      <c r="O109" s="130"/>
    </row>
    <row r="110" spans="2:15" ht="33" customHeight="1" thickBot="1" x14ac:dyDescent="0.45">
      <c r="B110" s="128"/>
      <c r="C110" s="909" t="s">
        <v>136</v>
      </c>
      <c r="D110" s="910"/>
      <c r="E110" s="911"/>
      <c r="F110" s="923" t="s">
        <v>157</v>
      </c>
      <c r="G110" s="924"/>
      <c r="H110" s="924"/>
      <c r="I110" s="393"/>
      <c r="J110" s="393" t="s">
        <v>156</v>
      </c>
      <c r="K110" s="393"/>
      <c r="L110" s="1008" t="s">
        <v>158</v>
      </c>
      <c r="M110" s="1009"/>
      <c r="N110" s="1010"/>
      <c r="O110" s="130"/>
    </row>
    <row r="111" spans="2:15" ht="33" customHeight="1" thickBot="1" x14ac:dyDescent="0.45">
      <c r="B111" s="128"/>
      <c r="C111" s="912" t="s">
        <v>148</v>
      </c>
      <c r="D111" s="913"/>
      <c r="E111" s="914"/>
      <c r="F111" s="925" t="str">
        <f>IF(N4="カラット","",L99)</f>
        <v/>
      </c>
      <c r="G111" s="926"/>
      <c r="H111" s="926"/>
      <c r="I111" s="139" t="s">
        <v>154</v>
      </c>
      <c r="J111" s="389" t="str">
        <f>IF(N4="カラット","",L105)</f>
        <v/>
      </c>
      <c r="K111" s="139" t="s">
        <v>122</v>
      </c>
      <c r="L111" s="1011" t="str">
        <f>IF(F111="","",F111-J111)</f>
        <v/>
      </c>
      <c r="M111" s="1012"/>
      <c r="N111" s="1013"/>
      <c r="O111" s="130"/>
    </row>
    <row r="112" spans="2:15" ht="33" customHeight="1" thickBot="1" x14ac:dyDescent="0.45">
      <c r="B112" s="128"/>
      <c r="C112" s="915" t="s">
        <v>149</v>
      </c>
      <c r="D112" s="916"/>
      <c r="E112" s="917"/>
      <c r="F112" s="918">
        <f>IF(N4="ちかっと","",L100)</f>
        <v>111400</v>
      </c>
      <c r="G112" s="919"/>
      <c r="H112" s="919"/>
      <c r="I112" s="142" t="s">
        <v>154</v>
      </c>
      <c r="J112" s="390">
        <f>IF(N4="ちかっと","",L106)</f>
        <v>0</v>
      </c>
      <c r="K112" s="142" t="s">
        <v>122</v>
      </c>
      <c r="L112" s="1011">
        <f>IF(F112="","",F112-J112)</f>
        <v>111400</v>
      </c>
      <c r="M112" s="1012"/>
      <c r="N112" s="1013"/>
      <c r="O112" s="130"/>
    </row>
    <row r="113" spans="2:15" x14ac:dyDescent="0.4">
      <c r="B113" s="131"/>
      <c r="C113" s="132"/>
      <c r="D113" s="132"/>
      <c r="E113" s="132"/>
      <c r="F113" s="133"/>
      <c r="G113" s="133"/>
      <c r="H113" s="132"/>
      <c r="I113" s="133"/>
      <c r="J113" s="133"/>
      <c r="K113" s="133"/>
      <c r="L113" s="134"/>
      <c r="M113" s="133"/>
      <c r="N113" s="134"/>
      <c r="O113" s="135"/>
    </row>
    <row r="114" spans="2:15" ht="34.5" customHeight="1" x14ac:dyDescent="0.4"/>
    <row r="115" spans="2:15" ht="34.5" customHeight="1" x14ac:dyDescent="0.4"/>
    <row r="116" spans="2:15" ht="22.5" customHeight="1" x14ac:dyDescent="0.4">
      <c r="B116" s="900" t="s">
        <v>162</v>
      </c>
      <c r="C116" s="901"/>
      <c r="D116" s="901"/>
      <c r="E116" s="901"/>
      <c r="F116" s="901"/>
      <c r="G116" s="901"/>
      <c r="H116" s="901"/>
      <c r="I116" s="901"/>
      <c r="J116" s="901"/>
      <c r="K116" s="901"/>
      <c r="L116" s="901"/>
      <c r="M116" s="901"/>
      <c r="N116" s="901"/>
      <c r="O116" s="902"/>
    </row>
    <row r="117" spans="2:15" ht="6.75" customHeight="1" x14ac:dyDescent="0.4">
      <c r="B117" s="128"/>
      <c r="C117" s="129"/>
      <c r="D117" s="129"/>
      <c r="E117" s="129"/>
      <c r="F117" s="394"/>
      <c r="G117" s="394"/>
      <c r="H117" s="129"/>
      <c r="I117" s="394"/>
      <c r="J117" s="394"/>
      <c r="K117" s="394"/>
      <c r="L117" s="83"/>
      <c r="M117" s="394"/>
      <c r="N117" s="83"/>
      <c r="O117" s="130"/>
    </row>
    <row r="118" spans="2:15" ht="26.25" customHeight="1" x14ac:dyDescent="0.4">
      <c r="B118" s="155"/>
      <c r="C118" s="903" t="s">
        <v>163</v>
      </c>
      <c r="D118" s="903"/>
      <c r="E118" s="903"/>
      <c r="F118" s="157"/>
      <c r="G118" s="160" t="s">
        <v>165</v>
      </c>
      <c r="H118" s="156"/>
      <c r="I118" s="157"/>
      <c r="J118" s="157"/>
      <c r="K118" s="157"/>
      <c r="L118" s="158"/>
      <c r="M118" s="157"/>
      <c r="N118" s="158"/>
      <c r="O118" s="159"/>
    </row>
    <row r="119" spans="2:15" ht="11.25" customHeight="1" thickBot="1" x14ac:dyDescent="0.45">
      <c r="B119" s="128"/>
      <c r="C119" s="129"/>
      <c r="D119" s="129"/>
      <c r="E119" s="129"/>
      <c r="F119" s="394"/>
      <c r="G119" s="394"/>
      <c r="H119" s="129"/>
      <c r="I119" s="394"/>
      <c r="J119" s="394"/>
      <c r="K119" s="394"/>
      <c r="L119" s="83"/>
      <c r="M119" s="394"/>
      <c r="N119" s="83"/>
      <c r="O119" s="130"/>
    </row>
    <row r="120" spans="2:15" ht="18" customHeight="1" x14ac:dyDescent="0.4">
      <c r="B120" s="128"/>
      <c r="C120" s="888" t="s">
        <v>177</v>
      </c>
      <c r="D120" s="889"/>
      <c r="E120" s="889"/>
      <c r="F120" s="889"/>
      <c r="G120" s="890"/>
      <c r="H120" s="906" t="s">
        <v>173</v>
      </c>
      <c r="I120" s="906"/>
      <c r="J120" s="907"/>
      <c r="K120" s="894" t="s">
        <v>176</v>
      </c>
      <c r="L120" s="895"/>
      <c r="M120" s="394"/>
      <c r="N120" s="83"/>
      <c r="O120" s="130"/>
    </row>
    <row r="121" spans="2:15" ht="20.25" customHeight="1" thickBot="1" x14ac:dyDescent="0.45">
      <c r="B121" s="128"/>
      <c r="C121" s="891" t="str">
        <f>IF(N4="カラット","",E85)</f>
        <v/>
      </c>
      <c r="D121" s="892"/>
      <c r="E121" s="892"/>
      <c r="F121" s="892"/>
      <c r="G121" s="893"/>
      <c r="H121" s="906"/>
      <c r="I121" s="906"/>
      <c r="J121" s="907"/>
      <c r="K121" s="904" t="str">
        <f>IF(N4="ちかっと",IF(C121&lt;=150000,"要件該当","要件非該当やり直し"),"")</f>
        <v/>
      </c>
      <c r="L121" s="905"/>
      <c r="M121" s="394"/>
      <c r="N121" s="83"/>
      <c r="O121" s="130"/>
    </row>
    <row r="122" spans="2:15" x14ac:dyDescent="0.4">
      <c r="B122" s="128"/>
      <c r="C122" s="129"/>
      <c r="D122" s="129"/>
      <c r="E122" s="129"/>
      <c r="F122" s="394"/>
      <c r="G122" s="394"/>
      <c r="H122" s="129"/>
      <c r="I122" s="394"/>
      <c r="J122" s="394"/>
      <c r="K122" s="394"/>
      <c r="L122" s="83"/>
      <c r="M122" s="394"/>
      <c r="N122" s="83"/>
      <c r="O122" s="130"/>
    </row>
    <row r="123" spans="2:15" x14ac:dyDescent="0.4">
      <c r="B123" s="128"/>
      <c r="C123" s="129"/>
      <c r="D123" s="129"/>
      <c r="E123" s="129"/>
      <c r="F123" s="394"/>
      <c r="G123" s="394"/>
      <c r="H123" s="129"/>
      <c r="I123" s="394"/>
      <c r="J123" s="394"/>
      <c r="K123" s="394"/>
      <c r="L123" s="83"/>
      <c r="M123" s="394"/>
      <c r="N123" s="83"/>
      <c r="O123" s="130"/>
    </row>
    <row r="124" spans="2:15" x14ac:dyDescent="0.4">
      <c r="B124" s="128"/>
      <c r="C124" s="129"/>
      <c r="D124" s="129"/>
      <c r="E124" s="129"/>
      <c r="F124" s="394"/>
      <c r="G124" s="394"/>
      <c r="H124" s="129"/>
      <c r="I124" s="394"/>
      <c r="J124" s="394"/>
      <c r="K124" s="394"/>
      <c r="L124" s="83"/>
      <c r="M124" s="394"/>
      <c r="N124" s="83"/>
      <c r="O124" s="130"/>
    </row>
    <row r="125" spans="2:15" ht="26.25" customHeight="1" x14ac:dyDescent="0.4">
      <c r="B125" s="155"/>
      <c r="C125" s="903" t="s">
        <v>517</v>
      </c>
      <c r="D125" s="903"/>
      <c r="E125" s="903"/>
      <c r="F125" s="903"/>
      <c r="G125" s="160"/>
      <c r="H125" s="160" t="s">
        <v>166</v>
      </c>
      <c r="I125" s="157"/>
      <c r="J125" s="157"/>
      <c r="K125" s="157"/>
      <c r="L125" s="158"/>
      <c r="M125" s="157"/>
      <c r="N125" s="158"/>
      <c r="O125" s="159"/>
    </row>
    <row r="126" spans="2:15" ht="9" customHeight="1" x14ac:dyDescent="0.4">
      <c r="B126" s="128"/>
      <c r="C126" s="129"/>
      <c r="D126" s="129"/>
      <c r="E126" s="129"/>
      <c r="F126" s="394"/>
      <c r="G126" s="394"/>
      <c r="H126" s="129"/>
      <c r="I126" s="394"/>
      <c r="J126" s="394"/>
      <c r="K126" s="394"/>
      <c r="L126" s="83"/>
      <c r="M126" s="394"/>
      <c r="N126" s="83"/>
      <c r="O126" s="130"/>
    </row>
    <row r="127" spans="2:15" x14ac:dyDescent="0.4">
      <c r="B127" s="128"/>
      <c r="C127" s="129"/>
      <c r="D127" s="129"/>
      <c r="E127" s="129"/>
      <c r="F127" s="394"/>
      <c r="G127" s="394"/>
      <c r="H127" s="129"/>
      <c r="I127" s="394"/>
      <c r="J127" s="394"/>
      <c r="K127" s="394"/>
      <c r="L127" s="83"/>
      <c r="M127" s="394"/>
      <c r="N127" s="83"/>
      <c r="O127" s="130"/>
    </row>
    <row r="128" spans="2:15" ht="17.25" customHeight="1" x14ac:dyDescent="0.4">
      <c r="B128" s="128"/>
      <c r="C128" s="888" t="s">
        <v>167</v>
      </c>
      <c r="D128" s="889"/>
      <c r="E128" s="890"/>
      <c r="F128" s="898" t="s">
        <v>169</v>
      </c>
      <c r="G128" s="888" t="s">
        <v>168</v>
      </c>
      <c r="H128" s="889"/>
      <c r="I128" s="890"/>
      <c r="J128" s="898" t="s">
        <v>122</v>
      </c>
      <c r="K128" s="888" t="s">
        <v>171</v>
      </c>
      <c r="L128" s="890"/>
      <c r="M128" s="394"/>
      <c r="N128" s="83"/>
      <c r="O128" s="130"/>
    </row>
    <row r="129" spans="2:15" ht="17.25" customHeight="1" x14ac:dyDescent="0.4">
      <c r="B129" s="128"/>
      <c r="C129" s="891">
        <f>H25</f>
        <v>10000</v>
      </c>
      <c r="D129" s="892"/>
      <c r="E129" s="893"/>
      <c r="F129" s="898"/>
      <c r="G129" s="891">
        <f>H71</f>
        <v>40000</v>
      </c>
      <c r="H129" s="892"/>
      <c r="I129" s="893"/>
      <c r="J129" s="898"/>
      <c r="K129" s="891">
        <f>C129+G129</f>
        <v>50000</v>
      </c>
      <c r="L129" s="893"/>
      <c r="M129" s="394"/>
      <c r="N129" s="83"/>
      <c r="O129" s="130"/>
    </row>
    <row r="130" spans="2:15" ht="32.25" customHeight="1" thickBot="1" x14ac:dyDescent="0.45">
      <c r="B130" s="128"/>
      <c r="C130" s="129"/>
      <c r="D130" s="129"/>
      <c r="E130" s="129"/>
      <c r="F130" s="394"/>
      <c r="G130" s="394"/>
      <c r="H130" s="129"/>
      <c r="I130" s="394"/>
      <c r="J130" s="161" t="s">
        <v>175</v>
      </c>
      <c r="K130" s="394"/>
      <c r="L130" s="83"/>
      <c r="M130" s="394"/>
      <c r="N130" s="83"/>
      <c r="O130" s="130"/>
    </row>
    <row r="131" spans="2:15" ht="17.25" customHeight="1" x14ac:dyDescent="0.4">
      <c r="B131" s="128"/>
      <c r="C131" s="888" t="s">
        <v>172</v>
      </c>
      <c r="D131" s="889"/>
      <c r="E131" s="890"/>
      <c r="F131" s="898" t="s">
        <v>173</v>
      </c>
      <c r="G131" s="888" t="s">
        <v>174</v>
      </c>
      <c r="H131" s="889"/>
      <c r="I131" s="890"/>
      <c r="J131" s="899" t="s">
        <v>173</v>
      </c>
      <c r="K131" s="894" t="s">
        <v>176</v>
      </c>
      <c r="L131" s="895"/>
      <c r="M131" s="394"/>
      <c r="N131" s="83"/>
      <c r="O131" s="130"/>
    </row>
    <row r="132" spans="2:15" ht="17.25" customHeight="1" thickBot="1" x14ac:dyDescent="0.45">
      <c r="B132" s="128"/>
      <c r="C132" s="891">
        <f>H85</f>
        <v>167100</v>
      </c>
      <c r="D132" s="892"/>
      <c r="E132" s="893"/>
      <c r="F132" s="898"/>
      <c r="G132" s="891">
        <f>ROUNDDOWN(C132/2,0)</f>
        <v>83550</v>
      </c>
      <c r="H132" s="892"/>
      <c r="I132" s="893"/>
      <c r="J132" s="899"/>
      <c r="K132" s="896" t="str">
        <f>IF(N4="ちかっと","",IF(K129&lt;=G132,"要件該当","要件非該当やり直し"))</f>
        <v>要件該当</v>
      </c>
      <c r="L132" s="897"/>
      <c r="M132" s="394"/>
      <c r="N132" s="83"/>
      <c r="O132" s="130"/>
    </row>
    <row r="133" spans="2:15" x14ac:dyDescent="0.4">
      <c r="B133" s="128"/>
      <c r="C133" s="129"/>
      <c r="D133" s="129"/>
      <c r="E133" s="129"/>
      <c r="F133" s="394"/>
      <c r="G133" s="394"/>
      <c r="H133" s="129"/>
      <c r="I133" s="394"/>
      <c r="J133" s="394"/>
      <c r="K133" s="394"/>
      <c r="L133" s="83"/>
      <c r="M133" s="394"/>
      <c r="N133" s="83"/>
      <c r="O133" s="130"/>
    </row>
    <row r="134" spans="2:15" x14ac:dyDescent="0.4">
      <c r="B134" s="131"/>
      <c r="C134" s="132"/>
      <c r="D134" s="132"/>
      <c r="E134" s="132"/>
      <c r="F134" s="133"/>
      <c r="G134" s="133"/>
      <c r="H134" s="132"/>
      <c r="I134" s="133"/>
      <c r="J134" s="133"/>
      <c r="K134" s="133"/>
      <c r="L134" s="134"/>
      <c r="M134" s="133"/>
      <c r="N134" s="134"/>
      <c r="O134" s="135"/>
    </row>
  </sheetData>
  <mergeCells count="209">
    <mergeCell ref="C131:E131"/>
    <mergeCell ref="F131:F132"/>
    <mergeCell ref="G131:I131"/>
    <mergeCell ref="J131:J132"/>
    <mergeCell ref="K131:L131"/>
    <mergeCell ref="C132:E132"/>
    <mergeCell ref="G132:I132"/>
    <mergeCell ref="K132:L132"/>
    <mergeCell ref="C128:E128"/>
    <mergeCell ref="F128:F129"/>
    <mergeCell ref="G128:I128"/>
    <mergeCell ref="J128:J129"/>
    <mergeCell ref="K128:L128"/>
    <mergeCell ref="C129:E129"/>
    <mergeCell ref="G129:I129"/>
    <mergeCell ref="K129:L129"/>
    <mergeCell ref="C125:F125"/>
    <mergeCell ref="C112:E112"/>
    <mergeCell ref="F112:H112"/>
    <mergeCell ref="L112:N112"/>
    <mergeCell ref="B116:O116"/>
    <mergeCell ref="C118:E118"/>
    <mergeCell ref="C120:G120"/>
    <mergeCell ref="H120:J121"/>
    <mergeCell ref="K120:L120"/>
    <mergeCell ref="C121:G121"/>
    <mergeCell ref="K121:L121"/>
    <mergeCell ref="C110:E110"/>
    <mergeCell ref="F110:H110"/>
    <mergeCell ref="L110:N110"/>
    <mergeCell ref="C111:E111"/>
    <mergeCell ref="F111:H111"/>
    <mergeCell ref="L111:N111"/>
    <mergeCell ref="C105:E105"/>
    <mergeCell ref="F105:H105"/>
    <mergeCell ref="L105:N105"/>
    <mergeCell ref="C106:E106"/>
    <mergeCell ref="F106:H106"/>
    <mergeCell ref="L106:N106"/>
    <mergeCell ref="C100:E100"/>
    <mergeCell ref="F100:I100"/>
    <mergeCell ref="L100:N100"/>
    <mergeCell ref="C104:E104"/>
    <mergeCell ref="F104:H104"/>
    <mergeCell ref="L104:N104"/>
    <mergeCell ref="C98:E98"/>
    <mergeCell ref="F98:I98"/>
    <mergeCell ref="L98:N98"/>
    <mergeCell ref="C99:E99"/>
    <mergeCell ref="F99:I99"/>
    <mergeCell ref="L99:N99"/>
    <mergeCell ref="L85:M85"/>
    <mergeCell ref="N85:O85"/>
    <mergeCell ref="B89:O89"/>
    <mergeCell ref="D91:K91"/>
    <mergeCell ref="L91:M91"/>
    <mergeCell ref="B94:O94"/>
    <mergeCell ref="C82:C84"/>
    <mergeCell ref="E82:E84"/>
    <mergeCell ref="F82:F84"/>
    <mergeCell ref="H82:H84"/>
    <mergeCell ref="I82:I84"/>
    <mergeCell ref="J82:K82"/>
    <mergeCell ref="J83:K83"/>
    <mergeCell ref="J84:K84"/>
    <mergeCell ref="N91:O91"/>
    <mergeCell ref="J77:K77"/>
    <mergeCell ref="J78:K78"/>
    <mergeCell ref="C79:C81"/>
    <mergeCell ref="E79:E81"/>
    <mergeCell ref="F79:F81"/>
    <mergeCell ref="H79:H81"/>
    <mergeCell ref="I79:I81"/>
    <mergeCell ref="J79:K79"/>
    <mergeCell ref="J80:K80"/>
    <mergeCell ref="J81:K81"/>
    <mergeCell ref="C71:C78"/>
    <mergeCell ref="E71:E78"/>
    <mergeCell ref="F71:F78"/>
    <mergeCell ref="G71:G78"/>
    <mergeCell ref="H71:H78"/>
    <mergeCell ref="I71:I78"/>
    <mergeCell ref="J71:K71"/>
    <mergeCell ref="J72:K72"/>
    <mergeCell ref="J73:K73"/>
    <mergeCell ref="J74:K74"/>
    <mergeCell ref="J75:K75"/>
    <mergeCell ref="J76:K76"/>
    <mergeCell ref="J67:K67"/>
    <mergeCell ref="J68:K68"/>
    <mergeCell ref="J69:K69"/>
    <mergeCell ref="J70:K70"/>
    <mergeCell ref="C62:C70"/>
    <mergeCell ref="E62:E70"/>
    <mergeCell ref="F62:F70"/>
    <mergeCell ref="H62:H70"/>
    <mergeCell ref="I62:I70"/>
    <mergeCell ref="J62:K62"/>
    <mergeCell ref="J63:K63"/>
    <mergeCell ref="J64:K64"/>
    <mergeCell ref="J65:K65"/>
    <mergeCell ref="J66:K66"/>
    <mergeCell ref="C59:C61"/>
    <mergeCell ref="E59:E61"/>
    <mergeCell ref="F59:F61"/>
    <mergeCell ref="H59:H61"/>
    <mergeCell ref="I59:I61"/>
    <mergeCell ref="J59:K59"/>
    <mergeCell ref="J60:K60"/>
    <mergeCell ref="J61:K61"/>
    <mergeCell ref="J54:K54"/>
    <mergeCell ref="C55:C58"/>
    <mergeCell ref="E55:E58"/>
    <mergeCell ref="F55:F58"/>
    <mergeCell ref="H55:H58"/>
    <mergeCell ref="I55:I58"/>
    <mergeCell ref="J55:K55"/>
    <mergeCell ref="J56:K56"/>
    <mergeCell ref="J57:K57"/>
    <mergeCell ref="J58:K58"/>
    <mergeCell ref="C46:C54"/>
    <mergeCell ref="E46:E54"/>
    <mergeCell ref="F46:F54"/>
    <mergeCell ref="H46:H54"/>
    <mergeCell ref="I46:I54"/>
    <mergeCell ref="J33:K33"/>
    <mergeCell ref="J34:K34"/>
    <mergeCell ref="J48:K48"/>
    <mergeCell ref="J49:K49"/>
    <mergeCell ref="J50:K50"/>
    <mergeCell ref="J51:K51"/>
    <mergeCell ref="J52:K52"/>
    <mergeCell ref="J53:K53"/>
    <mergeCell ref="J43:K43"/>
    <mergeCell ref="J44:K44"/>
    <mergeCell ref="J45:K45"/>
    <mergeCell ref="J46:K46"/>
    <mergeCell ref="J47:K47"/>
    <mergeCell ref="C35:C45"/>
    <mergeCell ref="E35:E45"/>
    <mergeCell ref="F35:F45"/>
    <mergeCell ref="H35:H45"/>
    <mergeCell ref="I35:I45"/>
    <mergeCell ref="J35:K35"/>
    <mergeCell ref="J36:K36"/>
    <mergeCell ref="J27:K27"/>
    <mergeCell ref="C28:C34"/>
    <mergeCell ref="E28:E34"/>
    <mergeCell ref="F28:F34"/>
    <mergeCell ref="H28:H34"/>
    <mergeCell ref="I28:I34"/>
    <mergeCell ref="J28:K28"/>
    <mergeCell ref="J29:K29"/>
    <mergeCell ref="J30:K30"/>
    <mergeCell ref="J31:K31"/>
    <mergeCell ref="J37:K37"/>
    <mergeCell ref="J38:K38"/>
    <mergeCell ref="J39:K39"/>
    <mergeCell ref="J40:K40"/>
    <mergeCell ref="J41:K41"/>
    <mergeCell ref="J42:K42"/>
    <mergeCell ref="J32:K32"/>
    <mergeCell ref="J23:K23"/>
    <mergeCell ref="J24:K24"/>
    <mergeCell ref="C25:C27"/>
    <mergeCell ref="E25:E27"/>
    <mergeCell ref="F25:F27"/>
    <mergeCell ref="G25:G27"/>
    <mergeCell ref="H25:H27"/>
    <mergeCell ref="I25:I27"/>
    <mergeCell ref="J25:K25"/>
    <mergeCell ref="J26:K26"/>
    <mergeCell ref="C18:C24"/>
    <mergeCell ref="E18:E24"/>
    <mergeCell ref="F18:F24"/>
    <mergeCell ref="H18:H24"/>
    <mergeCell ref="I18:I24"/>
    <mergeCell ref="J18:K18"/>
    <mergeCell ref="J19:K19"/>
    <mergeCell ref="J20:K20"/>
    <mergeCell ref="J21:K21"/>
    <mergeCell ref="J22:K22"/>
    <mergeCell ref="C16:C17"/>
    <mergeCell ref="D16:F17"/>
    <mergeCell ref="G16:I17"/>
    <mergeCell ref="J16:O16"/>
    <mergeCell ref="J17:K17"/>
    <mergeCell ref="L17:M17"/>
    <mergeCell ref="N17:O17"/>
    <mergeCell ref="C11:C12"/>
    <mergeCell ref="D11:F11"/>
    <mergeCell ref="J11:O11"/>
    <mergeCell ref="D12:F12"/>
    <mergeCell ref="J12:O12"/>
    <mergeCell ref="C13:F13"/>
    <mergeCell ref="J13:O13"/>
    <mergeCell ref="C8:F8"/>
    <mergeCell ref="J8:O8"/>
    <mergeCell ref="C9:F9"/>
    <mergeCell ref="J9:O9"/>
    <mergeCell ref="C10:F10"/>
    <mergeCell ref="J10:O10"/>
    <mergeCell ref="B2:O2"/>
    <mergeCell ref="D4:K4"/>
    <mergeCell ref="L4:M4"/>
    <mergeCell ref="C7:F7"/>
    <mergeCell ref="G7:I7"/>
    <mergeCell ref="J7:O7"/>
    <mergeCell ref="N4:O4"/>
  </mergeCells>
  <phoneticPr fontId="2"/>
  <pageMargins left="0.59055118110236227" right="0.43307086614173229" top="0.31496062992125984" bottom="0.47244094488188981" header="0.31496062992125984" footer="0.31496062992125984"/>
  <pageSetup paperSize="9" scale="44" orientation="landscape" r:id="rId1"/>
  <headerFooter>
    <oddFooter>&amp;R&amp;9&amp;F</oddFooter>
  </headerFooter>
  <rowBreaks count="1" manualBreakCount="1">
    <brk id="8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36"/>
  <sheetViews>
    <sheetView view="pageLayout" zoomScale="90" zoomScaleNormal="100" zoomScalePageLayoutView="90" workbookViewId="0">
      <selection activeCell="B16" sqref="B16"/>
    </sheetView>
  </sheetViews>
  <sheetFormatPr defaultRowHeight="13.5" x14ac:dyDescent="0.4"/>
  <cols>
    <col min="1" max="1" width="1.5" style="1" customWidth="1"/>
    <col min="2" max="2" width="16.375" style="1" customWidth="1"/>
    <col min="3" max="3" width="1.625" style="1" customWidth="1"/>
    <col min="4" max="4" width="4.125" style="1" customWidth="1"/>
    <col min="5" max="5" width="14.75" style="1" customWidth="1"/>
    <col min="6" max="6" width="9" style="1"/>
    <col min="7" max="7" width="7.375" style="1" customWidth="1"/>
    <col min="8" max="8" width="8.25" style="1" customWidth="1"/>
    <col min="9" max="9" width="6.375" style="1" customWidth="1"/>
    <col min="10" max="10" width="9.125" style="1" customWidth="1"/>
    <col min="11" max="11" width="3.5" style="1" customWidth="1"/>
    <col min="12" max="12" width="1.625" style="1" customWidth="1"/>
    <col min="13" max="16384" width="9" style="1"/>
  </cols>
  <sheetData>
    <row r="1" spans="2:11" x14ac:dyDescent="0.4">
      <c r="B1" s="61" t="s">
        <v>178</v>
      </c>
    </row>
    <row r="3" spans="2:11" ht="18.75" x14ac:dyDescent="0.4">
      <c r="B3" s="1106" t="s">
        <v>96</v>
      </c>
      <c r="C3" s="1106"/>
      <c r="D3" s="1106"/>
      <c r="E3" s="1106"/>
      <c r="F3" s="1106"/>
      <c r="G3" s="1106"/>
      <c r="H3" s="1106"/>
      <c r="I3" s="1106"/>
      <c r="J3" s="1106"/>
      <c r="K3" s="1106"/>
    </row>
    <row r="4" spans="2:11" ht="9.75" customHeight="1" x14ac:dyDescent="0.4"/>
    <row r="5" spans="2:11" ht="28.5" customHeight="1" x14ac:dyDescent="0.4">
      <c r="B5" s="166" t="s">
        <v>0</v>
      </c>
      <c r="C5" s="1114">
        <f>【交付】申請書!H12</f>
        <v>0</v>
      </c>
      <c r="D5" s="1114"/>
      <c r="E5" s="1114"/>
      <c r="F5" s="1114"/>
      <c r="G5" s="1114"/>
      <c r="H5" s="1114"/>
      <c r="I5" s="1114"/>
      <c r="J5" s="1114"/>
      <c r="K5" s="1114"/>
    </row>
    <row r="6" spans="2:11" ht="28.5" customHeight="1" x14ac:dyDescent="0.4">
      <c r="B6" s="166" t="s">
        <v>10</v>
      </c>
      <c r="C6" s="1110">
        <f>【交付】申請書!H11</f>
        <v>0</v>
      </c>
      <c r="D6" s="1110"/>
      <c r="E6" s="1110"/>
      <c r="F6" s="1110"/>
      <c r="G6" s="1110"/>
      <c r="H6" s="1110"/>
      <c r="I6" s="1110"/>
      <c r="J6" s="1110"/>
      <c r="K6" s="1110"/>
    </row>
    <row r="7" spans="2:11" ht="28.5" customHeight="1" x14ac:dyDescent="0.4">
      <c r="B7" s="167" t="s">
        <v>202</v>
      </c>
      <c r="C7" s="1111">
        <f>【交付】申請書!H13</f>
        <v>0</v>
      </c>
      <c r="D7" s="1112"/>
      <c r="E7" s="1112"/>
      <c r="F7" s="1112"/>
      <c r="G7" s="1112"/>
      <c r="H7" s="1112"/>
      <c r="I7" s="1112"/>
      <c r="J7" s="1112"/>
      <c r="K7" s="1113"/>
    </row>
    <row r="8" spans="2:11" ht="13.5" customHeight="1" x14ac:dyDescent="0.4">
      <c r="B8" s="1115" t="s">
        <v>190</v>
      </c>
      <c r="C8" s="1116"/>
      <c r="D8" s="1116"/>
      <c r="E8" s="1117"/>
      <c r="F8" s="1115" t="s">
        <v>200</v>
      </c>
      <c r="G8" s="1116"/>
      <c r="H8" s="1116"/>
      <c r="I8" s="1116"/>
      <c r="J8" s="1116"/>
      <c r="K8" s="1117"/>
    </row>
    <row r="9" spans="2:11" ht="13.5" customHeight="1" x14ac:dyDescent="0.4">
      <c r="B9" s="1107"/>
      <c r="C9" s="1108"/>
      <c r="D9" s="1108"/>
      <c r="E9" s="1109"/>
      <c r="F9" s="1107"/>
      <c r="G9" s="1108"/>
      <c r="H9" s="1108"/>
      <c r="I9" s="1108"/>
      <c r="J9" s="1108"/>
      <c r="K9" s="1109"/>
    </row>
    <row r="10" spans="2:11" ht="13.5" customHeight="1" x14ac:dyDescent="0.4">
      <c r="B10" s="1103"/>
      <c r="C10" s="1104"/>
      <c r="D10" s="1104"/>
      <c r="E10" s="1105"/>
      <c r="F10" s="1103"/>
      <c r="G10" s="1104"/>
      <c r="H10" s="1104"/>
      <c r="I10" s="1104"/>
      <c r="J10" s="1104"/>
      <c r="K10" s="1105"/>
    </row>
    <row r="11" spans="2:11" ht="13.5" customHeight="1" x14ac:dyDescent="0.4">
      <c r="B11" s="1115" t="s">
        <v>191</v>
      </c>
      <c r="C11" s="1116"/>
      <c r="D11" s="1116"/>
      <c r="E11" s="1117"/>
      <c r="F11" s="1115" t="s">
        <v>201</v>
      </c>
      <c r="G11" s="1118"/>
      <c r="H11" s="1118"/>
      <c r="I11" s="1118"/>
      <c r="J11" s="1118"/>
      <c r="K11" s="1119"/>
    </row>
    <row r="12" spans="2:11" ht="13.5" customHeight="1" x14ac:dyDescent="0.4">
      <c r="B12" s="1107"/>
      <c r="C12" s="1108"/>
      <c r="D12" s="1108"/>
      <c r="E12" s="1109"/>
      <c r="F12" s="1107"/>
      <c r="G12" s="1108"/>
      <c r="H12" s="1108"/>
      <c r="I12" s="1108"/>
      <c r="J12" s="1108"/>
      <c r="K12" s="1109"/>
    </row>
    <row r="13" spans="2:11" ht="13.5" customHeight="1" x14ac:dyDescent="0.4">
      <c r="B13" s="1103"/>
      <c r="C13" s="1104"/>
      <c r="D13" s="1104"/>
      <c r="E13" s="1105"/>
      <c r="F13" s="1103"/>
      <c r="G13" s="1104"/>
      <c r="H13" s="1104"/>
      <c r="I13" s="1104"/>
      <c r="J13" s="1104"/>
      <c r="K13" s="1105"/>
    </row>
    <row r="14" spans="2:11" ht="59.25" customHeight="1" x14ac:dyDescent="0.4">
      <c r="B14" s="168" t="s">
        <v>184</v>
      </c>
      <c r="C14" s="1097"/>
      <c r="D14" s="1097"/>
      <c r="E14" s="1097"/>
      <c r="F14" s="1097"/>
      <c r="G14" s="1097"/>
      <c r="H14" s="1097"/>
      <c r="I14" s="1097"/>
      <c r="J14" s="1097"/>
      <c r="K14" s="1097"/>
    </row>
    <row r="15" spans="2:11" ht="74.25" customHeight="1" x14ac:dyDescent="0.4">
      <c r="B15" s="168" t="s">
        <v>183</v>
      </c>
      <c r="C15" s="1097"/>
      <c r="D15" s="1097"/>
      <c r="E15" s="1097"/>
      <c r="F15" s="1097"/>
      <c r="G15" s="1097"/>
      <c r="H15" s="1097"/>
      <c r="I15" s="1097"/>
      <c r="J15" s="1097"/>
      <c r="K15" s="1097"/>
    </row>
    <row r="16" spans="2:11" ht="74.25" customHeight="1" x14ac:dyDescent="0.4">
      <c r="B16" s="607" t="s">
        <v>521</v>
      </c>
      <c r="C16" s="1097"/>
      <c r="D16" s="1097"/>
      <c r="E16" s="1097"/>
      <c r="F16" s="1097"/>
      <c r="G16" s="1097"/>
      <c r="H16" s="1097"/>
      <c r="I16" s="1097"/>
      <c r="J16" s="1097"/>
      <c r="K16" s="1097"/>
    </row>
    <row r="17" spans="2:11" ht="9.75" customHeight="1" x14ac:dyDescent="0.4">
      <c r="B17" s="1125" t="s">
        <v>179</v>
      </c>
      <c r="C17" s="176"/>
      <c r="D17" s="169"/>
      <c r="E17" s="170"/>
      <c r="F17" s="169"/>
      <c r="G17" s="169"/>
      <c r="H17" s="169"/>
      <c r="I17" s="169"/>
      <c r="J17" s="169"/>
      <c r="K17" s="170"/>
    </row>
    <row r="18" spans="2:11" ht="16.5" customHeight="1" x14ac:dyDescent="0.4">
      <c r="B18" s="1125"/>
      <c r="C18" s="177"/>
      <c r="D18" s="70"/>
      <c r="E18" s="178" t="s">
        <v>180</v>
      </c>
      <c r="F18" s="162" t="s">
        <v>188</v>
      </c>
      <c r="G18" s="162"/>
      <c r="H18" s="1127"/>
      <c r="I18" s="1127"/>
      <c r="J18" s="1127"/>
      <c r="K18" s="1128"/>
    </row>
    <row r="19" spans="2:11" ht="9.75" customHeight="1" x14ac:dyDescent="0.4">
      <c r="B19" s="1125"/>
      <c r="C19" s="177"/>
      <c r="D19" s="162"/>
      <c r="E19" s="163"/>
      <c r="F19" s="1129"/>
      <c r="G19" s="1129"/>
      <c r="H19" s="1129"/>
      <c r="I19" s="1129"/>
      <c r="J19" s="1129"/>
      <c r="K19" s="1130"/>
    </row>
    <row r="20" spans="2:11" ht="16.5" customHeight="1" x14ac:dyDescent="0.4">
      <c r="B20" s="1125"/>
      <c r="C20" s="177"/>
      <c r="D20" s="70"/>
      <c r="E20" s="178" t="s">
        <v>181</v>
      </c>
      <c r="F20" s="1129"/>
      <c r="G20" s="1129"/>
      <c r="H20" s="1129"/>
      <c r="I20" s="1129"/>
      <c r="J20" s="1129"/>
      <c r="K20" s="1130"/>
    </row>
    <row r="21" spans="2:11" ht="9.75" customHeight="1" x14ac:dyDescent="0.4">
      <c r="B21" s="1125"/>
      <c r="C21" s="179"/>
      <c r="D21" s="164"/>
      <c r="E21" s="165"/>
      <c r="F21" s="1131"/>
      <c r="G21" s="1131"/>
      <c r="H21" s="1131"/>
      <c r="I21" s="1131"/>
      <c r="J21" s="1131"/>
      <c r="K21" s="1132"/>
    </row>
    <row r="22" spans="2:11" ht="9.75" customHeight="1" x14ac:dyDescent="0.4">
      <c r="B22" s="1126" t="s">
        <v>182</v>
      </c>
      <c r="C22" s="176"/>
      <c r="D22" s="169"/>
      <c r="E22" s="170"/>
      <c r="F22" s="169"/>
      <c r="G22" s="169"/>
      <c r="H22" s="169"/>
      <c r="I22" s="169"/>
      <c r="J22" s="169"/>
      <c r="K22" s="170"/>
    </row>
    <row r="23" spans="2:11" ht="16.5" customHeight="1" x14ac:dyDescent="0.4">
      <c r="B23" s="1125"/>
      <c r="C23" s="177"/>
      <c r="D23" s="70"/>
      <c r="E23" s="178" t="s">
        <v>180</v>
      </c>
      <c r="F23" s="162" t="s">
        <v>189</v>
      </c>
      <c r="G23" s="162"/>
      <c r="H23" s="162"/>
      <c r="I23" s="162"/>
      <c r="J23" s="162"/>
      <c r="K23" s="163"/>
    </row>
    <row r="24" spans="2:11" ht="9.75" customHeight="1" x14ac:dyDescent="0.4">
      <c r="B24" s="1125"/>
      <c r="C24" s="177"/>
      <c r="D24" s="162"/>
      <c r="E24" s="163"/>
      <c r="F24" s="1129"/>
      <c r="G24" s="1129"/>
      <c r="H24" s="1129"/>
      <c r="I24" s="1129"/>
      <c r="J24" s="1129"/>
      <c r="K24" s="1130"/>
    </row>
    <row r="25" spans="2:11" ht="16.5" customHeight="1" x14ac:dyDescent="0.4">
      <c r="B25" s="1125"/>
      <c r="C25" s="177"/>
      <c r="D25" s="70"/>
      <c r="E25" s="178" t="s">
        <v>181</v>
      </c>
      <c r="F25" s="1129"/>
      <c r="G25" s="1129"/>
      <c r="H25" s="1129"/>
      <c r="I25" s="1129"/>
      <c r="J25" s="1129"/>
      <c r="K25" s="1130"/>
    </row>
    <row r="26" spans="2:11" ht="9.75" customHeight="1" x14ac:dyDescent="0.4">
      <c r="B26" s="1125"/>
      <c r="C26" s="179"/>
      <c r="D26" s="164"/>
      <c r="E26" s="165"/>
      <c r="F26" s="1131"/>
      <c r="G26" s="1131"/>
      <c r="H26" s="1131"/>
      <c r="I26" s="1131"/>
      <c r="J26" s="1131"/>
      <c r="K26" s="1132"/>
    </row>
    <row r="27" spans="2:11" ht="21" customHeight="1" x14ac:dyDescent="0.4">
      <c r="B27" s="171" t="s">
        <v>185</v>
      </c>
      <c r="C27" s="1101"/>
      <c r="D27" s="1102"/>
      <c r="E27" s="1102"/>
      <c r="F27" s="1099" t="s">
        <v>192</v>
      </c>
      <c r="G27" s="1100"/>
      <c r="H27" s="1098"/>
      <c r="I27" s="1097"/>
      <c r="J27" s="1097"/>
      <c r="K27" s="1097"/>
    </row>
    <row r="28" spans="2:11" ht="21" customHeight="1" x14ac:dyDescent="0.4">
      <c r="B28" s="171" t="s">
        <v>186</v>
      </c>
      <c r="C28" s="1101"/>
      <c r="D28" s="1102"/>
      <c r="E28" s="1102"/>
      <c r="F28" s="1099" t="s">
        <v>193</v>
      </c>
      <c r="G28" s="1100"/>
      <c r="H28" s="1098"/>
      <c r="I28" s="1097"/>
      <c r="J28" s="1097"/>
      <c r="K28" s="1097"/>
    </row>
    <row r="29" spans="2:11" ht="21" customHeight="1" x14ac:dyDescent="0.4">
      <c r="B29" s="171" t="s">
        <v>187</v>
      </c>
      <c r="C29" s="1101"/>
      <c r="D29" s="1102"/>
      <c r="E29" s="1102"/>
      <c r="F29" s="1099" t="s">
        <v>194</v>
      </c>
      <c r="G29" s="1100"/>
      <c r="H29" s="1098"/>
      <c r="I29" s="1097"/>
      <c r="J29" s="1097"/>
      <c r="K29" s="1097"/>
    </row>
    <row r="31" spans="2:11" x14ac:dyDescent="0.4">
      <c r="B31" s="1" t="s">
        <v>195</v>
      </c>
    </row>
    <row r="32" spans="2:11" ht="23.25" customHeight="1" x14ac:dyDescent="0.4">
      <c r="B32" s="1099" t="s">
        <v>196</v>
      </c>
      <c r="C32" s="1099"/>
      <c r="D32" s="1099"/>
      <c r="E32" s="1099"/>
      <c r="F32" s="1099"/>
      <c r="G32" s="1100"/>
      <c r="H32" s="173" t="s">
        <v>12</v>
      </c>
      <c r="I32" s="316"/>
      <c r="J32" s="174" t="s">
        <v>199</v>
      </c>
      <c r="K32" s="172"/>
    </row>
    <row r="33" spans="2:11" ht="23.25" customHeight="1" x14ac:dyDescent="0.4">
      <c r="B33" s="1099" t="s">
        <v>197</v>
      </c>
      <c r="C33" s="1133"/>
      <c r="D33" s="1133"/>
      <c r="E33" s="1133"/>
      <c r="F33" s="1133"/>
      <c r="G33" s="1134"/>
      <c r="H33" s="1135"/>
      <c r="I33" s="1136"/>
      <c r="J33" s="1137"/>
      <c r="K33" s="175" t="s">
        <v>17</v>
      </c>
    </row>
    <row r="34" spans="2:11" ht="22.5" customHeight="1" x14ac:dyDescent="0.4">
      <c r="B34" s="1099" t="s">
        <v>198</v>
      </c>
      <c r="C34" s="1133"/>
      <c r="D34" s="1133"/>
      <c r="E34" s="1133"/>
      <c r="F34" s="1133"/>
      <c r="G34" s="1134"/>
      <c r="H34" s="1135"/>
      <c r="I34" s="1136"/>
      <c r="J34" s="1137"/>
      <c r="K34" s="175" t="s">
        <v>17</v>
      </c>
    </row>
    <row r="35" spans="2:11" ht="22.5" customHeight="1" x14ac:dyDescent="0.4">
      <c r="B35" s="1115" t="s">
        <v>474</v>
      </c>
      <c r="C35" s="1116"/>
      <c r="D35" s="1116"/>
      <c r="E35" s="1116"/>
      <c r="F35" s="1116"/>
      <c r="G35" s="1116"/>
      <c r="H35" s="1116"/>
      <c r="I35" s="1116"/>
      <c r="J35" s="1116"/>
      <c r="K35" s="1117"/>
    </row>
    <row r="36" spans="2:11" ht="39.75" customHeight="1" x14ac:dyDescent="0.4">
      <c r="B36" s="582" t="s">
        <v>475</v>
      </c>
      <c r="C36" s="1120"/>
      <c r="D36" s="1120"/>
      <c r="E36" s="1120"/>
      <c r="F36" s="1120"/>
      <c r="G36" s="1121"/>
      <c r="H36" s="1122"/>
      <c r="I36" s="1123"/>
      <c r="J36" s="1124"/>
      <c r="K36" s="583" t="s">
        <v>17</v>
      </c>
    </row>
  </sheetData>
  <mergeCells count="41">
    <mergeCell ref="B35:K35"/>
    <mergeCell ref="C36:G36"/>
    <mergeCell ref="H36:J36"/>
    <mergeCell ref="B17:B21"/>
    <mergeCell ref="B22:B26"/>
    <mergeCell ref="H27:K27"/>
    <mergeCell ref="H18:K18"/>
    <mergeCell ref="F19:K21"/>
    <mergeCell ref="F24:K26"/>
    <mergeCell ref="F27:G27"/>
    <mergeCell ref="C27:E27"/>
    <mergeCell ref="B32:G32"/>
    <mergeCell ref="B33:G33"/>
    <mergeCell ref="B34:G34"/>
    <mergeCell ref="H33:J33"/>
    <mergeCell ref="H34:J34"/>
    <mergeCell ref="B13:E13"/>
    <mergeCell ref="B3:K3"/>
    <mergeCell ref="F9:K9"/>
    <mergeCell ref="F10:K10"/>
    <mergeCell ref="C6:K6"/>
    <mergeCell ref="C7:K7"/>
    <mergeCell ref="C5:K5"/>
    <mergeCell ref="F8:K8"/>
    <mergeCell ref="F11:K11"/>
    <mergeCell ref="F12:K12"/>
    <mergeCell ref="F13:K13"/>
    <mergeCell ref="B8:E8"/>
    <mergeCell ref="B9:E9"/>
    <mergeCell ref="B10:E10"/>
    <mergeCell ref="B11:E11"/>
    <mergeCell ref="B12:E12"/>
    <mergeCell ref="C14:K14"/>
    <mergeCell ref="C15:K15"/>
    <mergeCell ref="C16:K16"/>
    <mergeCell ref="H28:K28"/>
    <mergeCell ref="H29:K29"/>
    <mergeCell ref="F28:G28"/>
    <mergeCell ref="F29:G29"/>
    <mergeCell ref="C28:E28"/>
    <mergeCell ref="C29:E29"/>
  </mergeCells>
  <phoneticPr fontId="2"/>
  <dataValidations count="1">
    <dataValidation type="list" allowBlank="1" showInputMessage="1" showErrorMessage="1" sqref="D18 D20 D23 D25">
      <formula1>"〇"</formula1>
    </dataValidation>
  </dataValidations>
  <pageMargins left="0.59375" right="0.54166666666666663" top="0.48958333333333331" bottom="0.54166666666666663"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U36"/>
  <sheetViews>
    <sheetView view="pageBreakPreview" topLeftCell="A22" zoomScale="80" zoomScaleNormal="100" zoomScaleSheetLayoutView="80" zoomScalePageLayoutView="90" workbookViewId="0">
      <selection activeCell="B16" sqref="B16"/>
    </sheetView>
  </sheetViews>
  <sheetFormatPr defaultRowHeight="13.5" x14ac:dyDescent="0.4"/>
  <cols>
    <col min="1" max="1" width="1.5" style="1" customWidth="1"/>
    <col min="2" max="2" width="16.375" style="1" customWidth="1"/>
    <col min="3" max="3" width="1.625" style="1" customWidth="1"/>
    <col min="4" max="4" width="4.125" style="1" customWidth="1"/>
    <col min="5" max="5" width="14.75" style="1" customWidth="1"/>
    <col min="6" max="6" width="9" style="1"/>
    <col min="7" max="7" width="7.375" style="1" customWidth="1"/>
    <col min="8" max="8" width="8.25" style="1" customWidth="1"/>
    <col min="9" max="9" width="6.375" style="1" customWidth="1"/>
    <col min="10" max="10" width="9.125" style="1" customWidth="1"/>
    <col min="11" max="11" width="3.5" style="1" customWidth="1"/>
    <col min="12" max="12" width="1.625" style="1" customWidth="1"/>
    <col min="13" max="16384" width="9" style="1"/>
  </cols>
  <sheetData>
    <row r="1" spans="1:21" x14ac:dyDescent="0.4">
      <c r="A1" s="456"/>
      <c r="B1" s="407" t="s">
        <v>178</v>
      </c>
      <c r="C1" s="456"/>
      <c r="D1" s="456"/>
      <c r="E1" s="456"/>
      <c r="F1" s="456"/>
      <c r="G1" s="456"/>
      <c r="H1" s="456"/>
      <c r="I1" s="456"/>
      <c r="J1" s="456"/>
      <c r="K1" s="456"/>
      <c r="L1" s="456"/>
      <c r="M1" s="456"/>
      <c r="N1" s="456"/>
      <c r="O1" s="456"/>
      <c r="P1" s="456"/>
      <c r="Q1" s="456"/>
      <c r="R1" s="456"/>
      <c r="S1" s="456"/>
      <c r="T1" s="456"/>
      <c r="U1" s="456"/>
    </row>
    <row r="2" spans="1:21" x14ac:dyDescent="0.4">
      <c r="A2" s="456"/>
      <c r="B2" s="456"/>
      <c r="C2" s="456"/>
      <c r="D2" s="456"/>
      <c r="E2" s="456"/>
      <c r="F2" s="456"/>
      <c r="G2" s="456"/>
      <c r="H2" s="456"/>
      <c r="I2" s="456"/>
      <c r="J2" s="456"/>
      <c r="K2" s="456"/>
      <c r="L2" s="456"/>
      <c r="M2" s="456"/>
      <c r="N2" s="456"/>
      <c r="O2" s="456"/>
      <c r="P2" s="456"/>
      <c r="Q2" s="456"/>
      <c r="R2" s="456"/>
      <c r="S2" s="456"/>
      <c r="T2" s="456"/>
      <c r="U2" s="456"/>
    </row>
    <row r="3" spans="1:21" ht="18.75" x14ac:dyDescent="0.4">
      <c r="A3" s="456"/>
      <c r="B3" s="1035" t="s">
        <v>96</v>
      </c>
      <c r="C3" s="1035"/>
      <c r="D3" s="1035"/>
      <c r="E3" s="1035"/>
      <c r="F3" s="1035"/>
      <c r="G3" s="1035"/>
      <c r="H3" s="1035"/>
      <c r="I3" s="1035"/>
      <c r="J3" s="1035"/>
      <c r="K3" s="1035"/>
      <c r="L3" s="456"/>
      <c r="M3" s="456"/>
      <c r="N3" s="456"/>
      <c r="O3" s="456"/>
      <c r="P3" s="456"/>
      <c r="Q3" s="456"/>
      <c r="R3" s="456"/>
      <c r="S3" s="456"/>
      <c r="T3" s="456"/>
      <c r="U3" s="456"/>
    </row>
    <row r="4" spans="1:21" ht="9.75" customHeight="1" x14ac:dyDescent="0.4">
      <c r="A4" s="456"/>
      <c r="B4" s="456"/>
      <c r="C4" s="456"/>
      <c r="D4" s="456"/>
      <c r="E4" s="456"/>
      <c r="F4" s="456"/>
      <c r="G4" s="456"/>
      <c r="H4" s="456"/>
      <c r="I4" s="456"/>
      <c r="J4" s="456"/>
      <c r="K4" s="456"/>
      <c r="L4" s="456"/>
      <c r="M4" s="456"/>
      <c r="N4" s="456"/>
      <c r="O4" s="456"/>
      <c r="P4" s="456"/>
      <c r="Q4" s="456"/>
      <c r="R4" s="456"/>
      <c r="S4" s="456"/>
      <c r="T4" s="456"/>
      <c r="U4" s="456"/>
    </row>
    <row r="5" spans="1:21" ht="33" customHeight="1" x14ac:dyDescent="0.4">
      <c r="A5" s="456"/>
      <c r="B5" s="513" t="s">
        <v>0</v>
      </c>
      <c r="C5" s="1114" t="str">
        <f>記入例・【交付】申請書!H12</f>
        <v>安心安全のまちづくりを推進する会</v>
      </c>
      <c r="D5" s="1114"/>
      <c r="E5" s="1114"/>
      <c r="F5" s="1114"/>
      <c r="G5" s="1114"/>
      <c r="H5" s="1114"/>
      <c r="I5" s="1114"/>
      <c r="J5" s="1114"/>
      <c r="K5" s="1114"/>
      <c r="L5" s="456"/>
      <c r="M5" s="456"/>
      <c r="N5" s="456"/>
      <c r="O5" s="456"/>
      <c r="P5" s="456"/>
      <c r="Q5" s="456"/>
      <c r="R5" s="456"/>
      <c r="S5" s="456"/>
      <c r="T5" s="456"/>
      <c r="U5" s="456"/>
    </row>
    <row r="6" spans="1:21" ht="27.75" customHeight="1" x14ac:dyDescent="0.4">
      <c r="A6" s="456"/>
      <c r="B6" s="513" t="s">
        <v>10</v>
      </c>
      <c r="C6" s="1110" t="str">
        <f>記入例・【交付】申請書!H11</f>
        <v>佐賀市白山2丁目１－１２　佐賀商工ビル7階
佐賀市市民活動プラザ　レターケース　№999</v>
      </c>
      <c r="D6" s="1110"/>
      <c r="E6" s="1110"/>
      <c r="F6" s="1110"/>
      <c r="G6" s="1110"/>
      <c r="H6" s="1110"/>
      <c r="I6" s="1110"/>
      <c r="J6" s="1110"/>
      <c r="K6" s="1110"/>
      <c r="L6" s="456"/>
      <c r="M6" s="456"/>
      <c r="N6" s="456"/>
      <c r="O6" s="456"/>
      <c r="P6" s="456"/>
      <c r="Q6" s="456"/>
      <c r="R6" s="456"/>
      <c r="S6" s="456"/>
      <c r="T6" s="456"/>
      <c r="U6" s="456"/>
    </row>
    <row r="7" spans="1:21" ht="27.75" customHeight="1" x14ac:dyDescent="0.4">
      <c r="A7" s="456"/>
      <c r="B7" s="514" t="s">
        <v>202</v>
      </c>
      <c r="C7" s="1111" t="str">
        <f>記入例・【交付】申請書!H13</f>
        <v>会長　　佐賀　花子</v>
      </c>
      <c r="D7" s="1112"/>
      <c r="E7" s="1112"/>
      <c r="F7" s="1112"/>
      <c r="G7" s="1112"/>
      <c r="H7" s="1112"/>
      <c r="I7" s="1112"/>
      <c r="J7" s="1112"/>
      <c r="K7" s="1113"/>
      <c r="L7" s="456"/>
      <c r="M7" s="456"/>
      <c r="N7" s="456"/>
      <c r="O7" s="456"/>
      <c r="P7" s="456"/>
      <c r="Q7" s="456"/>
      <c r="R7" s="456"/>
      <c r="S7" s="456"/>
      <c r="T7" s="456"/>
      <c r="U7" s="456"/>
    </row>
    <row r="8" spans="1:21" ht="13.5" customHeight="1" x14ac:dyDescent="0.4">
      <c r="A8" s="456"/>
      <c r="B8" s="1138" t="s">
        <v>190</v>
      </c>
      <c r="C8" s="1139"/>
      <c r="D8" s="1139"/>
      <c r="E8" s="1140"/>
      <c r="F8" s="1138" t="s">
        <v>200</v>
      </c>
      <c r="G8" s="1139"/>
      <c r="H8" s="1139"/>
      <c r="I8" s="1139"/>
      <c r="J8" s="1139"/>
      <c r="K8" s="1140"/>
      <c r="L8" s="456"/>
      <c r="M8" s="456"/>
      <c r="N8" s="456"/>
      <c r="O8" s="456"/>
      <c r="P8" s="456"/>
      <c r="Q8" s="456"/>
      <c r="R8" s="456"/>
      <c r="S8" s="456"/>
      <c r="T8" s="456"/>
      <c r="U8" s="456"/>
    </row>
    <row r="9" spans="1:21" ht="13.5" customHeight="1" x14ac:dyDescent="0.4">
      <c r="A9" s="456"/>
      <c r="B9" s="1144" t="s">
        <v>394</v>
      </c>
      <c r="C9" s="1145"/>
      <c r="D9" s="1145"/>
      <c r="E9" s="1146"/>
      <c r="F9" s="1144" t="s">
        <v>395</v>
      </c>
      <c r="G9" s="1145"/>
      <c r="H9" s="1145"/>
      <c r="I9" s="1145"/>
      <c r="J9" s="1145"/>
      <c r="K9" s="1146"/>
      <c r="L9" s="456"/>
      <c r="M9" s="456"/>
      <c r="N9" s="456"/>
      <c r="O9" s="456"/>
      <c r="P9" s="456"/>
      <c r="Q9" s="456"/>
      <c r="R9" s="456"/>
      <c r="S9" s="456"/>
      <c r="T9" s="456"/>
      <c r="U9" s="456"/>
    </row>
    <row r="10" spans="1:21" ht="13.5" customHeight="1" x14ac:dyDescent="0.4">
      <c r="A10" s="456"/>
      <c r="B10" s="1147"/>
      <c r="C10" s="1148"/>
      <c r="D10" s="1148"/>
      <c r="E10" s="1149"/>
      <c r="F10" s="1147"/>
      <c r="G10" s="1148"/>
      <c r="H10" s="1148"/>
      <c r="I10" s="1148"/>
      <c r="J10" s="1148"/>
      <c r="K10" s="1149"/>
      <c r="L10" s="456"/>
      <c r="M10" s="456"/>
      <c r="N10" s="456"/>
      <c r="O10" s="456"/>
      <c r="P10" s="456"/>
      <c r="Q10" s="456"/>
      <c r="R10" s="456"/>
      <c r="S10" s="456"/>
      <c r="T10" s="456"/>
      <c r="U10" s="456"/>
    </row>
    <row r="11" spans="1:21" ht="13.5" customHeight="1" x14ac:dyDescent="0.4">
      <c r="A11" s="456"/>
      <c r="B11" s="1138" t="s">
        <v>191</v>
      </c>
      <c r="C11" s="1139"/>
      <c r="D11" s="1139"/>
      <c r="E11" s="1140"/>
      <c r="F11" s="1138" t="s">
        <v>201</v>
      </c>
      <c r="G11" s="1142"/>
      <c r="H11" s="1142"/>
      <c r="I11" s="1142"/>
      <c r="J11" s="1142"/>
      <c r="K11" s="1143"/>
      <c r="L11" s="456"/>
      <c r="M11" s="456"/>
      <c r="N11" s="456"/>
      <c r="O11" s="456"/>
      <c r="P11" s="456"/>
      <c r="Q11" s="456"/>
      <c r="R11" s="456"/>
      <c r="S11" s="456"/>
      <c r="T11" s="456"/>
      <c r="U11" s="456"/>
    </row>
    <row r="12" spans="1:21" ht="13.5" customHeight="1" x14ac:dyDescent="0.4">
      <c r="A12" s="456"/>
      <c r="B12" s="1144" t="s">
        <v>396</v>
      </c>
      <c r="C12" s="1145"/>
      <c r="D12" s="1145"/>
      <c r="E12" s="1146"/>
      <c r="F12" s="1144" t="s">
        <v>397</v>
      </c>
      <c r="G12" s="1145"/>
      <c r="H12" s="1145"/>
      <c r="I12" s="1145"/>
      <c r="J12" s="1145"/>
      <c r="K12" s="1146"/>
      <c r="L12" s="456"/>
      <c r="M12" s="456"/>
      <c r="N12" s="456"/>
      <c r="O12" s="456"/>
      <c r="P12" s="456"/>
      <c r="Q12" s="456"/>
      <c r="R12" s="456"/>
      <c r="S12" s="456"/>
      <c r="T12" s="456"/>
      <c r="U12" s="456"/>
    </row>
    <row r="13" spans="1:21" ht="13.5" customHeight="1" x14ac:dyDescent="0.4">
      <c r="A13" s="456"/>
      <c r="B13" s="1147"/>
      <c r="C13" s="1148"/>
      <c r="D13" s="1148"/>
      <c r="E13" s="1149"/>
      <c r="F13" s="1147"/>
      <c r="G13" s="1148"/>
      <c r="H13" s="1148"/>
      <c r="I13" s="1148"/>
      <c r="J13" s="1148"/>
      <c r="K13" s="1149"/>
      <c r="L13" s="456"/>
      <c r="M13" s="456"/>
      <c r="N13" s="456"/>
      <c r="O13" s="456"/>
      <c r="P13" s="456"/>
      <c r="Q13" s="456"/>
      <c r="R13" s="456"/>
      <c r="S13" s="456"/>
      <c r="T13" s="456"/>
      <c r="U13" s="456"/>
    </row>
    <row r="14" spans="1:21" ht="59.25" customHeight="1" x14ac:dyDescent="0.4">
      <c r="A14" s="456"/>
      <c r="B14" s="515" t="s">
        <v>184</v>
      </c>
      <c r="C14" s="1141" t="s">
        <v>398</v>
      </c>
      <c r="D14" s="1141"/>
      <c r="E14" s="1141"/>
      <c r="F14" s="1141"/>
      <c r="G14" s="1141"/>
      <c r="H14" s="1141"/>
      <c r="I14" s="1141"/>
      <c r="J14" s="1141"/>
      <c r="K14" s="1141"/>
      <c r="L14" s="456"/>
      <c r="M14" s="456"/>
      <c r="N14" s="456"/>
      <c r="O14" s="456"/>
      <c r="P14" s="456"/>
      <c r="Q14" s="456"/>
      <c r="R14" s="456"/>
      <c r="S14" s="456"/>
      <c r="T14" s="456"/>
      <c r="U14" s="456"/>
    </row>
    <row r="15" spans="1:21" ht="75" customHeight="1" x14ac:dyDescent="0.4">
      <c r="A15" s="456"/>
      <c r="B15" s="515" t="s">
        <v>183</v>
      </c>
      <c r="C15" s="1141" t="s">
        <v>399</v>
      </c>
      <c r="D15" s="1141"/>
      <c r="E15" s="1141"/>
      <c r="F15" s="1141"/>
      <c r="G15" s="1141"/>
      <c r="H15" s="1141"/>
      <c r="I15" s="1141"/>
      <c r="J15" s="1141"/>
      <c r="K15" s="1141"/>
      <c r="L15" s="456"/>
      <c r="M15" s="456"/>
      <c r="N15" s="456"/>
      <c r="O15" s="456"/>
      <c r="P15" s="456"/>
      <c r="Q15" s="456"/>
      <c r="R15" s="456"/>
      <c r="S15" s="456"/>
      <c r="T15" s="456"/>
      <c r="U15" s="456"/>
    </row>
    <row r="16" spans="1:21" ht="75" customHeight="1" x14ac:dyDescent="0.4">
      <c r="A16" s="456"/>
      <c r="B16" s="607" t="s">
        <v>521</v>
      </c>
      <c r="C16" s="1141" t="s">
        <v>400</v>
      </c>
      <c r="D16" s="1141"/>
      <c r="E16" s="1141"/>
      <c r="F16" s="1141"/>
      <c r="G16" s="1141"/>
      <c r="H16" s="1141"/>
      <c r="I16" s="1141"/>
      <c r="J16" s="1141"/>
      <c r="K16" s="1141"/>
      <c r="L16" s="456"/>
      <c r="M16" s="456"/>
      <c r="N16" s="456"/>
      <c r="O16" s="456"/>
      <c r="P16" s="456"/>
      <c r="Q16" s="456"/>
      <c r="R16" s="456"/>
      <c r="S16" s="456"/>
      <c r="T16" s="456"/>
      <c r="U16" s="456"/>
    </row>
    <row r="17" spans="1:21" ht="9.75" customHeight="1" x14ac:dyDescent="0.4">
      <c r="A17" s="456"/>
      <c r="B17" s="1150" t="s">
        <v>179</v>
      </c>
      <c r="C17" s="516"/>
      <c r="D17" s="517"/>
      <c r="E17" s="518"/>
      <c r="F17" s="517"/>
      <c r="G17" s="517"/>
      <c r="H17" s="517"/>
      <c r="I17" s="517"/>
      <c r="J17" s="517"/>
      <c r="K17" s="518"/>
      <c r="L17" s="456"/>
      <c r="M17" s="456"/>
      <c r="N17" s="456"/>
      <c r="O17" s="456"/>
      <c r="P17" s="456"/>
      <c r="Q17" s="456"/>
      <c r="R17" s="456"/>
      <c r="S17" s="456"/>
      <c r="T17" s="456"/>
      <c r="U17" s="456"/>
    </row>
    <row r="18" spans="1:21" ht="16.5" customHeight="1" x14ac:dyDescent="0.4">
      <c r="A18" s="456"/>
      <c r="B18" s="1150"/>
      <c r="C18" s="519"/>
      <c r="D18" s="416" t="s">
        <v>382</v>
      </c>
      <c r="E18" s="520" t="s">
        <v>180</v>
      </c>
      <c r="F18" s="521" t="s">
        <v>188</v>
      </c>
      <c r="G18" s="521"/>
      <c r="H18" s="1151"/>
      <c r="I18" s="1151"/>
      <c r="J18" s="1151"/>
      <c r="K18" s="1152"/>
      <c r="L18" s="456"/>
      <c r="M18" s="456"/>
      <c r="N18" s="456"/>
      <c r="O18" s="456"/>
      <c r="P18" s="456"/>
      <c r="Q18" s="456"/>
      <c r="R18" s="456"/>
      <c r="S18" s="456"/>
      <c r="T18" s="456"/>
      <c r="U18" s="456"/>
    </row>
    <row r="19" spans="1:21" ht="9.75" customHeight="1" x14ac:dyDescent="0.4">
      <c r="A19" s="456"/>
      <c r="B19" s="1150"/>
      <c r="C19" s="519"/>
      <c r="D19" s="521"/>
      <c r="E19" s="522"/>
      <c r="F19" s="1153"/>
      <c r="G19" s="1153"/>
      <c r="H19" s="1153"/>
      <c r="I19" s="1153"/>
      <c r="J19" s="1153"/>
      <c r="K19" s="1154"/>
      <c r="L19" s="456"/>
      <c r="M19" s="456"/>
      <c r="N19" s="456"/>
      <c r="O19" s="456"/>
      <c r="P19" s="456"/>
      <c r="Q19" s="456"/>
      <c r="R19" s="456"/>
      <c r="S19" s="456"/>
      <c r="T19" s="456"/>
      <c r="U19" s="456"/>
    </row>
    <row r="20" spans="1:21" ht="16.5" customHeight="1" x14ac:dyDescent="0.4">
      <c r="A20" s="456"/>
      <c r="B20" s="1150"/>
      <c r="C20" s="519"/>
      <c r="D20" s="420"/>
      <c r="E20" s="520" t="s">
        <v>181</v>
      </c>
      <c r="F20" s="1153"/>
      <c r="G20" s="1153"/>
      <c r="H20" s="1153"/>
      <c r="I20" s="1153"/>
      <c r="J20" s="1153"/>
      <c r="K20" s="1154"/>
      <c r="L20" s="456"/>
      <c r="M20" s="456"/>
      <c r="N20" s="456"/>
      <c r="O20" s="456"/>
      <c r="P20" s="456"/>
      <c r="Q20" s="456"/>
      <c r="R20" s="456"/>
      <c r="S20" s="456"/>
      <c r="T20" s="456"/>
      <c r="U20" s="456"/>
    </row>
    <row r="21" spans="1:21" ht="9.75" customHeight="1" x14ac:dyDescent="0.4">
      <c r="A21" s="456"/>
      <c r="B21" s="1150"/>
      <c r="C21" s="523"/>
      <c r="D21" s="524"/>
      <c r="E21" s="525"/>
      <c r="F21" s="1155"/>
      <c r="G21" s="1155"/>
      <c r="H21" s="1155"/>
      <c r="I21" s="1155"/>
      <c r="J21" s="1155"/>
      <c r="K21" s="1156"/>
      <c r="L21" s="456"/>
      <c r="M21" s="456"/>
      <c r="N21" s="456"/>
      <c r="O21" s="456"/>
      <c r="P21" s="456"/>
      <c r="Q21" s="456"/>
      <c r="R21" s="456"/>
      <c r="S21" s="456"/>
      <c r="T21" s="456"/>
      <c r="U21" s="456"/>
    </row>
    <row r="22" spans="1:21" ht="9.75" customHeight="1" x14ac:dyDescent="0.4">
      <c r="A22" s="456"/>
      <c r="B22" s="1157" t="s">
        <v>182</v>
      </c>
      <c r="C22" s="516"/>
      <c r="D22" s="517"/>
      <c r="E22" s="518"/>
      <c r="F22" s="517"/>
      <c r="G22" s="517"/>
      <c r="H22" s="517"/>
      <c r="I22" s="517"/>
      <c r="J22" s="517"/>
      <c r="K22" s="518"/>
      <c r="L22" s="456"/>
      <c r="M22" s="456"/>
      <c r="N22" s="456"/>
      <c r="O22" s="456"/>
      <c r="P22" s="456"/>
      <c r="Q22" s="456"/>
      <c r="R22" s="456"/>
      <c r="S22" s="456"/>
      <c r="T22" s="456"/>
      <c r="U22" s="456"/>
    </row>
    <row r="23" spans="1:21" ht="16.5" customHeight="1" x14ac:dyDescent="0.4">
      <c r="A23" s="456"/>
      <c r="B23" s="1150"/>
      <c r="C23" s="519"/>
      <c r="D23" s="416" t="s">
        <v>382</v>
      </c>
      <c r="E23" s="520" t="s">
        <v>180</v>
      </c>
      <c r="F23" s="521" t="s">
        <v>189</v>
      </c>
      <c r="G23" s="521"/>
      <c r="H23" s="521"/>
      <c r="I23" s="521"/>
      <c r="J23" s="521"/>
      <c r="K23" s="522"/>
      <c r="L23" s="456"/>
      <c r="M23" s="456"/>
      <c r="N23" s="456"/>
      <c r="O23" s="456"/>
      <c r="P23" s="456"/>
      <c r="Q23" s="456"/>
      <c r="R23" s="456"/>
      <c r="S23" s="456"/>
      <c r="T23" s="456"/>
      <c r="U23" s="456"/>
    </row>
    <row r="24" spans="1:21" ht="9.75" customHeight="1" x14ac:dyDescent="0.4">
      <c r="A24" s="456"/>
      <c r="B24" s="1150"/>
      <c r="C24" s="519"/>
      <c r="D24" s="521"/>
      <c r="E24" s="522"/>
      <c r="F24" s="1153"/>
      <c r="G24" s="1153"/>
      <c r="H24" s="1153"/>
      <c r="I24" s="1153"/>
      <c r="J24" s="1153"/>
      <c r="K24" s="1154"/>
      <c r="L24" s="456"/>
      <c r="M24" s="456"/>
      <c r="N24" s="456"/>
      <c r="O24" s="456"/>
      <c r="P24" s="456"/>
      <c r="Q24" s="456"/>
      <c r="R24" s="456"/>
      <c r="S24" s="456"/>
      <c r="T24" s="456"/>
      <c r="U24" s="456"/>
    </row>
    <row r="25" spans="1:21" ht="16.5" customHeight="1" x14ac:dyDescent="0.4">
      <c r="A25" s="456"/>
      <c r="B25" s="1150"/>
      <c r="C25" s="519"/>
      <c r="D25" s="420"/>
      <c r="E25" s="520" t="s">
        <v>181</v>
      </c>
      <c r="F25" s="1153"/>
      <c r="G25" s="1153"/>
      <c r="H25" s="1153"/>
      <c r="I25" s="1153"/>
      <c r="J25" s="1153"/>
      <c r="K25" s="1154"/>
      <c r="L25" s="456"/>
      <c r="M25" s="456"/>
      <c r="N25" s="456"/>
      <c r="O25" s="456"/>
      <c r="P25" s="456"/>
      <c r="Q25" s="456"/>
      <c r="R25" s="456"/>
      <c r="S25" s="456"/>
      <c r="T25" s="456"/>
      <c r="U25" s="456"/>
    </row>
    <row r="26" spans="1:21" ht="9.75" customHeight="1" x14ac:dyDescent="0.4">
      <c r="A26" s="456"/>
      <c r="B26" s="1150"/>
      <c r="C26" s="523"/>
      <c r="D26" s="524"/>
      <c r="E26" s="525"/>
      <c r="F26" s="1155"/>
      <c r="G26" s="1155"/>
      <c r="H26" s="1155"/>
      <c r="I26" s="1155"/>
      <c r="J26" s="1155"/>
      <c r="K26" s="1156"/>
      <c r="L26" s="456"/>
      <c r="M26" s="456"/>
      <c r="N26" s="456"/>
      <c r="O26" s="456"/>
      <c r="P26" s="456"/>
      <c r="Q26" s="456"/>
      <c r="R26" s="456"/>
      <c r="S26" s="456"/>
      <c r="T26" s="456"/>
      <c r="U26" s="456"/>
    </row>
    <row r="27" spans="1:21" ht="21" customHeight="1" x14ac:dyDescent="0.4">
      <c r="A27" s="456"/>
      <c r="B27" s="526" t="s">
        <v>185</v>
      </c>
      <c r="C27" s="1158" t="s">
        <v>401</v>
      </c>
      <c r="D27" s="1159"/>
      <c r="E27" s="1159"/>
      <c r="F27" s="1160" t="s">
        <v>192</v>
      </c>
      <c r="G27" s="1161"/>
      <c r="H27" s="1162" t="s">
        <v>402</v>
      </c>
      <c r="I27" s="1141"/>
      <c r="J27" s="1141"/>
      <c r="K27" s="1141"/>
      <c r="L27" s="456"/>
      <c r="M27" s="456"/>
      <c r="N27" s="456"/>
      <c r="O27" s="456"/>
      <c r="P27" s="456"/>
      <c r="Q27" s="456"/>
      <c r="R27" s="456"/>
      <c r="S27" s="456"/>
      <c r="T27" s="456"/>
      <c r="U27" s="456"/>
    </row>
    <row r="28" spans="1:21" ht="21" customHeight="1" x14ac:dyDescent="0.4">
      <c r="A28" s="456"/>
      <c r="B28" s="526" t="s">
        <v>186</v>
      </c>
      <c r="C28" s="1158" t="s">
        <v>403</v>
      </c>
      <c r="D28" s="1159"/>
      <c r="E28" s="1159"/>
      <c r="F28" s="1160" t="s">
        <v>193</v>
      </c>
      <c r="G28" s="1161"/>
      <c r="H28" s="1162" t="s">
        <v>404</v>
      </c>
      <c r="I28" s="1141"/>
      <c r="J28" s="1141"/>
      <c r="K28" s="1141"/>
      <c r="L28" s="456"/>
      <c r="M28" s="456"/>
      <c r="N28" s="456"/>
      <c r="O28" s="456"/>
      <c r="P28" s="456"/>
      <c r="Q28" s="456"/>
      <c r="R28" s="456"/>
      <c r="S28" s="456"/>
      <c r="T28" s="456"/>
      <c r="U28" s="456"/>
    </row>
    <row r="29" spans="1:21" ht="21" customHeight="1" x14ac:dyDescent="0.4">
      <c r="A29" s="456"/>
      <c r="B29" s="526" t="s">
        <v>187</v>
      </c>
      <c r="C29" s="1158" t="s">
        <v>405</v>
      </c>
      <c r="D29" s="1159"/>
      <c r="E29" s="1159"/>
      <c r="F29" s="1160" t="s">
        <v>194</v>
      </c>
      <c r="G29" s="1161"/>
      <c r="H29" s="1162" t="s">
        <v>406</v>
      </c>
      <c r="I29" s="1141"/>
      <c r="J29" s="1141"/>
      <c r="K29" s="1141"/>
      <c r="L29" s="456"/>
      <c r="M29" s="456"/>
      <c r="N29" s="456"/>
      <c r="O29" s="456"/>
      <c r="P29" s="456"/>
      <c r="Q29" s="456"/>
      <c r="R29" s="456"/>
      <c r="S29" s="456"/>
      <c r="T29" s="456"/>
      <c r="U29" s="456"/>
    </row>
    <row r="30" spans="1:21" x14ac:dyDescent="0.4">
      <c r="A30" s="456"/>
      <c r="B30" s="456"/>
      <c r="C30" s="456"/>
      <c r="D30" s="456"/>
      <c r="E30" s="456"/>
      <c r="F30" s="456"/>
      <c r="G30" s="456"/>
      <c r="H30" s="456"/>
      <c r="I30" s="456"/>
      <c r="J30" s="456"/>
      <c r="K30" s="456"/>
      <c r="L30" s="456"/>
      <c r="M30" s="456"/>
      <c r="N30" s="456"/>
      <c r="O30" s="456"/>
      <c r="P30" s="456"/>
      <c r="Q30" s="456"/>
      <c r="R30" s="456"/>
      <c r="S30" s="456"/>
      <c r="T30" s="456"/>
      <c r="U30" s="456"/>
    </row>
    <row r="31" spans="1:21" x14ac:dyDescent="0.4">
      <c r="A31" s="456"/>
      <c r="B31" s="456" t="s">
        <v>195</v>
      </c>
      <c r="C31" s="456"/>
      <c r="D31" s="456"/>
      <c r="E31" s="456"/>
      <c r="F31" s="456"/>
      <c r="G31" s="456"/>
      <c r="H31" s="456"/>
      <c r="I31" s="456"/>
      <c r="J31" s="456"/>
      <c r="K31" s="456"/>
      <c r="L31" s="456"/>
      <c r="M31" s="456"/>
      <c r="N31" s="456"/>
      <c r="O31" s="456"/>
      <c r="P31" s="456"/>
      <c r="Q31" s="456"/>
      <c r="R31" s="456"/>
      <c r="S31" s="456"/>
      <c r="T31" s="456"/>
      <c r="U31" s="456"/>
    </row>
    <row r="32" spans="1:21" ht="23.25" customHeight="1" x14ac:dyDescent="0.4">
      <c r="A32" s="456"/>
      <c r="B32" s="1160" t="s">
        <v>196</v>
      </c>
      <c r="C32" s="1160"/>
      <c r="D32" s="1160"/>
      <c r="E32" s="1160"/>
      <c r="F32" s="1160"/>
      <c r="G32" s="1161"/>
      <c r="H32" s="527" t="s">
        <v>12</v>
      </c>
      <c r="I32" s="528">
        <v>4</v>
      </c>
      <c r="J32" s="529" t="s">
        <v>199</v>
      </c>
      <c r="K32" s="530"/>
      <c r="L32" s="456"/>
      <c r="M32" s="456"/>
      <c r="N32" s="456"/>
      <c r="O32" s="456"/>
      <c r="P32" s="456"/>
      <c r="Q32" s="456"/>
      <c r="R32" s="456"/>
      <c r="S32" s="456"/>
      <c r="T32" s="456"/>
      <c r="U32" s="456"/>
    </row>
    <row r="33" spans="1:21" ht="23.25" customHeight="1" x14ac:dyDescent="0.4">
      <c r="A33" s="456"/>
      <c r="B33" s="1160" t="s">
        <v>197</v>
      </c>
      <c r="C33" s="1163"/>
      <c r="D33" s="1163"/>
      <c r="E33" s="1163"/>
      <c r="F33" s="1163"/>
      <c r="G33" s="1164"/>
      <c r="H33" s="1165" t="s">
        <v>407</v>
      </c>
      <c r="I33" s="1166"/>
      <c r="J33" s="1167"/>
      <c r="K33" s="531" t="s">
        <v>17</v>
      </c>
      <c r="L33" s="456"/>
      <c r="M33" s="456"/>
      <c r="N33" s="456"/>
      <c r="O33" s="456"/>
      <c r="P33" s="456"/>
      <c r="Q33" s="456"/>
      <c r="R33" s="456"/>
      <c r="S33" s="456"/>
      <c r="T33" s="456"/>
      <c r="U33" s="456"/>
    </row>
    <row r="34" spans="1:21" ht="23.25" customHeight="1" x14ac:dyDescent="0.4">
      <c r="A34" s="456"/>
      <c r="B34" s="1160" t="s">
        <v>198</v>
      </c>
      <c r="C34" s="1163"/>
      <c r="D34" s="1163"/>
      <c r="E34" s="1163"/>
      <c r="F34" s="1163"/>
      <c r="G34" s="1164"/>
      <c r="H34" s="1165" t="s">
        <v>408</v>
      </c>
      <c r="I34" s="1166"/>
      <c r="J34" s="1167"/>
      <c r="K34" s="531" t="s">
        <v>17</v>
      </c>
      <c r="L34" s="456"/>
      <c r="M34" s="456"/>
      <c r="N34" s="456"/>
      <c r="O34" s="456"/>
      <c r="P34" s="456"/>
      <c r="Q34" s="456"/>
      <c r="R34" s="456"/>
      <c r="S34" s="456"/>
      <c r="T34" s="456"/>
      <c r="U34" s="456"/>
    </row>
    <row r="35" spans="1:21" ht="23.25" customHeight="1" x14ac:dyDescent="0.4">
      <c r="B35" s="1115" t="s">
        <v>474</v>
      </c>
      <c r="C35" s="1116"/>
      <c r="D35" s="1116"/>
      <c r="E35" s="1116"/>
      <c r="F35" s="1116"/>
      <c r="G35" s="1116"/>
      <c r="H35" s="1116"/>
      <c r="I35" s="1116"/>
      <c r="J35" s="1116"/>
      <c r="K35" s="1117"/>
    </row>
    <row r="36" spans="1:21" ht="39.75" customHeight="1" x14ac:dyDescent="0.4">
      <c r="B36" s="582" t="s">
        <v>475</v>
      </c>
      <c r="C36" s="1168" t="s">
        <v>477</v>
      </c>
      <c r="D36" s="1120"/>
      <c r="E36" s="1120"/>
      <c r="F36" s="1120"/>
      <c r="G36" s="1121"/>
      <c r="H36" s="1169" t="s">
        <v>476</v>
      </c>
      <c r="I36" s="1123"/>
      <c r="J36" s="1124"/>
      <c r="K36" s="583" t="s">
        <v>17</v>
      </c>
    </row>
  </sheetData>
  <mergeCells count="37">
    <mergeCell ref="B35:K35"/>
    <mergeCell ref="C36:G36"/>
    <mergeCell ref="H36:J36"/>
    <mergeCell ref="B34:G34"/>
    <mergeCell ref="H34:J34"/>
    <mergeCell ref="C29:E29"/>
    <mergeCell ref="F29:G29"/>
    <mergeCell ref="H29:K29"/>
    <mergeCell ref="B32:G32"/>
    <mergeCell ref="B33:G33"/>
    <mergeCell ref="H33:J33"/>
    <mergeCell ref="C27:E27"/>
    <mergeCell ref="F27:G27"/>
    <mergeCell ref="H27:K27"/>
    <mergeCell ref="C28:E28"/>
    <mergeCell ref="F28:G28"/>
    <mergeCell ref="H28:K28"/>
    <mergeCell ref="C16:K16"/>
    <mergeCell ref="B17:B21"/>
    <mergeCell ref="H18:K18"/>
    <mergeCell ref="F19:K21"/>
    <mergeCell ref="B22:B26"/>
    <mergeCell ref="F24:K26"/>
    <mergeCell ref="C15:K15"/>
    <mergeCell ref="B11:E11"/>
    <mergeCell ref="F11:K11"/>
    <mergeCell ref="C14:K14"/>
    <mergeCell ref="B9:E10"/>
    <mergeCell ref="F9:K10"/>
    <mergeCell ref="B12:E13"/>
    <mergeCell ref="F12:K13"/>
    <mergeCell ref="B3:K3"/>
    <mergeCell ref="C5:K5"/>
    <mergeCell ref="C6:K6"/>
    <mergeCell ref="C7:K7"/>
    <mergeCell ref="B8:E8"/>
    <mergeCell ref="F8:K8"/>
  </mergeCells>
  <phoneticPr fontId="2"/>
  <dataValidations count="1">
    <dataValidation type="list" allowBlank="1" showInputMessage="1" showErrorMessage="1" sqref="D18 D20 D23 D25">
      <formula1>"〇"</formula1>
    </dataValidation>
  </dataValidations>
  <pageMargins left="0.59375" right="0.54166666666666663" top="0.48958333333333331" bottom="0.54166666666666663"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79"/>
  <sheetViews>
    <sheetView showZeros="0" view="pageBreakPreview" zoomScaleNormal="100" zoomScaleSheetLayoutView="100" workbookViewId="0">
      <selection activeCell="E53" sqref="E53:H53"/>
    </sheetView>
  </sheetViews>
  <sheetFormatPr defaultRowHeight="13.5" x14ac:dyDescent="0.4"/>
  <cols>
    <col min="1" max="1" width="1.5" style="1" customWidth="1"/>
    <col min="2" max="2" width="5.375" style="1" customWidth="1"/>
    <col min="3" max="3" width="1.625" style="1" customWidth="1"/>
    <col min="4" max="4" width="2.375" style="1" customWidth="1"/>
    <col min="5" max="5" width="4.125" style="1" customWidth="1"/>
    <col min="6" max="6" width="24.875" style="1" customWidth="1"/>
    <col min="7" max="7" width="7.375" style="1" customWidth="1"/>
    <col min="8" max="8" width="34.125" style="1" customWidth="1"/>
    <col min="9" max="9" width="1.25" style="1" customWidth="1"/>
    <col min="10" max="16384" width="9" style="1"/>
  </cols>
  <sheetData>
    <row r="1" spans="2:8" x14ac:dyDescent="0.4">
      <c r="B1" s="61" t="s">
        <v>203</v>
      </c>
    </row>
    <row r="2" spans="2:8" ht="18.75" x14ac:dyDescent="0.4">
      <c r="B2" s="1106" t="s">
        <v>204</v>
      </c>
      <c r="C2" s="1106"/>
      <c r="D2" s="1106"/>
      <c r="E2" s="1106"/>
      <c r="F2" s="1106"/>
      <c r="G2" s="1106"/>
      <c r="H2" s="1106"/>
    </row>
    <row r="3" spans="2:8" ht="9.75" customHeight="1" x14ac:dyDescent="0.4"/>
    <row r="4" spans="2:8" ht="18.75" customHeight="1" x14ac:dyDescent="0.4">
      <c r="B4" s="1" t="s">
        <v>205</v>
      </c>
    </row>
    <row r="5" spans="2:8" ht="20.25" customHeight="1" x14ac:dyDescent="0.4">
      <c r="B5" s="1187" t="s">
        <v>0</v>
      </c>
      <c r="C5" s="1187"/>
      <c r="D5" s="1187"/>
      <c r="E5" s="1187"/>
      <c r="F5" s="1184">
        <f>【交付】申請書!H12</f>
        <v>0</v>
      </c>
      <c r="G5" s="1184"/>
      <c r="H5" s="1184"/>
    </row>
    <row r="6" spans="2:8" ht="15" customHeight="1" x14ac:dyDescent="0.4">
      <c r="B6" s="1126" t="s">
        <v>212</v>
      </c>
      <c r="C6" s="1125"/>
      <c r="D6" s="696" t="s">
        <v>10</v>
      </c>
      <c r="E6" s="696"/>
      <c r="F6" s="1185" t="s">
        <v>208</v>
      </c>
      <c r="G6" s="1185"/>
      <c r="H6" s="1185"/>
    </row>
    <row r="7" spans="2:8" ht="19.5" customHeight="1" x14ac:dyDescent="0.4">
      <c r="B7" s="1125"/>
      <c r="C7" s="1125"/>
      <c r="D7" s="696"/>
      <c r="E7" s="696"/>
      <c r="F7" s="1186"/>
      <c r="G7" s="1186"/>
      <c r="H7" s="1186"/>
    </row>
    <row r="8" spans="2:8" ht="13.5" customHeight="1" x14ac:dyDescent="0.4">
      <c r="B8" s="1125"/>
      <c r="C8" s="1125"/>
      <c r="D8" s="696" t="s">
        <v>207</v>
      </c>
      <c r="E8" s="696"/>
      <c r="F8" s="182" t="s">
        <v>209</v>
      </c>
      <c r="G8" s="696" t="s">
        <v>210</v>
      </c>
      <c r="H8" s="182" t="s">
        <v>211</v>
      </c>
    </row>
    <row r="9" spans="2:8" ht="18" customHeight="1" x14ac:dyDescent="0.4">
      <c r="B9" s="1125"/>
      <c r="C9" s="1125"/>
      <c r="D9" s="696"/>
      <c r="E9" s="696"/>
      <c r="F9" s="180"/>
      <c r="G9" s="696"/>
      <c r="H9" s="180"/>
    </row>
    <row r="10" spans="2:8" ht="18" customHeight="1" x14ac:dyDescent="0.4">
      <c r="B10" s="1125"/>
      <c r="C10" s="1125"/>
      <c r="D10" s="696" t="s">
        <v>200</v>
      </c>
      <c r="E10" s="696"/>
      <c r="F10" s="172"/>
      <c r="G10" s="137" t="s">
        <v>191</v>
      </c>
      <c r="H10" s="172"/>
    </row>
    <row r="11" spans="2:8" ht="12" customHeight="1" x14ac:dyDescent="0.4"/>
    <row r="12" spans="2:8" x14ac:dyDescent="0.4">
      <c r="B12" s="1" t="s">
        <v>206</v>
      </c>
    </row>
    <row r="13" spans="2:8" ht="3.75" customHeight="1" x14ac:dyDescent="0.4">
      <c r="B13" s="1180" t="s">
        <v>223</v>
      </c>
      <c r="C13" s="169"/>
      <c r="D13" s="169"/>
      <c r="E13" s="1182"/>
      <c r="F13" s="1182"/>
      <c r="G13" s="1182"/>
      <c r="H13" s="1183"/>
    </row>
    <row r="14" spans="2:8" ht="12.75" customHeight="1" x14ac:dyDescent="0.4">
      <c r="B14" s="1181"/>
      <c r="C14" s="162"/>
      <c r="D14" s="137"/>
      <c r="E14" s="1174" t="s">
        <v>213</v>
      </c>
      <c r="F14" s="1172"/>
      <c r="G14" s="1172"/>
      <c r="H14" s="1173"/>
    </row>
    <row r="15" spans="2:8" ht="12.75" customHeight="1" x14ac:dyDescent="0.4">
      <c r="B15" s="1181"/>
      <c r="C15" s="162"/>
      <c r="D15" s="162"/>
      <c r="E15" s="1172" t="s">
        <v>214</v>
      </c>
      <c r="F15" s="1172"/>
      <c r="G15" s="1172"/>
      <c r="H15" s="1173"/>
    </row>
    <row r="16" spans="2:8" ht="3.75" customHeight="1" x14ac:dyDescent="0.4">
      <c r="B16" s="1181"/>
      <c r="C16" s="162"/>
      <c r="D16" s="162"/>
      <c r="E16" s="1172"/>
      <c r="F16" s="1172"/>
      <c r="G16" s="1172"/>
      <c r="H16" s="1173"/>
    </row>
    <row r="17" spans="2:8" ht="12.75" customHeight="1" x14ac:dyDescent="0.4">
      <c r="B17" s="1181"/>
      <c r="C17" s="162"/>
      <c r="D17" s="137"/>
      <c r="E17" s="1174" t="s">
        <v>215</v>
      </c>
      <c r="F17" s="1172"/>
      <c r="G17" s="1172"/>
      <c r="H17" s="1173"/>
    </row>
    <row r="18" spans="2:8" ht="3.75" customHeight="1" x14ac:dyDescent="0.4">
      <c r="B18" s="1181"/>
      <c r="C18" s="162"/>
      <c r="D18" s="162"/>
      <c r="E18" s="1172"/>
      <c r="F18" s="1172"/>
      <c r="G18" s="1172"/>
      <c r="H18" s="1173"/>
    </row>
    <row r="19" spans="2:8" ht="12.75" customHeight="1" x14ac:dyDescent="0.4">
      <c r="B19" s="1181"/>
      <c r="C19" s="162"/>
      <c r="D19" s="137"/>
      <c r="E19" s="1174" t="s">
        <v>216</v>
      </c>
      <c r="F19" s="1172"/>
      <c r="G19" s="1172"/>
      <c r="H19" s="1173"/>
    </row>
    <row r="20" spans="2:8" ht="3.75" customHeight="1" x14ac:dyDescent="0.4">
      <c r="B20" s="1181"/>
      <c r="C20" s="162"/>
      <c r="D20" s="162"/>
      <c r="E20" s="1172"/>
      <c r="F20" s="1172"/>
      <c r="G20" s="1172"/>
      <c r="H20" s="1173"/>
    </row>
    <row r="21" spans="2:8" ht="12.75" customHeight="1" x14ac:dyDescent="0.4">
      <c r="B21" s="1181"/>
      <c r="C21" s="162"/>
      <c r="D21" s="137"/>
      <c r="E21" s="1174" t="s">
        <v>217</v>
      </c>
      <c r="F21" s="1172"/>
      <c r="G21" s="1172"/>
      <c r="H21" s="1173"/>
    </row>
    <row r="22" spans="2:8" ht="3.75" customHeight="1" x14ac:dyDescent="0.4">
      <c r="B22" s="1181"/>
      <c r="C22" s="162"/>
      <c r="D22" s="162"/>
      <c r="E22" s="1172"/>
      <c r="F22" s="1172"/>
      <c r="G22" s="1172"/>
      <c r="H22" s="1173"/>
    </row>
    <row r="23" spans="2:8" ht="12.75" customHeight="1" x14ac:dyDescent="0.4">
      <c r="B23" s="1181"/>
      <c r="C23" s="162"/>
      <c r="D23" s="137"/>
      <c r="E23" s="1174" t="s">
        <v>218</v>
      </c>
      <c r="F23" s="1172"/>
      <c r="G23" s="1172"/>
      <c r="H23" s="1173"/>
    </row>
    <row r="24" spans="2:8" ht="3.75" customHeight="1" x14ac:dyDescent="0.4">
      <c r="B24" s="1181"/>
      <c r="C24" s="162"/>
      <c r="D24" s="162"/>
      <c r="E24" s="1172"/>
      <c r="F24" s="1172"/>
      <c r="G24" s="1172"/>
      <c r="H24" s="1173"/>
    </row>
    <row r="25" spans="2:8" ht="12.75" customHeight="1" x14ac:dyDescent="0.4">
      <c r="B25" s="1181"/>
      <c r="C25" s="162"/>
      <c r="D25" s="137"/>
      <c r="E25" s="1174" t="s">
        <v>219</v>
      </c>
      <c r="F25" s="1172"/>
      <c r="G25" s="1172"/>
      <c r="H25" s="1173"/>
    </row>
    <row r="26" spans="2:8" ht="3.75" customHeight="1" x14ac:dyDescent="0.4">
      <c r="B26" s="1181"/>
      <c r="C26" s="162"/>
      <c r="D26" s="162"/>
      <c r="E26" s="1172"/>
      <c r="F26" s="1172"/>
      <c r="G26" s="1172"/>
      <c r="H26" s="1173"/>
    </row>
    <row r="27" spans="2:8" ht="12.75" customHeight="1" x14ac:dyDescent="0.4">
      <c r="B27" s="1181"/>
      <c r="C27" s="162"/>
      <c r="D27" s="137"/>
      <c r="E27" s="1174" t="s">
        <v>220</v>
      </c>
      <c r="F27" s="1172"/>
      <c r="G27" s="1172"/>
      <c r="H27" s="1173"/>
    </row>
    <row r="28" spans="2:8" ht="3.75" customHeight="1" x14ac:dyDescent="0.4">
      <c r="B28" s="1181"/>
      <c r="C28" s="162"/>
      <c r="D28" s="162"/>
      <c r="E28" s="1172"/>
      <c r="F28" s="1172"/>
      <c r="G28" s="1172"/>
      <c r="H28" s="1173"/>
    </row>
    <row r="29" spans="2:8" ht="12.75" customHeight="1" x14ac:dyDescent="0.4">
      <c r="B29" s="1181"/>
      <c r="C29" s="162"/>
      <c r="D29" s="137"/>
      <c r="E29" s="1174" t="s">
        <v>221</v>
      </c>
      <c r="F29" s="1172"/>
      <c r="G29" s="1172"/>
      <c r="H29" s="1173"/>
    </row>
    <row r="30" spans="2:8" ht="3.75" customHeight="1" x14ac:dyDescent="0.4">
      <c r="B30" s="1181"/>
      <c r="C30" s="162"/>
      <c r="D30" s="162"/>
      <c r="E30" s="1172"/>
      <c r="F30" s="1172"/>
      <c r="G30" s="1172"/>
      <c r="H30" s="1173"/>
    </row>
    <row r="31" spans="2:8" ht="12.75" customHeight="1" x14ac:dyDescent="0.4">
      <c r="B31" s="1181"/>
      <c r="C31" s="162"/>
      <c r="D31" s="137"/>
      <c r="E31" s="1174" t="s">
        <v>222</v>
      </c>
      <c r="F31" s="1172"/>
      <c r="G31" s="1172"/>
      <c r="H31" s="1173"/>
    </row>
    <row r="32" spans="2:8" ht="3.75" customHeight="1" x14ac:dyDescent="0.4">
      <c r="B32" s="1181"/>
      <c r="C32" s="162"/>
      <c r="D32" s="162"/>
      <c r="E32" s="1172"/>
      <c r="F32" s="1172"/>
      <c r="G32" s="1172"/>
      <c r="H32" s="1173"/>
    </row>
    <row r="33" spans="2:8" ht="3.75" customHeight="1" x14ac:dyDescent="0.4">
      <c r="B33" s="1177" t="s">
        <v>238</v>
      </c>
      <c r="C33" s="169"/>
      <c r="D33" s="169"/>
      <c r="E33" s="1178"/>
      <c r="F33" s="1178"/>
      <c r="G33" s="1178"/>
      <c r="H33" s="1179"/>
    </row>
    <row r="34" spans="2:8" ht="12.75" customHeight="1" x14ac:dyDescent="0.4">
      <c r="B34" s="1177"/>
      <c r="C34" s="162"/>
      <c r="D34" s="137"/>
      <c r="E34" s="1174" t="s">
        <v>224</v>
      </c>
      <c r="F34" s="1172"/>
      <c r="G34" s="1172"/>
      <c r="H34" s="1173"/>
    </row>
    <row r="35" spans="2:8" ht="3.75" customHeight="1" x14ac:dyDescent="0.4">
      <c r="B35" s="1177"/>
      <c r="C35" s="162"/>
      <c r="D35" s="162"/>
      <c r="E35" s="1172"/>
      <c r="F35" s="1172"/>
      <c r="G35" s="1172"/>
      <c r="H35" s="1173"/>
    </row>
    <row r="36" spans="2:8" ht="12.75" customHeight="1" x14ac:dyDescent="0.4">
      <c r="B36" s="1177"/>
      <c r="C36" s="162"/>
      <c r="D36" s="137"/>
      <c r="E36" s="1174" t="s">
        <v>225</v>
      </c>
      <c r="F36" s="1172"/>
      <c r="G36" s="1172"/>
      <c r="H36" s="1173"/>
    </row>
    <row r="37" spans="2:8" ht="3.75" customHeight="1" x14ac:dyDescent="0.4">
      <c r="B37" s="1177"/>
      <c r="C37" s="162"/>
      <c r="D37" s="162"/>
      <c r="E37" s="1172"/>
      <c r="F37" s="1172"/>
      <c r="G37" s="1172"/>
      <c r="H37" s="1173"/>
    </row>
    <row r="38" spans="2:8" ht="12.75" customHeight="1" x14ac:dyDescent="0.4">
      <c r="B38" s="1177"/>
      <c r="C38" s="162"/>
      <c r="D38" s="137"/>
      <c r="E38" s="1174" t="s">
        <v>226</v>
      </c>
      <c r="F38" s="1172"/>
      <c r="G38" s="1172"/>
      <c r="H38" s="1173"/>
    </row>
    <row r="39" spans="2:8" ht="3.75" customHeight="1" x14ac:dyDescent="0.4">
      <c r="B39" s="1177"/>
      <c r="C39" s="162"/>
      <c r="D39" s="162"/>
      <c r="E39" s="1172"/>
      <c r="F39" s="1172"/>
      <c r="G39" s="1172"/>
      <c r="H39" s="1173"/>
    </row>
    <row r="40" spans="2:8" ht="12.75" customHeight="1" x14ac:dyDescent="0.4">
      <c r="B40" s="1177"/>
      <c r="C40" s="162"/>
      <c r="D40" s="137"/>
      <c r="E40" s="1174" t="s">
        <v>227</v>
      </c>
      <c r="F40" s="1172"/>
      <c r="G40" s="1172"/>
      <c r="H40" s="1173"/>
    </row>
    <row r="41" spans="2:8" ht="3.75" customHeight="1" x14ac:dyDescent="0.4">
      <c r="B41" s="1177"/>
      <c r="C41" s="162"/>
      <c r="D41" s="162"/>
      <c r="E41" s="1172"/>
      <c r="F41" s="1172"/>
      <c r="G41" s="1172"/>
      <c r="H41" s="1173"/>
    </row>
    <row r="42" spans="2:8" ht="12.75" customHeight="1" x14ac:dyDescent="0.4">
      <c r="B42" s="1177"/>
      <c r="C42" s="162"/>
      <c r="D42" s="137"/>
      <c r="E42" s="1174" t="s">
        <v>228</v>
      </c>
      <c r="F42" s="1172"/>
      <c r="G42" s="1172"/>
      <c r="H42" s="1173"/>
    </row>
    <row r="43" spans="2:8" ht="3.75" customHeight="1" x14ac:dyDescent="0.4">
      <c r="B43" s="1177"/>
      <c r="C43" s="162"/>
      <c r="D43" s="162"/>
      <c r="E43" s="1172"/>
      <c r="F43" s="1172"/>
      <c r="G43" s="1172"/>
      <c r="H43" s="1173"/>
    </row>
    <row r="44" spans="2:8" ht="12.75" customHeight="1" x14ac:dyDescent="0.4">
      <c r="B44" s="1177"/>
      <c r="C44" s="162"/>
      <c r="D44" s="137"/>
      <c r="E44" s="1174" t="s">
        <v>229</v>
      </c>
      <c r="F44" s="1172"/>
      <c r="G44" s="1172"/>
      <c r="H44" s="1173"/>
    </row>
    <row r="45" spans="2:8" ht="3.75" customHeight="1" x14ac:dyDescent="0.4">
      <c r="B45" s="1177"/>
      <c r="C45" s="162"/>
      <c r="D45" s="162"/>
      <c r="E45" s="1172"/>
      <c r="F45" s="1172"/>
      <c r="G45" s="1172"/>
      <c r="H45" s="1173"/>
    </row>
    <row r="46" spans="2:8" ht="12.75" customHeight="1" x14ac:dyDescent="0.4">
      <c r="B46" s="1177"/>
      <c r="C46" s="162"/>
      <c r="D46" s="137"/>
      <c r="E46" s="1174" t="s">
        <v>230</v>
      </c>
      <c r="F46" s="1172"/>
      <c r="G46" s="1172"/>
      <c r="H46" s="1173"/>
    </row>
    <row r="47" spans="2:8" ht="3.75" customHeight="1" x14ac:dyDescent="0.4">
      <c r="B47" s="1177"/>
      <c r="C47" s="162"/>
      <c r="D47" s="162"/>
      <c r="E47" s="1127"/>
      <c r="F47" s="1127"/>
      <c r="G47" s="1127"/>
      <c r="H47" s="1128"/>
    </row>
    <row r="48" spans="2:8" ht="12.75" customHeight="1" x14ac:dyDescent="0.4">
      <c r="B48" s="1177"/>
      <c r="C48" s="162"/>
      <c r="D48" s="137"/>
      <c r="E48" s="1174" t="s">
        <v>231</v>
      </c>
      <c r="F48" s="1172"/>
      <c r="G48" s="1172"/>
      <c r="H48" s="1173"/>
    </row>
    <row r="49" spans="2:8" ht="3.75" customHeight="1" x14ac:dyDescent="0.4">
      <c r="B49" s="1177"/>
      <c r="C49" s="162"/>
      <c r="D49" s="162"/>
      <c r="E49" s="1172"/>
      <c r="F49" s="1172"/>
      <c r="G49" s="1172"/>
      <c r="H49" s="1173"/>
    </row>
    <row r="50" spans="2:8" ht="12.75" customHeight="1" x14ac:dyDescent="0.4">
      <c r="B50" s="1177"/>
      <c r="C50" s="162"/>
      <c r="D50" s="137"/>
      <c r="E50" s="1174" t="s">
        <v>232</v>
      </c>
      <c r="F50" s="1172"/>
      <c r="G50" s="1172"/>
      <c r="H50" s="1173"/>
    </row>
    <row r="51" spans="2:8" ht="12.75" customHeight="1" x14ac:dyDescent="0.4">
      <c r="B51" s="1177"/>
      <c r="C51" s="162"/>
      <c r="D51" s="162"/>
      <c r="E51" s="1172" t="s">
        <v>233</v>
      </c>
      <c r="F51" s="1172"/>
      <c r="G51" s="1172"/>
      <c r="H51" s="1173"/>
    </row>
    <row r="52" spans="2:8" ht="3.75" customHeight="1" x14ac:dyDescent="0.4">
      <c r="B52" s="1177"/>
      <c r="C52" s="162"/>
      <c r="D52" s="162"/>
      <c r="E52" s="1172"/>
      <c r="F52" s="1172"/>
      <c r="G52" s="1172"/>
      <c r="H52" s="1173"/>
    </row>
    <row r="53" spans="2:8" ht="12.75" customHeight="1" x14ac:dyDescent="0.4">
      <c r="B53" s="1177"/>
      <c r="C53" s="162"/>
      <c r="D53" s="137"/>
      <c r="E53" s="1174" t="s">
        <v>520</v>
      </c>
      <c r="F53" s="1172"/>
      <c r="G53" s="1172"/>
      <c r="H53" s="1173"/>
    </row>
    <row r="54" spans="2:8" ht="3.75" customHeight="1" x14ac:dyDescent="0.4">
      <c r="B54" s="1177"/>
      <c r="C54" s="162"/>
      <c r="D54" s="162"/>
      <c r="E54" s="1172"/>
      <c r="F54" s="1172"/>
      <c r="G54" s="1172"/>
      <c r="H54" s="1173"/>
    </row>
    <row r="55" spans="2:8" ht="12.75" customHeight="1" x14ac:dyDescent="0.4">
      <c r="B55" s="1177"/>
      <c r="C55" s="162"/>
      <c r="D55" s="137"/>
      <c r="E55" s="1174" t="s">
        <v>234</v>
      </c>
      <c r="F55" s="1172"/>
      <c r="G55" s="1172"/>
      <c r="H55" s="1173"/>
    </row>
    <row r="56" spans="2:8" ht="3.75" customHeight="1" x14ac:dyDescent="0.4">
      <c r="B56" s="1177"/>
      <c r="C56" s="162"/>
      <c r="D56" s="162"/>
      <c r="E56" s="1172"/>
      <c r="F56" s="1172"/>
      <c r="G56" s="1172"/>
      <c r="H56" s="1173"/>
    </row>
    <row r="57" spans="2:8" ht="12.75" customHeight="1" x14ac:dyDescent="0.4">
      <c r="B57" s="1177"/>
      <c r="C57" s="162"/>
      <c r="D57" s="137"/>
      <c r="E57" s="1174" t="s">
        <v>235</v>
      </c>
      <c r="F57" s="1172"/>
      <c r="G57" s="1172"/>
      <c r="H57" s="1173"/>
    </row>
    <row r="58" spans="2:8" ht="3.75" customHeight="1" x14ac:dyDescent="0.4">
      <c r="B58" s="1177"/>
      <c r="C58" s="162"/>
      <c r="D58" s="162"/>
      <c r="E58" s="1172"/>
      <c r="F58" s="1172"/>
      <c r="G58" s="1172"/>
      <c r="H58" s="1173"/>
    </row>
    <row r="59" spans="2:8" ht="12.75" customHeight="1" x14ac:dyDescent="0.4">
      <c r="B59" s="1177"/>
      <c r="C59" s="162"/>
      <c r="D59" s="137"/>
      <c r="E59" s="1174" t="s">
        <v>236</v>
      </c>
      <c r="F59" s="1172"/>
      <c r="G59" s="1172"/>
      <c r="H59" s="1173"/>
    </row>
    <row r="60" spans="2:8" ht="12.75" customHeight="1" x14ac:dyDescent="0.4">
      <c r="B60" s="1177"/>
      <c r="C60" s="162"/>
      <c r="D60" s="162"/>
      <c r="E60" s="1172" t="s">
        <v>237</v>
      </c>
      <c r="F60" s="1172"/>
      <c r="G60" s="1172"/>
      <c r="H60" s="1173"/>
    </row>
    <row r="61" spans="2:8" ht="3.75" customHeight="1" x14ac:dyDescent="0.4">
      <c r="B61" s="1177"/>
      <c r="C61" s="164"/>
      <c r="D61" s="164"/>
      <c r="E61" s="1175"/>
      <c r="F61" s="1175"/>
      <c r="G61" s="1175"/>
      <c r="H61" s="1176"/>
    </row>
    <row r="62" spans="2:8" ht="3.75" customHeight="1" x14ac:dyDescent="0.4">
      <c r="B62" s="1177" t="s">
        <v>50</v>
      </c>
      <c r="C62" s="169"/>
      <c r="D62" s="169"/>
      <c r="E62" s="1178"/>
      <c r="F62" s="1178"/>
      <c r="G62" s="1178"/>
      <c r="H62" s="1179"/>
    </row>
    <row r="63" spans="2:8" ht="12.75" customHeight="1" x14ac:dyDescent="0.4">
      <c r="B63" s="1177"/>
      <c r="C63" s="162"/>
      <c r="D63" s="137"/>
      <c r="E63" s="1174" t="s">
        <v>239</v>
      </c>
      <c r="F63" s="1172"/>
      <c r="G63" s="1172"/>
      <c r="H63" s="1173"/>
    </row>
    <row r="64" spans="2:8" ht="12.75" customHeight="1" x14ac:dyDescent="0.4">
      <c r="B64" s="1177"/>
      <c r="C64" s="162"/>
      <c r="D64" s="162"/>
      <c r="E64" s="1172" t="s">
        <v>240</v>
      </c>
      <c r="F64" s="1172"/>
      <c r="G64" s="1172"/>
      <c r="H64" s="1173"/>
    </row>
    <row r="65" spans="2:8" ht="3.75" customHeight="1" x14ac:dyDescent="0.4">
      <c r="B65" s="1177"/>
      <c r="C65" s="162"/>
      <c r="D65" s="162"/>
      <c r="E65" s="1172"/>
      <c r="F65" s="1172"/>
      <c r="G65" s="1172"/>
      <c r="H65" s="1173"/>
    </row>
    <row r="66" spans="2:8" ht="12.75" customHeight="1" x14ac:dyDescent="0.4">
      <c r="B66" s="1177"/>
      <c r="C66" s="162"/>
      <c r="D66" s="137"/>
      <c r="E66" s="1174" t="s">
        <v>241</v>
      </c>
      <c r="F66" s="1172"/>
      <c r="G66" s="1172"/>
      <c r="H66" s="1173"/>
    </row>
    <row r="67" spans="2:8" ht="12.75" customHeight="1" x14ac:dyDescent="0.4">
      <c r="B67" s="1177"/>
      <c r="C67" s="162"/>
      <c r="D67" s="162"/>
      <c r="E67" s="1172" t="s">
        <v>242</v>
      </c>
      <c r="F67" s="1172"/>
      <c r="G67" s="1172"/>
      <c r="H67" s="1173"/>
    </row>
    <row r="68" spans="2:8" ht="3.75" customHeight="1" x14ac:dyDescent="0.4">
      <c r="B68" s="1177"/>
      <c r="C68" s="162"/>
      <c r="D68" s="162"/>
      <c r="E68" s="1172"/>
      <c r="F68" s="1172"/>
      <c r="G68" s="1172"/>
      <c r="H68" s="1173"/>
    </row>
    <row r="69" spans="2:8" ht="12.75" customHeight="1" x14ac:dyDescent="0.4">
      <c r="B69" s="1177"/>
      <c r="C69" s="162"/>
      <c r="D69" s="137"/>
      <c r="E69" s="1174" t="s">
        <v>471</v>
      </c>
      <c r="F69" s="1172"/>
      <c r="G69" s="1172"/>
      <c r="H69" s="1173"/>
    </row>
    <row r="70" spans="2:8" ht="12.75" customHeight="1" x14ac:dyDescent="0.4">
      <c r="B70" s="1177"/>
      <c r="C70" s="162"/>
      <c r="D70" s="194"/>
      <c r="E70" s="1172" t="s">
        <v>472</v>
      </c>
      <c r="F70" s="1172"/>
      <c r="G70" s="1172"/>
      <c r="H70" s="1173"/>
    </row>
    <row r="71" spans="2:8" ht="3.75" customHeight="1" x14ac:dyDescent="0.4">
      <c r="B71" s="1177"/>
      <c r="C71" s="162"/>
      <c r="D71" s="162"/>
      <c r="E71" s="1172"/>
      <c r="F71" s="1172"/>
      <c r="G71" s="1172"/>
      <c r="H71" s="1173"/>
    </row>
    <row r="72" spans="2:8" ht="12.75" customHeight="1" x14ac:dyDescent="0.4">
      <c r="B72" s="1177"/>
      <c r="C72" s="162"/>
      <c r="D72" s="555"/>
      <c r="E72" s="1174" t="s">
        <v>473</v>
      </c>
      <c r="F72" s="1172"/>
      <c r="G72" s="1172"/>
      <c r="H72" s="1173"/>
    </row>
    <row r="73" spans="2:8" ht="3.75" customHeight="1" x14ac:dyDescent="0.4">
      <c r="B73" s="1177"/>
      <c r="C73" s="164"/>
      <c r="D73" s="164"/>
      <c r="E73" s="1175"/>
      <c r="F73" s="1175"/>
      <c r="G73" s="1175"/>
      <c r="H73" s="1176"/>
    </row>
    <row r="74" spans="2:8" ht="6.75" customHeight="1" x14ac:dyDescent="0.4"/>
    <row r="75" spans="2:8" ht="24.75" customHeight="1" x14ac:dyDescent="0.4">
      <c r="B75" s="1170" t="s">
        <v>243</v>
      </c>
      <c r="C75" s="1170"/>
      <c r="D75" s="1170"/>
      <c r="E75" s="1170"/>
      <c r="F75" s="1170"/>
      <c r="G75" s="1170"/>
      <c r="H75" s="1170"/>
    </row>
    <row r="76" spans="2:8" ht="9" customHeight="1" x14ac:dyDescent="0.4"/>
    <row r="77" spans="2:8" x14ac:dyDescent="0.4">
      <c r="C77" s="1" t="s">
        <v>244</v>
      </c>
    </row>
    <row r="78" spans="2:8" ht="23.25" customHeight="1" x14ac:dyDescent="0.4">
      <c r="F78" s="181" t="s">
        <v>245</v>
      </c>
      <c r="G78" s="1171">
        <f>【交付】申請書!H11</f>
        <v>0</v>
      </c>
      <c r="H78" s="1171"/>
    </row>
    <row r="79" spans="2:8" ht="23.25" customHeight="1" x14ac:dyDescent="0.4">
      <c r="F79" s="181" t="s">
        <v>246</v>
      </c>
      <c r="G79" s="1171">
        <f>【交付】申請書!H13</f>
        <v>0</v>
      </c>
      <c r="H79" s="1171"/>
    </row>
  </sheetData>
  <mergeCells count="77">
    <mergeCell ref="E23:H23"/>
    <mergeCell ref="E14:H14"/>
    <mergeCell ref="G8:G9"/>
    <mergeCell ref="B2:H2"/>
    <mergeCell ref="F5:H5"/>
    <mergeCell ref="F6:H6"/>
    <mergeCell ref="F7:H7"/>
    <mergeCell ref="E17:H17"/>
    <mergeCell ref="E19:H19"/>
    <mergeCell ref="D6:E7"/>
    <mergeCell ref="D8:E9"/>
    <mergeCell ref="D10:E10"/>
    <mergeCell ref="B6:C10"/>
    <mergeCell ref="B5:E5"/>
    <mergeCell ref="E40:H40"/>
    <mergeCell ref="E42:H42"/>
    <mergeCell ref="E44:H44"/>
    <mergeCell ref="E46:H46"/>
    <mergeCell ref="E13:H13"/>
    <mergeCell ref="E15:H15"/>
    <mergeCell ref="E18:H18"/>
    <mergeCell ref="E20:H20"/>
    <mergeCell ref="E22:H22"/>
    <mergeCell ref="E25:H25"/>
    <mergeCell ref="E27:H27"/>
    <mergeCell ref="E29:H29"/>
    <mergeCell ref="E31:H31"/>
    <mergeCell ref="E34:H34"/>
    <mergeCell ref="E36:H36"/>
    <mergeCell ref="E21:H21"/>
    <mergeCell ref="E28:H28"/>
    <mergeCell ref="E30:H30"/>
    <mergeCell ref="E32:H32"/>
    <mergeCell ref="E35:H35"/>
    <mergeCell ref="E38:H38"/>
    <mergeCell ref="E56:H56"/>
    <mergeCell ref="E51:H51"/>
    <mergeCell ref="E16:H16"/>
    <mergeCell ref="B13:B32"/>
    <mergeCell ref="E33:H33"/>
    <mergeCell ref="E48:H48"/>
    <mergeCell ref="E49:H49"/>
    <mergeCell ref="B33:B61"/>
    <mergeCell ref="E37:H37"/>
    <mergeCell ref="E39:H39"/>
    <mergeCell ref="E41:H41"/>
    <mergeCell ref="E43:H43"/>
    <mergeCell ref="E45:H45"/>
    <mergeCell ref="E47:H47"/>
    <mergeCell ref="E24:H24"/>
    <mergeCell ref="E26:H26"/>
    <mergeCell ref="E50:H50"/>
    <mergeCell ref="E52:H52"/>
    <mergeCell ref="E53:H53"/>
    <mergeCell ref="E54:H54"/>
    <mergeCell ref="E55:H55"/>
    <mergeCell ref="E57:H57"/>
    <mergeCell ref="E58:H58"/>
    <mergeCell ref="E59:H59"/>
    <mergeCell ref="E60:H60"/>
    <mergeCell ref="E61:H61"/>
    <mergeCell ref="B75:H75"/>
    <mergeCell ref="G78:H78"/>
    <mergeCell ref="G79:H79"/>
    <mergeCell ref="E67:H67"/>
    <mergeCell ref="E69:H69"/>
    <mergeCell ref="E71:H71"/>
    <mergeCell ref="E72:H72"/>
    <mergeCell ref="E73:H73"/>
    <mergeCell ref="B62:B73"/>
    <mergeCell ref="E65:H65"/>
    <mergeCell ref="E68:H68"/>
    <mergeCell ref="E62:H62"/>
    <mergeCell ref="E63:H63"/>
    <mergeCell ref="E64:H64"/>
    <mergeCell ref="E66:H66"/>
    <mergeCell ref="E70:H70"/>
  </mergeCells>
  <phoneticPr fontId="2"/>
  <dataValidations count="1">
    <dataValidation type="list" allowBlank="1" showInputMessage="1" showErrorMessage="1" sqref="D14 D17 D19 D21 D23 D25 D27 D29 D31 D34 D36 D38 D40 D42 D44 D46 D48 D50 D53 D55 D57 D59 D63 D66 D69:D70 D72">
      <formula1>"〇"</formula1>
    </dataValidation>
  </dataValidations>
  <pageMargins left="0.59375" right="0.54166666666666663" top="0.29891304347826086" bottom="0.32291666666666669"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80"/>
  <sheetViews>
    <sheetView showZeros="0" view="pageBreakPreview" topLeftCell="A50" zoomScale="80" zoomScaleNormal="100" zoomScaleSheetLayoutView="80" workbookViewId="0">
      <selection activeCell="G80" sqref="G80:H80"/>
    </sheetView>
  </sheetViews>
  <sheetFormatPr defaultRowHeight="13.5" x14ac:dyDescent="0.4"/>
  <cols>
    <col min="1" max="1" width="1.5" style="1" customWidth="1"/>
    <col min="2" max="2" width="5.375" style="1" customWidth="1"/>
    <col min="3" max="3" width="1.625" style="1" customWidth="1"/>
    <col min="4" max="4" width="2.375" style="1" customWidth="1"/>
    <col min="5" max="5" width="4.125" style="1" customWidth="1"/>
    <col min="6" max="6" width="24.875" style="1" customWidth="1"/>
    <col min="7" max="7" width="7.375" style="1" customWidth="1"/>
    <col min="8" max="8" width="34.125" style="1" customWidth="1"/>
    <col min="9" max="9" width="1.25" style="1" customWidth="1"/>
    <col min="10" max="16384" width="9" style="1"/>
  </cols>
  <sheetData>
    <row r="1" spans="1:18" ht="6.75" customHeight="1" x14ac:dyDescent="0.4">
      <c r="A1" s="456"/>
      <c r="B1" s="456"/>
      <c r="C1" s="456"/>
      <c r="D1" s="456"/>
      <c r="E1" s="456"/>
      <c r="F1" s="456"/>
      <c r="G1" s="456"/>
      <c r="H1" s="456"/>
      <c r="I1" s="456"/>
      <c r="J1" s="456"/>
      <c r="K1" s="456"/>
      <c r="L1" s="456"/>
      <c r="M1" s="456"/>
      <c r="N1" s="456"/>
      <c r="O1" s="456"/>
      <c r="P1" s="456"/>
      <c r="Q1" s="456"/>
      <c r="R1" s="456"/>
    </row>
    <row r="2" spans="1:18" x14ac:dyDescent="0.4">
      <c r="A2" s="456"/>
      <c r="B2" s="407" t="s">
        <v>203</v>
      </c>
      <c r="C2" s="456"/>
      <c r="D2" s="456"/>
      <c r="E2" s="456"/>
      <c r="F2" s="456"/>
      <c r="G2" s="456"/>
      <c r="H2" s="456"/>
      <c r="I2" s="456"/>
      <c r="J2" s="456"/>
      <c r="K2" s="456"/>
      <c r="L2" s="456"/>
      <c r="M2" s="456"/>
      <c r="N2" s="456"/>
      <c r="O2" s="456"/>
      <c r="P2" s="456"/>
      <c r="Q2" s="456"/>
      <c r="R2" s="456"/>
    </row>
    <row r="3" spans="1:18" ht="18.75" x14ac:dyDescent="0.4">
      <c r="A3" s="456"/>
      <c r="B3" s="1035" t="s">
        <v>204</v>
      </c>
      <c r="C3" s="1035"/>
      <c r="D3" s="1035"/>
      <c r="E3" s="1035"/>
      <c r="F3" s="1035"/>
      <c r="G3" s="1035"/>
      <c r="H3" s="1035"/>
      <c r="I3" s="456"/>
      <c r="J3" s="456"/>
      <c r="K3" s="456"/>
      <c r="L3" s="456"/>
      <c r="M3" s="456"/>
      <c r="N3" s="456"/>
      <c r="O3" s="456"/>
      <c r="P3" s="456"/>
      <c r="Q3" s="456"/>
      <c r="R3" s="456"/>
    </row>
    <row r="4" spans="1:18" ht="9.75" customHeight="1" x14ac:dyDescent="0.4">
      <c r="A4" s="456"/>
      <c r="B4" s="456"/>
      <c r="C4" s="456"/>
      <c r="D4" s="456"/>
      <c r="E4" s="456"/>
      <c r="F4" s="456"/>
      <c r="G4" s="456"/>
      <c r="H4" s="456"/>
      <c r="I4" s="456"/>
      <c r="J4" s="456"/>
      <c r="K4" s="456"/>
      <c r="L4" s="456"/>
      <c r="M4" s="456"/>
      <c r="N4" s="456"/>
      <c r="O4" s="456"/>
      <c r="P4" s="456"/>
      <c r="Q4" s="456"/>
      <c r="R4" s="456"/>
    </row>
    <row r="5" spans="1:18" ht="18.75" customHeight="1" x14ac:dyDescent="0.4">
      <c r="A5" s="456"/>
      <c r="B5" s="456" t="s">
        <v>205</v>
      </c>
      <c r="C5" s="456"/>
      <c r="D5" s="456"/>
      <c r="E5" s="456"/>
      <c r="F5" s="456"/>
      <c r="G5" s="456"/>
      <c r="H5" s="456"/>
      <c r="I5" s="456"/>
      <c r="J5" s="456"/>
      <c r="K5" s="456"/>
      <c r="L5" s="456"/>
      <c r="M5" s="456"/>
      <c r="N5" s="456"/>
      <c r="O5" s="456"/>
      <c r="P5" s="456"/>
      <c r="Q5" s="456"/>
      <c r="R5" s="456"/>
    </row>
    <row r="6" spans="1:18" ht="20.25" customHeight="1" x14ac:dyDescent="0.4">
      <c r="A6" s="456"/>
      <c r="B6" s="1188" t="s">
        <v>0</v>
      </c>
      <c r="C6" s="1188"/>
      <c r="D6" s="1188"/>
      <c r="E6" s="1188"/>
      <c r="F6" s="1184" t="str">
        <f>記入例・【交付】申請書!H12</f>
        <v>安心安全のまちづくりを推進する会</v>
      </c>
      <c r="G6" s="1184"/>
      <c r="H6" s="1184"/>
      <c r="I6" s="456"/>
      <c r="J6" s="456"/>
      <c r="K6" s="456"/>
      <c r="L6" s="456"/>
      <c r="M6" s="456"/>
      <c r="N6" s="456"/>
      <c r="O6" s="456"/>
      <c r="P6" s="456"/>
      <c r="Q6" s="456"/>
      <c r="R6" s="456"/>
    </row>
    <row r="7" spans="1:18" ht="15" customHeight="1" x14ac:dyDescent="0.4">
      <c r="A7" s="456"/>
      <c r="B7" s="1157" t="s">
        <v>212</v>
      </c>
      <c r="C7" s="1150"/>
      <c r="D7" s="775" t="s">
        <v>10</v>
      </c>
      <c r="E7" s="775"/>
      <c r="F7" s="1189" t="s">
        <v>410</v>
      </c>
      <c r="G7" s="1189"/>
      <c r="H7" s="1189"/>
      <c r="I7" s="456"/>
      <c r="J7" s="456"/>
      <c r="K7" s="456"/>
      <c r="L7" s="456"/>
      <c r="M7" s="456"/>
      <c r="N7" s="456"/>
      <c r="O7" s="456"/>
      <c r="P7" s="456"/>
      <c r="Q7" s="456"/>
      <c r="R7" s="456"/>
    </row>
    <row r="8" spans="1:18" ht="19.5" customHeight="1" x14ac:dyDescent="0.4">
      <c r="A8" s="456"/>
      <c r="B8" s="1150"/>
      <c r="C8" s="1150"/>
      <c r="D8" s="775"/>
      <c r="E8" s="775"/>
      <c r="F8" s="1190" t="s">
        <v>409</v>
      </c>
      <c r="G8" s="1190"/>
      <c r="H8" s="1190"/>
      <c r="I8" s="456"/>
      <c r="J8" s="456"/>
      <c r="K8" s="456"/>
      <c r="L8" s="456"/>
      <c r="M8" s="456"/>
      <c r="N8" s="456"/>
      <c r="O8" s="456"/>
      <c r="P8" s="456"/>
      <c r="Q8" s="456"/>
      <c r="R8" s="456"/>
    </row>
    <row r="9" spans="1:18" ht="13.5" customHeight="1" x14ac:dyDescent="0.4">
      <c r="A9" s="456"/>
      <c r="B9" s="1150"/>
      <c r="C9" s="1150"/>
      <c r="D9" s="775" t="s">
        <v>207</v>
      </c>
      <c r="E9" s="775"/>
      <c r="F9" s="532" t="s">
        <v>414</v>
      </c>
      <c r="G9" s="775" t="s">
        <v>210</v>
      </c>
      <c r="H9" s="532" t="s">
        <v>211</v>
      </c>
      <c r="I9" s="456"/>
      <c r="J9" s="456"/>
      <c r="K9" s="456"/>
      <c r="L9" s="456"/>
      <c r="M9" s="456"/>
      <c r="N9" s="456"/>
      <c r="O9" s="456"/>
      <c r="P9" s="456"/>
      <c r="Q9" s="456"/>
      <c r="R9" s="456"/>
    </row>
    <row r="10" spans="1:18" ht="18" customHeight="1" x14ac:dyDescent="0.4">
      <c r="A10" s="456"/>
      <c r="B10" s="1150"/>
      <c r="C10" s="1150"/>
      <c r="D10" s="775"/>
      <c r="E10" s="775"/>
      <c r="F10" s="533" t="s">
        <v>411</v>
      </c>
      <c r="G10" s="775"/>
      <c r="H10" s="533" t="s">
        <v>413</v>
      </c>
      <c r="I10" s="456"/>
      <c r="J10" s="456"/>
      <c r="K10" s="456"/>
      <c r="L10" s="456"/>
      <c r="M10" s="456"/>
      <c r="N10" s="456"/>
      <c r="O10" s="456"/>
      <c r="P10" s="456"/>
      <c r="Q10" s="456"/>
      <c r="R10" s="456"/>
    </row>
    <row r="11" spans="1:18" ht="18" customHeight="1" x14ac:dyDescent="0.4">
      <c r="A11" s="456"/>
      <c r="B11" s="1150"/>
      <c r="C11" s="1150"/>
      <c r="D11" s="775" t="s">
        <v>200</v>
      </c>
      <c r="E11" s="775"/>
      <c r="F11" s="534" t="s">
        <v>412</v>
      </c>
      <c r="G11" s="465" t="s">
        <v>191</v>
      </c>
      <c r="H11" s="534" t="s">
        <v>396</v>
      </c>
      <c r="I11" s="456"/>
      <c r="J11" s="456"/>
      <c r="K11" s="456"/>
      <c r="L11" s="456"/>
      <c r="M11" s="456"/>
      <c r="N11" s="456"/>
      <c r="O11" s="456"/>
      <c r="P11" s="456"/>
      <c r="Q11" s="456"/>
      <c r="R11" s="456"/>
    </row>
    <row r="12" spans="1:18" ht="12" customHeight="1" x14ac:dyDescent="0.4">
      <c r="A12" s="456"/>
      <c r="B12" s="456"/>
      <c r="C12" s="456"/>
      <c r="D12" s="456"/>
      <c r="E12" s="456"/>
      <c r="F12" s="456"/>
      <c r="G12" s="456"/>
      <c r="H12" s="456"/>
      <c r="I12" s="456"/>
      <c r="J12" s="456"/>
      <c r="K12" s="456"/>
      <c r="L12" s="456"/>
      <c r="M12" s="456"/>
      <c r="N12" s="456"/>
      <c r="O12" s="456"/>
      <c r="P12" s="456"/>
      <c r="Q12" s="456"/>
      <c r="R12" s="456"/>
    </row>
    <row r="13" spans="1:18" x14ac:dyDescent="0.4">
      <c r="A13" s="456"/>
      <c r="B13" s="456" t="s">
        <v>206</v>
      </c>
      <c r="C13" s="456"/>
      <c r="D13" s="456"/>
      <c r="E13" s="456"/>
      <c r="F13" s="456"/>
      <c r="G13" s="456"/>
      <c r="H13" s="456"/>
      <c r="I13" s="456"/>
      <c r="J13" s="456"/>
      <c r="K13" s="456"/>
      <c r="L13" s="456"/>
      <c r="M13" s="456"/>
      <c r="N13" s="456"/>
      <c r="O13" s="456"/>
      <c r="P13" s="456"/>
      <c r="Q13" s="456"/>
      <c r="R13" s="456"/>
    </row>
    <row r="14" spans="1:18" ht="3.75" customHeight="1" x14ac:dyDescent="0.4">
      <c r="A14" s="456"/>
      <c r="B14" s="1194" t="s">
        <v>223</v>
      </c>
      <c r="C14" s="517"/>
      <c r="D14" s="517"/>
      <c r="E14" s="1196"/>
      <c r="F14" s="1196"/>
      <c r="G14" s="1196"/>
      <c r="H14" s="1197"/>
      <c r="I14" s="456"/>
      <c r="J14" s="456"/>
      <c r="K14" s="456"/>
      <c r="L14" s="456"/>
      <c r="M14" s="456"/>
      <c r="N14" s="456"/>
      <c r="O14" s="456"/>
      <c r="P14" s="456"/>
      <c r="Q14" s="456"/>
      <c r="R14" s="456"/>
    </row>
    <row r="15" spans="1:18" ht="12.75" customHeight="1" x14ac:dyDescent="0.4">
      <c r="A15" s="456"/>
      <c r="B15" s="1195"/>
      <c r="C15" s="521"/>
      <c r="D15" s="535" t="s">
        <v>382</v>
      </c>
      <c r="E15" s="1191" t="s">
        <v>213</v>
      </c>
      <c r="F15" s="1192"/>
      <c r="G15" s="1192"/>
      <c r="H15" s="1193"/>
      <c r="I15" s="456"/>
      <c r="J15" s="456"/>
      <c r="K15" s="456"/>
      <c r="L15" s="456"/>
      <c r="M15" s="456"/>
      <c r="N15" s="456"/>
      <c r="O15" s="456"/>
      <c r="P15" s="456"/>
      <c r="Q15" s="456"/>
      <c r="R15" s="456"/>
    </row>
    <row r="16" spans="1:18" ht="12.75" customHeight="1" x14ac:dyDescent="0.4">
      <c r="A16" s="456"/>
      <c r="B16" s="1195"/>
      <c r="C16" s="521"/>
      <c r="D16" s="521"/>
      <c r="E16" s="1192" t="s">
        <v>214</v>
      </c>
      <c r="F16" s="1192"/>
      <c r="G16" s="1192"/>
      <c r="H16" s="1193"/>
      <c r="I16" s="456"/>
      <c r="J16" s="456"/>
      <c r="K16" s="456"/>
      <c r="L16" s="456"/>
      <c r="M16" s="456"/>
      <c r="N16" s="456"/>
      <c r="O16" s="456"/>
      <c r="P16" s="456"/>
      <c r="Q16" s="456"/>
      <c r="R16" s="456"/>
    </row>
    <row r="17" spans="1:18" ht="3.75" customHeight="1" x14ac:dyDescent="0.4">
      <c r="A17" s="456"/>
      <c r="B17" s="1195"/>
      <c r="C17" s="521"/>
      <c r="D17" s="521"/>
      <c r="E17" s="1192"/>
      <c r="F17" s="1192"/>
      <c r="G17" s="1192"/>
      <c r="H17" s="1193"/>
      <c r="I17" s="456"/>
      <c r="J17" s="456"/>
      <c r="K17" s="456"/>
      <c r="L17" s="456"/>
      <c r="M17" s="456"/>
      <c r="N17" s="456"/>
      <c r="O17" s="456"/>
      <c r="P17" s="456"/>
      <c r="Q17" s="456"/>
      <c r="R17" s="456"/>
    </row>
    <row r="18" spans="1:18" ht="12.75" customHeight="1" x14ac:dyDescent="0.4">
      <c r="A18" s="456"/>
      <c r="B18" s="1195"/>
      <c r="C18" s="521"/>
      <c r="D18" s="535" t="s">
        <v>382</v>
      </c>
      <c r="E18" s="1191" t="s">
        <v>215</v>
      </c>
      <c r="F18" s="1192"/>
      <c r="G18" s="1192"/>
      <c r="H18" s="1193"/>
      <c r="I18" s="456"/>
      <c r="J18" s="456"/>
      <c r="K18" s="456"/>
      <c r="L18" s="456"/>
      <c r="M18" s="456"/>
      <c r="N18" s="456"/>
      <c r="O18" s="456"/>
      <c r="P18" s="456"/>
      <c r="Q18" s="456"/>
      <c r="R18" s="456"/>
    </row>
    <row r="19" spans="1:18" ht="3.75" customHeight="1" x14ac:dyDescent="0.4">
      <c r="A19" s="456"/>
      <c r="B19" s="1195"/>
      <c r="C19" s="521"/>
      <c r="D19" s="521"/>
      <c r="E19" s="1192"/>
      <c r="F19" s="1192"/>
      <c r="G19" s="1192"/>
      <c r="H19" s="1193"/>
      <c r="I19" s="456"/>
      <c r="J19" s="456"/>
      <c r="K19" s="456"/>
      <c r="L19" s="456"/>
      <c r="M19" s="456"/>
      <c r="N19" s="456"/>
      <c r="O19" s="456"/>
      <c r="P19" s="456"/>
      <c r="Q19" s="456"/>
      <c r="R19" s="456"/>
    </row>
    <row r="20" spans="1:18" ht="12.75" customHeight="1" x14ac:dyDescent="0.4">
      <c r="A20" s="456"/>
      <c r="B20" s="1195"/>
      <c r="C20" s="521"/>
      <c r="D20" s="535" t="s">
        <v>382</v>
      </c>
      <c r="E20" s="1191" t="s">
        <v>216</v>
      </c>
      <c r="F20" s="1192"/>
      <c r="G20" s="1192"/>
      <c r="H20" s="1193"/>
      <c r="I20" s="456"/>
      <c r="J20" s="456"/>
      <c r="K20" s="456"/>
      <c r="L20" s="456"/>
      <c r="M20" s="456"/>
      <c r="N20" s="456"/>
      <c r="O20" s="456"/>
      <c r="P20" s="456"/>
      <c r="Q20" s="456"/>
      <c r="R20" s="456"/>
    </row>
    <row r="21" spans="1:18" ht="3.75" customHeight="1" x14ac:dyDescent="0.4">
      <c r="A21" s="456"/>
      <c r="B21" s="1195"/>
      <c r="C21" s="521"/>
      <c r="D21" s="521"/>
      <c r="E21" s="1192"/>
      <c r="F21" s="1192"/>
      <c r="G21" s="1192"/>
      <c r="H21" s="1193"/>
      <c r="I21" s="456"/>
      <c r="J21" s="456"/>
      <c r="K21" s="456"/>
      <c r="L21" s="456"/>
      <c r="M21" s="456"/>
      <c r="N21" s="456"/>
      <c r="O21" s="456"/>
      <c r="P21" s="456"/>
      <c r="Q21" s="456"/>
      <c r="R21" s="456"/>
    </row>
    <row r="22" spans="1:18" ht="12.75" customHeight="1" x14ac:dyDescent="0.4">
      <c r="A22" s="456"/>
      <c r="B22" s="1195"/>
      <c r="C22" s="521"/>
      <c r="D22" s="535" t="s">
        <v>382</v>
      </c>
      <c r="E22" s="1191" t="s">
        <v>217</v>
      </c>
      <c r="F22" s="1192"/>
      <c r="G22" s="1192"/>
      <c r="H22" s="1193"/>
      <c r="I22" s="456"/>
      <c r="J22" s="456"/>
      <c r="K22" s="456"/>
      <c r="L22" s="456"/>
      <c r="M22" s="456"/>
      <c r="N22" s="456"/>
      <c r="O22" s="456"/>
      <c r="P22" s="456"/>
      <c r="Q22" s="456"/>
      <c r="R22" s="456"/>
    </row>
    <row r="23" spans="1:18" ht="3.75" customHeight="1" x14ac:dyDescent="0.4">
      <c r="A23" s="456"/>
      <c r="B23" s="1195"/>
      <c r="C23" s="521"/>
      <c r="D23" s="521"/>
      <c r="E23" s="1192"/>
      <c r="F23" s="1192"/>
      <c r="G23" s="1192"/>
      <c r="H23" s="1193"/>
      <c r="I23" s="456"/>
      <c r="J23" s="456"/>
      <c r="K23" s="456"/>
      <c r="L23" s="456"/>
      <c r="M23" s="456"/>
      <c r="N23" s="456"/>
      <c r="O23" s="456"/>
      <c r="P23" s="456"/>
      <c r="Q23" s="456"/>
      <c r="R23" s="456"/>
    </row>
    <row r="24" spans="1:18" ht="12.75" customHeight="1" x14ac:dyDescent="0.4">
      <c r="A24" s="456"/>
      <c r="B24" s="1195"/>
      <c r="C24" s="521"/>
      <c r="D24" s="535" t="s">
        <v>382</v>
      </c>
      <c r="E24" s="1191" t="s">
        <v>218</v>
      </c>
      <c r="F24" s="1192"/>
      <c r="G24" s="1192"/>
      <c r="H24" s="1193"/>
      <c r="I24" s="456"/>
      <c r="J24" s="456"/>
      <c r="K24" s="456"/>
      <c r="L24" s="456"/>
      <c r="M24" s="456"/>
      <c r="N24" s="456"/>
      <c r="O24" s="456"/>
      <c r="P24" s="456"/>
      <c r="Q24" s="456"/>
      <c r="R24" s="456"/>
    </row>
    <row r="25" spans="1:18" ht="3.75" customHeight="1" x14ac:dyDescent="0.4">
      <c r="A25" s="456"/>
      <c r="B25" s="1195"/>
      <c r="C25" s="521"/>
      <c r="D25" s="521"/>
      <c r="E25" s="1192"/>
      <c r="F25" s="1192"/>
      <c r="G25" s="1192"/>
      <c r="H25" s="1193"/>
      <c r="I25" s="456"/>
      <c r="J25" s="456"/>
      <c r="K25" s="456"/>
      <c r="L25" s="456"/>
      <c r="M25" s="456"/>
      <c r="N25" s="456"/>
      <c r="O25" s="456"/>
      <c r="P25" s="456"/>
      <c r="Q25" s="456"/>
      <c r="R25" s="456"/>
    </row>
    <row r="26" spans="1:18" ht="12.75" customHeight="1" x14ac:dyDescent="0.4">
      <c r="A26" s="456"/>
      <c r="B26" s="1195"/>
      <c r="C26" s="521"/>
      <c r="D26" s="535" t="s">
        <v>382</v>
      </c>
      <c r="E26" s="1191" t="s">
        <v>219</v>
      </c>
      <c r="F26" s="1192"/>
      <c r="G26" s="1192"/>
      <c r="H26" s="1193"/>
      <c r="I26" s="456"/>
      <c r="J26" s="456"/>
      <c r="K26" s="456"/>
      <c r="L26" s="456"/>
      <c r="M26" s="456"/>
      <c r="N26" s="456"/>
      <c r="O26" s="456"/>
      <c r="P26" s="456"/>
      <c r="Q26" s="456"/>
      <c r="R26" s="456"/>
    </row>
    <row r="27" spans="1:18" ht="3.75" customHeight="1" x14ac:dyDescent="0.4">
      <c r="A27" s="456"/>
      <c r="B27" s="1195"/>
      <c r="C27" s="521"/>
      <c r="D27" s="521"/>
      <c r="E27" s="1192"/>
      <c r="F27" s="1192"/>
      <c r="G27" s="1192"/>
      <c r="H27" s="1193"/>
      <c r="I27" s="456"/>
      <c r="J27" s="456"/>
      <c r="K27" s="456"/>
      <c r="L27" s="456"/>
      <c r="M27" s="456"/>
      <c r="N27" s="456"/>
      <c r="O27" s="456"/>
      <c r="P27" s="456"/>
      <c r="Q27" s="456"/>
      <c r="R27" s="456"/>
    </row>
    <row r="28" spans="1:18" ht="12.75" customHeight="1" x14ac:dyDescent="0.4">
      <c r="A28" s="456"/>
      <c r="B28" s="1195"/>
      <c r="C28" s="521"/>
      <c r="D28" s="535" t="s">
        <v>382</v>
      </c>
      <c r="E28" s="1191" t="s">
        <v>220</v>
      </c>
      <c r="F28" s="1192"/>
      <c r="G28" s="1192"/>
      <c r="H28" s="1193"/>
      <c r="I28" s="456"/>
      <c r="J28" s="456"/>
      <c r="K28" s="456"/>
      <c r="L28" s="456"/>
      <c r="M28" s="456"/>
      <c r="N28" s="456"/>
      <c r="O28" s="456"/>
      <c r="P28" s="456"/>
      <c r="Q28" s="456"/>
      <c r="R28" s="456"/>
    </row>
    <row r="29" spans="1:18" ht="3.75" customHeight="1" x14ac:dyDescent="0.4">
      <c r="A29" s="456"/>
      <c r="B29" s="1195"/>
      <c r="C29" s="521"/>
      <c r="D29" s="521"/>
      <c r="E29" s="1192"/>
      <c r="F29" s="1192"/>
      <c r="G29" s="1192"/>
      <c r="H29" s="1193"/>
      <c r="I29" s="456"/>
      <c r="J29" s="456"/>
      <c r="K29" s="456"/>
      <c r="L29" s="456"/>
      <c r="M29" s="456"/>
      <c r="N29" s="456"/>
      <c r="O29" s="456"/>
      <c r="P29" s="456"/>
      <c r="Q29" s="456"/>
      <c r="R29" s="456"/>
    </row>
    <row r="30" spans="1:18" ht="12.75" customHeight="1" x14ac:dyDescent="0.4">
      <c r="A30" s="456"/>
      <c r="B30" s="1195"/>
      <c r="C30" s="521"/>
      <c r="D30" s="535" t="s">
        <v>382</v>
      </c>
      <c r="E30" s="1191" t="s">
        <v>221</v>
      </c>
      <c r="F30" s="1192"/>
      <c r="G30" s="1192"/>
      <c r="H30" s="1193"/>
      <c r="I30" s="456"/>
      <c r="J30" s="456"/>
      <c r="K30" s="456"/>
      <c r="L30" s="456"/>
      <c r="M30" s="456"/>
      <c r="N30" s="456"/>
      <c r="O30" s="456"/>
      <c r="P30" s="456"/>
      <c r="Q30" s="456"/>
      <c r="R30" s="456"/>
    </row>
    <row r="31" spans="1:18" ht="3.75" customHeight="1" x14ac:dyDescent="0.4">
      <c r="A31" s="456"/>
      <c r="B31" s="1195"/>
      <c r="C31" s="521"/>
      <c r="D31" s="521"/>
      <c r="E31" s="1192"/>
      <c r="F31" s="1192"/>
      <c r="G31" s="1192"/>
      <c r="H31" s="1193"/>
      <c r="I31" s="456"/>
      <c r="J31" s="456"/>
      <c r="K31" s="456"/>
      <c r="L31" s="456"/>
      <c r="M31" s="456"/>
      <c r="N31" s="456"/>
      <c r="O31" s="456"/>
      <c r="P31" s="456"/>
      <c r="Q31" s="456"/>
      <c r="R31" s="456"/>
    </row>
    <row r="32" spans="1:18" ht="12.75" customHeight="1" x14ac:dyDescent="0.4">
      <c r="A32" s="456"/>
      <c r="B32" s="1195"/>
      <c r="C32" s="521"/>
      <c r="D32" s="535" t="s">
        <v>382</v>
      </c>
      <c r="E32" s="1191" t="s">
        <v>222</v>
      </c>
      <c r="F32" s="1192"/>
      <c r="G32" s="1192"/>
      <c r="H32" s="1193"/>
      <c r="I32" s="456"/>
      <c r="J32" s="456"/>
      <c r="K32" s="456"/>
      <c r="L32" s="456"/>
      <c r="M32" s="456"/>
      <c r="N32" s="456"/>
      <c r="O32" s="456"/>
      <c r="P32" s="456"/>
      <c r="Q32" s="456"/>
      <c r="R32" s="456"/>
    </row>
    <row r="33" spans="1:18" ht="3.75" customHeight="1" x14ac:dyDescent="0.4">
      <c r="A33" s="456"/>
      <c r="B33" s="1195"/>
      <c r="C33" s="521"/>
      <c r="D33" s="521"/>
      <c r="E33" s="1192"/>
      <c r="F33" s="1192"/>
      <c r="G33" s="1192"/>
      <c r="H33" s="1193"/>
      <c r="I33" s="456"/>
      <c r="J33" s="456"/>
      <c r="K33" s="456"/>
      <c r="L33" s="456"/>
      <c r="M33" s="456"/>
      <c r="N33" s="456"/>
      <c r="O33" s="456"/>
      <c r="P33" s="456"/>
      <c r="Q33" s="456"/>
      <c r="R33" s="456"/>
    </row>
    <row r="34" spans="1:18" ht="3.75" customHeight="1" x14ac:dyDescent="0.4">
      <c r="A34" s="456"/>
      <c r="B34" s="1201" t="s">
        <v>238</v>
      </c>
      <c r="C34" s="517"/>
      <c r="D34" s="517"/>
      <c r="E34" s="1202"/>
      <c r="F34" s="1202"/>
      <c r="G34" s="1202"/>
      <c r="H34" s="1203"/>
      <c r="I34" s="456"/>
      <c r="J34" s="456"/>
      <c r="K34" s="456"/>
      <c r="L34" s="456"/>
      <c r="M34" s="456"/>
      <c r="N34" s="456"/>
      <c r="O34" s="456"/>
      <c r="P34" s="456"/>
      <c r="Q34" s="456"/>
      <c r="R34" s="456"/>
    </row>
    <row r="35" spans="1:18" ht="12.75" customHeight="1" x14ac:dyDescent="0.4">
      <c r="A35" s="456"/>
      <c r="B35" s="1201"/>
      <c r="C35" s="521"/>
      <c r="D35" s="535" t="s">
        <v>382</v>
      </c>
      <c r="E35" s="1191" t="s">
        <v>224</v>
      </c>
      <c r="F35" s="1192"/>
      <c r="G35" s="1192"/>
      <c r="H35" s="1193"/>
      <c r="I35" s="456"/>
      <c r="J35" s="456"/>
      <c r="K35" s="456"/>
      <c r="L35" s="456"/>
      <c r="M35" s="456"/>
      <c r="N35" s="456"/>
      <c r="O35" s="456"/>
      <c r="P35" s="456"/>
      <c r="Q35" s="456"/>
      <c r="R35" s="456"/>
    </row>
    <row r="36" spans="1:18" ht="3.75" customHeight="1" x14ac:dyDescent="0.4">
      <c r="A36" s="456"/>
      <c r="B36" s="1201"/>
      <c r="C36" s="521"/>
      <c r="D36" s="521"/>
      <c r="E36" s="1192"/>
      <c r="F36" s="1192"/>
      <c r="G36" s="1192"/>
      <c r="H36" s="1193"/>
      <c r="I36" s="456"/>
      <c r="J36" s="456"/>
      <c r="K36" s="456"/>
      <c r="L36" s="456"/>
      <c r="M36" s="456"/>
      <c r="N36" s="456"/>
      <c r="O36" s="456"/>
      <c r="P36" s="456"/>
      <c r="Q36" s="456"/>
      <c r="R36" s="456"/>
    </row>
    <row r="37" spans="1:18" ht="12.75" customHeight="1" x14ac:dyDescent="0.4">
      <c r="A37" s="456"/>
      <c r="B37" s="1201"/>
      <c r="C37" s="521"/>
      <c r="D37" s="535" t="s">
        <v>382</v>
      </c>
      <c r="E37" s="1191" t="s">
        <v>225</v>
      </c>
      <c r="F37" s="1192"/>
      <c r="G37" s="1192"/>
      <c r="H37" s="1193"/>
      <c r="I37" s="456"/>
      <c r="J37" s="456"/>
      <c r="K37" s="456"/>
      <c r="L37" s="456"/>
      <c r="M37" s="456"/>
      <c r="N37" s="456"/>
      <c r="O37" s="456"/>
      <c r="P37" s="456"/>
      <c r="Q37" s="456"/>
      <c r="R37" s="456"/>
    </row>
    <row r="38" spans="1:18" ht="3.75" customHeight="1" x14ac:dyDescent="0.4">
      <c r="A38" s="456"/>
      <c r="B38" s="1201"/>
      <c r="C38" s="521"/>
      <c r="D38" s="521"/>
      <c r="E38" s="1192"/>
      <c r="F38" s="1192"/>
      <c r="G38" s="1192"/>
      <c r="H38" s="1193"/>
      <c r="I38" s="456"/>
      <c r="J38" s="456"/>
      <c r="K38" s="456"/>
      <c r="L38" s="456"/>
      <c r="M38" s="456"/>
      <c r="N38" s="456"/>
      <c r="O38" s="456"/>
      <c r="P38" s="456"/>
      <c r="Q38" s="456"/>
      <c r="R38" s="456"/>
    </row>
    <row r="39" spans="1:18" ht="12.75" customHeight="1" x14ac:dyDescent="0.4">
      <c r="A39" s="456"/>
      <c r="B39" s="1201"/>
      <c r="C39" s="521"/>
      <c r="D39" s="535" t="s">
        <v>382</v>
      </c>
      <c r="E39" s="1191" t="s">
        <v>226</v>
      </c>
      <c r="F39" s="1192"/>
      <c r="G39" s="1192"/>
      <c r="H39" s="1193"/>
      <c r="I39" s="456"/>
      <c r="J39" s="456"/>
      <c r="K39" s="456"/>
      <c r="L39" s="456"/>
      <c r="M39" s="456"/>
      <c r="N39" s="456"/>
      <c r="O39" s="456"/>
      <c r="P39" s="456"/>
      <c r="Q39" s="456"/>
      <c r="R39" s="456"/>
    </row>
    <row r="40" spans="1:18" ht="3.75" customHeight="1" x14ac:dyDescent="0.4">
      <c r="A40" s="456"/>
      <c r="B40" s="1201"/>
      <c r="C40" s="521"/>
      <c r="D40" s="521"/>
      <c r="E40" s="1192"/>
      <c r="F40" s="1192"/>
      <c r="G40" s="1192"/>
      <c r="H40" s="1193"/>
      <c r="I40" s="456"/>
      <c r="J40" s="456"/>
      <c r="K40" s="456"/>
      <c r="L40" s="456"/>
      <c r="M40" s="456"/>
      <c r="N40" s="456"/>
      <c r="O40" s="456"/>
      <c r="P40" s="456"/>
      <c r="Q40" s="456"/>
      <c r="R40" s="456"/>
    </row>
    <row r="41" spans="1:18" ht="12.75" customHeight="1" x14ac:dyDescent="0.4">
      <c r="A41" s="456"/>
      <c r="B41" s="1201"/>
      <c r="C41" s="521"/>
      <c r="D41" s="535" t="s">
        <v>382</v>
      </c>
      <c r="E41" s="1191" t="s">
        <v>227</v>
      </c>
      <c r="F41" s="1192"/>
      <c r="G41" s="1192"/>
      <c r="H41" s="1193"/>
      <c r="I41" s="456"/>
      <c r="J41" s="456"/>
      <c r="K41" s="456"/>
      <c r="L41" s="456"/>
      <c r="M41" s="456"/>
      <c r="N41" s="456"/>
      <c r="O41" s="456"/>
      <c r="P41" s="456"/>
      <c r="Q41" s="456"/>
      <c r="R41" s="456"/>
    </row>
    <row r="42" spans="1:18" ht="3.75" customHeight="1" x14ac:dyDescent="0.4">
      <c r="A42" s="456"/>
      <c r="B42" s="1201"/>
      <c r="C42" s="521"/>
      <c r="D42" s="521"/>
      <c r="E42" s="1192"/>
      <c r="F42" s="1192"/>
      <c r="G42" s="1192"/>
      <c r="H42" s="1193"/>
      <c r="I42" s="456"/>
      <c r="J42" s="456"/>
      <c r="K42" s="456"/>
      <c r="L42" s="456"/>
      <c r="M42" s="456"/>
      <c r="N42" s="456"/>
      <c r="O42" s="456"/>
      <c r="P42" s="456"/>
      <c r="Q42" s="456"/>
      <c r="R42" s="456"/>
    </row>
    <row r="43" spans="1:18" ht="12.75" customHeight="1" x14ac:dyDescent="0.4">
      <c r="A43" s="456"/>
      <c r="B43" s="1201"/>
      <c r="C43" s="521"/>
      <c r="D43" s="535" t="s">
        <v>382</v>
      </c>
      <c r="E43" s="1191" t="s">
        <v>228</v>
      </c>
      <c r="F43" s="1192"/>
      <c r="G43" s="1192"/>
      <c r="H43" s="1193"/>
      <c r="I43" s="456"/>
      <c r="J43" s="456"/>
      <c r="K43" s="456"/>
      <c r="L43" s="456"/>
      <c r="M43" s="456"/>
      <c r="N43" s="456"/>
      <c r="O43" s="456"/>
      <c r="P43" s="456"/>
      <c r="Q43" s="456"/>
      <c r="R43" s="456"/>
    </row>
    <row r="44" spans="1:18" ht="3.75" customHeight="1" x14ac:dyDescent="0.4">
      <c r="A44" s="456"/>
      <c r="B44" s="1201"/>
      <c r="C44" s="521"/>
      <c r="D44" s="521"/>
      <c r="E44" s="1192"/>
      <c r="F44" s="1192"/>
      <c r="G44" s="1192"/>
      <c r="H44" s="1193"/>
      <c r="I44" s="456"/>
      <c r="J44" s="456"/>
      <c r="K44" s="456"/>
      <c r="L44" s="456"/>
      <c r="M44" s="456"/>
      <c r="N44" s="456"/>
      <c r="O44" s="456"/>
      <c r="P44" s="456"/>
      <c r="Q44" s="456"/>
      <c r="R44" s="456"/>
    </row>
    <row r="45" spans="1:18" ht="12.75" customHeight="1" x14ac:dyDescent="0.4">
      <c r="A45" s="456"/>
      <c r="B45" s="1201"/>
      <c r="C45" s="521"/>
      <c r="D45" s="535" t="s">
        <v>382</v>
      </c>
      <c r="E45" s="1191" t="s">
        <v>229</v>
      </c>
      <c r="F45" s="1192"/>
      <c r="G45" s="1192"/>
      <c r="H45" s="1193"/>
      <c r="I45" s="456"/>
      <c r="J45" s="456"/>
      <c r="K45" s="456"/>
      <c r="L45" s="456"/>
      <c r="M45" s="456"/>
      <c r="N45" s="456"/>
      <c r="O45" s="456"/>
      <c r="P45" s="456"/>
      <c r="Q45" s="456"/>
      <c r="R45" s="456"/>
    </row>
    <row r="46" spans="1:18" ht="3.75" customHeight="1" x14ac:dyDescent="0.4">
      <c r="A46" s="456"/>
      <c r="B46" s="1201"/>
      <c r="C46" s="521"/>
      <c r="D46" s="521"/>
      <c r="E46" s="1192"/>
      <c r="F46" s="1192"/>
      <c r="G46" s="1192"/>
      <c r="H46" s="1193"/>
      <c r="I46" s="456"/>
      <c r="J46" s="456"/>
      <c r="K46" s="456"/>
      <c r="L46" s="456"/>
      <c r="M46" s="456"/>
      <c r="N46" s="456"/>
      <c r="O46" s="456"/>
      <c r="P46" s="456"/>
      <c r="Q46" s="456"/>
      <c r="R46" s="456"/>
    </row>
    <row r="47" spans="1:18" ht="12.75" customHeight="1" x14ac:dyDescent="0.4">
      <c r="A47" s="456"/>
      <c r="B47" s="1201"/>
      <c r="C47" s="521"/>
      <c r="D47" s="535" t="s">
        <v>382</v>
      </c>
      <c r="E47" s="1191" t="s">
        <v>230</v>
      </c>
      <c r="F47" s="1192"/>
      <c r="G47" s="1192"/>
      <c r="H47" s="1193"/>
      <c r="I47" s="456"/>
      <c r="J47" s="456"/>
      <c r="K47" s="456"/>
      <c r="L47" s="456"/>
      <c r="M47" s="456"/>
      <c r="N47" s="456"/>
      <c r="O47" s="456"/>
      <c r="P47" s="456"/>
      <c r="Q47" s="456"/>
      <c r="R47" s="456"/>
    </row>
    <row r="48" spans="1:18" ht="3.75" customHeight="1" x14ac:dyDescent="0.4">
      <c r="A48" s="456"/>
      <c r="B48" s="1201"/>
      <c r="C48" s="521"/>
      <c r="D48" s="521"/>
      <c r="E48" s="1151"/>
      <c r="F48" s="1151"/>
      <c r="G48" s="1151"/>
      <c r="H48" s="1152"/>
      <c r="I48" s="456"/>
      <c r="J48" s="456"/>
      <c r="K48" s="456"/>
      <c r="L48" s="456"/>
      <c r="M48" s="456"/>
      <c r="N48" s="456"/>
      <c r="O48" s="456"/>
      <c r="P48" s="456"/>
      <c r="Q48" s="456"/>
      <c r="R48" s="456"/>
    </row>
    <row r="49" spans="1:18" ht="12.75" customHeight="1" x14ac:dyDescent="0.4">
      <c r="A49" s="456"/>
      <c r="B49" s="1201"/>
      <c r="C49" s="521"/>
      <c r="D49" s="535" t="s">
        <v>382</v>
      </c>
      <c r="E49" s="1191" t="s">
        <v>231</v>
      </c>
      <c r="F49" s="1192"/>
      <c r="G49" s="1192"/>
      <c r="H49" s="1193"/>
      <c r="I49" s="456"/>
      <c r="J49" s="456"/>
      <c r="K49" s="456"/>
      <c r="L49" s="456"/>
      <c r="M49" s="456"/>
      <c r="N49" s="456"/>
      <c r="O49" s="456"/>
      <c r="P49" s="456"/>
      <c r="Q49" s="456"/>
      <c r="R49" s="456"/>
    </row>
    <row r="50" spans="1:18" ht="3.75" customHeight="1" x14ac:dyDescent="0.4">
      <c r="A50" s="456"/>
      <c r="B50" s="1201"/>
      <c r="C50" s="521"/>
      <c r="D50" s="521"/>
      <c r="E50" s="1192"/>
      <c r="F50" s="1192"/>
      <c r="G50" s="1192"/>
      <c r="H50" s="1193"/>
      <c r="I50" s="456"/>
      <c r="J50" s="456"/>
      <c r="K50" s="456"/>
      <c r="L50" s="456"/>
      <c r="M50" s="456"/>
      <c r="N50" s="456"/>
      <c r="O50" s="456"/>
      <c r="P50" s="456"/>
      <c r="Q50" s="456"/>
      <c r="R50" s="456"/>
    </row>
    <row r="51" spans="1:18" ht="12.75" customHeight="1" x14ac:dyDescent="0.4">
      <c r="A51" s="456"/>
      <c r="B51" s="1201"/>
      <c r="C51" s="521"/>
      <c r="D51" s="535" t="s">
        <v>382</v>
      </c>
      <c r="E51" s="1191" t="s">
        <v>232</v>
      </c>
      <c r="F51" s="1192"/>
      <c r="G51" s="1192"/>
      <c r="H51" s="1193"/>
      <c r="I51" s="456"/>
      <c r="J51" s="456"/>
      <c r="K51" s="456"/>
      <c r="L51" s="456"/>
      <c r="M51" s="456"/>
      <c r="N51" s="456"/>
      <c r="O51" s="456"/>
      <c r="P51" s="456"/>
      <c r="Q51" s="456"/>
      <c r="R51" s="456"/>
    </row>
    <row r="52" spans="1:18" ht="12.75" customHeight="1" x14ac:dyDescent="0.4">
      <c r="A52" s="456"/>
      <c r="B52" s="1201"/>
      <c r="C52" s="521"/>
      <c r="D52" s="521"/>
      <c r="E52" s="1192" t="s">
        <v>233</v>
      </c>
      <c r="F52" s="1192"/>
      <c r="G52" s="1192"/>
      <c r="H52" s="1193"/>
      <c r="I52" s="456"/>
      <c r="J52" s="456"/>
      <c r="K52" s="456"/>
      <c r="L52" s="456"/>
      <c r="M52" s="456"/>
      <c r="N52" s="456"/>
      <c r="O52" s="456"/>
      <c r="P52" s="456"/>
      <c r="Q52" s="456"/>
      <c r="R52" s="456"/>
    </row>
    <row r="53" spans="1:18" ht="3.75" customHeight="1" x14ac:dyDescent="0.4">
      <c r="A53" s="456"/>
      <c r="B53" s="1201"/>
      <c r="C53" s="521"/>
      <c r="D53" s="521"/>
      <c r="E53" s="1192"/>
      <c r="F53" s="1192"/>
      <c r="G53" s="1192"/>
      <c r="H53" s="1193"/>
      <c r="I53" s="456"/>
      <c r="J53" s="456"/>
      <c r="K53" s="456"/>
      <c r="L53" s="456"/>
      <c r="M53" s="456"/>
      <c r="N53" s="456"/>
      <c r="O53" s="456"/>
      <c r="P53" s="456"/>
      <c r="Q53" s="456"/>
      <c r="R53" s="456"/>
    </row>
    <row r="54" spans="1:18" ht="12.75" customHeight="1" x14ac:dyDescent="0.4">
      <c r="A54" s="456"/>
      <c r="B54" s="1201"/>
      <c r="C54" s="521"/>
      <c r="D54" s="535" t="s">
        <v>382</v>
      </c>
      <c r="E54" s="1191" t="s">
        <v>520</v>
      </c>
      <c r="F54" s="1192"/>
      <c r="G54" s="1192"/>
      <c r="H54" s="1193"/>
      <c r="I54" s="456"/>
      <c r="J54" s="456"/>
      <c r="K54" s="456"/>
      <c r="L54" s="456"/>
      <c r="M54" s="456"/>
      <c r="N54" s="456"/>
      <c r="O54" s="456"/>
      <c r="P54" s="456"/>
      <c r="Q54" s="456"/>
      <c r="R54" s="456"/>
    </row>
    <row r="55" spans="1:18" ht="3.75" customHeight="1" x14ac:dyDescent="0.4">
      <c r="A55" s="456"/>
      <c r="B55" s="1201"/>
      <c r="C55" s="521"/>
      <c r="D55" s="521"/>
      <c r="E55" s="1192"/>
      <c r="F55" s="1192"/>
      <c r="G55" s="1192"/>
      <c r="H55" s="1193"/>
      <c r="I55" s="456"/>
      <c r="J55" s="456"/>
      <c r="K55" s="456"/>
      <c r="L55" s="456"/>
      <c r="M55" s="456"/>
      <c r="N55" s="456"/>
      <c r="O55" s="456"/>
      <c r="P55" s="456"/>
      <c r="Q55" s="456"/>
      <c r="R55" s="456"/>
    </row>
    <row r="56" spans="1:18" ht="12.75" customHeight="1" x14ac:dyDescent="0.4">
      <c r="A56" s="456"/>
      <c r="B56" s="1201"/>
      <c r="C56" s="521"/>
      <c r="D56" s="535" t="s">
        <v>382</v>
      </c>
      <c r="E56" s="1191" t="s">
        <v>234</v>
      </c>
      <c r="F56" s="1192"/>
      <c r="G56" s="1192"/>
      <c r="H56" s="1193"/>
      <c r="I56" s="456"/>
      <c r="J56" s="456"/>
      <c r="K56" s="456"/>
      <c r="L56" s="456"/>
      <c r="M56" s="456"/>
      <c r="N56" s="456"/>
      <c r="O56" s="456"/>
      <c r="P56" s="456"/>
      <c r="Q56" s="456"/>
      <c r="R56" s="456"/>
    </row>
    <row r="57" spans="1:18" ht="3.75" customHeight="1" x14ac:dyDescent="0.4">
      <c r="A57" s="456"/>
      <c r="B57" s="1201"/>
      <c r="C57" s="521"/>
      <c r="D57" s="521"/>
      <c r="E57" s="1192"/>
      <c r="F57" s="1192"/>
      <c r="G57" s="1192"/>
      <c r="H57" s="1193"/>
      <c r="I57" s="456"/>
      <c r="J57" s="456"/>
      <c r="K57" s="456"/>
      <c r="L57" s="456"/>
      <c r="M57" s="456"/>
      <c r="N57" s="456"/>
      <c r="O57" s="456"/>
      <c r="P57" s="456"/>
      <c r="Q57" s="456"/>
      <c r="R57" s="456"/>
    </row>
    <row r="58" spans="1:18" ht="12.75" customHeight="1" x14ac:dyDescent="0.4">
      <c r="A58" s="456"/>
      <c r="B58" s="1201"/>
      <c r="C58" s="521"/>
      <c r="D58" s="535" t="s">
        <v>382</v>
      </c>
      <c r="E58" s="1191" t="s">
        <v>235</v>
      </c>
      <c r="F58" s="1192"/>
      <c r="G58" s="1192"/>
      <c r="H58" s="1193"/>
      <c r="I58" s="456"/>
      <c r="J58" s="456"/>
      <c r="K58" s="456"/>
      <c r="L58" s="456"/>
      <c r="M58" s="456"/>
      <c r="N58" s="456"/>
      <c r="O58" s="456"/>
      <c r="P58" s="456"/>
      <c r="Q58" s="456"/>
      <c r="R58" s="456"/>
    </row>
    <row r="59" spans="1:18" ht="3.75" customHeight="1" x14ac:dyDescent="0.4">
      <c r="A59" s="456"/>
      <c r="B59" s="1201"/>
      <c r="C59" s="521"/>
      <c r="D59" s="521"/>
      <c r="E59" s="1192"/>
      <c r="F59" s="1192"/>
      <c r="G59" s="1192"/>
      <c r="H59" s="1193"/>
      <c r="I59" s="456"/>
      <c r="J59" s="456"/>
      <c r="K59" s="456"/>
      <c r="L59" s="456"/>
      <c r="M59" s="456"/>
      <c r="N59" s="456"/>
      <c r="O59" s="456"/>
      <c r="P59" s="456"/>
      <c r="Q59" s="456"/>
      <c r="R59" s="456"/>
    </row>
    <row r="60" spans="1:18" ht="12.75" customHeight="1" x14ac:dyDescent="0.4">
      <c r="A60" s="456"/>
      <c r="B60" s="1201"/>
      <c r="C60" s="521"/>
      <c r="D60" s="535" t="s">
        <v>382</v>
      </c>
      <c r="E60" s="1191" t="s">
        <v>236</v>
      </c>
      <c r="F60" s="1192"/>
      <c r="G60" s="1192"/>
      <c r="H60" s="1193"/>
      <c r="I60" s="456"/>
      <c r="J60" s="456"/>
      <c r="K60" s="456"/>
      <c r="L60" s="456"/>
      <c r="M60" s="456"/>
      <c r="N60" s="456"/>
      <c r="O60" s="456"/>
      <c r="P60" s="456"/>
      <c r="Q60" s="456"/>
      <c r="R60" s="456"/>
    </row>
    <row r="61" spans="1:18" ht="12.75" customHeight="1" x14ac:dyDescent="0.4">
      <c r="A61" s="456"/>
      <c r="B61" s="1201"/>
      <c r="C61" s="521"/>
      <c r="D61" s="521"/>
      <c r="E61" s="1192" t="s">
        <v>237</v>
      </c>
      <c r="F61" s="1192"/>
      <c r="G61" s="1192"/>
      <c r="H61" s="1193"/>
      <c r="I61" s="456"/>
      <c r="J61" s="456"/>
      <c r="K61" s="456"/>
      <c r="L61" s="456"/>
      <c r="M61" s="456"/>
      <c r="N61" s="456"/>
      <c r="O61" s="456"/>
      <c r="P61" s="456"/>
      <c r="Q61" s="456"/>
      <c r="R61" s="456"/>
    </row>
    <row r="62" spans="1:18" ht="3.75" customHeight="1" x14ac:dyDescent="0.4">
      <c r="A62" s="456"/>
      <c r="B62" s="1201"/>
      <c r="C62" s="524"/>
      <c r="D62" s="524"/>
      <c r="E62" s="1199"/>
      <c r="F62" s="1199"/>
      <c r="G62" s="1199"/>
      <c r="H62" s="1200"/>
      <c r="I62" s="456"/>
      <c r="J62" s="456"/>
      <c r="K62" s="456"/>
      <c r="L62" s="456"/>
      <c r="M62" s="456"/>
      <c r="N62" s="456"/>
      <c r="O62" s="456"/>
      <c r="P62" s="456"/>
      <c r="Q62" s="456"/>
      <c r="R62" s="456"/>
    </row>
    <row r="63" spans="1:18" ht="3.75" customHeight="1" x14ac:dyDescent="0.4">
      <c r="A63" s="456"/>
      <c r="B63" s="1201" t="s">
        <v>50</v>
      </c>
      <c r="C63" s="517"/>
      <c r="D63" s="517"/>
      <c r="E63" s="1202"/>
      <c r="F63" s="1202"/>
      <c r="G63" s="1202"/>
      <c r="H63" s="1203"/>
      <c r="I63" s="456"/>
      <c r="J63" s="456"/>
      <c r="K63" s="456"/>
      <c r="L63" s="456"/>
      <c r="M63" s="456"/>
      <c r="N63" s="456"/>
      <c r="O63" s="456"/>
      <c r="P63" s="456"/>
      <c r="Q63" s="456"/>
      <c r="R63" s="456"/>
    </row>
    <row r="64" spans="1:18" ht="12.75" customHeight="1" x14ac:dyDescent="0.4">
      <c r="A64" s="456"/>
      <c r="B64" s="1201"/>
      <c r="C64" s="521"/>
      <c r="D64" s="535" t="s">
        <v>382</v>
      </c>
      <c r="E64" s="1191" t="s">
        <v>239</v>
      </c>
      <c r="F64" s="1192"/>
      <c r="G64" s="1192"/>
      <c r="H64" s="1193"/>
      <c r="I64" s="456"/>
      <c r="J64" s="456"/>
      <c r="K64" s="456"/>
      <c r="L64" s="456"/>
      <c r="M64" s="456"/>
      <c r="N64" s="456"/>
      <c r="O64" s="456"/>
      <c r="P64" s="456"/>
      <c r="Q64" s="456"/>
      <c r="R64" s="456"/>
    </row>
    <row r="65" spans="1:18" ht="12.75" customHeight="1" x14ac:dyDescent="0.4">
      <c r="A65" s="456"/>
      <c r="B65" s="1201"/>
      <c r="C65" s="521"/>
      <c r="D65" s="521"/>
      <c r="E65" s="1192" t="s">
        <v>240</v>
      </c>
      <c r="F65" s="1192"/>
      <c r="G65" s="1192"/>
      <c r="H65" s="1193"/>
      <c r="I65" s="456"/>
      <c r="J65" s="456"/>
      <c r="K65" s="456"/>
      <c r="L65" s="456"/>
      <c r="M65" s="456"/>
      <c r="N65" s="456"/>
      <c r="O65" s="456"/>
      <c r="P65" s="456"/>
      <c r="Q65" s="456"/>
      <c r="R65" s="456"/>
    </row>
    <row r="66" spans="1:18" ht="3.75" customHeight="1" x14ac:dyDescent="0.4">
      <c r="A66" s="456"/>
      <c r="B66" s="1201"/>
      <c r="C66" s="521"/>
      <c r="D66" s="521"/>
      <c r="E66" s="1192"/>
      <c r="F66" s="1192"/>
      <c r="G66" s="1192"/>
      <c r="H66" s="1193"/>
      <c r="I66" s="456"/>
      <c r="J66" s="456"/>
      <c r="K66" s="456"/>
      <c r="L66" s="456"/>
      <c r="M66" s="456"/>
      <c r="N66" s="456"/>
      <c r="O66" s="456"/>
      <c r="P66" s="456"/>
      <c r="Q66" s="456"/>
      <c r="R66" s="456"/>
    </row>
    <row r="67" spans="1:18" ht="12.75" customHeight="1" x14ac:dyDescent="0.4">
      <c r="A67" s="456"/>
      <c r="B67" s="1201"/>
      <c r="C67" s="521"/>
      <c r="D67" s="535" t="s">
        <v>382</v>
      </c>
      <c r="E67" s="1191" t="s">
        <v>241</v>
      </c>
      <c r="F67" s="1192"/>
      <c r="G67" s="1192"/>
      <c r="H67" s="1193"/>
      <c r="I67" s="456"/>
      <c r="J67" s="456"/>
      <c r="K67" s="456"/>
      <c r="L67" s="456"/>
      <c r="M67" s="456"/>
      <c r="N67" s="456"/>
      <c r="O67" s="456"/>
      <c r="P67" s="456"/>
      <c r="Q67" s="456"/>
      <c r="R67" s="456"/>
    </row>
    <row r="68" spans="1:18" ht="12.75" customHeight="1" x14ac:dyDescent="0.4">
      <c r="A68" s="456"/>
      <c r="B68" s="1201"/>
      <c r="C68" s="521"/>
      <c r="D68" s="521"/>
      <c r="E68" s="1192" t="s">
        <v>242</v>
      </c>
      <c r="F68" s="1192"/>
      <c r="G68" s="1192"/>
      <c r="H68" s="1193"/>
      <c r="I68" s="456"/>
      <c r="J68" s="456"/>
      <c r="K68" s="456"/>
      <c r="L68" s="456"/>
      <c r="M68" s="456"/>
      <c r="N68" s="456"/>
      <c r="O68" s="456"/>
      <c r="P68" s="456"/>
      <c r="Q68" s="456"/>
      <c r="R68" s="456"/>
    </row>
    <row r="69" spans="1:18" ht="3.75" customHeight="1" x14ac:dyDescent="0.4">
      <c r="A69" s="456"/>
      <c r="B69" s="1201"/>
      <c r="C69" s="521"/>
      <c r="D69" s="521"/>
      <c r="E69" s="1192"/>
      <c r="F69" s="1192"/>
      <c r="G69" s="1192"/>
      <c r="H69" s="1193"/>
      <c r="I69" s="456"/>
      <c r="J69" s="456"/>
      <c r="K69" s="456"/>
      <c r="L69" s="456"/>
      <c r="M69" s="456"/>
      <c r="N69" s="456"/>
      <c r="O69" s="456"/>
      <c r="P69" s="456"/>
      <c r="Q69" s="456"/>
      <c r="R69" s="456"/>
    </row>
    <row r="70" spans="1:18" ht="12.75" customHeight="1" x14ac:dyDescent="0.4">
      <c r="A70" s="456"/>
      <c r="B70" s="1201"/>
      <c r="C70" s="521"/>
      <c r="D70" s="535" t="s">
        <v>382</v>
      </c>
      <c r="E70" s="1174" t="s">
        <v>471</v>
      </c>
      <c r="F70" s="1172"/>
      <c r="G70" s="1172"/>
      <c r="H70" s="1173"/>
      <c r="I70" s="456"/>
      <c r="J70" s="456"/>
      <c r="K70" s="456"/>
      <c r="L70" s="456"/>
      <c r="M70" s="456"/>
      <c r="N70" s="456"/>
      <c r="O70" s="456"/>
      <c r="P70" s="456"/>
      <c r="Q70" s="456"/>
      <c r="R70" s="456"/>
    </row>
    <row r="71" spans="1:18" ht="12.75" customHeight="1" x14ac:dyDescent="0.4">
      <c r="A71" s="456"/>
      <c r="B71" s="1201"/>
      <c r="C71" s="521"/>
      <c r="D71" s="581"/>
      <c r="E71" s="1172" t="s">
        <v>472</v>
      </c>
      <c r="F71" s="1172"/>
      <c r="G71" s="1172"/>
      <c r="H71" s="1173"/>
      <c r="I71" s="456"/>
      <c r="J71" s="456"/>
      <c r="K71" s="456"/>
      <c r="L71" s="456"/>
      <c r="M71" s="456"/>
      <c r="N71" s="456"/>
      <c r="O71" s="456"/>
      <c r="P71" s="456"/>
      <c r="Q71" s="456"/>
      <c r="R71" s="456"/>
    </row>
    <row r="72" spans="1:18" ht="3.75" customHeight="1" x14ac:dyDescent="0.4">
      <c r="A72" s="456"/>
      <c r="B72" s="1201"/>
      <c r="C72" s="521"/>
      <c r="D72" s="521"/>
      <c r="E72" s="1192"/>
      <c r="F72" s="1192"/>
      <c r="G72" s="1192"/>
      <c r="H72" s="1193"/>
      <c r="I72" s="456"/>
      <c r="J72" s="456"/>
      <c r="K72" s="456"/>
      <c r="L72" s="456"/>
      <c r="M72" s="456"/>
      <c r="N72" s="456"/>
      <c r="O72" s="456"/>
      <c r="P72" s="456"/>
      <c r="Q72" s="456"/>
      <c r="R72" s="456"/>
    </row>
    <row r="73" spans="1:18" ht="12.75" customHeight="1" x14ac:dyDescent="0.4">
      <c r="A73" s="456"/>
      <c r="B73" s="1201"/>
      <c r="C73" s="521"/>
      <c r="D73" s="535" t="s">
        <v>382</v>
      </c>
      <c r="E73" s="1174" t="s">
        <v>473</v>
      </c>
      <c r="F73" s="1172"/>
      <c r="G73" s="1172"/>
      <c r="H73" s="1173"/>
      <c r="I73" s="456"/>
      <c r="J73" s="456"/>
      <c r="K73" s="456"/>
      <c r="L73" s="456"/>
      <c r="M73" s="456"/>
      <c r="N73" s="456"/>
      <c r="O73" s="456"/>
      <c r="P73" s="456"/>
      <c r="Q73" s="456"/>
      <c r="R73" s="456"/>
    </row>
    <row r="74" spans="1:18" ht="3.75" customHeight="1" x14ac:dyDescent="0.4">
      <c r="A74" s="456"/>
      <c r="B74" s="1201"/>
      <c r="C74" s="524"/>
      <c r="D74" s="524"/>
      <c r="E74" s="1199"/>
      <c r="F74" s="1199"/>
      <c r="G74" s="1199"/>
      <c r="H74" s="1200"/>
      <c r="I74" s="456"/>
      <c r="J74" s="456"/>
      <c r="K74" s="456"/>
      <c r="L74" s="456"/>
      <c r="M74" s="456"/>
      <c r="N74" s="456"/>
      <c r="O74" s="456"/>
      <c r="P74" s="456"/>
      <c r="Q74" s="456"/>
      <c r="R74" s="456"/>
    </row>
    <row r="75" spans="1:18" ht="6.75" customHeight="1" x14ac:dyDescent="0.4">
      <c r="A75" s="456"/>
      <c r="B75" s="456"/>
      <c r="C75" s="456"/>
      <c r="D75" s="456"/>
      <c r="E75" s="456"/>
      <c r="F75" s="456"/>
      <c r="G75" s="456"/>
      <c r="H75" s="456"/>
      <c r="I75" s="456"/>
      <c r="J75" s="456"/>
      <c r="K75" s="456"/>
      <c r="L75" s="456"/>
      <c r="M75" s="456"/>
      <c r="N75" s="456"/>
      <c r="O75" s="456"/>
      <c r="P75" s="456"/>
      <c r="Q75" s="456"/>
      <c r="R75" s="456"/>
    </row>
    <row r="76" spans="1:18" ht="24.75" customHeight="1" x14ac:dyDescent="0.4">
      <c r="A76" s="456"/>
      <c r="B76" s="1204" t="s">
        <v>243</v>
      </c>
      <c r="C76" s="1204"/>
      <c r="D76" s="1204"/>
      <c r="E76" s="1204"/>
      <c r="F76" s="1204"/>
      <c r="G76" s="1204"/>
      <c r="H76" s="1204"/>
      <c r="I76" s="456"/>
      <c r="J76" s="456"/>
      <c r="K76" s="456"/>
      <c r="L76" s="456"/>
      <c r="M76" s="456"/>
      <c r="N76" s="456"/>
      <c r="O76" s="456"/>
      <c r="P76" s="456"/>
      <c r="Q76" s="456"/>
      <c r="R76" s="456"/>
    </row>
    <row r="77" spans="1:18" ht="9" customHeight="1" x14ac:dyDescent="0.4">
      <c r="A77" s="456"/>
      <c r="B77" s="456"/>
      <c r="C77" s="456"/>
      <c r="D77" s="456"/>
      <c r="E77" s="456"/>
      <c r="F77" s="456"/>
      <c r="G77" s="456"/>
      <c r="H77" s="456"/>
      <c r="I77" s="456"/>
      <c r="J77" s="456"/>
      <c r="K77" s="456"/>
      <c r="L77" s="456"/>
      <c r="M77" s="456"/>
      <c r="N77" s="456"/>
      <c r="O77" s="456"/>
      <c r="P77" s="456"/>
      <c r="Q77" s="456"/>
      <c r="R77" s="456"/>
    </row>
    <row r="78" spans="1:18" x14ac:dyDescent="0.4">
      <c r="A78" s="456"/>
      <c r="B78" s="456"/>
      <c r="C78" s="456" t="s">
        <v>467</v>
      </c>
      <c r="D78" s="456"/>
      <c r="E78" s="456"/>
      <c r="F78" s="456"/>
      <c r="G78" s="456"/>
      <c r="H78" s="456"/>
      <c r="I78" s="456"/>
      <c r="J78" s="456"/>
      <c r="K78" s="456"/>
      <c r="L78" s="456"/>
      <c r="M78" s="456"/>
      <c r="N78" s="456"/>
      <c r="O78" s="456"/>
      <c r="P78" s="456"/>
      <c r="Q78" s="456"/>
      <c r="R78" s="456"/>
    </row>
    <row r="79" spans="1:18" ht="33" customHeight="1" x14ac:dyDescent="0.4">
      <c r="A79" s="456"/>
      <c r="B79" s="456"/>
      <c r="C79" s="456"/>
      <c r="D79" s="456"/>
      <c r="E79" s="456"/>
      <c r="F79" s="536" t="s">
        <v>245</v>
      </c>
      <c r="G79" s="1205" t="str">
        <f>記入例・【交付】申請書!H11</f>
        <v>佐賀市白山2丁目１－１２　佐賀商工ビル7階
佐賀市市民活動プラザ　レターケース　№999</v>
      </c>
      <c r="H79" s="1205"/>
      <c r="I79" s="456"/>
      <c r="J79" s="456"/>
      <c r="K79" s="456"/>
      <c r="L79" s="456"/>
      <c r="M79" s="456"/>
      <c r="N79" s="456"/>
      <c r="O79" s="456"/>
      <c r="P79" s="456"/>
      <c r="Q79" s="456"/>
      <c r="R79" s="456"/>
    </row>
    <row r="80" spans="1:18" ht="25.5" customHeight="1" x14ac:dyDescent="0.4">
      <c r="A80" s="456"/>
      <c r="B80" s="456"/>
      <c r="C80" s="456"/>
      <c r="D80" s="456"/>
      <c r="E80" s="456"/>
      <c r="F80" s="536" t="s">
        <v>246</v>
      </c>
      <c r="G80" s="1198" t="str">
        <f>記入例・【交付】申請書!H13</f>
        <v>会長　　佐賀　花子</v>
      </c>
      <c r="H80" s="1198"/>
      <c r="I80" s="456"/>
      <c r="J80" s="456"/>
      <c r="K80" s="456"/>
      <c r="L80" s="456"/>
      <c r="M80" s="456"/>
      <c r="N80" s="456"/>
      <c r="O80" s="456"/>
      <c r="P80" s="456"/>
      <c r="Q80" s="456"/>
      <c r="R80" s="456"/>
    </row>
  </sheetData>
  <mergeCells count="77">
    <mergeCell ref="E72:H72"/>
    <mergeCell ref="E73:H73"/>
    <mergeCell ref="E74:H74"/>
    <mergeCell ref="B76:H76"/>
    <mergeCell ref="G79:H79"/>
    <mergeCell ref="G80:H80"/>
    <mergeCell ref="E62:H62"/>
    <mergeCell ref="B63:B74"/>
    <mergeCell ref="E63:H63"/>
    <mergeCell ref="E64:H64"/>
    <mergeCell ref="E65:H65"/>
    <mergeCell ref="E66:H66"/>
    <mergeCell ref="E67:H67"/>
    <mergeCell ref="E68:H68"/>
    <mergeCell ref="E69:H69"/>
    <mergeCell ref="E70:H70"/>
    <mergeCell ref="B34:B62"/>
    <mergeCell ref="E34:H34"/>
    <mergeCell ref="E35:H35"/>
    <mergeCell ref="E36:H36"/>
    <mergeCell ref="E37:H37"/>
    <mergeCell ref="E61:H61"/>
    <mergeCell ref="E50:H50"/>
    <mergeCell ref="E51:H51"/>
    <mergeCell ref="E52:H52"/>
    <mergeCell ref="E53:H53"/>
    <mergeCell ref="E54:H54"/>
    <mergeCell ref="E55:H55"/>
    <mergeCell ref="E56:H56"/>
    <mergeCell ref="E57:H57"/>
    <mergeCell ref="E58:H58"/>
    <mergeCell ref="E59:H59"/>
    <mergeCell ref="E60:H60"/>
    <mergeCell ref="E33:H33"/>
    <mergeCell ref="E49:H49"/>
    <mergeCell ref="E38:H38"/>
    <mergeCell ref="E39:H39"/>
    <mergeCell ref="E40:H40"/>
    <mergeCell ref="E41:H41"/>
    <mergeCell ref="E42:H42"/>
    <mergeCell ref="E43:H43"/>
    <mergeCell ref="E44:H44"/>
    <mergeCell ref="E45:H45"/>
    <mergeCell ref="E46:H46"/>
    <mergeCell ref="E47:H47"/>
    <mergeCell ref="E48:H48"/>
    <mergeCell ref="E27:H27"/>
    <mergeCell ref="E29:H29"/>
    <mergeCell ref="E30:H30"/>
    <mergeCell ref="E31:H31"/>
    <mergeCell ref="E32:H32"/>
    <mergeCell ref="E22:H22"/>
    <mergeCell ref="E23:H23"/>
    <mergeCell ref="E24:H24"/>
    <mergeCell ref="E25:H25"/>
    <mergeCell ref="E26:H26"/>
    <mergeCell ref="E17:H17"/>
    <mergeCell ref="E18:H18"/>
    <mergeCell ref="E19:H19"/>
    <mergeCell ref="E20:H20"/>
    <mergeCell ref="E21:H21"/>
    <mergeCell ref="E71:H71"/>
    <mergeCell ref="B3:H3"/>
    <mergeCell ref="B6:E6"/>
    <mergeCell ref="F6:H6"/>
    <mergeCell ref="B7:C11"/>
    <mergeCell ref="D7:E8"/>
    <mergeCell ref="F7:H7"/>
    <mergeCell ref="F8:H8"/>
    <mergeCell ref="D9:E10"/>
    <mergeCell ref="G9:G10"/>
    <mergeCell ref="D11:E11"/>
    <mergeCell ref="E28:H28"/>
    <mergeCell ref="B14:B33"/>
    <mergeCell ref="E14:H14"/>
    <mergeCell ref="E15:H15"/>
    <mergeCell ref="E16:H16"/>
  </mergeCells>
  <phoneticPr fontId="2"/>
  <dataValidations disablePrompts="1" count="1">
    <dataValidation type="list" allowBlank="1" showInputMessage="1" showErrorMessage="1" sqref="D15 D70:D71 D18 D20 D22 D24 D26 D28 D30 D32 D35 D37 D39 D41 D43 D45 D47 D49 D51 D54 D56 D58 D60 D64 D67 D73">
      <formula1>"〇"</formula1>
    </dataValidation>
  </dataValidations>
  <pageMargins left="0.59375" right="0.54166666666666663" top="0.29891304347826086" bottom="0.32291666666666669" header="0.3" footer="0.3"/>
  <pageSetup paperSize="9" scale="6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53"/>
  <sheetViews>
    <sheetView view="pageBreakPreview" zoomScaleNormal="100" zoomScaleSheetLayoutView="100" workbookViewId="0">
      <selection activeCell="J39" sqref="J39"/>
    </sheetView>
  </sheetViews>
  <sheetFormatPr defaultRowHeight="13.5" x14ac:dyDescent="0.4"/>
  <cols>
    <col min="1" max="1" width="1.5" style="2" customWidth="1"/>
    <col min="2" max="2" width="2.25" style="2" customWidth="1"/>
    <col min="3" max="3" width="8.875" style="2" customWidth="1"/>
    <col min="4" max="4" width="12.375" style="2" customWidth="1"/>
    <col min="5" max="5" width="1.625" style="2" customWidth="1"/>
    <col min="6" max="6" width="3" style="2" customWidth="1"/>
    <col min="7" max="7" width="9" style="2"/>
    <col min="8" max="8" width="11.5" style="2" customWidth="1"/>
    <col min="9" max="10" width="9" style="2"/>
    <col min="11" max="11" width="14" style="2" customWidth="1"/>
    <col min="12" max="12" width="1.25" style="2" customWidth="1"/>
    <col min="13" max="13" width="2.875" style="2" customWidth="1"/>
    <col min="14" max="16384" width="9" style="2"/>
  </cols>
  <sheetData>
    <row r="1" spans="2:11" ht="6.75" customHeight="1" x14ac:dyDescent="0.4"/>
    <row r="2" spans="2:11" x14ac:dyDescent="0.4">
      <c r="B2" s="184" t="s">
        <v>247</v>
      </c>
    </row>
    <row r="3" spans="2:11" x14ac:dyDescent="0.4">
      <c r="B3" s="184"/>
    </row>
    <row r="4" spans="2:11" ht="18.75" x14ac:dyDescent="0.4">
      <c r="B4" s="619" t="s">
        <v>248</v>
      </c>
      <c r="C4" s="619"/>
      <c r="D4" s="619"/>
      <c r="E4" s="619"/>
      <c r="F4" s="619"/>
      <c r="G4" s="619"/>
      <c r="H4" s="619"/>
      <c r="I4" s="619"/>
      <c r="J4" s="619"/>
      <c r="K4" s="619"/>
    </row>
    <row r="5" spans="2:11" ht="9.75" customHeight="1" x14ac:dyDescent="0.4"/>
    <row r="6" spans="2:11" ht="19.5" customHeight="1" x14ac:dyDescent="0.4">
      <c r="C6" s="8" t="s">
        <v>249</v>
      </c>
    </row>
    <row r="7" spans="2:11" ht="19.5" customHeight="1" x14ac:dyDescent="0.4">
      <c r="C7" s="8" t="s">
        <v>250</v>
      </c>
    </row>
    <row r="8" spans="2:11" ht="19.5" customHeight="1" x14ac:dyDescent="0.4">
      <c r="C8" s="8" t="s">
        <v>251</v>
      </c>
    </row>
    <row r="11" spans="2:11" ht="18.75" customHeight="1" x14ac:dyDescent="0.4">
      <c r="B11" s="183" t="s">
        <v>252</v>
      </c>
      <c r="C11" s="183"/>
    </row>
    <row r="12" spans="2:11" ht="18.75" customHeight="1" x14ac:dyDescent="0.4">
      <c r="B12" s="183" t="s">
        <v>253</v>
      </c>
      <c r="C12" s="183"/>
    </row>
    <row r="13" spans="2:11" ht="18.75" customHeight="1" x14ac:dyDescent="0.4">
      <c r="B13" s="183"/>
      <c r="C13" s="183" t="s">
        <v>254</v>
      </c>
    </row>
    <row r="14" spans="2:11" ht="18.75" customHeight="1" x14ac:dyDescent="0.4">
      <c r="B14" s="183" t="s">
        <v>255</v>
      </c>
      <c r="C14" s="183"/>
    </row>
    <row r="15" spans="2:11" ht="18.75" customHeight="1" x14ac:dyDescent="0.4">
      <c r="B15" s="183" t="s">
        <v>256</v>
      </c>
      <c r="C15" s="183"/>
    </row>
    <row r="16" spans="2:11" ht="18.75" customHeight="1" x14ac:dyDescent="0.4">
      <c r="B16" s="183" t="s">
        <v>257</v>
      </c>
      <c r="C16" s="183"/>
    </row>
    <row r="17" spans="2:11" ht="18.75" customHeight="1" x14ac:dyDescent="0.4">
      <c r="C17" s="2" t="s">
        <v>258</v>
      </c>
    </row>
    <row r="18" spans="2:11" ht="18.75" customHeight="1" x14ac:dyDescent="0.4">
      <c r="B18" s="183" t="s">
        <v>259</v>
      </c>
    </row>
    <row r="19" spans="2:11" ht="18.75" customHeight="1" x14ac:dyDescent="0.4">
      <c r="C19" s="2" t="s">
        <v>260</v>
      </c>
    </row>
    <row r="20" spans="2:11" ht="18.75" customHeight="1" x14ac:dyDescent="0.4">
      <c r="B20" s="2" t="s">
        <v>261</v>
      </c>
    </row>
    <row r="21" spans="2:11" ht="18.75" customHeight="1" x14ac:dyDescent="0.4">
      <c r="B21" s="2" t="s">
        <v>262</v>
      </c>
    </row>
    <row r="22" spans="2:11" ht="18.75" customHeight="1" x14ac:dyDescent="0.4"/>
    <row r="23" spans="2:11" ht="18.75" customHeight="1" x14ac:dyDescent="0.4">
      <c r="B23" s="183" t="s">
        <v>263</v>
      </c>
    </row>
    <row r="24" spans="2:11" ht="18.75" customHeight="1" x14ac:dyDescent="0.4">
      <c r="C24" s="183" t="s">
        <v>264</v>
      </c>
    </row>
    <row r="26" spans="2:11" x14ac:dyDescent="0.4">
      <c r="I26" s="1215" t="s">
        <v>244</v>
      </c>
      <c r="J26" s="1215"/>
      <c r="K26" s="1215"/>
    </row>
    <row r="27" spans="2:11" x14ac:dyDescent="0.4">
      <c r="I27" s="192"/>
      <c r="J27" s="192"/>
      <c r="K27" s="192"/>
    </row>
    <row r="30" spans="2:11" x14ac:dyDescent="0.4">
      <c r="C30" s="2" t="s">
        <v>265</v>
      </c>
    </row>
    <row r="32" spans="2:11" ht="18.75" customHeight="1" x14ac:dyDescent="0.4">
      <c r="D32" s="31"/>
      <c r="E32" s="1172" t="s">
        <v>266</v>
      </c>
      <c r="F32" s="1172"/>
      <c r="G32" s="1172"/>
      <c r="H32" s="1172"/>
      <c r="I32" s="1172"/>
      <c r="J32" s="1172"/>
      <c r="K32" s="1172"/>
    </row>
    <row r="33" spans="4:11" ht="33" customHeight="1" x14ac:dyDescent="0.4">
      <c r="D33" s="136" t="s">
        <v>10</v>
      </c>
      <c r="E33" s="1209">
        <f>【交付】申請書!H11</f>
        <v>0</v>
      </c>
      <c r="F33" s="1210"/>
      <c r="G33" s="1210"/>
      <c r="H33" s="1210"/>
      <c r="I33" s="1210"/>
      <c r="J33" s="1210"/>
      <c r="K33" s="1211"/>
    </row>
    <row r="35" spans="4:11" x14ac:dyDescent="0.4">
      <c r="D35" s="3"/>
      <c r="E35" s="1175" t="s">
        <v>267</v>
      </c>
      <c r="F35" s="1175"/>
      <c r="G35" s="1175"/>
      <c r="H35" s="1175"/>
      <c r="I35" s="1175"/>
      <c r="J35" s="1175"/>
      <c r="K35" s="1175"/>
    </row>
    <row r="36" spans="4:11" ht="21" customHeight="1" x14ac:dyDescent="0.4">
      <c r="D36" s="190" t="s">
        <v>209</v>
      </c>
      <c r="E36" s="1219"/>
      <c r="F36" s="1220"/>
      <c r="G36" s="1220"/>
      <c r="H36" s="1220"/>
      <c r="I36" s="1220"/>
      <c r="J36" s="1220"/>
      <c r="K36" s="1221"/>
    </row>
    <row r="37" spans="4:11" ht="26.25" customHeight="1" x14ac:dyDescent="0.4">
      <c r="D37" s="1225" t="s">
        <v>207</v>
      </c>
      <c r="E37" s="1222">
        <f>【交付】申請書!H12</f>
        <v>0</v>
      </c>
      <c r="F37" s="1223"/>
      <c r="G37" s="1223"/>
      <c r="H37" s="1223"/>
      <c r="I37" s="1223"/>
      <c r="J37" s="1223"/>
      <c r="K37" s="1224"/>
    </row>
    <row r="38" spans="4:11" ht="26.25" customHeight="1" x14ac:dyDescent="0.4">
      <c r="D38" s="1226"/>
      <c r="E38" s="1206">
        <f>【交付】申請書!H13</f>
        <v>0</v>
      </c>
      <c r="F38" s="1207"/>
      <c r="G38" s="1207"/>
      <c r="H38" s="1207"/>
      <c r="I38" s="1207"/>
      <c r="J38" s="1207"/>
      <c r="K38" s="1208"/>
    </row>
    <row r="39" spans="4:11" x14ac:dyDescent="0.4">
      <c r="E39" s="193" t="s">
        <v>273</v>
      </c>
    </row>
    <row r="40" spans="4:11" x14ac:dyDescent="0.4">
      <c r="E40" s="193" t="s">
        <v>274</v>
      </c>
    </row>
    <row r="42" spans="4:11" s="3" customFormat="1" ht="3.75" customHeight="1" x14ac:dyDescent="0.4">
      <c r="D42" s="1212" t="s">
        <v>268</v>
      </c>
      <c r="E42" s="185"/>
      <c r="F42" s="185"/>
      <c r="G42" s="185"/>
      <c r="H42" s="185"/>
      <c r="I42" s="185"/>
      <c r="J42" s="185"/>
      <c r="K42" s="186"/>
    </row>
    <row r="43" spans="4:11" s="3" customFormat="1" x14ac:dyDescent="0.4">
      <c r="D43" s="1213"/>
      <c r="F43" s="70"/>
      <c r="G43" s="3" t="s">
        <v>269</v>
      </c>
      <c r="H43" s="1216" t="s">
        <v>13</v>
      </c>
      <c r="I43" s="1217" t="s">
        <v>14</v>
      </c>
      <c r="J43" s="1218" t="s">
        <v>15</v>
      </c>
      <c r="K43" s="188"/>
    </row>
    <row r="44" spans="4:11" s="3" customFormat="1" ht="3.75" customHeight="1" x14ac:dyDescent="0.4">
      <c r="D44" s="1213"/>
      <c r="H44" s="1216"/>
      <c r="I44" s="1217"/>
      <c r="J44" s="1218"/>
      <c r="K44" s="188"/>
    </row>
    <row r="45" spans="4:11" s="3" customFormat="1" x14ac:dyDescent="0.4">
      <c r="D45" s="1213"/>
      <c r="F45" s="70"/>
      <c r="G45" s="3" t="s">
        <v>270</v>
      </c>
      <c r="H45" s="1216"/>
      <c r="I45" s="1217"/>
      <c r="J45" s="1218"/>
      <c r="K45" s="188"/>
    </row>
    <row r="46" spans="4:11" s="3" customFormat="1" ht="3.75" customHeight="1" x14ac:dyDescent="0.4">
      <c r="D46" s="1213"/>
      <c r="H46" s="1216"/>
      <c r="I46" s="1217"/>
      <c r="J46" s="1218"/>
      <c r="K46" s="188"/>
    </row>
    <row r="47" spans="4:11" s="3" customFormat="1" x14ac:dyDescent="0.4">
      <c r="D47" s="1213"/>
      <c r="F47" s="70"/>
      <c r="G47" s="3" t="s">
        <v>271</v>
      </c>
      <c r="H47" s="1216"/>
      <c r="I47" s="1217"/>
      <c r="J47" s="1218"/>
      <c r="K47" s="188"/>
    </row>
    <row r="48" spans="4:11" s="3" customFormat="1" ht="3.75" customHeight="1" x14ac:dyDescent="0.4">
      <c r="D48" s="1213"/>
      <c r="H48" s="1216"/>
      <c r="I48" s="1217"/>
      <c r="J48" s="1218"/>
      <c r="K48" s="188"/>
    </row>
    <row r="49" spans="4:11" s="3" customFormat="1" x14ac:dyDescent="0.4">
      <c r="D49" s="1213"/>
      <c r="F49" s="70"/>
      <c r="G49" s="3" t="s">
        <v>272</v>
      </c>
      <c r="H49" s="1216"/>
      <c r="I49" s="1217"/>
      <c r="J49" s="1218"/>
      <c r="K49" s="188"/>
    </row>
    <row r="50" spans="4:11" s="3" customFormat="1" ht="3.75" customHeight="1" x14ac:dyDescent="0.4">
      <c r="D50" s="1214"/>
      <c r="E50" s="187"/>
      <c r="F50" s="187"/>
      <c r="G50" s="187"/>
      <c r="H50" s="191"/>
      <c r="I50" s="191"/>
      <c r="J50" s="191"/>
      <c r="K50" s="189"/>
    </row>
    <row r="51" spans="4:11" s="3" customFormat="1" x14ac:dyDescent="0.4"/>
    <row r="52" spans="4:11" s="3" customFormat="1" x14ac:dyDescent="0.4"/>
    <row r="53" spans="4:11" s="3" customFormat="1" x14ac:dyDescent="0.4"/>
  </sheetData>
  <mergeCells count="13">
    <mergeCell ref="E38:K38"/>
    <mergeCell ref="E33:K33"/>
    <mergeCell ref="B4:K4"/>
    <mergeCell ref="D42:D50"/>
    <mergeCell ref="I26:K26"/>
    <mergeCell ref="E35:K35"/>
    <mergeCell ref="H43:H49"/>
    <mergeCell ref="I43:I49"/>
    <mergeCell ref="J43:J49"/>
    <mergeCell ref="E32:K32"/>
    <mergeCell ref="E36:K36"/>
    <mergeCell ref="E37:K37"/>
    <mergeCell ref="D37:D38"/>
  </mergeCells>
  <phoneticPr fontId="2"/>
  <dataValidations count="1">
    <dataValidation type="list" allowBlank="1" showInputMessage="1" showErrorMessage="1" sqref="F43 F45 F47 F49">
      <formula1>"〇"</formula1>
    </dataValidation>
  </dataValidations>
  <pageMargins left="0.59375" right="0.41666666666666669" top="0.51041666666666663" bottom="0.32291666666666669"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V53"/>
  <sheetViews>
    <sheetView view="pageBreakPreview" topLeftCell="A22" zoomScale="80" zoomScaleNormal="100" zoomScaleSheetLayoutView="80" workbookViewId="0">
      <selection activeCell="E38" sqref="E38:K38"/>
    </sheetView>
  </sheetViews>
  <sheetFormatPr defaultRowHeight="13.5" x14ac:dyDescent="0.4"/>
  <cols>
    <col min="1" max="1" width="1.5" style="2" customWidth="1"/>
    <col min="2" max="2" width="2.25" style="2" customWidth="1"/>
    <col min="3" max="3" width="8.875" style="2" customWidth="1"/>
    <col min="4" max="4" width="12.375" style="2" customWidth="1"/>
    <col min="5" max="5" width="1.625" style="2" customWidth="1"/>
    <col min="6" max="6" width="3" style="2" customWidth="1"/>
    <col min="7" max="7" width="9" style="2"/>
    <col min="8" max="8" width="11.5" style="2" customWidth="1"/>
    <col min="9" max="10" width="9" style="2"/>
    <col min="11" max="11" width="14" style="2" customWidth="1"/>
    <col min="12" max="12" width="1.25" style="2" customWidth="1"/>
    <col min="13" max="13" width="2.875" style="2" customWidth="1"/>
    <col min="14" max="16384" width="9" style="2"/>
  </cols>
  <sheetData>
    <row r="1" spans="1:22" ht="6.75" customHeight="1" x14ac:dyDescent="0.4">
      <c r="A1" s="400"/>
      <c r="B1" s="400"/>
      <c r="C1" s="400"/>
      <c r="D1" s="400"/>
      <c r="E1" s="400"/>
      <c r="F1" s="400"/>
      <c r="G1" s="400"/>
      <c r="H1" s="400"/>
      <c r="I1" s="400"/>
      <c r="J1" s="400"/>
      <c r="K1" s="400"/>
      <c r="L1" s="400"/>
      <c r="M1" s="400"/>
      <c r="N1" s="400"/>
      <c r="O1" s="400"/>
      <c r="P1" s="400"/>
      <c r="Q1" s="400"/>
      <c r="R1" s="400"/>
      <c r="S1" s="400"/>
      <c r="T1" s="400"/>
      <c r="U1" s="400"/>
      <c r="V1" s="400"/>
    </row>
    <row r="2" spans="1:22" x14ac:dyDescent="0.4">
      <c r="A2" s="400"/>
      <c r="B2" s="400" t="s">
        <v>247</v>
      </c>
      <c r="C2" s="400"/>
      <c r="D2" s="400"/>
      <c r="E2" s="400"/>
      <c r="F2" s="400"/>
      <c r="G2" s="400"/>
      <c r="H2" s="400"/>
      <c r="I2" s="400"/>
      <c r="J2" s="400"/>
      <c r="K2" s="400"/>
      <c r="L2" s="400"/>
      <c r="M2" s="400"/>
      <c r="N2" s="400"/>
      <c r="O2" s="400"/>
      <c r="P2" s="400"/>
      <c r="Q2" s="400"/>
      <c r="R2" s="400"/>
      <c r="S2" s="400"/>
      <c r="T2" s="400"/>
      <c r="U2" s="400"/>
      <c r="V2" s="400"/>
    </row>
    <row r="3" spans="1:22" x14ac:dyDescent="0.4">
      <c r="A3" s="400"/>
      <c r="B3" s="400"/>
      <c r="C3" s="400"/>
      <c r="D3" s="400"/>
      <c r="E3" s="400"/>
      <c r="F3" s="400"/>
      <c r="G3" s="400"/>
      <c r="H3" s="400"/>
      <c r="I3" s="400"/>
      <c r="J3" s="400"/>
      <c r="K3" s="400"/>
      <c r="L3" s="400"/>
      <c r="M3" s="400"/>
      <c r="N3" s="400"/>
      <c r="O3" s="400"/>
      <c r="P3" s="400"/>
      <c r="Q3" s="400"/>
      <c r="R3" s="400"/>
      <c r="S3" s="400"/>
      <c r="T3" s="400"/>
      <c r="U3" s="400"/>
      <c r="V3" s="400"/>
    </row>
    <row r="4" spans="1:22" ht="18.75" x14ac:dyDescent="0.4">
      <c r="A4" s="400"/>
      <c r="B4" s="655" t="s">
        <v>248</v>
      </c>
      <c r="C4" s="655"/>
      <c r="D4" s="655"/>
      <c r="E4" s="655"/>
      <c r="F4" s="655"/>
      <c r="G4" s="655"/>
      <c r="H4" s="655"/>
      <c r="I4" s="655"/>
      <c r="J4" s="655"/>
      <c r="K4" s="655"/>
      <c r="L4" s="400"/>
      <c r="M4" s="400"/>
      <c r="N4" s="400"/>
      <c r="O4" s="400"/>
      <c r="P4" s="400"/>
      <c r="Q4" s="400"/>
      <c r="R4" s="400"/>
      <c r="S4" s="400"/>
      <c r="T4" s="400"/>
      <c r="U4" s="400"/>
      <c r="V4" s="400"/>
    </row>
    <row r="5" spans="1:22" ht="9.75" customHeight="1" x14ac:dyDescent="0.4">
      <c r="A5" s="400"/>
      <c r="B5" s="400"/>
      <c r="C5" s="400"/>
      <c r="D5" s="400"/>
      <c r="E5" s="400"/>
      <c r="F5" s="400"/>
      <c r="G5" s="400"/>
      <c r="H5" s="400"/>
      <c r="I5" s="400"/>
      <c r="J5" s="400"/>
      <c r="K5" s="400"/>
      <c r="L5" s="400"/>
      <c r="M5" s="400"/>
      <c r="N5" s="400"/>
      <c r="O5" s="400"/>
      <c r="P5" s="400"/>
      <c r="Q5" s="400"/>
      <c r="R5" s="400"/>
      <c r="S5" s="400"/>
      <c r="T5" s="400"/>
      <c r="U5" s="400"/>
      <c r="V5" s="400"/>
    </row>
    <row r="6" spans="1:22" ht="19.5" customHeight="1" x14ac:dyDescent="0.4">
      <c r="A6" s="400"/>
      <c r="B6" s="400"/>
      <c r="C6" s="407" t="s">
        <v>249</v>
      </c>
      <c r="D6" s="400"/>
      <c r="E6" s="400"/>
      <c r="F6" s="400"/>
      <c r="G6" s="400"/>
      <c r="H6" s="400"/>
      <c r="I6" s="400"/>
      <c r="J6" s="400"/>
      <c r="K6" s="400"/>
      <c r="L6" s="400"/>
      <c r="M6" s="400"/>
      <c r="N6" s="400"/>
      <c r="O6" s="400"/>
      <c r="P6" s="400"/>
      <c r="Q6" s="400"/>
      <c r="R6" s="400"/>
      <c r="S6" s="400"/>
      <c r="T6" s="400"/>
      <c r="U6" s="400"/>
      <c r="V6" s="400"/>
    </row>
    <row r="7" spans="1:22" ht="19.5" customHeight="1" x14ac:dyDescent="0.4">
      <c r="A7" s="400"/>
      <c r="B7" s="400"/>
      <c r="C7" s="407" t="s">
        <v>250</v>
      </c>
      <c r="D7" s="400"/>
      <c r="E7" s="400"/>
      <c r="F7" s="400"/>
      <c r="G7" s="400"/>
      <c r="H7" s="400"/>
      <c r="I7" s="400"/>
      <c r="J7" s="400"/>
      <c r="K7" s="400"/>
      <c r="L7" s="400"/>
      <c r="M7" s="400"/>
      <c r="N7" s="400"/>
      <c r="O7" s="400"/>
      <c r="P7" s="400"/>
      <c r="Q7" s="400"/>
      <c r="R7" s="400"/>
      <c r="S7" s="400"/>
      <c r="T7" s="400"/>
      <c r="U7" s="400"/>
      <c r="V7" s="400"/>
    </row>
    <row r="8" spans="1:22" ht="19.5" customHeight="1" x14ac:dyDescent="0.4">
      <c r="A8" s="400"/>
      <c r="B8" s="400"/>
      <c r="C8" s="407" t="s">
        <v>251</v>
      </c>
      <c r="D8" s="400"/>
      <c r="E8" s="400"/>
      <c r="F8" s="400"/>
      <c r="G8" s="400"/>
      <c r="H8" s="400"/>
      <c r="I8" s="400"/>
      <c r="J8" s="400"/>
      <c r="K8" s="400"/>
      <c r="L8" s="400"/>
      <c r="M8" s="400"/>
      <c r="N8" s="400"/>
      <c r="O8" s="400"/>
      <c r="P8" s="400"/>
      <c r="Q8" s="400"/>
      <c r="R8" s="400"/>
      <c r="S8" s="400"/>
      <c r="T8" s="400"/>
      <c r="U8" s="400"/>
      <c r="V8" s="400"/>
    </row>
    <row r="9" spans="1:22" x14ac:dyDescent="0.4">
      <c r="A9" s="400"/>
      <c r="B9" s="400"/>
      <c r="C9" s="400"/>
      <c r="D9" s="400"/>
      <c r="E9" s="400"/>
      <c r="F9" s="400"/>
      <c r="G9" s="400"/>
      <c r="H9" s="400"/>
      <c r="I9" s="400"/>
      <c r="J9" s="400"/>
      <c r="K9" s="400"/>
      <c r="L9" s="400"/>
      <c r="M9" s="400"/>
      <c r="N9" s="400"/>
      <c r="O9" s="400"/>
      <c r="P9" s="400"/>
      <c r="Q9" s="400"/>
      <c r="R9" s="400"/>
      <c r="S9" s="400"/>
      <c r="T9" s="400"/>
      <c r="U9" s="400"/>
      <c r="V9" s="400"/>
    </row>
    <row r="10" spans="1:22" x14ac:dyDescent="0.4">
      <c r="A10" s="400"/>
      <c r="B10" s="400"/>
      <c r="C10" s="400"/>
      <c r="D10" s="400"/>
      <c r="E10" s="400"/>
      <c r="F10" s="400"/>
      <c r="G10" s="400"/>
      <c r="H10" s="400"/>
      <c r="I10" s="400"/>
      <c r="J10" s="400"/>
      <c r="K10" s="400"/>
      <c r="L10" s="400"/>
      <c r="M10" s="400"/>
      <c r="N10" s="400"/>
      <c r="O10" s="400"/>
      <c r="P10" s="400"/>
      <c r="Q10" s="400"/>
      <c r="R10" s="400"/>
      <c r="S10" s="400"/>
      <c r="T10" s="400"/>
      <c r="U10" s="400"/>
      <c r="V10" s="400"/>
    </row>
    <row r="11" spans="1:22" ht="18.75" customHeight="1" x14ac:dyDescent="0.4">
      <c r="A11" s="400"/>
      <c r="B11" s="537" t="s">
        <v>252</v>
      </c>
      <c r="C11" s="537"/>
      <c r="D11" s="400"/>
      <c r="E11" s="400"/>
      <c r="F11" s="400"/>
      <c r="G11" s="400"/>
      <c r="H11" s="400"/>
      <c r="I11" s="400"/>
      <c r="J11" s="400"/>
      <c r="K11" s="400"/>
      <c r="L11" s="400"/>
      <c r="M11" s="400"/>
      <c r="N11" s="400"/>
      <c r="O11" s="400"/>
      <c r="P11" s="400"/>
      <c r="Q11" s="400"/>
      <c r="R11" s="400"/>
      <c r="S11" s="400"/>
      <c r="T11" s="400"/>
      <c r="U11" s="400"/>
      <c r="V11" s="400"/>
    </row>
    <row r="12" spans="1:22" ht="18.75" customHeight="1" x14ac:dyDescent="0.4">
      <c r="A12" s="400"/>
      <c r="B12" s="537" t="s">
        <v>253</v>
      </c>
      <c r="C12" s="537"/>
      <c r="D12" s="400"/>
      <c r="E12" s="400"/>
      <c r="F12" s="400"/>
      <c r="G12" s="400"/>
      <c r="H12" s="400"/>
      <c r="I12" s="400"/>
      <c r="J12" s="400"/>
      <c r="K12" s="400"/>
      <c r="L12" s="400"/>
      <c r="M12" s="400"/>
      <c r="N12" s="400"/>
      <c r="O12" s="400"/>
      <c r="P12" s="400"/>
      <c r="Q12" s="400"/>
      <c r="R12" s="400"/>
      <c r="S12" s="400"/>
      <c r="T12" s="400"/>
      <c r="U12" s="400"/>
      <c r="V12" s="400"/>
    </row>
    <row r="13" spans="1:22" ht="18.75" customHeight="1" x14ac:dyDescent="0.4">
      <c r="A13" s="400"/>
      <c r="B13" s="537"/>
      <c r="C13" s="537" t="s">
        <v>254</v>
      </c>
      <c r="D13" s="400"/>
      <c r="E13" s="400"/>
      <c r="F13" s="400"/>
      <c r="G13" s="400"/>
      <c r="H13" s="400"/>
      <c r="I13" s="400"/>
      <c r="J13" s="400"/>
      <c r="K13" s="400"/>
      <c r="L13" s="400"/>
      <c r="M13" s="400"/>
      <c r="N13" s="400"/>
      <c r="O13" s="400"/>
      <c r="P13" s="400"/>
      <c r="Q13" s="400"/>
      <c r="R13" s="400"/>
      <c r="S13" s="400"/>
      <c r="T13" s="400"/>
      <c r="U13" s="400"/>
      <c r="V13" s="400"/>
    </row>
    <row r="14" spans="1:22" ht="18.75" customHeight="1" x14ac:dyDescent="0.4">
      <c r="A14" s="400"/>
      <c r="B14" s="537" t="s">
        <v>255</v>
      </c>
      <c r="C14" s="537"/>
      <c r="D14" s="400"/>
      <c r="E14" s="400"/>
      <c r="F14" s="400"/>
      <c r="G14" s="400"/>
      <c r="H14" s="400"/>
      <c r="I14" s="400"/>
      <c r="J14" s="400"/>
      <c r="K14" s="400"/>
      <c r="L14" s="400"/>
      <c r="M14" s="400"/>
      <c r="N14" s="400"/>
      <c r="O14" s="400"/>
      <c r="P14" s="400"/>
      <c r="Q14" s="400"/>
      <c r="R14" s="400"/>
      <c r="S14" s="400"/>
      <c r="T14" s="400"/>
      <c r="U14" s="400"/>
      <c r="V14" s="400"/>
    </row>
    <row r="15" spans="1:22" ht="18.75" customHeight="1" x14ac:dyDescent="0.4">
      <c r="A15" s="400"/>
      <c r="B15" s="537" t="s">
        <v>256</v>
      </c>
      <c r="C15" s="537"/>
      <c r="D15" s="400"/>
      <c r="E15" s="400"/>
      <c r="F15" s="400"/>
      <c r="G15" s="400"/>
      <c r="H15" s="400"/>
      <c r="I15" s="400"/>
      <c r="J15" s="400"/>
      <c r="K15" s="400"/>
      <c r="L15" s="400"/>
      <c r="M15" s="400"/>
      <c r="N15" s="400"/>
      <c r="O15" s="400"/>
      <c r="P15" s="400"/>
      <c r="Q15" s="400"/>
      <c r="R15" s="400"/>
      <c r="S15" s="400"/>
      <c r="T15" s="400"/>
      <c r="U15" s="400"/>
      <c r="V15" s="400"/>
    </row>
    <row r="16" spans="1:22" ht="18.75" customHeight="1" x14ac:dyDescent="0.4">
      <c r="A16" s="400"/>
      <c r="B16" s="537" t="s">
        <v>257</v>
      </c>
      <c r="C16" s="537"/>
      <c r="D16" s="400"/>
      <c r="E16" s="400"/>
      <c r="F16" s="400"/>
      <c r="G16" s="400"/>
      <c r="H16" s="400"/>
      <c r="I16" s="400"/>
      <c r="J16" s="400"/>
      <c r="K16" s="400"/>
      <c r="L16" s="400"/>
      <c r="M16" s="400"/>
      <c r="N16" s="400"/>
      <c r="O16" s="400"/>
      <c r="P16" s="400"/>
      <c r="Q16" s="400"/>
      <c r="R16" s="400"/>
      <c r="S16" s="400"/>
      <c r="T16" s="400"/>
      <c r="U16" s="400"/>
      <c r="V16" s="400"/>
    </row>
    <row r="17" spans="1:22" ht="18.75" customHeight="1" x14ac:dyDescent="0.4">
      <c r="A17" s="400"/>
      <c r="B17" s="400"/>
      <c r="C17" s="400" t="s">
        <v>258</v>
      </c>
      <c r="D17" s="400"/>
      <c r="E17" s="400"/>
      <c r="F17" s="400"/>
      <c r="G17" s="400"/>
      <c r="H17" s="400"/>
      <c r="I17" s="400"/>
      <c r="J17" s="400"/>
      <c r="K17" s="400"/>
      <c r="L17" s="400"/>
      <c r="M17" s="400"/>
      <c r="N17" s="400"/>
      <c r="O17" s="400"/>
      <c r="P17" s="400"/>
      <c r="Q17" s="400"/>
      <c r="R17" s="400"/>
      <c r="S17" s="400"/>
      <c r="T17" s="400"/>
      <c r="U17" s="400"/>
      <c r="V17" s="400"/>
    </row>
    <row r="18" spans="1:22" ht="18.75" customHeight="1" x14ac:dyDescent="0.4">
      <c r="A18" s="400"/>
      <c r="B18" s="537" t="s">
        <v>259</v>
      </c>
      <c r="C18" s="400"/>
      <c r="D18" s="400"/>
      <c r="E18" s="400"/>
      <c r="F18" s="400"/>
      <c r="G18" s="400"/>
      <c r="H18" s="400"/>
      <c r="I18" s="400"/>
      <c r="J18" s="400"/>
      <c r="K18" s="400"/>
      <c r="L18" s="400"/>
      <c r="M18" s="400"/>
      <c r="N18" s="400"/>
      <c r="O18" s="400"/>
      <c r="P18" s="400"/>
      <c r="Q18" s="400"/>
      <c r="R18" s="400"/>
      <c r="S18" s="400"/>
      <c r="T18" s="400"/>
      <c r="U18" s="400"/>
      <c r="V18" s="400"/>
    </row>
    <row r="19" spans="1:22" ht="18.75" customHeight="1" x14ac:dyDescent="0.4">
      <c r="A19" s="400"/>
      <c r="B19" s="400"/>
      <c r="C19" s="400" t="s">
        <v>260</v>
      </c>
      <c r="D19" s="400"/>
      <c r="E19" s="400"/>
      <c r="F19" s="400"/>
      <c r="G19" s="400"/>
      <c r="H19" s="400"/>
      <c r="I19" s="400"/>
      <c r="J19" s="400"/>
      <c r="K19" s="400"/>
      <c r="L19" s="400"/>
      <c r="M19" s="400"/>
      <c r="N19" s="400"/>
      <c r="O19" s="400"/>
      <c r="P19" s="400"/>
      <c r="Q19" s="400"/>
      <c r="R19" s="400"/>
      <c r="S19" s="400"/>
      <c r="T19" s="400"/>
      <c r="U19" s="400"/>
      <c r="V19" s="400"/>
    </row>
    <row r="20" spans="1:22" ht="18.75" customHeight="1" x14ac:dyDescent="0.4">
      <c r="A20" s="400"/>
      <c r="B20" s="400" t="s">
        <v>261</v>
      </c>
      <c r="C20" s="400"/>
      <c r="D20" s="400"/>
      <c r="E20" s="400"/>
      <c r="F20" s="400"/>
      <c r="G20" s="400"/>
      <c r="H20" s="400"/>
      <c r="I20" s="400"/>
      <c r="J20" s="400"/>
      <c r="K20" s="400"/>
      <c r="L20" s="400"/>
      <c r="M20" s="400"/>
      <c r="N20" s="400"/>
      <c r="O20" s="400"/>
      <c r="P20" s="400"/>
      <c r="Q20" s="400"/>
      <c r="R20" s="400"/>
      <c r="S20" s="400"/>
      <c r="T20" s="400"/>
      <c r="U20" s="400"/>
      <c r="V20" s="400"/>
    </row>
    <row r="21" spans="1:22" ht="18.75" customHeight="1" x14ac:dyDescent="0.4">
      <c r="A21" s="400"/>
      <c r="B21" s="400" t="s">
        <v>262</v>
      </c>
      <c r="C21" s="400"/>
      <c r="D21" s="400"/>
      <c r="E21" s="400"/>
      <c r="F21" s="400"/>
      <c r="G21" s="400"/>
      <c r="H21" s="400"/>
      <c r="I21" s="400"/>
      <c r="J21" s="400"/>
      <c r="K21" s="400"/>
      <c r="L21" s="400"/>
      <c r="M21" s="400"/>
      <c r="N21" s="400"/>
      <c r="O21" s="400"/>
      <c r="P21" s="400"/>
      <c r="Q21" s="400"/>
      <c r="R21" s="400"/>
      <c r="S21" s="400"/>
      <c r="T21" s="400"/>
      <c r="U21" s="400"/>
      <c r="V21" s="400"/>
    </row>
    <row r="22" spans="1:22" ht="18.75" customHeight="1" x14ac:dyDescent="0.4">
      <c r="A22" s="400"/>
      <c r="B22" s="400"/>
      <c r="C22" s="400"/>
      <c r="D22" s="400"/>
      <c r="E22" s="400"/>
      <c r="F22" s="400"/>
      <c r="G22" s="400"/>
      <c r="H22" s="400"/>
      <c r="I22" s="400"/>
      <c r="J22" s="400"/>
      <c r="K22" s="400"/>
      <c r="L22" s="400"/>
      <c r="M22" s="400"/>
      <c r="N22" s="400"/>
      <c r="O22" s="400"/>
      <c r="P22" s="400"/>
      <c r="Q22" s="400"/>
      <c r="R22" s="400"/>
      <c r="S22" s="400"/>
      <c r="T22" s="400"/>
      <c r="U22" s="400"/>
      <c r="V22" s="400"/>
    </row>
    <row r="23" spans="1:22" ht="18.75" customHeight="1" x14ac:dyDescent="0.4">
      <c r="A23" s="400"/>
      <c r="B23" s="537" t="s">
        <v>263</v>
      </c>
      <c r="C23" s="400"/>
      <c r="D23" s="400"/>
      <c r="E23" s="400"/>
      <c r="F23" s="400"/>
      <c r="G23" s="400"/>
      <c r="H23" s="400"/>
      <c r="I23" s="400"/>
      <c r="J23" s="400"/>
      <c r="K23" s="400"/>
      <c r="L23" s="400"/>
      <c r="M23" s="400"/>
      <c r="N23" s="400"/>
      <c r="O23" s="400"/>
      <c r="P23" s="400"/>
      <c r="Q23" s="400"/>
      <c r="R23" s="400"/>
      <c r="S23" s="400"/>
      <c r="T23" s="400"/>
      <c r="U23" s="400"/>
      <c r="V23" s="400"/>
    </row>
    <row r="24" spans="1:22" ht="18.75" customHeight="1" x14ac:dyDescent="0.4">
      <c r="A24" s="400"/>
      <c r="B24" s="400"/>
      <c r="C24" s="537" t="s">
        <v>264</v>
      </c>
      <c r="D24" s="400"/>
      <c r="E24" s="400"/>
      <c r="F24" s="400"/>
      <c r="G24" s="400"/>
      <c r="H24" s="400"/>
      <c r="I24" s="400"/>
      <c r="J24" s="400"/>
      <c r="K24" s="400"/>
      <c r="L24" s="400"/>
      <c r="M24" s="400"/>
      <c r="N24" s="400"/>
      <c r="O24" s="400"/>
      <c r="P24" s="400"/>
      <c r="Q24" s="400"/>
      <c r="R24" s="400"/>
      <c r="S24" s="400"/>
      <c r="T24" s="400"/>
      <c r="U24" s="400"/>
      <c r="V24" s="400"/>
    </row>
    <row r="25" spans="1:22" x14ac:dyDescent="0.4">
      <c r="A25" s="400"/>
      <c r="B25" s="400"/>
      <c r="C25" s="400"/>
      <c r="D25" s="400"/>
      <c r="E25" s="400"/>
      <c r="F25" s="400"/>
      <c r="G25" s="400"/>
      <c r="H25" s="400"/>
      <c r="I25" s="400"/>
      <c r="J25" s="400"/>
      <c r="K25" s="400"/>
      <c r="L25" s="400"/>
      <c r="M25" s="400"/>
      <c r="N25" s="400"/>
      <c r="O25" s="400"/>
      <c r="P25" s="400"/>
      <c r="Q25" s="400"/>
      <c r="R25" s="400"/>
      <c r="S25" s="400"/>
      <c r="T25" s="400"/>
      <c r="U25" s="400"/>
      <c r="V25" s="400"/>
    </row>
    <row r="26" spans="1:22" x14ac:dyDescent="0.4">
      <c r="A26" s="400"/>
      <c r="B26" s="400"/>
      <c r="C26" s="400"/>
      <c r="D26" s="400"/>
      <c r="E26" s="400"/>
      <c r="F26" s="400"/>
      <c r="G26" s="400"/>
      <c r="H26" s="400"/>
      <c r="I26" s="1230" t="s">
        <v>468</v>
      </c>
      <c r="J26" s="1230"/>
      <c r="K26" s="1230"/>
      <c r="L26" s="400"/>
      <c r="M26" s="400"/>
      <c r="N26" s="400"/>
      <c r="O26" s="400"/>
      <c r="P26" s="400"/>
      <c r="Q26" s="400"/>
      <c r="R26" s="400"/>
      <c r="S26" s="400"/>
      <c r="T26" s="400"/>
      <c r="U26" s="400"/>
      <c r="V26" s="400"/>
    </row>
    <row r="27" spans="1:22" x14ac:dyDescent="0.4">
      <c r="A27" s="400"/>
      <c r="B27" s="400"/>
      <c r="C27" s="400"/>
      <c r="D27" s="400"/>
      <c r="E27" s="400"/>
      <c r="F27" s="400"/>
      <c r="G27" s="400"/>
      <c r="H27" s="400"/>
      <c r="I27" s="538"/>
      <c r="J27" s="538"/>
      <c r="K27" s="538"/>
      <c r="L27" s="400"/>
      <c r="M27" s="400"/>
      <c r="N27" s="400"/>
      <c r="O27" s="400"/>
      <c r="P27" s="400"/>
      <c r="Q27" s="400"/>
      <c r="R27" s="400"/>
      <c r="S27" s="400"/>
      <c r="T27" s="400"/>
      <c r="U27" s="400"/>
      <c r="V27" s="400"/>
    </row>
    <row r="28" spans="1:22" x14ac:dyDescent="0.4">
      <c r="A28" s="400"/>
      <c r="B28" s="400"/>
      <c r="C28" s="400"/>
      <c r="D28" s="400"/>
      <c r="E28" s="400"/>
      <c r="F28" s="400"/>
      <c r="G28" s="400"/>
      <c r="H28" s="400"/>
      <c r="I28" s="400"/>
      <c r="J28" s="400"/>
      <c r="K28" s="400"/>
      <c r="L28" s="400"/>
      <c r="M28" s="400"/>
      <c r="N28" s="400"/>
      <c r="O28" s="400"/>
      <c r="P28" s="400"/>
      <c r="Q28" s="400"/>
      <c r="R28" s="400"/>
      <c r="S28" s="400"/>
      <c r="T28" s="400"/>
      <c r="U28" s="400"/>
      <c r="V28" s="400"/>
    </row>
    <row r="29" spans="1:22" x14ac:dyDescent="0.4">
      <c r="A29" s="400"/>
      <c r="B29" s="400"/>
      <c r="C29" s="400"/>
      <c r="D29" s="400"/>
      <c r="E29" s="400"/>
      <c r="F29" s="400"/>
      <c r="G29" s="400"/>
      <c r="H29" s="400"/>
      <c r="I29" s="400"/>
      <c r="J29" s="400"/>
      <c r="K29" s="400"/>
      <c r="L29" s="400"/>
      <c r="M29" s="400"/>
      <c r="N29" s="400"/>
      <c r="O29" s="400"/>
      <c r="P29" s="400"/>
      <c r="Q29" s="400"/>
      <c r="R29" s="400"/>
      <c r="S29" s="400"/>
      <c r="T29" s="400"/>
      <c r="U29" s="400"/>
      <c r="V29" s="400"/>
    </row>
    <row r="30" spans="1:22" x14ac:dyDescent="0.4">
      <c r="A30" s="400"/>
      <c r="B30" s="400"/>
      <c r="C30" s="400" t="s">
        <v>265</v>
      </c>
      <c r="D30" s="400"/>
      <c r="E30" s="400"/>
      <c r="F30" s="400"/>
      <c r="G30" s="400"/>
      <c r="H30" s="400"/>
      <c r="I30" s="400"/>
      <c r="J30" s="400"/>
      <c r="K30" s="400"/>
      <c r="L30" s="400"/>
      <c r="M30" s="400"/>
      <c r="N30" s="400"/>
      <c r="O30" s="400"/>
      <c r="P30" s="400"/>
      <c r="Q30" s="400"/>
      <c r="R30" s="400"/>
      <c r="S30" s="400"/>
      <c r="T30" s="400"/>
      <c r="U30" s="400"/>
      <c r="V30" s="400"/>
    </row>
    <row r="31" spans="1:22" x14ac:dyDescent="0.4">
      <c r="A31" s="400"/>
      <c r="B31" s="400"/>
      <c r="C31" s="400"/>
      <c r="D31" s="400"/>
      <c r="E31" s="400"/>
      <c r="F31" s="400"/>
      <c r="G31" s="400"/>
      <c r="H31" s="400"/>
      <c r="I31" s="400"/>
      <c r="J31" s="400"/>
      <c r="K31" s="400"/>
      <c r="L31" s="400"/>
      <c r="M31" s="400"/>
      <c r="N31" s="400"/>
      <c r="O31" s="400"/>
      <c r="P31" s="400"/>
      <c r="Q31" s="400"/>
      <c r="R31" s="400"/>
      <c r="S31" s="400"/>
      <c r="T31" s="400"/>
      <c r="U31" s="400"/>
      <c r="V31" s="400"/>
    </row>
    <row r="32" spans="1:22" ht="18.75" customHeight="1" x14ac:dyDescent="0.4">
      <c r="A32" s="400"/>
      <c r="B32" s="400"/>
      <c r="C32" s="400"/>
      <c r="D32" s="415"/>
      <c r="E32" s="1192" t="s">
        <v>266</v>
      </c>
      <c r="F32" s="1192"/>
      <c r="G32" s="1192"/>
      <c r="H32" s="1192"/>
      <c r="I32" s="1192"/>
      <c r="J32" s="1192"/>
      <c r="K32" s="1192"/>
      <c r="L32" s="400"/>
      <c r="M32" s="400"/>
      <c r="N32" s="400"/>
      <c r="O32" s="400"/>
      <c r="P32" s="400"/>
      <c r="Q32" s="400"/>
      <c r="R32" s="400"/>
      <c r="S32" s="400"/>
      <c r="T32" s="400"/>
      <c r="U32" s="400"/>
      <c r="V32" s="400"/>
    </row>
    <row r="33" spans="1:22" ht="33" customHeight="1" x14ac:dyDescent="0.4">
      <c r="A33" s="400"/>
      <c r="B33" s="400"/>
      <c r="C33" s="400"/>
      <c r="D33" s="539" t="s">
        <v>10</v>
      </c>
      <c r="E33" s="1209" t="str">
        <f>記入例・【交付】申請書!H11</f>
        <v>佐賀市白山2丁目１－１２　佐賀商工ビル7階
佐賀市市民活動プラザ　レターケース　№999</v>
      </c>
      <c r="F33" s="1210"/>
      <c r="G33" s="1210"/>
      <c r="H33" s="1210"/>
      <c r="I33" s="1210"/>
      <c r="J33" s="1210"/>
      <c r="K33" s="1211"/>
      <c r="L33" s="400"/>
      <c r="M33" s="400"/>
      <c r="N33" s="400"/>
      <c r="O33" s="400"/>
      <c r="P33" s="400"/>
      <c r="Q33" s="400"/>
      <c r="R33" s="400"/>
      <c r="S33" s="400"/>
      <c r="T33" s="400"/>
      <c r="U33" s="400"/>
      <c r="V33" s="400"/>
    </row>
    <row r="34" spans="1:22" x14ac:dyDescent="0.4">
      <c r="A34" s="400"/>
      <c r="B34" s="400"/>
      <c r="C34" s="400"/>
      <c r="D34" s="400"/>
      <c r="E34" s="400"/>
      <c r="F34" s="400"/>
      <c r="G34" s="400"/>
      <c r="H34" s="400"/>
      <c r="I34" s="400"/>
      <c r="J34" s="400"/>
      <c r="K34" s="400"/>
      <c r="L34" s="400"/>
      <c r="M34" s="400"/>
      <c r="N34" s="400"/>
      <c r="O34" s="400"/>
      <c r="P34" s="400"/>
      <c r="Q34" s="400"/>
      <c r="R34" s="400"/>
      <c r="S34" s="400"/>
      <c r="T34" s="400"/>
      <c r="U34" s="400"/>
      <c r="V34" s="400"/>
    </row>
    <row r="35" spans="1:22" x14ac:dyDescent="0.4">
      <c r="A35" s="400"/>
      <c r="B35" s="400"/>
      <c r="C35" s="400"/>
      <c r="D35" s="401"/>
      <c r="E35" s="1199" t="s">
        <v>267</v>
      </c>
      <c r="F35" s="1199"/>
      <c r="G35" s="1199"/>
      <c r="H35" s="1199"/>
      <c r="I35" s="1199"/>
      <c r="J35" s="1199"/>
      <c r="K35" s="1199"/>
      <c r="L35" s="400"/>
      <c r="M35" s="400"/>
      <c r="N35" s="400"/>
      <c r="O35" s="400"/>
      <c r="P35" s="400"/>
      <c r="Q35" s="400"/>
      <c r="R35" s="400"/>
      <c r="S35" s="400"/>
      <c r="T35" s="400"/>
      <c r="U35" s="400"/>
      <c r="V35" s="400"/>
    </row>
    <row r="36" spans="1:22" ht="21" customHeight="1" x14ac:dyDescent="0.4">
      <c r="A36" s="400"/>
      <c r="B36" s="400"/>
      <c r="C36" s="400"/>
      <c r="D36" s="540" t="s">
        <v>209</v>
      </c>
      <c r="E36" s="1227" t="s">
        <v>518</v>
      </c>
      <c r="F36" s="1228"/>
      <c r="G36" s="1228"/>
      <c r="H36" s="1228"/>
      <c r="I36" s="1228"/>
      <c r="J36" s="1228"/>
      <c r="K36" s="1229"/>
      <c r="L36" s="400"/>
      <c r="M36" s="400"/>
      <c r="N36" s="400"/>
      <c r="O36" s="400"/>
      <c r="P36" s="400"/>
      <c r="Q36" s="400"/>
      <c r="R36" s="400"/>
      <c r="S36" s="400"/>
      <c r="T36" s="400"/>
      <c r="U36" s="400"/>
      <c r="V36" s="400"/>
    </row>
    <row r="37" spans="1:22" ht="26.25" customHeight="1" x14ac:dyDescent="0.4">
      <c r="A37" s="400"/>
      <c r="B37" s="400"/>
      <c r="C37" s="400"/>
      <c r="D37" s="1231" t="s">
        <v>207</v>
      </c>
      <c r="E37" s="1222" t="str">
        <f>記入例・【交付】申請書!H12</f>
        <v>安心安全のまちづくりを推進する会</v>
      </c>
      <c r="F37" s="1223"/>
      <c r="G37" s="1223"/>
      <c r="H37" s="1223"/>
      <c r="I37" s="1223"/>
      <c r="J37" s="1223"/>
      <c r="K37" s="1224"/>
      <c r="L37" s="400"/>
      <c r="M37" s="400"/>
      <c r="N37" s="400"/>
      <c r="O37" s="400"/>
      <c r="P37" s="400"/>
      <c r="Q37" s="400"/>
      <c r="R37" s="400"/>
      <c r="S37" s="400"/>
      <c r="T37" s="400"/>
      <c r="U37" s="400"/>
      <c r="V37" s="400"/>
    </row>
    <row r="38" spans="1:22" ht="26.25" customHeight="1" x14ac:dyDescent="0.4">
      <c r="A38" s="400"/>
      <c r="B38" s="400"/>
      <c r="C38" s="400"/>
      <c r="D38" s="1232"/>
      <c r="E38" s="1206" t="str">
        <f>記入例・【交付】申請書!H13</f>
        <v>会長　　佐賀　花子</v>
      </c>
      <c r="F38" s="1207"/>
      <c r="G38" s="1207"/>
      <c r="H38" s="1207"/>
      <c r="I38" s="1207"/>
      <c r="J38" s="1207"/>
      <c r="K38" s="1208"/>
      <c r="L38" s="400"/>
      <c r="M38" s="400"/>
      <c r="N38" s="400"/>
      <c r="O38" s="400"/>
      <c r="P38" s="400"/>
      <c r="Q38" s="400"/>
      <c r="R38" s="400"/>
      <c r="S38" s="400"/>
      <c r="T38" s="400"/>
      <c r="U38" s="400"/>
      <c r="V38" s="400"/>
    </row>
    <row r="39" spans="1:22" x14ac:dyDescent="0.4">
      <c r="A39" s="400"/>
      <c r="B39" s="400"/>
      <c r="C39" s="400"/>
      <c r="D39" s="400"/>
      <c r="E39" s="541" t="s">
        <v>273</v>
      </c>
      <c r="F39" s="400"/>
      <c r="G39" s="400"/>
      <c r="H39" s="400"/>
      <c r="I39" s="400"/>
      <c r="J39" s="400"/>
      <c r="K39" s="400"/>
      <c r="L39" s="400"/>
      <c r="M39" s="400"/>
      <c r="N39" s="400"/>
      <c r="O39" s="400"/>
      <c r="P39" s="400"/>
      <c r="Q39" s="400"/>
      <c r="R39" s="400"/>
      <c r="S39" s="400"/>
      <c r="T39" s="400"/>
      <c r="U39" s="400"/>
      <c r="V39" s="400"/>
    </row>
    <row r="40" spans="1:22" x14ac:dyDescent="0.4">
      <c r="A40" s="400"/>
      <c r="B40" s="400"/>
      <c r="C40" s="400"/>
      <c r="D40" s="400"/>
      <c r="E40" s="541" t="s">
        <v>274</v>
      </c>
      <c r="F40" s="400"/>
      <c r="G40" s="400"/>
      <c r="H40" s="400"/>
      <c r="I40" s="400"/>
      <c r="J40" s="400"/>
      <c r="K40" s="400"/>
      <c r="L40" s="400"/>
      <c r="M40" s="400"/>
      <c r="N40" s="400"/>
      <c r="O40" s="400"/>
      <c r="P40" s="400"/>
      <c r="Q40" s="400"/>
      <c r="R40" s="400"/>
      <c r="S40" s="400"/>
      <c r="T40" s="400"/>
      <c r="U40" s="400"/>
      <c r="V40" s="400"/>
    </row>
    <row r="41" spans="1:22" x14ac:dyDescent="0.4">
      <c r="A41" s="400"/>
      <c r="B41" s="400"/>
      <c r="C41" s="400"/>
      <c r="D41" s="400"/>
      <c r="E41" s="400"/>
      <c r="F41" s="400"/>
      <c r="G41" s="400"/>
      <c r="H41" s="400"/>
      <c r="I41" s="400"/>
      <c r="J41" s="400"/>
      <c r="K41" s="400"/>
      <c r="L41" s="400"/>
      <c r="M41" s="400"/>
      <c r="N41" s="400"/>
      <c r="O41" s="400"/>
      <c r="P41" s="400"/>
      <c r="Q41" s="400"/>
      <c r="R41" s="400"/>
      <c r="S41" s="400"/>
      <c r="T41" s="400"/>
      <c r="U41" s="400"/>
      <c r="V41" s="400"/>
    </row>
    <row r="42" spans="1:22" s="3" customFormat="1" ht="3.75" customHeight="1" x14ac:dyDescent="0.4">
      <c r="A42" s="401"/>
      <c r="B42" s="401"/>
      <c r="C42" s="401"/>
      <c r="D42" s="1233" t="s">
        <v>268</v>
      </c>
      <c r="E42" s="542"/>
      <c r="F42" s="542"/>
      <c r="G42" s="542"/>
      <c r="H42" s="542"/>
      <c r="I42" s="542"/>
      <c r="J42" s="542"/>
      <c r="K42" s="543"/>
      <c r="L42" s="401"/>
      <c r="M42" s="401"/>
      <c r="N42" s="401"/>
      <c r="O42" s="401"/>
      <c r="P42" s="401"/>
      <c r="Q42" s="401"/>
      <c r="R42" s="401"/>
      <c r="S42" s="401"/>
      <c r="T42" s="401"/>
      <c r="U42" s="401"/>
      <c r="V42" s="401"/>
    </row>
    <row r="43" spans="1:22" s="3" customFormat="1" x14ac:dyDescent="0.4">
      <c r="A43" s="401"/>
      <c r="B43" s="401"/>
      <c r="C43" s="401"/>
      <c r="D43" s="1234"/>
      <c r="E43" s="401"/>
      <c r="F43" s="420"/>
      <c r="G43" s="401" t="s">
        <v>269</v>
      </c>
      <c r="H43" s="1236" t="s">
        <v>417</v>
      </c>
      <c r="I43" s="1237" t="s">
        <v>416</v>
      </c>
      <c r="J43" s="1238" t="s">
        <v>415</v>
      </c>
      <c r="K43" s="544"/>
      <c r="L43" s="401"/>
      <c r="M43" s="401"/>
      <c r="N43" s="401"/>
      <c r="O43" s="401"/>
      <c r="P43" s="401"/>
      <c r="Q43" s="401"/>
      <c r="R43" s="401"/>
      <c r="S43" s="401"/>
      <c r="T43" s="401"/>
      <c r="U43" s="401"/>
      <c r="V43" s="401"/>
    </row>
    <row r="44" spans="1:22" s="3" customFormat="1" ht="3.75" customHeight="1" x14ac:dyDescent="0.4">
      <c r="A44" s="401"/>
      <c r="B44" s="401"/>
      <c r="C44" s="401"/>
      <c r="D44" s="1234"/>
      <c r="E44" s="401"/>
      <c r="F44" s="401"/>
      <c r="G44" s="401"/>
      <c r="H44" s="1236"/>
      <c r="I44" s="1237"/>
      <c r="J44" s="1238"/>
      <c r="K44" s="544"/>
      <c r="L44" s="401"/>
      <c r="M44" s="401"/>
      <c r="N44" s="401"/>
      <c r="O44" s="401"/>
      <c r="P44" s="401"/>
      <c r="Q44" s="401"/>
      <c r="R44" s="401"/>
      <c r="S44" s="401"/>
      <c r="T44" s="401"/>
      <c r="U44" s="401"/>
      <c r="V44" s="401"/>
    </row>
    <row r="45" spans="1:22" s="3" customFormat="1" x14ac:dyDescent="0.4">
      <c r="A45" s="401"/>
      <c r="B45" s="401"/>
      <c r="C45" s="401"/>
      <c r="D45" s="1234"/>
      <c r="E45" s="401"/>
      <c r="F45" s="420"/>
      <c r="G45" s="401" t="s">
        <v>270</v>
      </c>
      <c r="H45" s="1236"/>
      <c r="I45" s="1237"/>
      <c r="J45" s="1238"/>
      <c r="K45" s="544"/>
      <c r="L45" s="401"/>
      <c r="M45" s="401"/>
      <c r="N45" s="401"/>
      <c r="O45" s="401"/>
      <c r="P45" s="401"/>
      <c r="Q45" s="401"/>
      <c r="R45" s="401"/>
      <c r="S45" s="401"/>
      <c r="T45" s="401"/>
      <c r="U45" s="401"/>
      <c r="V45" s="401"/>
    </row>
    <row r="46" spans="1:22" s="3" customFormat="1" ht="3.75" customHeight="1" x14ac:dyDescent="0.4">
      <c r="A46" s="401"/>
      <c r="B46" s="401"/>
      <c r="C46" s="401"/>
      <c r="D46" s="1234"/>
      <c r="E46" s="401"/>
      <c r="F46" s="401"/>
      <c r="G46" s="401"/>
      <c r="H46" s="1236"/>
      <c r="I46" s="1237"/>
      <c r="J46" s="1238"/>
      <c r="K46" s="544"/>
      <c r="L46" s="401"/>
      <c r="M46" s="401"/>
      <c r="N46" s="401"/>
      <c r="O46" s="401"/>
      <c r="P46" s="401"/>
      <c r="Q46" s="401"/>
      <c r="R46" s="401"/>
      <c r="S46" s="401"/>
      <c r="T46" s="401"/>
      <c r="U46" s="401"/>
      <c r="V46" s="401"/>
    </row>
    <row r="47" spans="1:22" s="3" customFormat="1" x14ac:dyDescent="0.4">
      <c r="A47" s="401"/>
      <c r="B47" s="401"/>
      <c r="C47" s="401"/>
      <c r="D47" s="1234"/>
      <c r="E47" s="401"/>
      <c r="F47" s="416" t="s">
        <v>382</v>
      </c>
      <c r="G47" s="401" t="s">
        <v>271</v>
      </c>
      <c r="H47" s="1236"/>
      <c r="I47" s="1237"/>
      <c r="J47" s="1238"/>
      <c r="K47" s="544"/>
      <c r="L47" s="401"/>
      <c r="M47" s="401"/>
      <c r="N47" s="401"/>
      <c r="O47" s="401"/>
      <c r="P47" s="401"/>
      <c r="Q47" s="401"/>
      <c r="R47" s="401"/>
      <c r="S47" s="401"/>
      <c r="T47" s="401"/>
      <c r="U47" s="401"/>
      <c r="V47" s="401"/>
    </row>
    <row r="48" spans="1:22" s="3" customFormat="1" ht="3.75" customHeight="1" x14ac:dyDescent="0.4">
      <c r="A48" s="401"/>
      <c r="B48" s="401"/>
      <c r="C48" s="401"/>
      <c r="D48" s="1234"/>
      <c r="E48" s="401"/>
      <c r="F48" s="401"/>
      <c r="G48" s="401"/>
      <c r="H48" s="1236"/>
      <c r="I48" s="1237"/>
      <c r="J48" s="1238"/>
      <c r="K48" s="544"/>
      <c r="L48" s="401"/>
      <c r="M48" s="401"/>
      <c r="N48" s="401"/>
      <c r="O48" s="401"/>
      <c r="P48" s="401"/>
      <c r="Q48" s="401"/>
      <c r="R48" s="401"/>
      <c r="S48" s="401"/>
      <c r="T48" s="401"/>
      <c r="U48" s="401"/>
      <c r="V48" s="401"/>
    </row>
    <row r="49" spans="1:22" s="3" customFormat="1" x14ac:dyDescent="0.4">
      <c r="A49" s="401"/>
      <c r="B49" s="401"/>
      <c r="C49" s="401"/>
      <c r="D49" s="1234"/>
      <c r="E49" s="401"/>
      <c r="F49" s="420"/>
      <c r="G49" s="401" t="s">
        <v>272</v>
      </c>
      <c r="H49" s="1236"/>
      <c r="I49" s="1237"/>
      <c r="J49" s="1238"/>
      <c r="K49" s="544"/>
      <c r="L49" s="401"/>
      <c r="M49" s="401"/>
      <c r="N49" s="401"/>
      <c r="O49" s="401"/>
      <c r="P49" s="401"/>
      <c r="Q49" s="401"/>
      <c r="R49" s="401"/>
      <c r="S49" s="401"/>
      <c r="T49" s="401"/>
      <c r="U49" s="401"/>
      <c r="V49" s="401"/>
    </row>
    <row r="50" spans="1:22" s="3" customFormat="1" ht="3.75" customHeight="1" x14ac:dyDescent="0.4">
      <c r="A50" s="401"/>
      <c r="B50" s="401"/>
      <c r="C50" s="401"/>
      <c r="D50" s="1235"/>
      <c r="E50" s="545"/>
      <c r="F50" s="545"/>
      <c r="G50" s="545"/>
      <c r="H50" s="546"/>
      <c r="I50" s="546"/>
      <c r="J50" s="546"/>
      <c r="K50" s="547"/>
      <c r="L50" s="401"/>
      <c r="M50" s="401"/>
      <c r="N50" s="401"/>
      <c r="O50" s="401"/>
      <c r="P50" s="401"/>
      <c r="Q50" s="401"/>
      <c r="R50" s="401"/>
      <c r="S50" s="401"/>
      <c r="T50" s="401"/>
      <c r="U50" s="401"/>
      <c r="V50" s="401"/>
    </row>
    <row r="51" spans="1:22" s="3" customFormat="1" x14ac:dyDescent="0.4"/>
    <row r="52" spans="1:22" s="3" customFormat="1" x14ac:dyDescent="0.4"/>
    <row r="53" spans="1:22" s="3" customFormat="1" x14ac:dyDescent="0.4"/>
  </sheetData>
  <mergeCells count="13">
    <mergeCell ref="D37:D38"/>
    <mergeCell ref="E37:K37"/>
    <mergeCell ref="E38:K38"/>
    <mergeCell ref="D42:D50"/>
    <mergeCell ref="H43:H49"/>
    <mergeCell ref="I43:I49"/>
    <mergeCell ref="J43:J49"/>
    <mergeCell ref="E36:K36"/>
    <mergeCell ref="B4:K4"/>
    <mergeCell ref="I26:K26"/>
    <mergeCell ref="E32:K32"/>
    <mergeCell ref="E33:K33"/>
    <mergeCell ref="E35:K35"/>
  </mergeCells>
  <phoneticPr fontId="2"/>
  <dataValidations count="1">
    <dataValidation type="list" allowBlank="1" showInputMessage="1" showErrorMessage="1" sqref="F43 F45 F47 F49">
      <formula1>"〇"</formula1>
    </dataValidation>
  </dataValidations>
  <pageMargins left="0.59375" right="0.41666666666666669" top="0.51041666666666663" bottom="0.32291666666666669" header="0.3" footer="0.3"/>
  <pageSetup paperSize="9" scale="7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2"/>
  <sheetViews>
    <sheetView view="pageBreakPreview" zoomScale="90" zoomScaleNormal="100" zoomScaleSheetLayoutView="90" workbookViewId="0">
      <selection activeCell="B6" sqref="B6"/>
    </sheetView>
  </sheetViews>
  <sheetFormatPr defaultRowHeight="13.5" x14ac:dyDescent="0.4"/>
  <cols>
    <col min="1" max="1" width="1.625" style="1" customWidth="1"/>
    <col min="2" max="2" width="16.75" style="1" customWidth="1"/>
    <col min="3" max="8" width="11.125" style="1" customWidth="1"/>
    <col min="9" max="16384" width="9" style="1"/>
  </cols>
  <sheetData>
    <row r="1" spans="2:10" s="605" customFormat="1" x14ac:dyDescent="0.4"/>
    <row r="2" spans="2:10" x14ac:dyDescent="0.4">
      <c r="B2" s="193" t="s">
        <v>478</v>
      </c>
      <c r="H2" s="584"/>
    </row>
    <row r="3" spans="2:10" ht="7.5" customHeight="1" x14ac:dyDescent="0.4"/>
    <row r="4" spans="2:10" ht="17.25" x14ac:dyDescent="0.4">
      <c r="B4" s="867" t="s">
        <v>479</v>
      </c>
      <c r="C4" s="867"/>
      <c r="D4" s="867"/>
      <c r="E4" s="867"/>
      <c r="F4" s="867"/>
      <c r="G4" s="867"/>
      <c r="H4" s="867"/>
      <c r="J4" s="585"/>
    </row>
    <row r="5" spans="2:10" ht="7.5" customHeight="1" x14ac:dyDescent="0.4">
      <c r="J5" s="62"/>
    </row>
    <row r="6" spans="2:10" s="587" customFormat="1" ht="25.5" customHeight="1" x14ac:dyDescent="0.4">
      <c r="B6" s="606" t="s">
        <v>480</v>
      </c>
      <c r="C6" s="1255">
        <f>【交付】申請書!$H$12</f>
        <v>0</v>
      </c>
      <c r="D6" s="1255"/>
      <c r="E6" s="1255"/>
      <c r="F6" s="1255"/>
      <c r="G6" s="606" t="s">
        <v>136</v>
      </c>
      <c r="H6" s="586" t="str">
        <f>IF(【交付】申請書!H22="〇","ちかっと",IF(【交付】申請書!H24="〇","カラット",""))</f>
        <v/>
      </c>
    </row>
    <row r="7" spans="2:10" s="587" customFormat="1" ht="14.25" customHeight="1" x14ac:dyDescent="0.4">
      <c r="B7" s="585" t="s">
        <v>481</v>
      </c>
      <c r="C7" s="588"/>
      <c r="D7" s="588"/>
      <c r="E7" s="589"/>
      <c r="F7" s="590"/>
      <c r="G7" s="590"/>
      <c r="H7" s="591"/>
    </row>
    <row r="8" spans="2:10" s="587" customFormat="1" ht="14.25" customHeight="1" x14ac:dyDescent="0.4">
      <c r="B8" s="62" t="s">
        <v>482</v>
      </c>
      <c r="C8" s="592"/>
      <c r="D8" s="592"/>
      <c r="E8" s="592"/>
      <c r="F8" s="592"/>
      <c r="G8" s="592"/>
      <c r="H8" s="593"/>
    </row>
    <row r="9" spans="2:10" s="587" customFormat="1" ht="7.5" customHeight="1" x14ac:dyDescent="0.4">
      <c r="B9" s="62"/>
      <c r="C9" s="592"/>
      <c r="D9" s="592"/>
      <c r="E9" s="592"/>
      <c r="F9" s="592"/>
      <c r="G9" s="592"/>
      <c r="H9" s="593"/>
    </row>
    <row r="10" spans="2:10" s="587" customFormat="1" ht="16.5" customHeight="1" thickBot="1" x14ac:dyDescent="0.45">
      <c r="B10" s="608" t="s">
        <v>483</v>
      </c>
      <c r="C10" s="594"/>
      <c r="D10" s="594"/>
      <c r="E10" s="594"/>
      <c r="F10" s="594"/>
      <c r="G10" s="594"/>
      <c r="H10" s="593"/>
    </row>
    <row r="11" spans="2:10" s="587" customFormat="1" ht="15" customHeight="1" x14ac:dyDescent="0.4">
      <c r="B11" s="595" t="s">
        <v>484</v>
      </c>
      <c r="C11" s="1256" t="s">
        <v>485</v>
      </c>
      <c r="D11" s="1257"/>
      <c r="E11" s="1258"/>
      <c r="F11" s="1259" t="s">
        <v>486</v>
      </c>
      <c r="G11" s="1260"/>
      <c r="H11" s="1261"/>
    </row>
    <row r="12" spans="2:10" s="587" customFormat="1" ht="16.5" customHeight="1" x14ac:dyDescent="0.4">
      <c r="B12" s="596" t="s">
        <v>487</v>
      </c>
      <c r="C12" s="1262"/>
      <c r="D12" s="1263"/>
      <c r="E12" s="1264"/>
      <c r="F12" s="1265"/>
      <c r="G12" s="1266"/>
      <c r="H12" s="1267"/>
    </row>
    <row r="13" spans="2:10" s="587" customFormat="1" ht="16.5" customHeight="1" x14ac:dyDescent="0.4">
      <c r="B13" s="597" t="s">
        <v>488</v>
      </c>
      <c r="C13" s="1268"/>
      <c r="D13" s="1269"/>
      <c r="E13" s="1270"/>
      <c r="F13" s="1271"/>
      <c r="G13" s="1272"/>
      <c r="H13" s="1273"/>
    </row>
    <row r="14" spans="2:10" s="587" customFormat="1" ht="16.5" customHeight="1" x14ac:dyDescent="0.4">
      <c r="B14" s="597" t="s">
        <v>489</v>
      </c>
      <c r="C14" s="1268"/>
      <c r="D14" s="1269"/>
      <c r="E14" s="1270"/>
      <c r="F14" s="1271"/>
      <c r="G14" s="1272"/>
      <c r="H14" s="1273"/>
    </row>
    <row r="15" spans="2:10" s="587" customFormat="1" ht="16.5" customHeight="1" x14ac:dyDescent="0.4">
      <c r="B15" s="597" t="s">
        <v>490</v>
      </c>
      <c r="C15" s="1268"/>
      <c r="D15" s="1269"/>
      <c r="E15" s="1270"/>
      <c r="F15" s="1271"/>
      <c r="G15" s="1272"/>
      <c r="H15" s="1273"/>
    </row>
    <row r="16" spans="2:10" s="587" customFormat="1" ht="16.5" customHeight="1" x14ac:dyDescent="0.4">
      <c r="B16" s="597" t="s">
        <v>491</v>
      </c>
      <c r="C16" s="1268" t="s">
        <v>296</v>
      </c>
      <c r="D16" s="1269"/>
      <c r="E16" s="1270"/>
      <c r="F16" s="598" t="s">
        <v>296</v>
      </c>
      <c r="G16" s="1272" t="s">
        <v>492</v>
      </c>
      <c r="H16" s="1273"/>
    </row>
    <row r="17" spans="2:8" s="587" customFormat="1" ht="37.5" customHeight="1" thickBot="1" x14ac:dyDescent="0.45">
      <c r="B17" s="599" t="s">
        <v>493</v>
      </c>
      <c r="C17" s="1274"/>
      <c r="D17" s="1275"/>
      <c r="E17" s="1276"/>
      <c r="F17" s="1277"/>
      <c r="G17" s="1278"/>
      <c r="H17" s="1279"/>
    </row>
    <row r="18" spans="2:8" s="587" customFormat="1" ht="15" customHeight="1" x14ac:dyDescent="0.4">
      <c r="B18" s="600" t="s">
        <v>494</v>
      </c>
      <c r="C18" s="1280" t="s">
        <v>485</v>
      </c>
      <c r="D18" s="1281"/>
      <c r="E18" s="1282"/>
      <c r="F18" s="1283" t="s">
        <v>486</v>
      </c>
      <c r="G18" s="1284"/>
      <c r="H18" s="1285"/>
    </row>
    <row r="19" spans="2:8" s="587" customFormat="1" ht="16.5" customHeight="1" x14ac:dyDescent="0.4">
      <c r="B19" s="596" t="s">
        <v>487</v>
      </c>
      <c r="C19" s="1262"/>
      <c r="D19" s="1263"/>
      <c r="E19" s="1264"/>
      <c r="F19" s="1265"/>
      <c r="G19" s="1266"/>
      <c r="H19" s="1267"/>
    </row>
    <row r="20" spans="2:8" s="587" customFormat="1" ht="16.5" customHeight="1" x14ac:dyDescent="0.4">
      <c r="B20" s="597" t="s">
        <v>488</v>
      </c>
      <c r="C20" s="1268"/>
      <c r="D20" s="1269"/>
      <c r="E20" s="1270"/>
      <c r="F20" s="1271"/>
      <c r="G20" s="1272"/>
      <c r="H20" s="1273"/>
    </row>
    <row r="21" spans="2:8" s="587" customFormat="1" ht="16.5" customHeight="1" x14ac:dyDescent="0.4">
      <c r="B21" s="597" t="s">
        <v>489</v>
      </c>
      <c r="C21" s="1268"/>
      <c r="D21" s="1269"/>
      <c r="E21" s="1270"/>
      <c r="F21" s="1271"/>
      <c r="G21" s="1272"/>
      <c r="H21" s="1273"/>
    </row>
    <row r="22" spans="2:8" s="587" customFormat="1" ht="16.5" customHeight="1" x14ac:dyDescent="0.4">
      <c r="B22" s="597" t="s">
        <v>490</v>
      </c>
      <c r="C22" s="1268"/>
      <c r="D22" s="1269"/>
      <c r="E22" s="1270"/>
      <c r="F22" s="1271"/>
      <c r="G22" s="1272"/>
      <c r="H22" s="1273"/>
    </row>
    <row r="23" spans="2:8" s="587" customFormat="1" ht="16.5" customHeight="1" x14ac:dyDescent="0.4">
      <c r="B23" s="597" t="s">
        <v>491</v>
      </c>
      <c r="C23" s="1268" t="s">
        <v>296</v>
      </c>
      <c r="D23" s="1269"/>
      <c r="E23" s="1270"/>
      <c r="F23" s="598" t="s">
        <v>296</v>
      </c>
      <c r="G23" s="1272" t="s">
        <v>492</v>
      </c>
      <c r="H23" s="1273"/>
    </row>
    <row r="24" spans="2:8" s="587" customFormat="1" ht="37.5" customHeight="1" thickBot="1" x14ac:dyDescent="0.45">
      <c r="B24" s="599" t="s">
        <v>493</v>
      </c>
      <c r="C24" s="1274"/>
      <c r="D24" s="1275"/>
      <c r="E24" s="1276"/>
      <c r="F24" s="1277"/>
      <c r="G24" s="1278"/>
      <c r="H24" s="1279"/>
    </row>
    <row r="25" spans="2:8" s="587" customFormat="1" ht="15" customHeight="1" x14ac:dyDescent="0.4">
      <c r="B25" s="600" t="s">
        <v>495</v>
      </c>
      <c r="C25" s="1280" t="s">
        <v>485</v>
      </c>
      <c r="D25" s="1281"/>
      <c r="E25" s="1282"/>
      <c r="F25" s="1283" t="s">
        <v>486</v>
      </c>
      <c r="G25" s="1284"/>
      <c r="H25" s="1285"/>
    </row>
    <row r="26" spans="2:8" s="587" customFormat="1" ht="16.5" customHeight="1" x14ac:dyDescent="0.4">
      <c r="B26" s="596" t="s">
        <v>487</v>
      </c>
      <c r="C26" s="1262"/>
      <c r="D26" s="1263"/>
      <c r="E26" s="1264"/>
      <c r="F26" s="1265"/>
      <c r="G26" s="1266"/>
      <c r="H26" s="1267"/>
    </row>
    <row r="27" spans="2:8" s="587" customFormat="1" ht="16.5" customHeight="1" x14ac:dyDescent="0.4">
      <c r="B27" s="597" t="s">
        <v>488</v>
      </c>
      <c r="C27" s="1268"/>
      <c r="D27" s="1269"/>
      <c r="E27" s="1270"/>
      <c r="F27" s="1271"/>
      <c r="G27" s="1272"/>
      <c r="H27" s="1273"/>
    </row>
    <row r="28" spans="2:8" s="587" customFormat="1" ht="16.5" customHeight="1" x14ac:dyDescent="0.4">
      <c r="B28" s="597" t="s">
        <v>489</v>
      </c>
      <c r="C28" s="1268"/>
      <c r="D28" s="1269"/>
      <c r="E28" s="1270"/>
      <c r="F28" s="1271"/>
      <c r="G28" s="1272"/>
      <c r="H28" s="1273"/>
    </row>
    <row r="29" spans="2:8" s="587" customFormat="1" ht="16.5" customHeight="1" x14ac:dyDescent="0.4">
      <c r="B29" s="597" t="s">
        <v>490</v>
      </c>
      <c r="C29" s="1268"/>
      <c r="D29" s="1269"/>
      <c r="E29" s="1270"/>
      <c r="F29" s="1271"/>
      <c r="G29" s="1272"/>
      <c r="H29" s="1273"/>
    </row>
    <row r="30" spans="2:8" s="587" customFormat="1" ht="16.5" customHeight="1" x14ac:dyDescent="0.4">
      <c r="B30" s="597" t="s">
        <v>491</v>
      </c>
      <c r="C30" s="1268" t="s">
        <v>296</v>
      </c>
      <c r="D30" s="1269"/>
      <c r="E30" s="1270"/>
      <c r="F30" s="598" t="s">
        <v>296</v>
      </c>
      <c r="G30" s="1272" t="s">
        <v>492</v>
      </c>
      <c r="H30" s="1273"/>
    </row>
    <row r="31" spans="2:8" s="587" customFormat="1" ht="37.5" customHeight="1" thickBot="1" x14ac:dyDescent="0.45">
      <c r="B31" s="599" t="s">
        <v>493</v>
      </c>
      <c r="C31" s="1274"/>
      <c r="D31" s="1275"/>
      <c r="E31" s="1276"/>
      <c r="F31" s="1277"/>
      <c r="G31" s="1278"/>
      <c r="H31" s="1279"/>
    </row>
    <row r="32" spans="2:8" s="587" customFormat="1" ht="21" customHeight="1" thickBot="1" x14ac:dyDescent="0.45">
      <c r="B32" s="601" t="s">
        <v>127</v>
      </c>
      <c r="C32" s="1286" t="s">
        <v>17</v>
      </c>
      <c r="D32" s="1287"/>
      <c r="E32" s="1288"/>
      <c r="F32" s="1289" t="s">
        <v>17</v>
      </c>
      <c r="G32" s="1290"/>
      <c r="H32" s="1291"/>
    </row>
    <row r="33" spans="1:16" s="587" customFormat="1" ht="14.25" x14ac:dyDescent="0.4">
      <c r="B33" s="602" t="s">
        <v>496</v>
      </c>
      <c r="C33" s="603"/>
      <c r="D33" s="603"/>
      <c r="E33" s="603"/>
      <c r="F33" s="603"/>
      <c r="G33" s="603"/>
      <c r="H33" s="603"/>
    </row>
    <row r="34" spans="1:16" x14ac:dyDescent="0.4">
      <c r="J34" s="162"/>
      <c r="K34" s="162"/>
      <c r="L34" s="162"/>
      <c r="M34" s="162"/>
      <c r="N34" s="162"/>
      <c r="O34" s="162"/>
      <c r="P34" s="162"/>
    </row>
    <row r="35" spans="1:16" ht="14.25" customHeight="1" thickBot="1" x14ac:dyDescent="0.45">
      <c r="A35" s="604"/>
      <c r="B35" s="1251" t="s">
        <v>497</v>
      </c>
      <c r="C35" s="1251"/>
      <c r="D35" s="1251"/>
      <c r="E35" s="1251"/>
      <c r="F35" s="1251"/>
      <c r="G35" s="1251"/>
      <c r="H35" s="1251"/>
      <c r="I35" s="604"/>
      <c r="J35" s="604"/>
      <c r="K35" s="604"/>
      <c r="L35" s="604"/>
      <c r="M35" s="604"/>
      <c r="N35" s="604"/>
      <c r="O35" s="604"/>
      <c r="P35" s="604"/>
    </row>
    <row r="36" spans="1:16" ht="14.25" customHeight="1" x14ac:dyDescent="0.4">
      <c r="A36" s="604"/>
      <c r="B36" s="1245" t="s">
        <v>515</v>
      </c>
      <c r="C36" s="1246"/>
      <c r="D36" s="1246"/>
      <c r="E36" s="1246"/>
      <c r="F36" s="1246"/>
      <c r="G36" s="1246"/>
      <c r="H36" s="1247"/>
      <c r="I36" s="604"/>
      <c r="J36" s="604"/>
      <c r="K36" s="604"/>
      <c r="L36" s="604"/>
      <c r="M36" s="604"/>
      <c r="N36" s="604"/>
      <c r="O36" s="604"/>
      <c r="P36" s="604"/>
    </row>
    <row r="37" spans="1:16" ht="33.75" customHeight="1" x14ac:dyDescent="0.4">
      <c r="A37" s="604"/>
      <c r="B37" s="1252"/>
      <c r="C37" s="1253"/>
      <c r="D37" s="1253"/>
      <c r="E37" s="1253"/>
      <c r="F37" s="1253"/>
      <c r="G37" s="1253"/>
      <c r="H37" s="1254"/>
      <c r="I37" s="604"/>
      <c r="J37" s="604"/>
      <c r="K37" s="604"/>
      <c r="L37" s="604"/>
      <c r="M37" s="604"/>
      <c r="N37" s="604"/>
      <c r="O37" s="604"/>
      <c r="P37" s="604"/>
    </row>
    <row r="38" spans="1:16" ht="13.5" customHeight="1" x14ac:dyDescent="0.4">
      <c r="A38" s="604"/>
      <c r="B38" s="1248" t="s">
        <v>516</v>
      </c>
      <c r="C38" s="1249"/>
      <c r="D38" s="1249"/>
      <c r="E38" s="1249"/>
      <c r="F38" s="1249"/>
      <c r="G38" s="1249"/>
      <c r="H38" s="1250"/>
      <c r="I38" s="604"/>
      <c r="J38" s="604"/>
      <c r="K38" s="604"/>
      <c r="L38" s="604"/>
      <c r="M38" s="604"/>
      <c r="N38" s="604"/>
      <c r="O38" s="604"/>
      <c r="P38" s="604"/>
    </row>
    <row r="39" spans="1:16" ht="34.5" customHeight="1" thickBot="1" x14ac:dyDescent="0.45">
      <c r="A39" s="604"/>
      <c r="B39" s="1242"/>
      <c r="C39" s="1243"/>
      <c r="D39" s="1243"/>
      <c r="E39" s="1243"/>
      <c r="F39" s="1243"/>
      <c r="G39" s="1243"/>
      <c r="H39" s="1244"/>
      <c r="I39" s="604"/>
      <c r="J39" s="604"/>
      <c r="K39" s="604"/>
      <c r="L39" s="604"/>
      <c r="M39" s="604"/>
      <c r="N39" s="604"/>
      <c r="O39" s="604"/>
      <c r="P39" s="604"/>
    </row>
    <row r="40" spans="1:16" x14ac:dyDescent="0.4">
      <c r="A40" s="605"/>
      <c r="B40" s="605"/>
      <c r="C40" s="605"/>
      <c r="D40" s="605"/>
      <c r="E40" s="605"/>
      <c r="F40" s="605"/>
      <c r="G40" s="605"/>
      <c r="H40" s="605"/>
      <c r="I40" s="605"/>
      <c r="J40" s="605"/>
      <c r="K40" s="605"/>
      <c r="L40" s="605"/>
      <c r="M40" s="605"/>
      <c r="N40" s="605"/>
      <c r="O40" s="605"/>
      <c r="P40" s="605"/>
    </row>
    <row r="41" spans="1:16" ht="19.5" thickBot="1" x14ac:dyDescent="0.45">
      <c r="A41" s="605"/>
      <c r="B41" s="605" t="s">
        <v>498</v>
      </c>
      <c r="C41" s="604"/>
      <c r="D41" s="604"/>
      <c r="E41" s="604"/>
      <c r="F41" s="604"/>
      <c r="G41" s="604"/>
      <c r="H41" s="604"/>
      <c r="I41" s="604"/>
      <c r="J41" s="604"/>
      <c r="K41" s="604"/>
      <c r="L41" s="604"/>
      <c r="M41" s="604"/>
      <c r="N41" s="604"/>
      <c r="O41" s="604"/>
      <c r="P41" s="604"/>
    </row>
    <row r="42" spans="1:16" ht="65.25" customHeight="1" thickBot="1" x14ac:dyDescent="0.45">
      <c r="A42" s="605"/>
      <c r="B42" s="1239"/>
      <c r="C42" s="1240"/>
      <c r="D42" s="1240"/>
      <c r="E42" s="1240"/>
      <c r="F42" s="1240"/>
      <c r="G42" s="1240"/>
      <c r="H42" s="1241"/>
      <c r="I42" s="604"/>
      <c r="J42" s="604"/>
      <c r="K42" s="604"/>
      <c r="L42" s="604"/>
      <c r="M42" s="604"/>
      <c r="N42" s="604"/>
      <c r="O42" s="604"/>
      <c r="P42" s="604"/>
    </row>
  </sheetData>
  <mergeCells count="52">
    <mergeCell ref="C32:E32"/>
    <mergeCell ref="F32:H32"/>
    <mergeCell ref="C28:E28"/>
    <mergeCell ref="F28:H28"/>
    <mergeCell ref="C29:E29"/>
    <mergeCell ref="F29:H29"/>
    <mergeCell ref="G30:H30"/>
    <mergeCell ref="C30:E30"/>
    <mergeCell ref="C23:E23"/>
    <mergeCell ref="C16:E16"/>
    <mergeCell ref="C31:E31"/>
    <mergeCell ref="F31:H31"/>
    <mergeCell ref="C25:E25"/>
    <mergeCell ref="F25:H25"/>
    <mergeCell ref="C26:E26"/>
    <mergeCell ref="F26:H26"/>
    <mergeCell ref="C27:E27"/>
    <mergeCell ref="F27:H27"/>
    <mergeCell ref="C22:E22"/>
    <mergeCell ref="F22:H22"/>
    <mergeCell ref="G23:H23"/>
    <mergeCell ref="C24:E24"/>
    <mergeCell ref="F24:H24"/>
    <mergeCell ref="C19:E19"/>
    <mergeCell ref="F19:H19"/>
    <mergeCell ref="C20:E20"/>
    <mergeCell ref="F20:H20"/>
    <mergeCell ref="C21:E21"/>
    <mergeCell ref="F21:H21"/>
    <mergeCell ref="G16:H16"/>
    <mergeCell ref="C17:E17"/>
    <mergeCell ref="F17:H17"/>
    <mergeCell ref="C18:E18"/>
    <mergeCell ref="F18:H18"/>
    <mergeCell ref="C13:E13"/>
    <mergeCell ref="F13:H13"/>
    <mergeCell ref="C14:E14"/>
    <mergeCell ref="F14:H14"/>
    <mergeCell ref="C15:E15"/>
    <mergeCell ref="F15:H15"/>
    <mergeCell ref="B4:H4"/>
    <mergeCell ref="C6:F6"/>
    <mergeCell ref="C11:E11"/>
    <mergeCell ref="F11:H11"/>
    <mergeCell ref="C12:E12"/>
    <mergeCell ref="F12:H12"/>
    <mergeCell ref="B42:H42"/>
    <mergeCell ref="B39:H39"/>
    <mergeCell ref="B36:H36"/>
    <mergeCell ref="B38:H38"/>
    <mergeCell ref="B35:H35"/>
    <mergeCell ref="B37:H37"/>
  </mergeCells>
  <phoneticPr fontId="2"/>
  <pageMargins left="0.59055118110236227" right="0.39370078740157483" top="0.39370078740157483" bottom="0.39370078740157483" header="0.31496062992125984" footer="0.31496062992125984"/>
  <pageSetup paperSize="9" scale="9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P42"/>
  <sheetViews>
    <sheetView view="pageBreakPreview" zoomScale="90" zoomScaleNormal="100" zoomScaleSheetLayoutView="90" workbookViewId="0">
      <selection activeCell="B41" sqref="B41"/>
    </sheetView>
  </sheetViews>
  <sheetFormatPr defaultRowHeight="13.5" x14ac:dyDescent="0.4"/>
  <cols>
    <col min="1" max="1" width="1.625" style="1" customWidth="1"/>
    <col min="2" max="2" width="16.75" style="1" customWidth="1"/>
    <col min="3" max="8" width="11.125" style="1" customWidth="1"/>
    <col min="9" max="16384" width="9" style="1"/>
  </cols>
  <sheetData>
    <row r="1" spans="2:10" s="605" customFormat="1" x14ac:dyDescent="0.4"/>
    <row r="2" spans="2:10" x14ac:dyDescent="0.4">
      <c r="B2" s="193" t="s">
        <v>478</v>
      </c>
      <c r="H2" s="584"/>
    </row>
    <row r="3" spans="2:10" ht="7.5" customHeight="1" x14ac:dyDescent="0.4"/>
    <row r="4" spans="2:10" ht="17.25" x14ac:dyDescent="0.4">
      <c r="B4" s="867" t="s">
        <v>479</v>
      </c>
      <c r="C4" s="867"/>
      <c r="D4" s="867"/>
      <c r="E4" s="867"/>
      <c r="F4" s="867"/>
      <c r="G4" s="867"/>
      <c r="H4" s="867"/>
      <c r="J4" s="585"/>
    </row>
    <row r="5" spans="2:10" ht="7.5" customHeight="1" x14ac:dyDescent="0.4">
      <c r="J5" s="62"/>
    </row>
    <row r="6" spans="2:10" s="587" customFormat="1" ht="25.5" customHeight="1" x14ac:dyDescent="0.4">
      <c r="B6" s="606" t="s">
        <v>480</v>
      </c>
      <c r="C6" s="1255" t="str">
        <f>記入例・【交付】申請書!$H$12</f>
        <v>安心安全のまちづくりを推進する会</v>
      </c>
      <c r="D6" s="1255"/>
      <c r="E6" s="1255"/>
      <c r="F6" s="1255"/>
      <c r="G6" s="606" t="s">
        <v>136</v>
      </c>
      <c r="H6" s="586" t="str">
        <f>IF(記入例・【交付】申請書!H22="〇","ちかっと",IF(記入例・【交付】申請書!H24="〇","カラット",""))</f>
        <v>カラット</v>
      </c>
    </row>
    <row r="7" spans="2:10" s="587" customFormat="1" ht="14.25" customHeight="1" x14ac:dyDescent="0.4">
      <c r="B7" s="585" t="s">
        <v>481</v>
      </c>
      <c r="C7" s="588"/>
      <c r="D7" s="588"/>
      <c r="E7" s="589"/>
      <c r="F7" s="590"/>
      <c r="G7" s="590"/>
      <c r="H7" s="591"/>
    </row>
    <row r="8" spans="2:10" s="587" customFormat="1" ht="14.25" customHeight="1" x14ac:dyDescent="0.4">
      <c r="B8" s="62" t="s">
        <v>482</v>
      </c>
      <c r="C8" s="592"/>
      <c r="D8" s="592"/>
      <c r="E8" s="592"/>
      <c r="F8" s="592"/>
      <c r="G8" s="592"/>
      <c r="H8" s="593"/>
    </row>
    <row r="9" spans="2:10" s="587" customFormat="1" ht="7.5" customHeight="1" x14ac:dyDescent="0.4">
      <c r="B9" s="62"/>
      <c r="C9" s="592"/>
      <c r="D9" s="592"/>
      <c r="E9" s="592"/>
      <c r="F9" s="592"/>
      <c r="G9" s="592"/>
      <c r="H9" s="593"/>
    </row>
    <row r="10" spans="2:10" s="587" customFormat="1" ht="16.5" customHeight="1" thickBot="1" x14ac:dyDescent="0.45">
      <c r="B10" s="608" t="s">
        <v>483</v>
      </c>
      <c r="C10" s="594"/>
      <c r="D10" s="594"/>
      <c r="E10" s="594"/>
      <c r="F10" s="594"/>
      <c r="G10" s="594"/>
      <c r="H10" s="593"/>
    </row>
    <row r="11" spans="2:10" s="587" customFormat="1" ht="15" customHeight="1" x14ac:dyDescent="0.4">
      <c r="B11" s="595" t="s">
        <v>484</v>
      </c>
      <c r="C11" s="1256" t="s">
        <v>485</v>
      </c>
      <c r="D11" s="1257"/>
      <c r="E11" s="1258"/>
      <c r="F11" s="1259" t="s">
        <v>486</v>
      </c>
      <c r="G11" s="1260"/>
      <c r="H11" s="1261"/>
    </row>
    <row r="12" spans="2:10" s="587" customFormat="1" ht="16.5" customHeight="1" x14ac:dyDescent="0.4">
      <c r="B12" s="596" t="s">
        <v>487</v>
      </c>
      <c r="C12" s="1292" t="s">
        <v>499</v>
      </c>
      <c r="D12" s="1293"/>
      <c r="E12" s="1294"/>
      <c r="F12" s="1292" t="s">
        <v>499</v>
      </c>
      <c r="G12" s="1293"/>
      <c r="H12" s="1295"/>
    </row>
    <row r="13" spans="2:10" s="587" customFormat="1" ht="16.5" customHeight="1" x14ac:dyDescent="0.4">
      <c r="B13" s="597" t="s">
        <v>488</v>
      </c>
      <c r="C13" s="1296" t="s">
        <v>500</v>
      </c>
      <c r="D13" s="1297"/>
      <c r="E13" s="1298"/>
      <c r="F13" s="1296" t="s">
        <v>500</v>
      </c>
      <c r="G13" s="1297"/>
      <c r="H13" s="1299"/>
    </row>
    <row r="14" spans="2:10" s="587" customFormat="1" ht="16.5" customHeight="1" x14ac:dyDescent="0.4">
      <c r="B14" s="597" t="s">
        <v>489</v>
      </c>
      <c r="C14" s="1296" t="s">
        <v>501</v>
      </c>
      <c r="D14" s="1297"/>
      <c r="E14" s="1298"/>
      <c r="F14" s="1296" t="s">
        <v>501</v>
      </c>
      <c r="G14" s="1297"/>
      <c r="H14" s="1299"/>
    </row>
    <row r="15" spans="2:10" s="587" customFormat="1" ht="16.5" customHeight="1" x14ac:dyDescent="0.4">
      <c r="B15" s="597" t="s">
        <v>490</v>
      </c>
      <c r="C15" s="1296" t="s">
        <v>502</v>
      </c>
      <c r="D15" s="1297"/>
      <c r="E15" s="1298"/>
      <c r="F15" s="1296" t="s">
        <v>502</v>
      </c>
      <c r="G15" s="1297"/>
      <c r="H15" s="1299"/>
    </row>
    <row r="16" spans="2:10" s="587" customFormat="1" ht="16.5" customHeight="1" x14ac:dyDescent="0.4">
      <c r="B16" s="597" t="s">
        <v>491</v>
      </c>
      <c r="C16" s="1268" t="s">
        <v>503</v>
      </c>
      <c r="D16" s="1269"/>
      <c r="E16" s="1270"/>
      <c r="F16" s="598" t="s">
        <v>506</v>
      </c>
      <c r="G16" s="1272" t="s">
        <v>507</v>
      </c>
      <c r="H16" s="1273"/>
    </row>
    <row r="17" spans="2:8" s="587" customFormat="1" ht="37.5" customHeight="1" thickBot="1" x14ac:dyDescent="0.45">
      <c r="B17" s="599" t="s">
        <v>493</v>
      </c>
      <c r="C17" s="1300" t="s">
        <v>504</v>
      </c>
      <c r="D17" s="1301"/>
      <c r="E17" s="1302"/>
      <c r="F17" s="1303" t="s">
        <v>504</v>
      </c>
      <c r="G17" s="1304"/>
      <c r="H17" s="1305"/>
    </row>
    <row r="18" spans="2:8" s="587" customFormat="1" ht="15" customHeight="1" x14ac:dyDescent="0.4">
      <c r="B18" s="600" t="s">
        <v>494</v>
      </c>
      <c r="C18" s="1280" t="s">
        <v>485</v>
      </c>
      <c r="D18" s="1281"/>
      <c r="E18" s="1282"/>
      <c r="F18" s="1283" t="s">
        <v>486</v>
      </c>
      <c r="G18" s="1284"/>
      <c r="H18" s="1285"/>
    </row>
    <row r="19" spans="2:8" s="587" customFormat="1" ht="16.5" customHeight="1" x14ac:dyDescent="0.4">
      <c r="B19" s="596" t="s">
        <v>487</v>
      </c>
      <c r="C19" s="1292" t="s">
        <v>499</v>
      </c>
      <c r="D19" s="1293"/>
      <c r="E19" s="1294"/>
      <c r="F19" s="1292" t="s">
        <v>499</v>
      </c>
      <c r="G19" s="1293"/>
      <c r="H19" s="1295"/>
    </row>
    <row r="20" spans="2:8" s="587" customFormat="1" ht="16.5" customHeight="1" x14ac:dyDescent="0.4">
      <c r="B20" s="597" t="s">
        <v>488</v>
      </c>
      <c r="C20" s="1296" t="s">
        <v>505</v>
      </c>
      <c r="D20" s="1297"/>
      <c r="E20" s="1298"/>
      <c r="F20" s="1296" t="s">
        <v>505</v>
      </c>
      <c r="G20" s="1297"/>
      <c r="H20" s="1299"/>
    </row>
    <row r="21" spans="2:8" s="587" customFormat="1" ht="16.5" customHeight="1" x14ac:dyDescent="0.4">
      <c r="B21" s="597" t="s">
        <v>489</v>
      </c>
      <c r="C21" s="1296" t="s">
        <v>501</v>
      </c>
      <c r="D21" s="1297"/>
      <c r="E21" s="1298"/>
      <c r="F21" s="1296" t="s">
        <v>501</v>
      </c>
      <c r="G21" s="1297"/>
      <c r="H21" s="1299"/>
    </row>
    <row r="22" spans="2:8" s="587" customFormat="1" ht="16.5" customHeight="1" x14ac:dyDescent="0.4">
      <c r="B22" s="597" t="s">
        <v>490</v>
      </c>
      <c r="C22" s="1296" t="s">
        <v>502</v>
      </c>
      <c r="D22" s="1297"/>
      <c r="E22" s="1298"/>
      <c r="F22" s="1296" t="s">
        <v>502</v>
      </c>
      <c r="G22" s="1297"/>
      <c r="H22" s="1299"/>
    </row>
    <row r="23" spans="2:8" s="587" customFormat="1" ht="16.5" customHeight="1" x14ac:dyDescent="0.4">
      <c r="B23" s="597" t="s">
        <v>491</v>
      </c>
      <c r="C23" s="1268" t="s">
        <v>503</v>
      </c>
      <c r="D23" s="1269"/>
      <c r="E23" s="1270"/>
      <c r="F23" s="598" t="s">
        <v>506</v>
      </c>
      <c r="G23" s="1272" t="s">
        <v>507</v>
      </c>
      <c r="H23" s="1273"/>
    </row>
    <row r="24" spans="2:8" s="587" customFormat="1" ht="37.5" customHeight="1" thickBot="1" x14ac:dyDescent="0.45">
      <c r="B24" s="599" t="s">
        <v>493</v>
      </c>
      <c r="C24" s="1300" t="s">
        <v>504</v>
      </c>
      <c r="D24" s="1301"/>
      <c r="E24" s="1302"/>
      <c r="F24" s="1303" t="s">
        <v>504</v>
      </c>
      <c r="G24" s="1304"/>
      <c r="H24" s="1305"/>
    </row>
    <row r="25" spans="2:8" s="587" customFormat="1" ht="15" customHeight="1" x14ac:dyDescent="0.4">
      <c r="B25" s="600" t="s">
        <v>495</v>
      </c>
      <c r="C25" s="1280" t="s">
        <v>485</v>
      </c>
      <c r="D25" s="1281"/>
      <c r="E25" s="1282"/>
      <c r="F25" s="1283" t="s">
        <v>486</v>
      </c>
      <c r="G25" s="1284"/>
      <c r="H25" s="1285"/>
    </row>
    <row r="26" spans="2:8" s="587" customFormat="1" ht="16.5" customHeight="1" x14ac:dyDescent="0.4">
      <c r="B26" s="596" t="s">
        <v>487</v>
      </c>
      <c r="C26" s="1262"/>
      <c r="D26" s="1263"/>
      <c r="E26" s="1264"/>
      <c r="F26" s="1265"/>
      <c r="G26" s="1266"/>
      <c r="H26" s="1267"/>
    </row>
    <row r="27" spans="2:8" s="587" customFormat="1" ht="16.5" customHeight="1" x14ac:dyDescent="0.4">
      <c r="B27" s="597" t="s">
        <v>488</v>
      </c>
      <c r="C27" s="1268"/>
      <c r="D27" s="1269"/>
      <c r="E27" s="1270"/>
      <c r="F27" s="1271"/>
      <c r="G27" s="1272"/>
      <c r="H27" s="1273"/>
    </row>
    <row r="28" spans="2:8" s="587" customFormat="1" ht="16.5" customHeight="1" x14ac:dyDescent="0.4">
      <c r="B28" s="597" t="s">
        <v>489</v>
      </c>
      <c r="C28" s="1268"/>
      <c r="D28" s="1269"/>
      <c r="E28" s="1270"/>
      <c r="F28" s="1271"/>
      <c r="G28" s="1272"/>
      <c r="H28" s="1273"/>
    </row>
    <row r="29" spans="2:8" s="587" customFormat="1" ht="16.5" customHeight="1" x14ac:dyDescent="0.4">
      <c r="B29" s="597" t="s">
        <v>490</v>
      </c>
      <c r="C29" s="1268"/>
      <c r="D29" s="1269"/>
      <c r="E29" s="1270"/>
      <c r="F29" s="1271"/>
      <c r="G29" s="1272"/>
      <c r="H29" s="1273"/>
    </row>
    <row r="30" spans="2:8" s="587" customFormat="1" ht="16.5" customHeight="1" x14ac:dyDescent="0.4">
      <c r="B30" s="597" t="s">
        <v>491</v>
      </c>
      <c r="C30" s="1268" t="s">
        <v>296</v>
      </c>
      <c r="D30" s="1269"/>
      <c r="E30" s="1270"/>
      <c r="F30" s="598" t="s">
        <v>296</v>
      </c>
      <c r="G30" s="1272" t="s">
        <v>492</v>
      </c>
      <c r="H30" s="1273"/>
    </row>
    <row r="31" spans="2:8" s="587" customFormat="1" ht="37.5" customHeight="1" thickBot="1" x14ac:dyDescent="0.45">
      <c r="B31" s="599" t="s">
        <v>493</v>
      </c>
      <c r="C31" s="1274"/>
      <c r="D31" s="1275"/>
      <c r="E31" s="1276"/>
      <c r="F31" s="1277"/>
      <c r="G31" s="1278"/>
      <c r="H31" s="1279"/>
    </row>
    <row r="32" spans="2:8" s="587" customFormat="1" ht="21" customHeight="1" thickBot="1" x14ac:dyDescent="0.45">
      <c r="B32" s="601" t="s">
        <v>127</v>
      </c>
      <c r="C32" s="1306" t="s">
        <v>513</v>
      </c>
      <c r="D32" s="1307"/>
      <c r="E32" s="1308"/>
      <c r="F32" s="1309" t="s">
        <v>514</v>
      </c>
      <c r="G32" s="1310"/>
      <c r="H32" s="1311"/>
    </row>
    <row r="33" spans="2:16" s="587" customFormat="1" ht="14.25" x14ac:dyDescent="0.4">
      <c r="B33" s="602" t="s">
        <v>496</v>
      </c>
      <c r="C33" s="603"/>
      <c r="D33" s="603"/>
      <c r="E33" s="603"/>
      <c r="F33" s="603"/>
      <c r="G33" s="603"/>
      <c r="H33" s="603"/>
    </row>
    <row r="34" spans="2:16" x14ac:dyDescent="0.4">
      <c r="J34" s="162"/>
      <c r="K34" s="162"/>
      <c r="L34" s="162"/>
      <c r="M34" s="162"/>
      <c r="N34" s="162"/>
      <c r="O34" s="162"/>
      <c r="P34" s="162"/>
    </row>
    <row r="35" spans="2:16" ht="14.25" thickBot="1" x14ac:dyDescent="0.45">
      <c r="B35" s="1251" t="s">
        <v>497</v>
      </c>
      <c r="C35" s="1251"/>
      <c r="D35" s="1251"/>
      <c r="E35" s="1251"/>
      <c r="F35" s="1251"/>
      <c r="G35" s="1251"/>
      <c r="H35" s="1251"/>
    </row>
    <row r="36" spans="2:16" ht="15" customHeight="1" x14ac:dyDescent="0.4">
      <c r="B36" s="1245" t="s">
        <v>508</v>
      </c>
      <c r="C36" s="1246"/>
      <c r="D36" s="1246"/>
      <c r="E36" s="1246"/>
      <c r="F36" s="1246"/>
      <c r="G36" s="1246"/>
      <c r="H36" s="1247"/>
    </row>
    <row r="37" spans="2:16" ht="33.75" customHeight="1" x14ac:dyDescent="0.4">
      <c r="B37" s="1252" t="s">
        <v>510</v>
      </c>
      <c r="C37" s="1253"/>
      <c r="D37" s="1253"/>
      <c r="E37" s="1253"/>
      <c r="F37" s="1253"/>
      <c r="G37" s="1253"/>
      <c r="H37" s="1254"/>
    </row>
    <row r="38" spans="2:16" ht="14.25" customHeight="1" x14ac:dyDescent="0.4">
      <c r="B38" s="1248" t="s">
        <v>509</v>
      </c>
      <c r="C38" s="1249"/>
      <c r="D38" s="1249"/>
      <c r="E38" s="1249"/>
      <c r="F38" s="1249"/>
      <c r="G38" s="1249"/>
      <c r="H38" s="1250"/>
    </row>
    <row r="39" spans="2:16" ht="33.75" customHeight="1" thickBot="1" x14ac:dyDescent="0.45">
      <c r="B39" s="1242" t="s">
        <v>511</v>
      </c>
      <c r="C39" s="1243"/>
      <c r="D39" s="1243"/>
      <c r="E39" s="1243"/>
      <c r="F39" s="1243"/>
      <c r="G39" s="1243"/>
      <c r="H39" s="1244"/>
    </row>
    <row r="41" spans="2:16" ht="14.25" thickBot="1" x14ac:dyDescent="0.45">
      <c r="B41" s="605" t="s">
        <v>498</v>
      </c>
    </row>
    <row r="42" spans="2:16" ht="66" customHeight="1" thickBot="1" x14ac:dyDescent="0.45">
      <c r="B42" s="1239" t="s">
        <v>512</v>
      </c>
      <c r="C42" s="1240"/>
      <c r="D42" s="1240"/>
      <c r="E42" s="1240"/>
      <c r="F42" s="1240"/>
      <c r="G42" s="1240"/>
      <c r="H42" s="1241"/>
    </row>
  </sheetData>
  <mergeCells count="52">
    <mergeCell ref="B42:H42"/>
    <mergeCell ref="C16:E16"/>
    <mergeCell ref="C23:E23"/>
    <mergeCell ref="C30:E30"/>
    <mergeCell ref="B39:H39"/>
    <mergeCell ref="B36:H36"/>
    <mergeCell ref="B38:H38"/>
    <mergeCell ref="C31:E31"/>
    <mergeCell ref="F31:H31"/>
    <mergeCell ref="C32:E32"/>
    <mergeCell ref="F32:H32"/>
    <mergeCell ref="B35:H35"/>
    <mergeCell ref="B37:H37"/>
    <mergeCell ref="C28:E28"/>
    <mergeCell ref="F28:H28"/>
    <mergeCell ref="C29:E29"/>
    <mergeCell ref="F29:H29"/>
    <mergeCell ref="G30:H30"/>
    <mergeCell ref="C25:E25"/>
    <mergeCell ref="F25:H25"/>
    <mergeCell ref="C26:E26"/>
    <mergeCell ref="F26:H26"/>
    <mergeCell ref="C27:E27"/>
    <mergeCell ref="F27:H27"/>
    <mergeCell ref="C22:E22"/>
    <mergeCell ref="F22:H22"/>
    <mergeCell ref="G23:H23"/>
    <mergeCell ref="C24:E24"/>
    <mergeCell ref="F24:H24"/>
    <mergeCell ref="C19:E19"/>
    <mergeCell ref="F19:H19"/>
    <mergeCell ref="C20:E20"/>
    <mergeCell ref="F20:H20"/>
    <mergeCell ref="C21:E21"/>
    <mergeCell ref="F21:H21"/>
    <mergeCell ref="G16:H16"/>
    <mergeCell ref="C17:E17"/>
    <mergeCell ref="F17:H17"/>
    <mergeCell ref="C18:E18"/>
    <mergeCell ref="F18:H18"/>
    <mergeCell ref="C13:E13"/>
    <mergeCell ref="F13:H13"/>
    <mergeCell ref="C14:E14"/>
    <mergeCell ref="F14:H14"/>
    <mergeCell ref="C15:E15"/>
    <mergeCell ref="F15:H15"/>
    <mergeCell ref="B4:H4"/>
    <mergeCell ref="C6:F6"/>
    <mergeCell ref="C11:E11"/>
    <mergeCell ref="F11:H11"/>
    <mergeCell ref="C12:E12"/>
    <mergeCell ref="F12:H12"/>
  </mergeCells>
  <phoneticPr fontId="2"/>
  <pageMargins left="0.59055118110236227" right="0.39370078740157483" top="0.59055118110236227" bottom="0.39370078740157483" header="0.31496062992125984" footer="0.31496062992125984"/>
  <pageSetup paperSize="9" scale="67"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1:V36"/>
  <sheetViews>
    <sheetView view="pageBreakPreview" zoomScaleNormal="100" zoomScaleSheetLayoutView="100" workbookViewId="0">
      <selection activeCell="H14" sqref="H14"/>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4"/>
    </row>
    <row r="2" spans="3:22" ht="12.75" customHeight="1" x14ac:dyDescent="0.4">
      <c r="O2" s="3"/>
      <c r="P2" s="3"/>
    </row>
    <row r="3" spans="3:22" x14ac:dyDescent="0.4">
      <c r="C3" s="2" t="s">
        <v>310</v>
      </c>
      <c r="O3" s="3"/>
      <c r="P3" s="3"/>
    </row>
    <row r="5" spans="3:22" ht="18.75" customHeight="1" x14ac:dyDescent="0.4">
      <c r="C5" s="618" t="s">
        <v>1</v>
      </c>
      <c r="D5" s="618"/>
      <c r="E5" s="618"/>
      <c r="F5" s="618"/>
      <c r="G5" s="618"/>
      <c r="H5" s="618"/>
      <c r="I5" s="618"/>
      <c r="J5" s="618"/>
      <c r="K5" s="618"/>
      <c r="L5" s="618"/>
      <c r="M5" s="618"/>
      <c r="N5" s="618"/>
      <c r="O5" s="618"/>
      <c r="P5" s="618"/>
      <c r="Q5" s="618"/>
      <c r="R5" s="618"/>
      <c r="S5" s="618"/>
      <c r="T5" s="618"/>
      <c r="U5" s="618"/>
      <c r="V5" s="618"/>
    </row>
    <row r="6" spans="3:22" ht="18.75" customHeight="1" x14ac:dyDescent="0.4">
      <c r="C6" s="619" t="s">
        <v>311</v>
      </c>
      <c r="D6" s="619"/>
      <c r="E6" s="619"/>
      <c r="F6" s="619"/>
      <c r="G6" s="619"/>
      <c r="H6" s="619"/>
      <c r="I6" s="619"/>
      <c r="J6" s="619"/>
      <c r="K6" s="619"/>
      <c r="L6" s="619"/>
      <c r="M6" s="619"/>
      <c r="N6" s="619"/>
      <c r="O6" s="619"/>
      <c r="P6" s="619"/>
      <c r="Q6" s="619"/>
      <c r="R6" s="619"/>
      <c r="S6" s="619"/>
      <c r="T6" s="619"/>
      <c r="U6" s="619"/>
      <c r="V6" s="619"/>
    </row>
    <row r="8" spans="3:22" ht="20.25" customHeight="1" x14ac:dyDescent="0.4">
      <c r="D8" s="2" t="s">
        <v>9</v>
      </c>
    </row>
    <row r="9" spans="3:22" ht="18.75" customHeight="1" x14ac:dyDescent="0.4">
      <c r="P9" s="7" t="s">
        <v>12</v>
      </c>
      <c r="Q9" s="198"/>
      <c r="R9" s="7" t="s">
        <v>13</v>
      </c>
      <c r="S9" s="198"/>
      <c r="T9" s="7" t="s">
        <v>14</v>
      </c>
      <c r="U9" s="198"/>
      <c r="V9" s="7" t="s">
        <v>15</v>
      </c>
    </row>
    <row r="10" spans="3:22" ht="9" customHeight="1" x14ac:dyDescent="0.4"/>
    <row r="11" spans="3:22" ht="30" customHeight="1" x14ac:dyDescent="0.4">
      <c r="C11" s="620" t="s">
        <v>10</v>
      </c>
      <c r="D11" s="620"/>
      <c r="E11" s="620"/>
      <c r="F11" s="620"/>
      <c r="G11" s="620"/>
      <c r="H11" s="1351">
        <f>【交付】申請書!H11</f>
        <v>0</v>
      </c>
      <c r="I11" s="1351"/>
      <c r="J11" s="1351"/>
      <c r="K11" s="1351"/>
      <c r="L11" s="1351"/>
      <c r="M11" s="1351"/>
      <c r="N11" s="1351"/>
      <c r="O11" s="1351"/>
      <c r="P11" s="1351"/>
      <c r="Q11" s="1351"/>
      <c r="R11" s="1351"/>
      <c r="S11" s="1351"/>
      <c r="T11" s="1351"/>
      <c r="U11" s="1351"/>
      <c r="V11" s="1351"/>
    </row>
    <row r="12" spans="3:22" ht="30" customHeight="1" x14ac:dyDescent="0.4">
      <c r="C12" s="620" t="s">
        <v>0</v>
      </c>
      <c r="D12" s="620"/>
      <c r="E12" s="620"/>
      <c r="F12" s="620"/>
      <c r="G12" s="620"/>
      <c r="H12" s="1356">
        <f>【交付】申請書!H12</f>
        <v>0</v>
      </c>
      <c r="I12" s="1357"/>
      <c r="J12" s="1357"/>
      <c r="K12" s="1357"/>
      <c r="L12" s="1357"/>
      <c r="M12" s="1357"/>
      <c r="N12" s="1357"/>
      <c r="O12" s="1357"/>
      <c r="P12" s="1357"/>
      <c r="Q12" s="1357"/>
      <c r="R12" s="1358"/>
      <c r="S12" s="1352" t="s">
        <v>312</v>
      </c>
      <c r="T12" s="1353"/>
      <c r="U12" s="1354"/>
      <c r="V12" s="1355"/>
    </row>
    <row r="13" spans="3:22" ht="30" customHeight="1" x14ac:dyDescent="0.4">
      <c r="C13" s="620" t="s">
        <v>11</v>
      </c>
      <c r="D13" s="620"/>
      <c r="E13" s="620"/>
      <c r="F13" s="620"/>
      <c r="G13" s="620"/>
      <c r="H13" s="1359">
        <f>【交付】申請書!H13</f>
        <v>0</v>
      </c>
      <c r="I13" s="1360"/>
      <c r="J13" s="1360"/>
      <c r="K13" s="1360"/>
      <c r="L13" s="1360"/>
      <c r="M13" s="1360"/>
      <c r="N13" s="1360"/>
      <c r="O13" s="1360"/>
      <c r="P13" s="1360"/>
      <c r="Q13" s="1360"/>
      <c r="R13" s="1360"/>
      <c r="S13" s="1360"/>
      <c r="T13" s="1360"/>
      <c r="U13" s="1360"/>
      <c r="V13" s="1361"/>
    </row>
    <row r="14" spans="3:22" ht="10.5" customHeight="1" x14ac:dyDescent="0.4">
      <c r="L14" s="313" t="s">
        <v>273</v>
      </c>
    </row>
    <row r="15" spans="3:22" ht="10.5" customHeight="1" x14ac:dyDescent="0.4">
      <c r="L15" s="313" t="s">
        <v>274</v>
      </c>
    </row>
    <row r="17" spans="3:22" s="8" customFormat="1" ht="17.25" customHeight="1" x14ac:dyDescent="0.4">
      <c r="C17" s="1321" t="s">
        <v>336</v>
      </c>
      <c r="D17" s="1321"/>
      <c r="E17" s="1321"/>
      <c r="F17" s="1321"/>
      <c r="G17" s="1321"/>
      <c r="H17" s="1321"/>
      <c r="I17" s="1321"/>
      <c r="J17" s="1321"/>
      <c r="K17" s="1321"/>
      <c r="L17" s="1321"/>
      <c r="M17" s="1321"/>
      <c r="N17" s="1321"/>
      <c r="O17" s="1321"/>
      <c r="P17" s="1321"/>
      <c r="Q17" s="1321"/>
      <c r="R17" s="1321"/>
      <c r="S17" s="1321"/>
      <c r="T17" s="1321"/>
      <c r="U17" s="1321"/>
      <c r="V17" s="1321"/>
    </row>
    <row r="18" spans="3:22" ht="17.25" customHeight="1" x14ac:dyDescent="0.4"/>
    <row r="19" spans="3:22" ht="48" customHeight="1" x14ac:dyDescent="0.4">
      <c r="C19" s="1366" t="s">
        <v>82</v>
      </c>
      <c r="D19" s="1367"/>
      <c r="E19" s="1367"/>
      <c r="F19" s="1367"/>
      <c r="G19" s="1368"/>
      <c r="H19" s="1362">
        <f>【交付】申請書!G20</f>
        <v>7</v>
      </c>
      <c r="I19" s="1362"/>
      <c r="J19" s="1362"/>
      <c r="K19" s="1363"/>
      <c r="L19" s="1364" t="s">
        <v>313</v>
      </c>
      <c r="M19" s="1365"/>
      <c r="N19" s="1209">
        <f>【交付】申請書!M20</f>
        <v>0</v>
      </c>
      <c r="O19" s="1345"/>
      <c r="P19" s="1345"/>
      <c r="Q19" s="1345"/>
      <c r="R19" s="1345"/>
      <c r="S19" s="1345"/>
      <c r="T19" s="1345"/>
      <c r="U19" s="1345"/>
      <c r="V19" s="1346"/>
    </row>
    <row r="20" spans="3:22" ht="47.25" customHeight="1" x14ac:dyDescent="0.4">
      <c r="C20" s="1366" t="s">
        <v>314</v>
      </c>
      <c r="D20" s="1367"/>
      <c r="E20" s="1367"/>
      <c r="F20" s="1367"/>
      <c r="G20" s="1368"/>
      <c r="H20" s="1347"/>
      <c r="I20" s="1347"/>
      <c r="J20" s="1347"/>
      <c r="K20" s="1347"/>
      <c r="L20" s="1347"/>
      <c r="M20" s="1347"/>
      <c r="N20" s="1347"/>
      <c r="O20" s="1347"/>
      <c r="P20" s="1347"/>
      <c r="Q20" s="1347"/>
      <c r="R20" s="1347"/>
      <c r="S20" s="1347"/>
      <c r="T20" s="1347"/>
      <c r="U20" s="1347"/>
      <c r="V20" s="1348"/>
    </row>
    <row r="21" spans="3:22" ht="106.5" customHeight="1" x14ac:dyDescent="0.4">
      <c r="C21" s="1342" t="s">
        <v>315</v>
      </c>
      <c r="D21" s="1343"/>
      <c r="E21" s="1343"/>
      <c r="F21" s="1343"/>
      <c r="G21" s="1344"/>
      <c r="H21" s="1347"/>
      <c r="I21" s="1347"/>
      <c r="J21" s="1347"/>
      <c r="K21" s="1347"/>
      <c r="L21" s="1347"/>
      <c r="M21" s="1347"/>
      <c r="N21" s="1347"/>
      <c r="O21" s="1347"/>
      <c r="P21" s="1347"/>
      <c r="Q21" s="1347"/>
      <c r="R21" s="1347"/>
      <c r="S21" s="1347"/>
      <c r="T21" s="1347"/>
      <c r="U21" s="1347"/>
      <c r="V21" s="1348"/>
    </row>
    <row r="22" spans="3:22" ht="29.25" customHeight="1" x14ac:dyDescent="0.4">
      <c r="C22" s="1324" t="s">
        <v>92</v>
      </c>
      <c r="D22" s="1325"/>
      <c r="E22" s="1325"/>
      <c r="F22" s="1325"/>
      <c r="G22" s="1326"/>
      <c r="H22" s="1330" t="s">
        <v>316</v>
      </c>
      <c r="I22" s="1331"/>
      <c r="J22" s="1332"/>
      <c r="K22" s="1333">
        <f>【交付】申請書!G26</f>
        <v>0</v>
      </c>
      <c r="L22" s="1334"/>
      <c r="M22" s="1334"/>
      <c r="N22" s="1334"/>
      <c r="O22" s="1334"/>
      <c r="P22" s="1334"/>
      <c r="Q22" s="1334"/>
      <c r="R22" s="1334"/>
      <c r="S22" s="303" t="s">
        <v>17</v>
      </c>
      <c r="T22" s="1335"/>
      <c r="U22" s="1335"/>
      <c r="V22" s="1336"/>
    </row>
    <row r="23" spans="3:22" ht="29.25" customHeight="1" x14ac:dyDescent="0.4">
      <c r="C23" s="1327"/>
      <c r="D23" s="1328"/>
      <c r="E23" s="1328"/>
      <c r="F23" s="1328"/>
      <c r="G23" s="1329"/>
      <c r="H23" s="1337" t="s">
        <v>317</v>
      </c>
      <c r="I23" s="1338"/>
      <c r="J23" s="1339"/>
      <c r="K23" s="1340">
        <f>'【変更】予算書（A3判）'!T87</f>
        <v>0</v>
      </c>
      <c r="L23" s="1341"/>
      <c r="M23" s="1341"/>
      <c r="N23" s="1341"/>
      <c r="O23" s="1341"/>
      <c r="P23" s="1341"/>
      <c r="Q23" s="1341"/>
      <c r="R23" s="1341"/>
      <c r="S23" s="304" t="s">
        <v>17</v>
      </c>
      <c r="T23" s="1322"/>
      <c r="U23" s="1322"/>
      <c r="V23" s="1323"/>
    </row>
    <row r="24" spans="3:22" ht="29.25" customHeight="1" x14ac:dyDescent="0.4">
      <c r="C24" s="1324" t="s">
        <v>75</v>
      </c>
      <c r="D24" s="1325"/>
      <c r="E24" s="1325"/>
      <c r="F24" s="1325"/>
      <c r="G24" s="1326"/>
      <c r="H24" s="1330" t="s">
        <v>316</v>
      </c>
      <c r="I24" s="1331"/>
      <c r="J24" s="1332"/>
      <c r="K24" s="1333">
        <f>【交付】申請書!G27</f>
        <v>0</v>
      </c>
      <c r="L24" s="1334"/>
      <c r="M24" s="1334"/>
      <c r="N24" s="1334"/>
      <c r="O24" s="1334"/>
      <c r="P24" s="1334"/>
      <c r="Q24" s="1334"/>
      <c r="R24" s="1334"/>
      <c r="S24" s="303" t="s">
        <v>17</v>
      </c>
      <c r="T24" s="1335"/>
      <c r="U24" s="1335"/>
      <c r="V24" s="1336"/>
    </row>
    <row r="25" spans="3:22" ht="29.25" customHeight="1" x14ac:dyDescent="0.4">
      <c r="C25" s="1327"/>
      <c r="D25" s="1328"/>
      <c r="E25" s="1328"/>
      <c r="F25" s="1328"/>
      <c r="G25" s="1329"/>
      <c r="H25" s="1337" t="s">
        <v>317</v>
      </c>
      <c r="I25" s="1338"/>
      <c r="J25" s="1339"/>
      <c r="K25" s="1340">
        <f>'【変更】予算書（A3判）'!W87</f>
        <v>0</v>
      </c>
      <c r="L25" s="1341"/>
      <c r="M25" s="1341"/>
      <c r="N25" s="1341"/>
      <c r="O25" s="1341"/>
      <c r="P25" s="1341"/>
      <c r="Q25" s="1341"/>
      <c r="R25" s="1341"/>
      <c r="S25" s="304" t="s">
        <v>17</v>
      </c>
      <c r="T25" s="1322"/>
      <c r="U25" s="1322"/>
      <c r="V25" s="1323"/>
    </row>
    <row r="26" spans="3:22" ht="40.5" customHeight="1" x14ac:dyDescent="0.4">
      <c r="C26" s="1342" t="s">
        <v>318</v>
      </c>
      <c r="D26" s="1343"/>
      <c r="E26" s="1343"/>
      <c r="F26" s="1343"/>
      <c r="G26" s="1344"/>
      <c r="H26" s="1369"/>
      <c r="I26" s="1370"/>
      <c r="J26" s="1370"/>
      <c r="K26" s="1370"/>
      <c r="L26" s="1370"/>
      <c r="M26" s="1370"/>
      <c r="N26" s="1370"/>
      <c r="O26" s="1370"/>
      <c r="P26" s="1370"/>
      <c r="Q26" s="1370"/>
      <c r="R26" s="1370"/>
      <c r="S26" s="257" t="s">
        <v>17</v>
      </c>
      <c r="T26" s="1349"/>
      <c r="U26" s="1349"/>
      <c r="V26" s="1350"/>
    </row>
    <row r="27" spans="3:22" ht="4.5" customHeight="1" x14ac:dyDescent="0.4">
      <c r="C27" s="1312" t="s">
        <v>16</v>
      </c>
      <c r="D27" s="1313"/>
      <c r="E27" s="1313"/>
      <c r="F27" s="1313"/>
      <c r="G27" s="1314"/>
      <c r="H27" s="26"/>
      <c r="I27" s="28"/>
      <c r="J27" s="38"/>
      <c r="K27" s="28"/>
      <c r="L27" s="28"/>
      <c r="M27" s="202"/>
      <c r="N27" s="202"/>
      <c r="O27" s="202"/>
      <c r="P27" s="45"/>
      <c r="Q27" s="45"/>
      <c r="R27" s="45"/>
      <c r="S27" s="45"/>
      <c r="T27" s="45"/>
      <c r="U27" s="45"/>
      <c r="V27" s="199"/>
    </row>
    <row r="28" spans="3:22" ht="18" customHeight="1" x14ac:dyDescent="0.4">
      <c r="C28" s="1315"/>
      <c r="D28" s="1316"/>
      <c r="E28" s="1316"/>
      <c r="F28" s="1316"/>
      <c r="G28" s="1317"/>
      <c r="H28" s="33"/>
      <c r="I28" s="70"/>
      <c r="J28" s="329" t="s">
        <v>319</v>
      </c>
      <c r="K28" s="29"/>
      <c r="L28" s="29"/>
      <c r="M28" s="203"/>
      <c r="N28" s="203"/>
      <c r="O28" s="203"/>
      <c r="P28" s="30"/>
      <c r="Q28" s="30"/>
      <c r="R28" s="30"/>
      <c r="S28" s="30"/>
      <c r="T28" s="30"/>
      <c r="U28" s="30"/>
      <c r="V28" s="204"/>
    </row>
    <row r="29" spans="3:22" ht="4.5" customHeight="1" x14ac:dyDescent="0.4">
      <c r="C29" s="1315"/>
      <c r="D29" s="1316"/>
      <c r="E29" s="1316"/>
      <c r="F29" s="1316"/>
      <c r="G29" s="1317"/>
      <c r="H29" s="33"/>
      <c r="I29" s="29"/>
      <c r="J29" s="329"/>
      <c r="K29" s="29"/>
      <c r="L29" s="29"/>
      <c r="M29" s="203"/>
      <c r="N29" s="203"/>
      <c r="O29" s="203"/>
      <c r="P29" s="30"/>
      <c r="Q29" s="30"/>
      <c r="R29" s="30"/>
      <c r="S29" s="30"/>
      <c r="T29" s="30"/>
      <c r="U29" s="30"/>
      <c r="V29" s="204"/>
    </row>
    <row r="30" spans="3:22" ht="18" customHeight="1" x14ac:dyDescent="0.4">
      <c r="C30" s="1315"/>
      <c r="D30" s="1316"/>
      <c r="E30" s="1316"/>
      <c r="F30" s="1316"/>
      <c r="G30" s="1317"/>
      <c r="H30" s="33"/>
      <c r="I30" s="70"/>
      <c r="J30" s="329" t="s">
        <v>94</v>
      </c>
      <c r="K30" s="29"/>
      <c r="L30" s="29"/>
      <c r="M30" s="203"/>
      <c r="N30" s="203"/>
      <c r="O30" s="203"/>
      <c r="P30" s="30"/>
      <c r="Q30" s="30"/>
      <c r="R30" s="30"/>
      <c r="S30" s="30"/>
      <c r="T30" s="30"/>
      <c r="U30" s="30"/>
      <c r="V30" s="204"/>
    </row>
    <row r="31" spans="3:22" ht="4.5" customHeight="1" x14ac:dyDescent="0.4">
      <c r="C31" s="1315"/>
      <c r="D31" s="1316"/>
      <c r="E31" s="1316"/>
      <c r="F31" s="1316"/>
      <c r="G31" s="1317"/>
      <c r="H31" s="33"/>
      <c r="I31" s="29"/>
      <c r="J31" s="329"/>
      <c r="K31" s="29"/>
      <c r="L31" s="29"/>
      <c r="M31" s="203"/>
      <c r="N31" s="203"/>
      <c r="O31" s="203"/>
      <c r="P31" s="30"/>
      <c r="Q31" s="30"/>
      <c r="R31" s="30"/>
      <c r="S31" s="30"/>
      <c r="T31" s="30"/>
      <c r="U31" s="30"/>
      <c r="V31" s="204"/>
    </row>
    <row r="32" spans="3:22" ht="18" customHeight="1" x14ac:dyDescent="0.4">
      <c r="C32" s="1315"/>
      <c r="D32" s="1316"/>
      <c r="E32" s="1316"/>
      <c r="F32" s="1316"/>
      <c r="G32" s="1317"/>
      <c r="H32" s="33"/>
      <c r="I32" s="70"/>
      <c r="J32" s="329" t="s">
        <v>320</v>
      </c>
      <c r="K32" s="29"/>
      <c r="L32" s="29"/>
      <c r="M32" s="203"/>
      <c r="N32" s="203"/>
      <c r="O32" s="203"/>
      <c r="P32" s="30"/>
      <c r="Q32" s="30"/>
      <c r="R32" s="30"/>
      <c r="S32" s="30"/>
      <c r="T32" s="30"/>
      <c r="U32" s="30"/>
      <c r="V32" s="204"/>
    </row>
    <row r="33" spans="3:22" ht="4.5" customHeight="1" x14ac:dyDescent="0.4">
      <c r="C33" s="1315"/>
      <c r="D33" s="1316"/>
      <c r="E33" s="1316"/>
      <c r="F33" s="1316"/>
      <c r="G33" s="1317"/>
      <c r="H33" s="33"/>
      <c r="I33" s="29"/>
      <c r="J33" s="329"/>
      <c r="K33" s="29"/>
      <c r="L33" s="29"/>
      <c r="M33" s="203"/>
      <c r="N33" s="203"/>
      <c r="O33" s="203"/>
      <c r="P33" s="30"/>
      <c r="Q33" s="30"/>
      <c r="R33" s="30"/>
      <c r="S33" s="30"/>
      <c r="T33" s="30"/>
      <c r="U33" s="30"/>
      <c r="V33" s="204"/>
    </row>
    <row r="34" spans="3:22" ht="18" customHeight="1" x14ac:dyDescent="0.4">
      <c r="C34" s="1315"/>
      <c r="D34" s="1316"/>
      <c r="E34" s="1316"/>
      <c r="F34" s="1316"/>
      <c r="G34" s="1317"/>
      <c r="H34" s="33"/>
      <c r="I34" s="70"/>
      <c r="J34" s="336" t="s">
        <v>366</v>
      </c>
      <c r="K34" s="29"/>
      <c r="L34" s="626"/>
      <c r="M34" s="626"/>
      <c r="N34" s="626"/>
      <c r="O34" s="626"/>
      <c r="P34" s="626"/>
      <c r="Q34" s="626"/>
      <c r="R34" s="626"/>
      <c r="S34" s="626"/>
      <c r="T34" s="626"/>
      <c r="U34" s="626"/>
      <c r="V34" s="204" t="s">
        <v>367</v>
      </c>
    </row>
    <row r="35" spans="3:22" ht="4.5" customHeight="1" x14ac:dyDescent="0.4">
      <c r="C35" s="1318"/>
      <c r="D35" s="1319"/>
      <c r="E35" s="1319"/>
      <c r="F35" s="1319"/>
      <c r="G35" s="1320"/>
      <c r="H35" s="47"/>
      <c r="I35" s="48"/>
      <c r="J35" s="187"/>
      <c r="K35" s="48"/>
      <c r="L35" s="48"/>
      <c r="M35" s="200"/>
      <c r="N35" s="200"/>
      <c r="O35" s="200"/>
      <c r="P35" s="35"/>
      <c r="Q35" s="35"/>
      <c r="R35" s="35"/>
      <c r="S35" s="35"/>
      <c r="T35" s="35"/>
      <c r="U35" s="35"/>
      <c r="V35" s="201"/>
    </row>
    <row r="36" spans="3:22" ht="7.5" customHeight="1" x14ac:dyDescent="0.4"/>
  </sheetData>
  <mergeCells count="38">
    <mergeCell ref="C20:G20"/>
    <mergeCell ref="C21:G21"/>
    <mergeCell ref="H26:R26"/>
    <mergeCell ref="C22:G23"/>
    <mergeCell ref="T22:V22"/>
    <mergeCell ref="K22:R22"/>
    <mergeCell ref="K23:R23"/>
    <mergeCell ref="H22:J22"/>
    <mergeCell ref="H23:J23"/>
    <mergeCell ref="C13:G13"/>
    <mergeCell ref="H13:V13"/>
    <mergeCell ref="H19:K19"/>
    <mergeCell ref="L19:M19"/>
    <mergeCell ref="C19:G19"/>
    <mergeCell ref="C5:V5"/>
    <mergeCell ref="C6:V6"/>
    <mergeCell ref="C11:G11"/>
    <mergeCell ref="H11:V11"/>
    <mergeCell ref="C12:G12"/>
    <mergeCell ref="S12:T12"/>
    <mergeCell ref="U12:V12"/>
    <mergeCell ref="H12:R12"/>
    <mergeCell ref="C27:G35"/>
    <mergeCell ref="C17:V17"/>
    <mergeCell ref="T23:V23"/>
    <mergeCell ref="C24:G25"/>
    <mergeCell ref="H24:J24"/>
    <mergeCell ref="K24:R24"/>
    <mergeCell ref="T24:V24"/>
    <mergeCell ref="H25:J25"/>
    <mergeCell ref="K25:R25"/>
    <mergeCell ref="T25:V25"/>
    <mergeCell ref="C26:G26"/>
    <mergeCell ref="N19:V19"/>
    <mergeCell ref="H20:V20"/>
    <mergeCell ref="H21:V21"/>
    <mergeCell ref="L34:U34"/>
    <mergeCell ref="T26:V26"/>
  </mergeCells>
  <phoneticPr fontId="2"/>
  <dataValidations count="1">
    <dataValidation type="list" allowBlank="1" showInputMessage="1" showErrorMessage="1" sqref="I28 I30 I32 I34">
      <formula1>"〇"</formula1>
    </dataValidation>
  </dataValidations>
  <pageMargins left="0.54166666666666663" right="0.48958333333333331" top="0.60416666666666663" bottom="0.55208333333333337"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AF53"/>
  <sheetViews>
    <sheetView view="pageBreakPreview" zoomScale="60" zoomScaleNormal="100" workbookViewId="0">
      <selection activeCell="AH20" sqref="AH20"/>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2:32" ht="9" customHeight="1" x14ac:dyDescent="0.4">
      <c r="P1" s="4"/>
    </row>
    <row r="2" spans="2:32" ht="12.75" customHeight="1" x14ac:dyDescent="0.4">
      <c r="B2" s="400"/>
      <c r="C2" s="400"/>
      <c r="D2" s="400"/>
      <c r="E2" s="400"/>
      <c r="F2" s="400"/>
      <c r="G2" s="400"/>
      <c r="H2" s="400"/>
      <c r="I2" s="400"/>
      <c r="J2" s="400"/>
      <c r="K2" s="400"/>
      <c r="L2" s="400"/>
      <c r="M2" s="400"/>
      <c r="N2" s="400"/>
      <c r="O2" s="401"/>
      <c r="P2" s="401"/>
      <c r="Q2" s="400"/>
      <c r="R2" s="400"/>
      <c r="S2" s="400"/>
      <c r="T2" s="400"/>
      <c r="U2" s="400"/>
      <c r="V2" s="400"/>
      <c r="W2" s="400"/>
      <c r="X2" s="400"/>
      <c r="Y2" s="400"/>
      <c r="Z2" s="400"/>
      <c r="AA2" s="400"/>
      <c r="AB2" s="400"/>
      <c r="AC2" s="400"/>
      <c r="AD2" s="400"/>
      <c r="AE2" s="400"/>
      <c r="AF2" s="400"/>
    </row>
    <row r="3" spans="2:32" x14ac:dyDescent="0.4">
      <c r="B3" s="400"/>
      <c r="C3" s="400" t="s">
        <v>78</v>
      </c>
      <c r="D3" s="400"/>
      <c r="E3" s="400"/>
      <c r="F3" s="400"/>
      <c r="G3" s="400"/>
      <c r="H3" s="400"/>
      <c r="I3" s="400"/>
      <c r="J3" s="400"/>
      <c r="K3" s="400"/>
      <c r="L3" s="400"/>
      <c r="M3" s="400"/>
      <c r="N3" s="400"/>
      <c r="O3" s="401"/>
      <c r="P3" s="401"/>
      <c r="Q3" s="400"/>
      <c r="R3" s="400"/>
      <c r="S3" s="400"/>
      <c r="T3" s="400"/>
      <c r="U3" s="400"/>
      <c r="V3" s="400"/>
      <c r="W3" s="400"/>
      <c r="X3" s="400"/>
      <c r="Y3" s="400"/>
      <c r="Z3" s="400"/>
      <c r="AA3" s="400"/>
      <c r="AB3" s="400"/>
      <c r="AC3" s="400"/>
      <c r="AD3" s="400"/>
      <c r="AE3" s="400"/>
      <c r="AF3" s="400"/>
    </row>
    <row r="4" spans="2:32" x14ac:dyDescent="0.4">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row>
    <row r="5" spans="2:32" ht="18.75" customHeight="1" x14ac:dyDescent="0.4">
      <c r="B5" s="400"/>
      <c r="C5" s="654" t="s">
        <v>1</v>
      </c>
      <c r="D5" s="654"/>
      <c r="E5" s="654"/>
      <c r="F5" s="654"/>
      <c r="G5" s="654"/>
      <c r="H5" s="654"/>
      <c r="I5" s="654"/>
      <c r="J5" s="654"/>
      <c r="K5" s="654"/>
      <c r="L5" s="654"/>
      <c r="M5" s="654"/>
      <c r="N5" s="654"/>
      <c r="O5" s="654"/>
      <c r="P5" s="654"/>
      <c r="Q5" s="654"/>
      <c r="R5" s="654"/>
      <c r="S5" s="654"/>
      <c r="T5" s="654"/>
      <c r="U5" s="654"/>
      <c r="V5" s="654"/>
      <c r="W5" s="400"/>
      <c r="X5" s="400"/>
      <c r="Y5" s="400"/>
      <c r="Z5" s="400"/>
      <c r="AA5" s="400"/>
      <c r="AB5" s="400"/>
      <c r="AC5" s="400"/>
      <c r="AD5" s="400"/>
      <c r="AE5" s="400"/>
      <c r="AF5" s="400"/>
    </row>
    <row r="6" spans="2:32" ht="18.75" customHeight="1" x14ac:dyDescent="0.4">
      <c r="B6" s="400"/>
      <c r="C6" s="655" t="s">
        <v>79</v>
      </c>
      <c r="D6" s="655"/>
      <c r="E6" s="655"/>
      <c r="F6" s="655"/>
      <c r="G6" s="655"/>
      <c r="H6" s="655"/>
      <c r="I6" s="655"/>
      <c r="J6" s="655"/>
      <c r="K6" s="655"/>
      <c r="L6" s="655"/>
      <c r="M6" s="655"/>
      <c r="N6" s="655"/>
      <c r="O6" s="655"/>
      <c r="P6" s="655"/>
      <c r="Q6" s="655"/>
      <c r="R6" s="655"/>
      <c r="S6" s="655"/>
      <c r="T6" s="655"/>
      <c r="U6" s="655"/>
      <c r="V6" s="655"/>
      <c r="W6" s="400"/>
      <c r="X6" s="400"/>
      <c r="Y6" s="400"/>
      <c r="Z6" s="400"/>
      <c r="AA6" s="400"/>
      <c r="AB6" s="400"/>
      <c r="AC6" s="400"/>
      <c r="AD6" s="400"/>
      <c r="AE6" s="400"/>
      <c r="AF6" s="400"/>
    </row>
    <row r="7" spans="2:32" x14ac:dyDescent="0.4">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row>
    <row r="8" spans="2:32" ht="20.25" customHeight="1" x14ac:dyDescent="0.4">
      <c r="B8" s="400"/>
      <c r="C8" s="400"/>
      <c r="D8" s="400" t="s">
        <v>9</v>
      </c>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row>
    <row r="9" spans="2:32" ht="18.75" customHeight="1" x14ac:dyDescent="0.4">
      <c r="B9" s="400"/>
      <c r="C9" s="400"/>
      <c r="D9" s="400"/>
      <c r="E9" s="400"/>
      <c r="F9" s="400"/>
      <c r="G9" s="400"/>
      <c r="H9" s="400"/>
      <c r="I9" s="400"/>
      <c r="J9" s="400"/>
      <c r="K9" s="400"/>
      <c r="L9" s="400"/>
      <c r="M9" s="400"/>
      <c r="N9" s="400"/>
      <c r="O9" s="400"/>
      <c r="P9" s="402" t="s">
        <v>12</v>
      </c>
      <c r="Q9" s="403">
        <v>7</v>
      </c>
      <c r="R9" s="402" t="s">
        <v>13</v>
      </c>
      <c r="S9" s="403">
        <v>1</v>
      </c>
      <c r="T9" s="402" t="s">
        <v>14</v>
      </c>
      <c r="U9" s="403">
        <v>24</v>
      </c>
      <c r="V9" s="402" t="s">
        <v>15</v>
      </c>
      <c r="W9" s="400"/>
      <c r="X9" s="400"/>
      <c r="Y9" s="400"/>
      <c r="Z9" s="400"/>
      <c r="AA9" s="400"/>
      <c r="AB9" s="400"/>
      <c r="AC9" s="400"/>
      <c r="AD9" s="400"/>
      <c r="AE9" s="400"/>
      <c r="AF9" s="400"/>
    </row>
    <row r="10" spans="2:32" ht="9" customHeight="1" x14ac:dyDescent="0.4">
      <c r="B10" s="400"/>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row>
    <row r="11" spans="2:32" ht="30" customHeight="1" x14ac:dyDescent="0.4">
      <c r="B11" s="400"/>
      <c r="C11" s="656" t="s">
        <v>10</v>
      </c>
      <c r="D11" s="656"/>
      <c r="E11" s="656"/>
      <c r="F11" s="656"/>
      <c r="G11" s="656"/>
      <c r="H11" s="657" t="s">
        <v>378</v>
      </c>
      <c r="I11" s="658"/>
      <c r="J11" s="658"/>
      <c r="K11" s="658"/>
      <c r="L11" s="658"/>
      <c r="M11" s="658"/>
      <c r="N11" s="658"/>
      <c r="O11" s="658"/>
      <c r="P11" s="658"/>
      <c r="Q11" s="658"/>
      <c r="R11" s="658"/>
      <c r="S11" s="658"/>
      <c r="T11" s="658"/>
      <c r="U11" s="658"/>
      <c r="V11" s="658"/>
      <c r="W11" s="400"/>
      <c r="X11" s="400"/>
      <c r="Y11" s="400"/>
      <c r="Z11" s="400"/>
      <c r="AA11" s="400"/>
      <c r="AB11" s="400"/>
      <c r="AC11" s="400"/>
      <c r="AD11" s="400"/>
      <c r="AE11" s="400"/>
      <c r="AF11" s="400"/>
    </row>
    <row r="12" spans="2:32" ht="30" customHeight="1" x14ac:dyDescent="0.4">
      <c r="B12" s="400"/>
      <c r="C12" s="656" t="s">
        <v>0</v>
      </c>
      <c r="D12" s="656"/>
      <c r="E12" s="656"/>
      <c r="F12" s="656"/>
      <c r="G12" s="656"/>
      <c r="H12" s="659" t="s">
        <v>379</v>
      </c>
      <c r="I12" s="659"/>
      <c r="J12" s="659"/>
      <c r="K12" s="659"/>
      <c r="L12" s="659"/>
      <c r="M12" s="659"/>
      <c r="N12" s="659"/>
      <c r="O12" s="659"/>
      <c r="P12" s="659"/>
      <c r="Q12" s="659"/>
      <c r="R12" s="659"/>
      <c r="S12" s="659"/>
      <c r="T12" s="659"/>
      <c r="U12" s="659"/>
      <c r="V12" s="659"/>
      <c r="W12" s="400"/>
      <c r="X12" s="400"/>
      <c r="Y12" s="400"/>
      <c r="Z12" s="400"/>
      <c r="AA12" s="400"/>
      <c r="AB12" s="400"/>
      <c r="AC12" s="400"/>
      <c r="AD12" s="400"/>
      <c r="AE12" s="400"/>
      <c r="AF12" s="400"/>
    </row>
    <row r="13" spans="2:32" ht="30" customHeight="1" x14ac:dyDescent="0.4">
      <c r="B13" s="400"/>
      <c r="C13" s="656" t="s">
        <v>11</v>
      </c>
      <c r="D13" s="656"/>
      <c r="E13" s="656"/>
      <c r="F13" s="656"/>
      <c r="G13" s="656"/>
      <c r="H13" s="660" t="s">
        <v>380</v>
      </c>
      <c r="I13" s="660"/>
      <c r="J13" s="660"/>
      <c r="K13" s="660"/>
      <c r="L13" s="660"/>
      <c r="M13" s="660"/>
      <c r="N13" s="660"/>
      <c r="O13" s="660"/>
      <c r="P13" s="660"/>
      <c r="Q13" s="660"/>
      <c r="R13" s="660"/>
      <c r="S13" s="660"/>
      <c r="T13" s="661"/>
      <c r="U13" s="404"/>
      <c r="V13" s="405"/>
      <c r="W13" s="400"/>
      <c r="X13" s="400"/>
      <c r="Y13" s="400"/>
      <c r="Z13" s="400"/>
      <c r="AA13" s="400"/>
      <c r="AB13" s="400"/>
      <c r="AC13" s="400"/>
      <c r="AD13" s="400"/>
      <c r="AE13" s="400"/>
      <c r="AF13" s="400"/>
    </row>
    <row r="14" spans="2:32" ht="9.75" customHeight="1" x14ac:dyDescent="0.4">
      <c r="B14" s="400"/>
      <c r="C14" s="400"/>
      <c r="D14" s="400"/>
      <c r="E14" s="400"/>
      <c r="F14" s="400"/>
      <c r="G14" s="400"/>
      <c r="H14" s="400"/>
      <c r="I14" s="400"/>
      <c r="J14" s="400"/>
      <c r="K14" s="400"/>
      <c r="L14" s="406" t="s">
        <v>273</v>
      </c>
      <c r="M14" s="400"/>
      <c r="N14" s="400"/>
      <c r="O14" s="400"/>
      <c r="P14" s="400"/>
      <c r="Q14" s="400"/>
      <c r="R14" s="400"/>
      <c r="S14" s="400"/>
      <c r="T14" s="400"/>
      <c r="U14" s="400"/>
      <c r="V14" s="400"/>
      <c r="W14" s="400"/>
      <c r="X14" s="400"/>
      <c r="Y14" s="400"/>
      <c r="Z14" s="400"/>
      <c r="AA14" s="400"/>
      <c r="AB14" s="400"/>
      <c r="AC14" s="400"/>
      <c r="AD14" s="400"/>
      <c r="AE14" s="400"/>
      <c r="AF14" s="400"/>
    </row>
    <row r="15" spans="2:32" ht="9.75" customHeight="1" x14ac:dyDescent="0.4">
      <c r="B15" s="400"/>
      <c r="C15" s="400"/>
      <c r="D15" s="400"/>
      <c r="E15" s="400"/>
      <c r="F15" s="400"/>
      <c r="G15" s="400"/>
      <c r="H15" s="400"/>
      <c r="I15" s="400"/>
      <c r="J15" s="400"/>
      <c r="K15" s="400"/>
      <c r="L15" s="406" t="s">
        <v>274</v>
      </c>
      <c r="M15" s="400"/>
      <c r="N15" s="400"/>
      <c r="O15" s="400"/>
      <c r="P15" s="400"/>
      <c r="Q15" s="400"/>
      <c r="R15" s="400"/>
      <c r="S15" s="400"/>
      <c r="T15" s="400"/>
      <c r="U15" s="400"/>
      <c r="V15" s="400"/>
      <c r="W15" s="400"/>
      <c r="X15" s="400"/>
      <c r="Y15" s="400"/>
      <c r="Z15" s="400"/>
      <c r="AA15" s="400"/>
      <c r="AB15" s="400"/>
      <c r="AC15" s="400"/>
      <c r="AD15" s="400"/>
      <c r="AE15" s="400"/>
      <c r="AF15" s="400"/>
    </row>
    <row r="16" spans="2:32" x14ac:dyDescent="0.4">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row>
    <row r="17" spans="2:32" s="8" customFormat="1" ht="17.25" customHeight="1" x14ac:dyDescent="0.4">
      <c r="B17" s="407"/>
      <c r="C17" s="407"/>
      <c r="D17" s="408" t="s">
        <v>80</v>
      </c>
      <c r="E17" s="409"/>
      <c r="F17" s="410"/>
      <c r="G17" s="411"/>
      <c r="H17" s="411"/>
      <c r="I17" s="411"/>
      <c r="J17" s="411"/>
      <c r="K17" s="407"/>
      <c r="L17" s="407"/>
      <c r="M17" s="407"/>
      <c r="N17" s="407"/>
      <c r="O17" s="411"/>
      <c r="P17" s="407"/>
      <c r="Q17" s="407"/>
      <c r="R17" s="407"/>
      <c r="S17" s="407"/>
      <c r="T17" s="407"/>
      <c r="U17" s="407"/>
      <c r="V17" s="407"/>
      <c r="W17" s="407"/>
      <c r="X17" s="407"/>
      <c r="Y17" s="407"/>
      <c r="Z17" s="407"/>
      <c r="AA17" s="407"/>
      <c r="AB17" s="407"/>
      <c r="AC17" s="407"/>
      <c r="AD17" s="407"/>
      <c r="AE17" s="407"/>
      <c r="AF17" s="407"/>
    </row>
    <row r="18" spans="2:32" s="8" customFormat="1" ht="17.25" customHeight="1" x14ac:dyDescent="0.4">
      <c r="B18" s="407"/>
      <c r="C18" s="407" t="s">
        <v>81</v>
      </c>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row>
    <row r="19" spans="2:32" ht="17.25" customHeight="1" x14ac:dyDescent="0.4">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row>
    <row r="20" spans="2:32" ht="35.25" customHeight="1" x14ac:dyDescent="0.4">
      <c r="B20" s="400"/>
      <c r="C20" s="662" t="s">
        <v>82</v>
      </c>
      <c r="D20" s="663"/>
      <c r="E20" s="663"/>
      <c r="F20" s="664"/>
      <c r="G20" s="665">
        <v>7</v>
      </c>
      <c r="H20" s="666"/>
      <c r="I20" s="667"/>
      <c r="J20" s="662" t="s">
        <v>84</v>
      </c>
      <c r="K20" s="663"/>
      <c r="L20" s="664"/>
      <c r="M20" s="668" t="s">
        <v>381</v>
      </c>
      <c r="N20" s="668"/>
      <c r="O20" s="668"/>
      <c r="P20" s="668"/>
      <c r="Q20" s="668"/>
      <c r="R20" s="668"/>
      <c r="S20" s="668"/>
      <c r="T20" s="668"/>
      <c r="U20" s="668"/>
      <c r="V20" s="669"/>
      <c r="W20" s="400"/>
      <c r="X20" s="400"/>
      <c r="Y20" s="400"/>
      <c r="Z20" s="400"/>
      <c r="AA20" s="400"/>
      <c r="AB20" s="400"/>
      <c r="AC20" s="400"/>
      <c r="AD20" s="400"/>
      <c r="AE20" s="400"/>
      <c r="AF20" s="400"/>
    </row>
    <row r="21" spans="2:32" ht="8.25" customHeight="1" x14ac:dyDescent="0.4">
      <c r="B21" s="400"/>
      <c r="C21" s="670" t="s">
        <v>83</v>
      </c>
      <c r="D21" s="671"/>
      <c r="E21" s="671"/>
      <c r="F21" s="672"/>
      <c r="G21" s="412"/>
      <c r="H21" s="412"/>
      <c r="I21" s="413"/>
      <c r="J21" s="413"/>
      <c r="K21" s="413"/>
      <c r="L21" s="413"/>
      <c r="M21" s="413"/>
      <c r="N21" s="413"/>
      <c r="O21" s="413"/>
      <c r="P21" s="413"/>
      <c r="Q21" s="413"/>
      <c r="R21" s="413"/>
      <c r="S21" s="413"/>
      <c r="T21" s="413"/>
      <c r="U21" s="413"/>
      <c r="V21" s="414"/>
      <c r="W21" s="400"/>
      <c r="X21" s="400"/>
      <c r="Y21" s="400"/>
      <c r="Z21" s="400"/>
      <c r="AA21" s="400"/>
      <c r="AB21" s="400"/>
      <c r="AC21" s="400"/>
      <c r="AD21" s="400"/>
      <c r="AE21" s="400"/>
      <c r="AF21" s="400"/>
    </row>
    <row r="22" spans="2:32" ht="18" customHeight="1" x14ac:dyDescent="0.4">
      <c r="B22" s="400"/>
      <c r="C22" s="673"/>
      <c r="D22" s="674"/>
      <c r="E22" s="674"/>
      <c r="F22" s="675"/>
      <c r="G22" s="415"/>
      <c r="H22" s="416"/>
      <c r="I22" s="417" t="s">
        <v>85</v>
      </c>
      <c r="J22" s="417"/>
      <c r="K22" s="417"/>
      <c r="L22" s="417"/>
      <c r="M22" s="400"/>
      <c r="N22" s="417"/>
      <c r="O22" s="417"/>
      <c r="P22" s="417"/>
      <c r="Q22" s="418"/>
      <c r="R22" s="415"/>
      <c r="S22" s="415"/>
      <c r="T22" s="415"/>
      <c r="U22" s="415"/>
      <c r="V22" s="419"/>
      <c r="W22" s="400"/>
      <c r="X22" s="400"/>
      <c r="Y22" s="400"/>
      <c r="Z22" s="400"/>
      <c r="AA22" s="400"/>
      <c r="AB22" s="400"/>
      <c r="AC22" s="400"/>
      <c r="AD22" s="400"/>
      <c r="AE22" s="400"/>
      <c r="AF22" s="400"/>
    </row>
    <row r="23" spans="2:32" ht="8.25" customHeight="1" x14ac:dyDescent="0.4">
      <c r="B23" s="400"/>
      <c r="C23" s="673"/>
      <c r="D23" s="674"/>
      <c r="E23" s="674"/>
      <c r="F23" s="675"/>
      <c r="G23" s="415"/>
      <c r="H23" s="415"/>
      <c r="I23" s="417"/>
      <c r="J23" s="417"/>
      <c r="K23" s="417"/>
      <c r="L23" s="417"/>
      <c r="M23" s="400"/>
      <c r="N23" s="417"/>
      <c r="O23" s="417"/>
      <c r="P23" s="417"/>
      <c r="Q23" s="418"/>
      <c r="R23" s="415"/>
      <c r="S23" s="415"/>
      <c r="T23" s="415"/>
      <c r="U23" s="415"/>
      <c r="V23" s="419"/>
      <c r="W23" s="400"/>
      <c r="X23" s="400"/>
      <c r="Y23" s="400"/>
      <c r="Z23" s="400"/>
      <c r="AA23" s="400"/>
      <c r="AB23" s="400"/>
      <c r="AC23" s="400"/>
      <c r="AD23" s="400"/>
      <c r="AE23" s="400"/>
      <c r="AF23" s="400"/>
    </row>
    <row r="24" spans="2:32" ht="18" customHeight="1" x14ac:dyDescent="0.4">
      <c r="B24" s="400"/>
      <c r="C24" s="673"/>
      <c r="D24" s="674"/>
      <c r="E24" s="674"/>
      <c r="F24" s="675"/>
      <c r="G24" s="415"/>
      <c r="H24" s="416" t="s">
        <v>382</v>
      </c>
      <c r="I24" s="417" t="s">
        <v>86</v>
      </c>
      <c r="J24" s="417"/>
      <c r="K24" s="417"/>
      <c r="L24" s="417"/>
      <c r="M24" s="400"/>
      <c r="N24" s="417"/>
      <c r="O24" s="417"/>
      <c r="P24" s="417"/>
      <c r="Q24" s="418"/>
      <c r="R24" s="415"/>
      <c r="S24" s="415"/>
      <c r="T24" s="415"/>
      <c r="U24" s="415"/>
      <c r="V24" s="419"/>
      <c r="W24" s="400"/>
      <c r="X24" s="400"/>
      <c r="Y24" s="400"/>
      <c r="Z24" s="400"/>
      <c r="AA24" s="400"/>
      <c r="AB24" s="400"/>
      <c r="AC24" s="400"/>
      <c r="AD24" s="400"/>
      <c r="AE24" s="400"/>
      <c r="AF24" s="400"/>
    </row>
    <row r="25" spans="2:32" ht="8.25" customHeight="1" x14ac:dyDescent="0.4">
      <c r="B25" s="400"/>
      <c r="C25" s="676"/>
      <c r="D25" s="677"/>
      <c r="E25" s="677"/>
      <c r="F25" s="678"/>
      <c r="G25" s="421"/>
      <c r="H25" s="421"/>
      <c r="I25" s="422"/>
      <c r="J25" s="422"/>
      <c r="K25" s="422"/>
      <c r="L25" s="422"/>
      <c r="M25" s="422"/>
      <c r="N25" s="422"/>
      <c r="O25" s="422"/>
      <c r="P25" s="422"/>
      <c r="Q25" s="423"/>
      <c r="R25" s="424"/>
      <c r="S25" s="424"/>
      <c r="T25" s="424"/>
      <c r="U25" s="424"/>
      <c r="V25" s="425"/>
      <c r="W25" s="400"/>
      <c r="X25" s="400"/>
      <c r="Y25" s="400"/>
      <c r="Z25" s="400"/>
      <c r="AA25" s="400"/>
      <c r="AB25" s="400"/>
      <c r="AC25" s="400"/>
      <c r="AD25" s="400"/>
      <c r="AE25" s="400"/>
      <c r="AF25" s="400"/>
    </row>
    <row r="26" spans="2:32" ht="35.25" customHeight="1" x14ac:dyDescent="0.4">
      <c r="B26" s="400"/>
      <c r="C26" s="679" t="s">
        <v>92</v>
      </c>
      <c r="D26" s="663"/>
      <c r="E26" s="663"/>
      <c r="F26" s="664"/>
      <c r="G26" s="650">
        <f>記入例・【交付】予算書!E85</f>
        <v>227100</v>
      </c>
      <c r="H26" s="651"/>
      <c r="I26" s="651"/>
      <c r="J26" s="651"/>
      <c r="K26" s="651"/>
      <c r="L26" s="651"/>
      <c r="M26" s="651"/>
      <c r="N26" s="651"/>
      <c r="O26" s="651"/>
      <c r="P26" s="227" t="s">
        <v>17</v>
      </c>
      <c r="Q26" s="646"/>
      <c r="R26" s="646"/>
      <c r="S26" s="646"/>
      <c r="T26" s="646"/>
      <c r="U26" s="646"/>
      <c r="V26" s="647"/>
      <c r="W26" s="400"/>
      <c r="X26" s="400"/>
      <c r="Y26" s="400"/>
      <c r="Z26" s="400"/>
      <c r="AA26" s="400"/>
      <c r="AB26" s="400"/>
      <c r="AC26" s="400"/>
      <c r="AD26" s="400"/>
      <c r="AE26" s="400"/>
      <c r="AF26" s="400"/>
    </row>
    <row r="27" spans="2:32" ht="35.25" customHeight="1" x14ac:dyDescent="0.4">
      <c r="B27" s="400"/>
      <c r="C27" s="662" t="s">
        <v>75</v>
      </c>
      <c r="D27" s="663"/>
      <c r="E27" s="663"/>
      <c r="F27" s="664"/>
      <c r="G27" s="650">
        <f>記入例・【交付】予算書!H85</f>
        <v>167100</v>
      </c>
      <c r="H27" s="651"/>
      <c r="I27" s="651"/>
      <c r="J27" s="651"/>
      <c r="K27" s="651"/>
      <c r="L27" s="651"/>
      <c r="M27" s="651"/>
      <c r="N27" s="651"/>
      <c r="O27" s="651"/>
      <c r="P27" s="227" t="s">
        <v>17</v>
      </c>
      <c r="Q27" s="646"/>
      <c r="R27" s="646"/>
      <c r="S27" s="646"/>
      <c r="T27" s="646"/>
      <c r="U27" s="646"/>
      <c r="V27" s="647"/>
      <c r="W27" s="400"/>
      <c r="X27" s="400"/>
      <c r="Y27" s="400"/>
      <c r="Z27" s="400"/>
      <c r="AA27" s="400"/>
      <c r="AB27" s="400"/>
      <c r="AC27" s="400"/>
      <c r="AD27" s="400"/>
      <c r="AE27" s="400"/>
      <c r="AF27" s="400"/>
    </row>
    <row r="28" spans="2:32" ht="36.75" customHeight="1" x14ac:dyDescent="0.4">
      <c r="B28" s="400"/>
      <c r="C28" s="662" t="s">
        <v>88</v>
      </c>
      <c r="D28" s="663"/>
      <c r="E28" s="663"/>
      <c r="F28" s="664"/>
      <c r="G28" s="680">
        <v>111400</v>
      </c>
      <c r="H28" s="681"/>
      <c r="I28" s="681"/>
      <c r="J28" s="681"/>
      <c r="K28" s="681"/>
      <c r="L28" s="681"/>
      <c r="M28" s="681"/>
      <c r="N28" s="681"/>
      <c r="O28" s="681"/>
      <c r="P28" s="426" t="s">
        <v>17</v>
      </c>
      <c r="Q28" s="682"/>
      <c r="R28" s="682"/>
      <c r="S28" s="682"/>
      <c r="T28" s="682"/>
      <c r="U28" s="682"/>
      <c r="V28" s="683"/>
      <c r="W28" s="400"/>
      <c r="X28" s="400"/>
      <c r="Y28" s="400"/>
      <c r="Z28" s="400"/>
      <c r="AA28" s="400"/>
      <c r="AB28" s="400"/>
      <c r="AC28" s="400"/>
      <c r="AD28" s="400"/>
      <c r="AE28" s="400"/>
      <c r="AF28" s="400"/>
    </row>
    <row r="29" spans="2:32" ht="6" customHeight="1" x14ac:dyDescent="0.4">
      <c r="B29" s="400"/>
      <c r="C29" s="684" t="s">
        <v>90</v>
      </c>
      <c r="D29" s="685"/>
      <c r="E29" s="685"/>
      <c r="F29" s="686"/>
      <c r="G29" s="412"/>
      <c r="H29" s="412"/>
      <c r="I29" s="427"/>
      <c r="J29" s="427"/>
      <c r="K29" s="427"/>
      <c r="L29" s="427"/>
      <c r="M29" s="427"/>
      <c r="N29" s="427"/>
      <c r="O29" s="427"/>
      <c r="P29" s="427"/>
      <c r="Q29" s="428"/>
      <c r="R29" s="412"/>
      <c r="S29" s="412"/>
      <c r="T29" s="412"/>
      <c r="U29" s="412"/>
      <c r="V29" s="429"/>
      <c r="W29" s="400"/>
      <c r="X29" s="400"/>
      <c r="Y29" s="400"/>
      <c r="Z29" s="400"/>
      <c r="AA29" s="400"/>
      <c r="AB29" s="400"/>
      <c r="AC29" s="400"/>
      <c r="AD29" s="400"/>
      <c r="AE29" s="400"/>
      <c r="AF29" s="400"/>
    </row>
    <row r="30" spans="2:32" ht="17.25" customHeight="1" x14ac:dyDescent="0.4">
      <c r="B30" s="400"/>
      <c r="C30" s="687"/>
      <c r="D30" s="688"/>
      <c r="E30" s="688"/>
      <c r="F30" s="689"/>
      <c r="G30" s="415"/>
      <c r="H30" s="420"/>
      <c r="I30" s="430" t="s">
        <v>91</v>
      </c>
      <c r="J30" s="417"/>
      <c r="K30" s="415"/>
      <c r="L30" s="415"/>
      <c r="M30" s="415"/>
      <c r="N30" s="415"/>
      <c r="O30" s="415"/>
      <c r="P30" s="415"/>
      <c r="Q30" s="415"/>
      <c r="R30" s="415"/>
      <c r="S30" s="415"/>
      <c r="T30" s="415"/>
      <c r="U30" s="415"/>
      <c r="V30" s="419"/>
      <c r="W30" s="400"/>
      <c r="X30" s="400"/>
      <c r="Y30" s="400"/>
      <c r="Z30" s="400"/>
      <c r="AA30" s="400"/>
      <c r="AB30" s="400"/>
      <c r="AC30" s="400"/>
      <c r="AD30" s="400"/>
      <c r="AE30" s="400"/>
      <c r="AF30" s="400"/>
    </row>
    <row r="31" spans="2:32" ht="6" customHeight="1" x14ac:dyDescent="0.4">
      <c r="B31" s="400"/>
      <c r="C31" s="687"/>
      <c r="D31" s="688"/>
      <c r="E31" s="688"/>
      <c r="F31" s="689"/>
      <c r="G31" s="415"/>
      <c r="H31" s="415"/>
      <c r="I31" s="417"/>
      <c r="J31" s="417"/>
      <c r="K31" s="417"/>
      <c r="L31" s="417"/>
      <c r="M31" s="417"/>
      <c r="N31" s="417"/>
      <c r="O31" s="417"/>
      <c r="P31" s="417"/>
      <c r="Q31" s="418"/>
      <c r="R31" s="415"/>
      <c r="S31" s="415"/>
      <c r="T31" s="415"/>
      <c r="U31" s="415"/>
      <c r="V31" s="419"/>
      <c r="W31" s="400"/>
      <c r="X31" s="400"/>
      <c r="Y31" s="400"/>
      <c r="Z31" s="400"/>
      <c r="AA31" s="400"/>
      <c r="AB31" s="400"/>
      <c r="AC31" s="400"/>
      <c r="AD31" s="400"/>
      <c r="AE31" s="400"/>
      <c r="AF31" s="400"/>
    </row>
    <row r="32" spans="2:32" ht="17.25" customHeight="1" x14ac:dyDescent="0.4">
      <c r="B32" s="400"/>
      <c r="C32" s="687"/>
      <c r="D32" s="688"/>
      <c r="E32" s="688"/>
      <c r="F32" s="689"/>
      <c r="G32" s="415"/>
      <c r="H32" s="416" t="s">
        <v>382</v>
      </c>
      <c r="I32" s="430" t="s">
        <v>453</v>
      </c>
      <c r="J32" s="417"/>
      <c r="K32" s="417"/>
      <c r="L32" s="417"/>
      <c r="M32" s="417"/>
      <c r="N32" s="417"/>
      <c r="O32" s="417"/>
      <c r="P32" s="417"/>
      <c r="Q32" s="431"/>
      <c r="R32" s="415"/>
      <c r="S32" s="415"/>
      <c r="T32" s="415"/>
      <c r="U32" s="415"/>
      <c r="V32" s="419"/>
      <c r="W32" s="400"/>
      <c r="X32" s="400"/>
      <c r="Y32" s="400"/>
      <c r="Z32" s="400"/>
      <c r="AA32" s="400"/>
      <c r="AB32" s="400"/>
      <c r="AC32" s="400"/>
      <c r="AD32" s="400"/>
      <c r="AE32" s="400"/>
      <c r="AF32" s="400"/>
    </row>
    <row r="33" spans="2:32" ht="6" customHeight="1" x14ac:dyDescent="0.4">
      <c r="B33" s="400"/>
      <c r="C33" s="690"/>
      <c r="D33" s="691"/>
      <c r="E33" s="691"/>
      <c r="F33" s="692"/>
      <c r="G33" s="424"/>
      <c r="H33" s="424"/>
      <c r="I33" s="422"/>
      <c r="J33" s="422"/>
      <c r="K33" s="422"/>
      <c r="L33" s="422"/>
      <c r="M33" s="422"/>
      <c r="N33" s="422"/>
      <c r="O33" s="422"/>
      <c r="P33" s="422"/>
      <c r="Q33" s="423"/>
      <c r="R33" s="424"/>
      <c r="S33" s="424"/>
      <c r="T33" s="424"/>
      <c r="U33" s="424"/>
      <c r="V33" s="425"/>
      <c r="W33" s="400"/>
      <c r="X33" s="400"/>
      <c r="Y33" s="400"/>
      <c r="Z33" s="400"/>
      <c r="AA33" s="400"/>
      <c r="AB33" s="400"/>
      <c r="AC33" s="400"/>
      <c r="AD33" s="400"/>
      <c r="AE33" s="400"/>
      <c r="AF33" s="400"/>
    </row>
    <row r="34" spans="2:32" ht="4.5" customHeight="1" x14ac:dyDescent="0.4">
      <c r="B34" s="400"/>
      <c r="C34" s="684" t="s">
        <v>16</v>
      </c>
      <c r="D34" s="685"/>
      <c r="E34" s="685"/>
      <c r="F34" s="686"/>
      <c r="G34" s="432"/>
      <c r="H34" s="412"/>
      <c r="I34" s="413"/>
      <c r="J34" s="412"/>
      <c r="K34" s="412"/>
      <c r="L34" s="412"/>
      <c r="M34" s="412"/>
      <c r="N34" s="412"/>
      <c r="O34" s="412"/>
      <c r="P34" s="412"/>
      <c r="Q34" s="412"/>
      <c r="R34" s="412"/>
      <c r="S34" s="412"/>
      <c r="T34" s="412"/>
      <c r="U34" s="412"/>
      <c r="V34" s="429"/>
      <c r="W34" s="400"/>
      <c r="X34" s="400"/>
      <c r="Y34" s="400"/>
      <c r="Z34" s="400"/>
      <c r="AA34" s="400"/>
      <c r="AB34" s="400"/>
      <c r="AC34" s="400"/>
      <c r="AD34" s="400"/>
      <c r="AE34" s="400"/>
      <c r="AF34" s="400"/>
    </row>
    <row r="35" spans="2:32" ht="15.75" customHeight="1" x14ac:dyDescent="0.4">
      <c r="B35" s="400"/>
      <c r="C35" s="687"/>
      <c r="D35" s="688"/>
      <c r="E35" s="688"/>
      <c r="F35" s="689"/>
      <c r="G35" s="433"/>
      <c r="H35" s="416" t="s">
        <v>382</v>
      </c>
      <c r="I35" s="431" t="s">
        <v>93</v>
      </c>
      <c r="J35" s="415"/>
      <c r="K35" s="415"/>
      <c r="L35" s="415"/>
      <c r="M35" s="415"/>
      <c r="N35" s="415"/>
      <c r="O35" s="415"/>
      <c r="P35" s="415"/>
      <c r="Q35" s="415"/>
      <c r="R35" s="415"/>
      <c r="S35" s="415"/>
      <c r="T35" s="415"/>
      <c r="U35" s="415"/>
      <c r="V35" s="419"/>
      <c r="W35" s="400"/>
      <c r="X35" s="400"/>
      <c r="Y35" s="400"/>
      <c r="Z35" s="400"/>
      <c r="AA35" s="400"/>
      <c r="AB35" s="400"/>
      <c r="AC35" s="400"/>
      <c r="AD35" s="400"/>
      <c r="AE35" s="400"/>
      <c r="AF35" s="400"/>
    </row>
    <row r="36" spans="2:32" ht="4.5" customHeight="1" x14ac:dyDescent="0.4">
      <c r="B36" s="400"/>
      <c r="C36" s="687"/>
      <c r="D36" s="688"/>
      <c r="E36" s="688"/>
      <c r="F36" s="689"/>
      <c r="G36" s="433"/>
      <c r="H36" s="415"/>
      <c r="I36" s="431"/>
      <c r="J36" s="415"/>
      <c r="K36" s="415"/>
      <c r="L36" s="415"/>
      <c r="M36" s="415"/>
      <c r="N36" s="415"/>
      <c r="O36" s="415"/>
      <c r="P36" s="415"/>
      <c r="Q36" s="415"/>
      <c r="R36" s="415"/>
      <c r="S36" s="415"/>
      <c r="T36" s="415"/>
      <c r="U36" s="415"/>
      <c r="V36" s="419"/>
      <c r="W36" s="400"/>
      <c r="X36" s="400"/>
      <c r="Y36" s="400"/>
      <c r="Z36" s="400"/>
      <c r="AA36" s="400"/>
      <c r="AB36" s="400"/>
      <c r="AC36" s="400"/>
      <c r="AD36" s="400"/>
      <c r="AE36" s="400"/>
      <c r="AF36" s="400"/>
    </row>
    <row r="37" spans="2:32" ht="15.75" customHeight="1" x14ac:dyDescent="0.4">
      <c r="B37" s="400"/>
      <c r="C37" s="687"/>
      <c r="D37" s="688"/>
      <c r="E37" s="688"/>
      <c r="F37" s="689"/>
      <c r="G37" s="433"/>
      <c r="H37" s="416" t="s">
        <v>382</v>
      </c>
      <c r="I37" s="431" t="s">
        <v>94</v>
      </c>
      <c r="J37" s="415"/>
      <c r="K37" s="415"/>
      <c r="L37" s="415"/>
      <c r="M37" s="415"/>
      <c r="N37" s="415"/>
      <c r="O37" s="415"/>
      <c r="P37" s="415"/>
      <c r="Q37" s="415"/>
      <c r="R37" s="415"/>
      <c r="S37" s="415"/>
      <c r="T37" s="415"/>
      <c r="U37" s="415"/>
      <c r="V37" s="419"/>
      <c r="W37" s="400"/>
      <c r="X37" s="400"/>
      <c r="Y37" s="400"/>
      <c r="Z37" s="400"/>
      <c r="AA37" s="400"/>
      <c r="AB37" s="400"/>
      <c r="AC37" s="400"/>
      <c r="AD37" s="400"/>
      <c r="AE37" s="400"/>
      <c r="AF37" s="400"/>
    </row>
    <row r="38" spans="2:32" ht="4.5" customHeight="1" x14ac:dyDescent="0.4">
      <c r="B38" s="400"/>
      <c r="C38" s="687"/>
      <c r="D38" s="688"/>
      <c r="E38" s="688"/>
      <c r="F38" s="689"/>
      <c r="G38" s="433"/>
      <c r="H38" s="415"/>
      <c r="I38" s="431"/>
      <c r="J38" s="415"/>
      <c r="K38" s="415"/>
      <c r="L38" s="415"/>
      <c r="M38" s="415"/>
      <c r="N38" s="415"/>
      <c r="O38" s="415"/>
      <c r="P38" s="415"/>
      <c r="Q38" s="415"/>
      <c r="R38" s="415"/>
      <c r="S38" s="415"/>
      <c r="T38" s="415"/>
      <c r="U38" s="415"/>
      <c r="V38" s="419"/>
      <c r="W38" s="400"/>
      <c r="X38" s="400"/>
      <c r="Y38" s="400"/>
      <c r="Z38" s="400"/>
      <c r="AA38" s="400"/>
      <c r="AB38" s="400"/>
      <c r="AC38" s="400"/>
      <c r="AD38" s="400"/>
      <c r="AE38" s="400"/>
      <c r="AF38" s="400"/>
    </row>
    <row r="39" spans="2:32" ht="15.75" customHeight="1" x14ac:dyDescent="0.4">
      <c r="B39" s="400"/>
      <c r="C39" s="687"/>
      <c r="D39" s="688"/>
      <c r="E39" s="688"/>
      <c r="F39" s="689"/>
      <c r="G39" s="433"/>
      <c r="H39" s="416" t="s">
        <v>382</v>
      </c>
      <c r="I39" s="431" t="s">
        <v>95</v>
      </c>
      <c r="J39" s="415"/>
      <c r="K39" s="415"/>
      <c r="L39" s="415"/>
      <c r="M39" s="415"/>
      <c r="N39" s="415"/>
      <c r="O39" s="415"/>
      <c r="P39" s="415"/>
      <c r="Q39" s="415"/>
      <c r="R39" s="415"/>
      <c r="S39" s="415"/>
      <c r="T39" s="415"/>
      <c r="U39" s="415"/>
      <c r="V39" s="419"/>
      <c r="W39" s="400"/>
      <c r="X39" s="400"/>
      <c r="Y39" s="400"/>
      <c r="Z39" s="400"/>
      <c r="AA39" s="400"/>
      <c r="AB39" s="400"/>
      <c r="AC39" s="400"/>
      <c r="AD39" s="400"/>
      <c r="AE39" s="400"/>
      <c r="AF39" s="400"/>
    </row>
    <row r="40" spans="2:32" ht="4.5" customHeight="1" x14ac:dyDescent="0.4">
      <c r="B40" s="400"/>
      <c r="C40" s="687"/>
      <c r="D40" s="688"/>
      <c r="E40" s="688"/>
      <c r="F40" s="689"/>
      <c r="G40" s="433"/>
      <c r="H40" s="415"/>
      <c r="I40" s="431"/>
      <c r="J40" s="415"/>
      <c r="K40" s="415"/>
      <c r="L40" s="415"/>
      <c r="M40" s="415"/>
      <c r="N40" s="415"/>
      <c r="O40" s="415"/>
      <c r="P40" s="415"/>
      <c r="Q40" s="415"/>
      <c r="R40" s="415"/>
      <c r="S40" s="415"/>
      <c r="T40" s="415"/>
      <c r="U40" s="415"/>
      <c r="V40" s="419"/>
      <c r="W40" s="400"/>
      <c r="X40" s="400"/>
      <c r="Y40" s="400"/>
      <c r="Z40" s="400"/>
      <c r="AA40" s="400"/>
      <c r="AB40" s="400"/>
      <c r="AC40" s="400"/>
      <c r="AD40" s="400"/>
      <c r="AE40" s="400"/>
      <c r="AF40" s="400"/>
    </row>
    <row r="41" spans="2:32" ht="15.75" customHeight="1" x14ac:dyDescent="0.4">
      <c r="B41" s="400"/>
      <c r="C41" s="687"/>
      <c r="D41" s="688"/>
      <c r="E41" s="688"/>
      <c r="F41" s="689"/>
      <c r="G41" s="433"/>
      <c r="H41" s="416" t="s">
        <v>382</v>
      </c>
      <c r="I41" s="431" t="s">
        <v>96</v>
      </c>
      <c r="J41" s="415"/>
      <c r="K41" s="415"/>
      <c r="L41" s="415"/>
      <c r="M41" s="415"/>
      <c r="N41" s="415"/>
      <c r="O41" s="415"/>
      <c r="P41" s="415"/>
      <c r="Q41" s="415"/>
      <c r="R41" s="415"/>
      <c r="S41" s="415"/>
      <c r="T41" s="415"/>
      <c r="U41" s="415"/>
      <c r="V41" s="419"/>
      <c r="W41" s="400"/>
      <c r="X41" s="400"/>
      <c r="Y41" s="400"/>
      <c r="Z41" s="400"/>
      <c r="AA41" s="400"/>
      <c r="AB41" s="400"/>
      <c r="AC41" s="400"/>
      <c r="AD41" s="400"/>
      <c r="AE41" s="400"/>
      <c r="AF41" s="400"/>
    </row>
    <row r="42" spans="2:32" ht="4.5" customHeight="1" x14ac:dyDescent="0.4">
      <c r="B42" s="400"/>
      <c r="C42" s="687"/>
      <c r="D42" s="688"/>
      <c r="E42" s="688"/>
      <c r="F42" s="689"/>
      <c r="G42" s="433"/>
      <c r="H42" s="415"/>
      <c r="I42" s="431"/>
      <c r="J42" s="415"/>
      <c r="K42" s="415"/>
      <c r="L42" s="415"/>
      <c r="M42" s="415"/>
      <c r="N42" s="415"/>
      <c r="O42" s="415"/>
      <c r="P42" s="415"/>
      <c r="Q42" s="415"/>
      <c r="R42" s="415"/>
      <c r="S42" s="415"/>
      <c r="T42" s="415"/>
      <c r="U42" s="415"/>
      <c r="V42" s="419"/>
      <c r="W42" s="400"/>
      <c r="X42" s="400"/>
      <c r="Y42" s="400"/>
      <c r="Z42" s="400"/>
      <c r="AA42" s="400"/>
      <c r="AB42" s="400"/>
      <c r="AC42" s="400"/>
      <c r="AD42" s="400"/>
      <c r="AE42" s="400"/>
      <c r="AF42" s="400"/>
    </row>
    <row r="43" spans="2:32" ht="15.75" customHeight="1" x14ac:dyDescent="0.4">
      <c r="B43" s="400"/>
      <c r="C43" s="687"/>
      <c r="D43" s="688"/>
      <c r="E43" s="688"/>
      <c r="F43" s="689"/>
      <c r="G43" s="433"/>
      <c r="H43" s="416" t="s">
        <v>382</v>
      </c>
      <c r="I43" s="431" t="s">
        <v>97</v>
      </c>
      <c r="J43" s="415"/>
      <c r="K43" s="415"/>
      <c r="L43" s="415"/>
      <c r="M43" s="415"/>
      <c r="N43" s="415"/>
      <c r="O43" s="415"/>
      <c r="P43" s="415"/>
      <c r="Q43" s="415"/>
      <c r="R43" s="415"/>
      <c r="S43" s="415"/>
      <c r="T43" s="415"/>
      <c r="U43" s="415"/>
      <c r="V43" s="419"/>
      <c r="W43" s="400"/>
      <c r="X43" s="400"/>
      <c r="Y43" s="400"/>
      <c r="Z43" s="400"/>
      <c r="AA43" s="400"/>
      <c r="AB43" s="400"/>
      <c r="AC43" s="400"/>
      <c r="AD43" s="400"/>
      <c r="AE43" s="400"/>
      <c r="AF43" s="400"/>
    </row>
    <row r="44" spans="2:32" ht="4.5" customHeight="1" x14ac:dyDescent="0.4">
      <c r="B44" s="400"/>
      <c r="C44" s="687"/>
      <c r="D44" s="688"/>
      <c r="E44" s="688"/>
      <c r="F44" s="689"/>
      <c r="G44" s="433"/>
      <c r="H44" s="415"/>
      <c r="I44" s="431"/>
      <c r="J44" s="415"/>
      <c r="K44" s="415"/>
      <c r="L44" s="415"/>
      <c r="M44" s="415"/>
      <c r="N44" s="415"/>
      <c r="O44" s="415"/>
      <c r="P44" s="415"/>
      <c r="Q44" s="415"/>
      <c r="R44" s="415"/>
      <c r="S44" s="415"/>
      <c r="T44" s="415"/>
      <c r="U44" s="415"/>
      <c r="V44" s="419"/>
      <c r="W44" s="400"/>
      <c r="X44" s="400"/>
      <c r="Y44" s="400"/>
      <c r="Z44" s="400"/>
      <c r="AA44" s="400"/>
      <c r="AB44" s="400"/>
      <c r="AC44" s="400"/>
      <c r="AD44" s="400"/>
      <c r="AE44" s="400"/>
      <c r="AF44" s="400"/>
    </row>
    <row r="45" spans="2:32" ht="15.75" customHeight="1" x14ac:dyDescent="0.4">
      <c r="B45" s="400"/>
      <c r="C45" s="687"/>
      <c r="D45" s="688"/>
      <c r="E45" s="688"/>
      <c r="F45" s="689"/>
      <c r="G45" s="433"/>
      <c r="H45" s="416" t="s">
        <v>382</v>
      </c>
      <c r="I45" s="431" t="s">
        <v>98</v>
      </c>
      <c r="J45" s="415"/>
      <c r="K45" s="415"/>
      <c r="L45" s="415"/>
      <c r="M45" s="415"/>
      <c r="N45" s="415"/>
      <c r="O45" s="415"/>
      <c r="P45" s="415"/>
      <c r="Q45" s="415"/>
      <c r="R45" s="415"/>
      <c r="S45" s="415"/>
      <c r="T45" s="415"/>
      <c r="U45" s="415"/>
      <c r="V45" s="419"/>
      <c r="W45" s="400"/>
      <c r="X45" s="400"/>
      <c r="Y45" s="400"/>
      <c r="Z45" s="400"/>
      <c r="AA45" s="400"/>
      <c r="AB45" s="400"/>
      <c r="AC45" s="400"/>
      <c r="AD45" s="400"/>
      <c r="AE45" s="400"/>
      <c r="AF45" s="400"/>
    </row>
    <row r="46" spans="2:32" ht="4.5" customHeight="1" x14ac:dyDescent="0.4">
      <c r="B46" s="400"/>
      <c r="C46" s="687"/>
      <c r="D46" s="688"/>
      <c r="E46" s="688"/>
      <c r="F46" s="689"/>
      <c r="G46" s="433"/>
      <c r="H46" s="415"/>
      <c r="I46" s="431"/>
      <c r="J46" s="415"/>
      <c r="K46" s="415"/>
      <c r="L46" s="415"/>
      <c r="M46" s="415"/>
      <c r="N46" s="415"/>
      <c r="O46" s="415"/>
      <c r="P46" s="415"/>
      <c r="Q46" s="415"/>
      <c r="R46" s="415"/>
      <c r="S46" s="415"/>
      <c r="T46" s="415"/>
      <c r="U46" s="415"/>
      <c r="V46" s="419"/>
      <c r="W46" s="400"/>
      <c r="X46" s="400"/>
      <c r="Y46" s="400"/>
      <c r="Z46" s="400"/>
      <c r="AA46" s="400"/>
      <c r="AB46" s="400"/>
      <c r="AC46" s="400"/>
      <c r="AD46" s="400"/>
      <c r="AE46" s="400"/>
      <c r="AF46" s="400"/>
    </row>
    <row r="47" spans="2:32" ht="15.75" customHeight="1" x14ac:dyDescent="0.4">
      <c r="B47" s="400"/>
      <c r="C47" s="687"/>
      <c r="D47" s="688"/>
      <c r="E47" s="688"/>
      <c r="F47" s="689"/>
      <c r="G47" s="433"/>
      <c r="H47" s="416" t="s">
        <v>382</v>
      </c>
      <c r="I47" s="434" t="s">
        <v>99</v>
      </c>
      <c r="J47" s="415"/>
      <c r="K47" s="415"/>
      <c r="L47" s="415"/>
      <c r="M47" s="415"/>
      <c r="N47" s="415"/>
      <c r="O47" s="415"/>
      <c r="P47" s="415"/>
      <c r="Q47" s="415"/>
      <c r="R47" s="415"/>
      <c r="S47" s="415"/>
      <c r="T47" s="415"/>
      <c r="U47" s="415"/>
      <c r="V47" s="419"/>
      <c r="W47" s="400"/>
      <c r="X47" s="400"/>
      <c r="Y47" s="400"/>
      <c r="Z47" s="400"/>
      <c r="AA47" s="400"/>
      <c r="AB47" s="400"/>
      <c r="AC47" s="400"/>
      <c r="AD47" s="400"/>
      <c r="AE47" s="400"/>
      <c r="AF47" s="400"/>
    </row>
    <row r="48" spans="2:32" ht="4.5" customHeight="1" x14ac:dyDescent="0.4">
      <c r="B48" s="400"/>
      <c r="C48" s="687"/>
      <c r="D48" s="688"/>
      <c r="E48" s="688"/>
      <c r="F48" s="689"/>
      <c r="G48" s="433"/>
      <c r="H48" s="415"/>
      <c r="I48" s="431"/>
      <c r="J48" s="415"/>
      <c r="K48" s="415"/>
      <c r="L48" s="415"/>
      <c r="M48" s="415"/>
      <c r="N48" s="415"/>
      <c r="O48" s="415"/>
      <c r="P48" s="415"/>
      <c r="Q48" s="415"/>
      <c r="R48" s="415"/>
      <c r="S48" s="415"/>
      <c r="T48" s="415"/>
      <c r="U48" s="415"/>
      <c r="V48" s="419"/>
      <c r="W48" s="400"/>
      <c r="X48" s="400"/>
      <c r="Y48" s="400"/>
      <c r="Z48" s="400"/>
      <c r="AA48" s="400"/>
      <c r="AB48" s="400"/>
      <c r="AC48" s="400"/>
      <c r="AD48" s="400"/>
      <c r="AE48" s="400"/>
      <c r="AF48" s="400"/>
    </row>
    <row r="49" spans="2:32" ht="15.75" customHeight="1" x14ac:dyDescent="0.4">
      <c r="B49" s="400"/>
      <c r="C49" s="687"/>
      <c r="D49" s="688"/>
      <c r="E49" s="688"/>
      <c r="F49" s="689"/>
      <c r="G49" s="433"/>
      <c r="H49" s="416" t="s">
        <v>382</v>
      </c>
      <c r="I49" s="431" t="s">
        <v>100</v>
      </c>
      <c r="J49" s="415"/>
      <c r="K49" s="415"/>
      <c r="L49" s="415"/>
      <c r="M49" s="415"/>
      <c r="N49" s="415"/>
      <c r="O49" s="415"/>
      <c r="P49" s="415"/>
      <c r="Q49" s="415"/>
      <c r="R49" s="415"/>
      <c r="S49" s="415"/>
      <c r="T49" s="415"/>
      <c r="U49" s="415"/>
      <c r="V49" s="419"/>
      <c r="W49" s="400"/>
      <c r="X49" s="400"/>
      <c r="Y49" s="400"/>
      <c r="Z49" s="400"/>
      <c r="AA49" s="400"/>
      <c r="AB49" s="400"/>
      <c r="AC49" s="400"/>
      <c r="AD49" s="400"/>
      <c r="AE49" s="400"/>
      <c r="AF49" s="400"/>
    </row>
    <row r="50" spans="2:32" ht="4.5" customHeight="1" x14ac:dyDescent="0.4">
      <c r="B50" s="400"/>
      <c r="C50" s="687"/>
      <c r="D50" s="688"/>
      <c r="E50" s="688"/>
      <c r="F50" s="689"/>
      <c r="G50" s="433"/>
      <c r="H50" s="415"/>
      <c r="I50" s="431"/>
      <c r="J50" s="415"/>
      <c r="K50" s="415"/>
      <c r="L50" s="415"/>
      <c r="M50" s="415"/>
      <c r="N50" s="415"/>
      <c r="O50" s="415"/>
      <c r="P50" s="415"/>
      <c r="Q50" s="415"/>
      <c r="R50" s="415"/>
      <c r="S50" s="415"/>
      <c r="T50" s="415"/>
      <c r="U50" s="415"/>
      <c r="V50" s="419"/>
      <c r="W50" s="400"/>
      <c r="X50" s="400"/>
      <c r="Y50" s="400"/>
      <c r="Z50" s="400"/>
      <c r="AA50" s="400"/>
      <c r="AB50" s="400"/>
      <c r="AC50" s="400"/>
      <c r="AD50" s="400"/>
      <c r="AE50" s="400"/>
      <c r="AF50" s="400"/>
    </row>
    <row r="51" spans="2:32" ht="15.75" customHeight="1" x14ac:dyDescent="0.4">
      <c r="B51" s="400"/>
      <c r="C51" s="687"/>
      <c r="D51" s="688"/>
      <c r="E51" s="688"/>
      <c r="F51" s="689"/>
      <c r="G51" s="433"/>
      <c r="H51" s="416" t="s">
        <v>382</v>
      </c>
      <c r="I51" s="434" t="s">
        <v>366</v>
      </c>
      <c r="J51" s="415"/>
      <c r="K51" s="693" t="s">
        <v>383</v>
      </c>
      <c r="L51" s="693"/>
      <c r="M51" s="693"/>
      <c r="N51" s="693"/>
      <c r="O51" s="693"/>
      <c r="P51" s="693"/>
      <c r="Q51" s="693"/>
      <c r="R51" s="693"/>
      <c r="S51" s="693"/>
      <c r="T51" s="693"/>
      <c r="U51" s="693"/>
      <c r="V51" s="419" t="s">
        <v>325</v>
      </c>
      <c r="W51" s="400"/>
      <c r="X51" s="400"/>
      <c r="Y51" s="400"/>
      <c r="Z51" s="400"/>
      <c r="AA51" s="400"/>
      <c r="AB51" s="400"/>
      <c r="AC51" s="400"/>
      <c r="AD51" s="400"/>
      <c r="AE51" s="400"/>
      <c r="AF51" s="400"/>
    </row>
    <row r="52" spans="2:32" ht="4.5" customHeight="1" x14ac:dyDescent="0.4">
      <c r="B52" s="400"/>
      <c r="C52" s="690"/>
      <c r="D52" s="691"/>
      <c r="E52" s="691"/>
      <c r="F52" s="692"/>
      <c r="G52" s="435"/>
      <c r="H52" s="424"/>
      <c r="I52" s="436"/>
      <c r="J52" s="424"/>
      <c r="K52" s="424"/>
      <c r="L52" s="424"/>
      <c r="M52" s="424"/>
      <c r="N52" s="424"/>
      <c r="O52" s="424"/>
      <c r="P52" s="424"/>
      <c r="Q52" s="424"/>
      <c r="R52" s="424"/>
      <c r="S52" s="424"/>
      <c r="T52" s="424"/>
      <c r="U52" s="424"/>
      <c r="V52" s="425"/>
      <c r="W52" s="400"/>
      <c r="X52" s="400"/>
      <c r="Y52" s="400"/>
      <c r="Z52" s="400"/>
      <c r="AA52" s="400"/>
      <c r="AB52" s="400"/>
      <c r="AC52" s="400"/>
      <c r="AD52" s="400"/>
      <c r="AE52" s="400"/>
      <c r="AF52" s="400"/>
    </row>
    <row r="53" spans="2:32" ht="6.75" customHeight="1" x14ac:dyDescent="0.4">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row>
  </sheetData>
  <mergeCells count="25">
    <mergeCell ref="C28:F28"/>
    <mergeCell ref="G28:O28"/>
    <mergeCell ref="Q28:V28"/>
    <mergeCell ref="C29:F33"/>
    <mergeCell ref="C34:F52"/>
    <mergeCell ref="K51:U51"/>
    <mergeCell ref="C21:F25"/>
    <mergeCell ref="C26:F26"/>
    <mergeCell ref="G26:O26"/>
    <mergeCell ref="Q26:V26"/>
    <mergeCell ref="C27:F27"/>
    <mergeCell ref="G27:O27"/>
    <mergeCell ref="Q27:V27"/>
    <mergeCell ref="C13:G13"/>
    <mergeCell ref="H13:T13"/>
    <mergeCell ref="C20:F20"/>
    <mergeCell ref="G20:I20"/>
    <mergeCell ref="J20:L20"/>
    <mergeCell ref="M20:V20"/>
    <mergeCell ref="C5:V5"/>
    <mergeCell ref="C6:V6"/>
    <mergeCell ref="C11:G11"/>
    <mergeCell ref="H11:V11"/>
    <mergeCell ref="C12:G12"/>
    <mergeCell ref="H12:V12"/>
  </mergeCells>
  <phoneticPr fontId="2"/>
  <dataValidations count="1">
    <dataValidation type="list" allowBlank="1" showInputMessage="1" showErrorMessage="1" sqref="H22 H24 H47 H51 H32 H35 H30 H49 H45 H37 H39 H41 H43">
      <formula1>"〇"</formula1>
    </dataValidation>
  </dataValidations>
  <pageMargins left="0.54166666666666663" right="0.48958333333333331" top="0.60416666666666663" bottom="0.55208333333333337" header="0.3" footer="0.3"/>
  <pageSetup paperSize="9" scale="6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A51"/>
  <sheetViews>
    <sheetView showZeros="0" view="pageLayout" zoomScale="80" zoomScaleNormal="100" zoomScalePageLayoutView="80" workbookViewId="0">
      <selection activeCell="P37" sqref="P37:AA37"/>
    </sheetView>
  </sheetViews>
  <sheetFormatPr defaultRowHeight="13.5" x14ac:dyDescent="0.4"/>
  <cols>
    <col min="1" max="1" width="2.125" style="8" customWidth="1"/>
    <col min="2" max="5" width="3.125" style="8" customWidth="1"/>
    <col min="6" max="26" width="3.5" style="8" customWidth="1"/>
    <col min="27" max="27" width="1.375" style="8" customWidth="1"/>
    <col min="28" max="28" width="1.25" style="8" customWidth="1"/>
    <col min="29" max="16384" width="9" style="8"/>
  </cols>
  <sheetData>
    <row r="1" spans="2:27" x14ac:dyDescent="0.4">
      <c r="B1" s="8" t="s">
        <v>322</v>
      </c>
    </row>
    <row r="2" spans="2:27" ht="6" customHeight="1" x14ac:dyDescent="0.4"/>
    <row r="3" spans="2:27" ht="18.75" x14ac:dyDescent="0.4">
      <c r="B3" s="694" t="s">
        <v>287</v>
      </c>
      <c r="C3" s="694"/>
      <c r="D3" s="694"/>
      <c r="E3" s="694"/>
      <c r="F3" s="694"/>
      <c r="G3" s="694"/>
      <c r="H3" s="694"/>
      <c r="I3" s="694"/>
      <c r="J3" s="694"/>
      <c r="K3" s="694"/>
      <c r="L3" s="694"/>
      <c r="M3" s="694"/>
      <c r="N3" s="694"/>
      <c r="O3" s="694"/>
      <c r="P3" s="694"/>
      <c r="Q3" s="694"/>
      <c r="R3" s="694"/>
      <c r="S3" s="694"/>
      <c r="T3" s="694"/>
      <c r="U3" s="694"/>
      <c r="V3" s="694"/>
      <c r="W3" s="694"/>
      <c r="X3" s="694"/>
      <c r="Y3" s="694"/>
      <c r="Z3" s="694"/>
    </row>
    <row r="4" spans="2:27" ht="5.25" customHeight="1" x14ac:dyDescent="0.4"/>
    <row r="5" spans="2:27" ht="21" customHeight="1" x14ac:dyDescent="0.4">
      <c r="B5" s="696" t="s">
        <v>0</v>
      </c>
      <c r="C5" s="696"/>
      <c r="D5" s="696"/>
      <c r="E5" s="697">
        <f>【交付】申請書!H12</f>
        <v>0</v>
      </c>
      <c r="F5" s="698"/>
      <c r="G5" s="698"/>
      <c r="H5" s="698"/>
      <c r="I5" s="698"/>
      <c r="J5" s="698"/>
      <c r="K5" s="698"/>
      <c r="L5" s="698"/>
      <c r="M5" s="698"/>
      <c r="N5" s="698"/>
      <c r="O5" s="698"/>
      <c r="P5" s="698"/>
      <c r="Q5" s="698"/>
      <c r="R5" s="698"/>
      <c r="S5" s="698"/>
      <c r="T5" s="698"/>
      <c r="U5" s="698"/>
      <c r="V5" s="698"/>
      <c r="W5" s="698"/>
      <c r="X5" s="698"/>
      <c r="Y5" s="698"/>
      <c r="Z5" s="698"/>
      <c r="AA5" s="699"/>
    </row>
    <row r="6" spans="2:27" ht="6.75" customHeight="1" x14ac:dyDescent="0.4"/>
    <row r="7" spans="2:27" ht="3" customHeight="1" x14ac:dyDescent="0.4">
      <c r="B7" s="700" t="s">
        <v>53</v>
      </c>
      <c r="C7" s="701"/>
      <c r="D7" s="701"/>
      <c r="E7" s="702"/>
      <c r="F7" s="205"/>
      <c r="G7" s="205"/>
      <c r="H7" s="205"/>
      <c r="I7" s="206"/>
      <c r="J7" s="206"/>
      <c r="K7" s="206"/>
      <c r="L7" s="206"/>
      <c r="M7" s="206"/>
      <c r="N7" s="206"/>
      <c r="O7" s="206"/>
      <c r="P7" s="206"/>
      <c r="Q7" s="206"/>
      <c r="R7" s="206"/>
      <c r="S7" s="206"/>
      <c r="T7" s="206"/>
      <c r="U7" s="206"/>
      <c r="V7" s="206"/>
      <c r="W7" s="206"/>
      <c r="X7" s="206"/>
      <c r="Y7" s="206"/>
      <c r="Z7" s="206"/>
      <c r="AA7" s="207"/>
    </row>
    <row r="8" spans="2:27" ht="12.75" customHeight="1" x14ac:dyDescent="0.4">
      <c r="B8" s="703"/>
      <c r="C8" s="704"/>
      <c r="D8" s="704"/>
      <c r="E8" s="705"/>
      <c r="F8" s="208"/>
      <c r="G8" s="209">
        <f>【交付】事業計画書①!G8</f>
        <v>0</v>
      </c>
      <c r="H8" s="208" t="s">
        <v>2</v>
      </c>
      <c r="I8" s="1416" t="s">
        <v>32</v>
      </c>
      <c r="J8" s="1416"/>
      <c r="K8" s="1416"/>
      <c r="L8" s="1416"/>
      <c r="M8" s="1416"/>
      <c r="N8" s="209">
        <f>【交付】事業計画書①!N8</f>
        <v>0</v>
      </c>
      <c r="O8" s="208" t="s">
        <v>7</v>
      </c>
      <c r="P8" s="1416" t="s">
        <v>38</v>
      </c>
      <c r="Q8" s="1416"/>
      <c r="R8" s="1416"/>
      <c r="S8" s="1419"/>
      <c r="T8" s="209">
        <f>【交付】事業計画書①!T8</f>
        <v>0</v>
      </c>
      <c r="U8" s="208" t="s">
        <v>26</v>
      </c>
      <c r="V8" s="1416" t="s">
        <v>45</v>
      </c>
      <c r="W8" s="1416"/>
      <c r="X8" s="1416"/>
      <c r="Y8" s="1416"/>
      <c r="Z8" s="1416"/>
      <c r="AA8" s="210"/>
    </row>
    <row r="9" spans="2:27" ht="3" customHeight="1" x14ac:dyDescent="0.4">
      <c r="B9" s="703"/>
      <c r="C9" s="704"/>
      <c r="D9" s="704"/>
      <c r="E9" s="705"/>
      <c r="F9" s="208"/>
      <c r="G9" s="208"/>
      <c r="H9" s="208"/>
      <c r="I9" s="211"/>
      <c r="J9" s="211"/>
      <c r="K9" s="211"/>
      <c r="L9" s="211"/>
      <c r="M9" s="211"/>
      <c r="N9" s="208"/>
      <c r="O9" s="208"/>
      <c r="P9" s="211"/>
      <c r="Q9" s="211"/>
      <c r="R9" s="211"/>
      <c r="S9" s="211"/>
      <c r="T9" s="208"/>
      <c r="U9" s="208"/>
      <c r="V9" s="211"/>
      <c r="W9" s="211"/>
      <c r="X9" s="211"/>
      <c r="Y9" s="211"/>
      <c r="Z9" s="211"/>
      <c r="AA9" s="210"/>
    </row>
    <row r="10" spans="2:27" ht="12.75" customHeight="1" x14ac:dyDescent="0.4">
      <c r="B10" s="703"/>
      <c r="C10" s="704"/>
      <c r="D10" s="704"/>
      <c r="E10" s="705"/>
      <c r="F10" s="212"/>
      <c r="G10" s="209">
        <f>【交付】事業計画書①!G10</f>
        <v>0</v>
      </c>
      <c r="H10" s="208" t="s">
        <v>3</v>
      </c>
      <c r="I10" s="1416" t="s">
        <v>33</v>
      </c>
      <c r="J10" s="1416"/>
      <c r="K10" s="1416"/>
      <c r="L10" s="1416"/>
      <c r="M10" s="1416"/>
      <c r="N10" s="209">
        <f>【交付】事業計画書①!N10</f>
        <v>0</v>
      </c>
      <c r="O10" s="208" t="s">
        <v>8</v>
      </c>
      <c r="P10" s="1416" t="s">
        <v>39</v>
      </c>
      <c r="Q10" s="1417"/>
      <c r="R10" s="1417"/>
      <c r="S10" s="1418"/>
      <c r="T10" s="209">
        <f>【交付】事業計画書①!T10</f>
        <v>0</v>
      </c>
      <c r="U10" s="208" t="s">
        <v>27</v>
      </c>
      <c r="V10" s="1416" t="s">
        <v>46</v>
      </c>
      <c r="W10" s="1416"/>
      <c r="X10" s="1416"/>
      <c r="Y10" s="1416"/>
      <c r="Z10" s="1416"/>
      <c r="AA10" s="210"/>
    </row>
    <row r="11" spans="2:27" ht="3" customHeight="1" x14ac:dyDescent="0.4">
      <c r="B11" s="703"/>
      <c r="C11" s="704"/>
      <c r="D11" s="704"/>
      <c r="E11" s="705"/>
      <c r="F11" s="208"/>
      <c r="G11" s="208"/>
      <c r="H11" s="208"/>
      <c r="I11" s="211"/>
      <c r="J11" s="211"/>
      <c r="K11" s="211"/>
      <c r="L11" s="211"/>
      <c r="M11" s="211"/>
      <c r="N11" s="208"/>
      <c r="O11" s="208"/>
      <c r="P11" s="211"/>
      <c r="Q11" s="211"/>
      <c r="R11" s="211"/>
      <c r="S11" s="211"/>
      <c r="T11" s="208"/>
      <c r="U11" s="208"/>
      <c r="V11" s="211"/>
      <c r="W11" s="211"/>
      <c r="X11" s="211"/>
      <c r="Y11" s="211"/>
      <c r="Z11" s="211"/>
      <c r="AA11" s="210"/>
    </row>
    <row r="12" spans="2:27" ht="12.75" customHeight="1" x14ac:dyDescent="0.4">
      <c r="B12" s="703"/>
      <c r="C12" s="704"/>
      <c r="D12" s="704"/>
      <c r="E12" s="705"/>
      <c r="F12" s="212"/>
      <c r="G12" s="209">
        <f>【交付】事業計画書①!G12</f>
        <v>0</v>
      </c>
      <c r="H12" s="208" t="s">
        <v>18</v>
      </c>
      <c r="I12" s="1416" t="s">
        <v>34</v>
      </c>
      <c r="J12" s="1416"/>
      <c r="K12" s="1416"/>
      <c r="L12" s="1416"/>
      <c r="M12" s="1416"/>
      <c r="N12" s="209">
        <f>【交付】事業計画書①!N12</f>
        <v>0</v>
      </c>
      <c r="O12" s="208" t="s">
        <v>21</v>
      </c>
      <c r="P12" s="1416" t="s">
        <v>40</v>
      </c>
      <c r="Q12" s="1417"/>
      <c r="R12" s="1417"/>
      <c r="S12" s="1418"/>
      <c r="T12" s="209">
        <f>【交付】事業計画書①!T12</f>
        <v>0</v>
      </c>
      <c r="U12" s="208" t="s">
        <v>28</v>
      </c>
      <c r="V12" s="1416" t="s">
        <v>47</v>
      </c>
      <c r="W12" s="1416"/>
      <c r="X12" s="1416"/>
      <c r="Y12" s="1416"/>
      <c r="Z12" s="1416"/>
      <c r="AA12" s="210"/>
    </row>
    <row r="13" spans="2:27" ht="3" customHeight="1" x14ac:dyDescent="0.4">
      <c r="B13" s="703"/>
      <c r="C13" s="704"/>
      <c r="D13" s="704"/>
      <c r="E13" s="705"/>
      <c r="F13" s="208"/>
      <c r="G13" s="208"/>
      <c r="H13" s="208"/>
      <c r="I13" s="211"/>
      <c r="J13" s="211"/>
      <c r="K13" s="211"/>
      <c r="L13" s="211"/>
      <c r="M13" s="211"/>
      <c r="N13" s="208"/>
      <c r="O13" s="208"/>
      <c r="P13" s="211"/>
      <c r="Q13" s="211"/>
      <c r="R13" s="211"/>
      <c r="S13" s="211"/>
      <c r="T13" s="208"/>
      <c r="U13" s="208"/>
      <c r="V13" s="211"/>
      <c r="W13" s="211"/>
      <c r="X13" s="211"/>
      <c r="Y13" s="211"/>
      <c r="Z13" s="211"/>
      <c r="AA13" s="210"/>
    </row>
    <row r="14" spans="2:27" ht="12.75" customHeight="1" x14ac:dyDescent="0.4">
      <c r="B14" s="703"/>
      <c r="C14" s="704"/>
      <c r="D14" s="704"/>
      <c r="E14" s="705"/>
      <c r="F14" s="212"/>
      <c r="G14" s="209">
        <f>【交付】事業計画書①!G14</f>
        <v>0</v>
      </c>
      <c r="H14" s="208" t="s">
        <v>4</v>
      </c>
      <c r="I14" s="1416" t="s">
        <v>35</v>
      </c>
      <c r="J14" s="1416"/>
      <c r="K14" s="1416"/>
      <c r="L14" s="1416"/>
      <c r="M14" s="1416"/>
      <c r="N14" s="209">
        <f>【交付】事業計画書①!N14</f>
        <v>0</v>
      </c>
      <c r="O14" s="208" t="s">
        <v>22</v>
      </c>
      <c r="P14" s="1416" t="s">
        <v>41</v>
      </c>
      <c r="Q14" s="1417"/>
      <c r="R14" s="1417"/>
      <c r="S14" s="1418"/>
      <c r="T14" s="209">
        <f>【交付】事業計画書①!T14</f>
        <v>0</v>
      </c>
      <c r="U14" s="208" t="s">
        <v>29</v>
      </c>
      <c r="V14" s="1416" t="s">
        <v>48</v>
      </c>
      <c r="W14" s="1416"/>
      <c r="X14" s="1416"/>
      <c r="Y14" s="1416"/>
      <c r="Z14" s="1416"/>
      <c r="AA14" s="210"/>
    </row>
    <row r="15" spans="2:27" ht="3" customHeight="1" x14ac:dyDescent="0.4">
      <c r="B15" s="703"/>
      <c r="C15" s="704"/>
      <c r="D15" s="704"/>
      <c r="E15" s="705"/>
      <c r="F15" s="208"/>
      <c r="G15" s="208"/>
      <c r="H15" s="208"/>
      <c r="I15" s="211"/>
      <c r="J15" s="211"/>
      <c r="K15" s="211"/>
      <c r="L15" s="211"/>
      <c r="M15" s="211"/>
      <c r="N15" s="208"/>
      <c r="O15" s="208"/>
      <c r="P15" s="211"/>
      <c r="Q15" s="211"/>
      <c r="R15" s="211"/>
      <c r="S15" s="211"/>
      <c r="T15" s="208"/>
      <c r="U15" s="208"/>
      <c r="V15" s="211"/>
      <c r="W15" s="211"/>
      <c r="X15" s="211"/>
      <c r="Y15" s="211"/>
      <c r="Z15" s="211"/>
      <c r="AA15" s="210"/>
    </row>
    <row r="16" spans="2:27" ht="12.75" customHeight="1" x14ac:dyDescent="0.4">
      <c r="B16" s="712" t="s">
        <v>52</v>
      </c>
      <c r="C16" s="713"/>
      <c r="D16" s="713"/>
      <c r="E16" s="714"/>
      <c r="F16" s="212"/>
      <c r="G16" s="209">
        <f>【交付】事業計画書①!G16</f>
        <v>0</v>
      </c>
      <c r="H16" s="208" t="s">
        <v>5</v>
      </c>
      <c r="I16" s="1416" t="s">
        <v>36</v>
      </c>
      <c r="J16" s="1416"/>
      <c r="K16" s="1416"/>
      <c r="L16" s="1416"/>
      <c r="M16" s="1416"/>
      <c r="N16" s="209">
        <f>【交付】事業計画書①!N16</f>
        <v>0</v>
      </c>
      <c r="O16" s="208" t="s">
        <v>23</v>
      </c>
      <c r="P16" s="1416" t="s">
        <v>42</v>
      </c>
      <c r="Q16" s="1417"/>
      <c r="R16" s="1417"/>
      <c r="S16" s="1418"/>
      <c r="T16" s="209">
        <f>【交付】事業計画書①!T16</f>
        <v>0</v>
      </c>
      <c r="U16" s="208" t="s">
        <v>30</v>
      </c>
      <c r="V16" s="1416" t="s">
        <v>49</v>
      </c>
      <c r="W16" s="1416"/>
      <c r="X16" s="1416"/>
      <c r="Y16" s="1416"/>
      <c r="Z16" s="1416"/>
      <c r="AA16" s="210"/>
    </row>
    <row r="17" spans="2:27" ht="3" customHeight="1" x14ac:dyDescent="0.4">
      <c r="B17" s="712"/>
      <c r="C17" s="713"/>
      <c r="D17" s="713"/>
      <c r="E17" s="714"/>
      <c r="F17" s="208"/>
      <c r="G17" s="208"/>
      <c r="H17" s="208"/>
      <c r="I17" s="211"/>
      <c r="J17" s="211"/>
      <c r="K17" s="211"/>
      <c r="L17" s="211"/>
      <c r="M17" s="211"/>
      <c r="N17" s="208"/>
      <c r="O17" s="208"/>
      <c r="P17" s="211"/>
      <c r="Q17" s="211"/>
      <c r="R17" s="211"/>
      <c r="S17" s="211"/>
      <c r="T17" s="208"/>
      <c r="U17" s="208"/>
      <c r="V17" s="211"/>
      <c r="W17" s="211"/>
      <c r="X17" s="211"/>
      <c r="Y17" s="211"/>
      <c r="Z17" s="211"/>
      <c r="AA17" s="210"/>
    </row>
    <row r="18" spans="2:27" ht="12.75" customHeight="1" x14ac:dyDescent="0.4">
      <c r="B18" s="712"/>
      <c r="C18" s="713"/>
      <c r="D18" s="713"/>
      <c r="E18" s="714"/>
      <c r="F18" s="212"/>
      <c r="G18" s="209">
        <f>【交付】事業計画書①!G18</f>
        <v>0</v>
      </c>
      <c r="H18" s="208" t="s">
        <v>6</v>
      </c>
      <c r="I18" s="1416" t="s">
        <v>20</v>
      </c>
      <c r="J18" s="1416"/>
      <c r="K18" s="1416"/>
      <c r="L18" s="1416"/>
      <c r="M18" s="1416"/>
      <c r="N18" s="209">
        <f>【交付】事業計画書①!N18</f>
        <v>0</v>
      </c>
      <c r="O18" s="208" t="s">
        <v>24</v>
      </c>
      <c r="P18" s="1416" t="s">
        <v>43</v>
      </c>
      <c r="Q18" s="1417"/>
      <c r="R18" s="1417"/>
      <c r="S18" s="1418"/>
      <c r="T18" s="209">
        <f>【交付】事業計画書①!T18</f>
        <v>0</v>
      </c>
      <c r="U18" s="208" t="s">
        <v>31</v>
      </c>
      <c r="V18" s="1416" t="s">
        <v>50</v>
      </c>
      <c r="W18" s="1416"/>
      <c r="X18" s="1416"/>
      <c r="Y18" s="1416"/>
      <c r="Z18" s="1416"/>
      <c r="AA18" s="210"/>
    </row>
    <row r="19" spans="2:27" ht="3" customHeight="1" x14ac:dyDescent="0.4">
      <c r="B19" s="712"/>
      <c r="C19" s="713"/>
      <c r="D19" s="713"/>
      <c r="E19" s="714"/>
      <c r="F19" s="208"/>
      <c r="G19" s="208"/>
      <c r="H19" s="208"/>
      <c r="I19" s="211"/>
      <c r="J19" s="211"/>
      <c r="K19" s="211"/>
      <c r="L19" s="211"/>
      <c r="M19" s="211"/>
      <c r="N19" s="208"/>
      <c r="O19" s="208"/>
      <c r="P19" s="211"/>
      <c r="Q19" s="211"/>
      <c r="R19" s="211"/>
      <c r="S19" s="211"/>
      <c r="T19" s="208"/>
      <c r="U19" s="208"/>
      <c r="V19" s="211"/>
      <c r="W19" s="211"/>
      <c r="X19" s="211"/>
      <c r="Y19" s="211"/>
      <c r="Z19" s="211"/>
      <c r="AA19" s="210"/>
    </row>
    <row r="20" spans="2:27" ht="12.75" customHeight="1" x14ac:dyDescent="0.4">
      <c r="B20" s="712"/>
      <c r="C20" s="713"/>
      <c r="D20" s="713"/>
      <c r="E20" s="714"/>
      <c r="F20" s="212"/>
      <c r="G20" s="209">
        <f>【交付】事業計画書①!G20</f>
        <v>0</v>
      </c>
      <c r="H20" s="208" t="s">
        <v>19</v>
      </c>
      <c r="I20" s="1416" t="s">
        <v>37</v>
      </c>
      <c r="J20" s="1416"/>
      <c r="K20" s="1416"/>
      <c r="L20" s="1416"/>
      <c r="M20" s="1416"/>
      <c r="N20" s="209">
        <f>【交付】事業計画書①!N20</f>
        <v>0</v>
      </c>
      <c r="O20" s="208" t="s">
        <v>25</v>
      </c>
      <c r="P20" s="1416" t="s">
        <v>44</v>
      </c>
      <c r="Q20" s="1417"/>
      <c r="R20" s="1417"/>
      <c r="S20" s="1417"/>
      <c r="T20" s="208"/>
      <c r="U20" s="208"/>
      <c r="V20" s="1416" t="str">
        <f>【交付】事業計画書①!V20</f>
        <v>（　　　　　　　　　　　　　）</v>
      </c>
      <c r="W20" s="1416"/>
      <c r="X20" s="1416"/>
      <c r="Y20" s="1416"/>
      <c r="Z20" s="1416"/>
      <c r="AA20" s="210"/>
    </row>
    <row r="21" spans="2:27" ht="3" customHeight="1" x14ac:dyDescent="0.4">
      <c r="B21" s="715"/>
      <c r="C21" s="716"/>
      <c r="D21" s="716"/>
      <c r="E21" s="717"/>
      <c r="F21" s="213"/>
      <c r="G21" s="213"/>
      <c r="H21" s="213"/>
      <c r="I21" s="214"/>
      <c r="J21" s="214"/>
      <c r="K21" s="214"/>
      <c r="L21" s="214"/>
      <c r="M21" s="214"/>
      <c r="N21" s="214"/>
      <c r="O21" s="214"/>
      <c r="P21" s="214"/>
      <c r="Q21" s="214"/>
      <c r="R21" s="214"/>
      <c r="S21" s="214"/>
      <c r="T21" s="214"/>
      <c r="U21" s="214"/>
      <c r="V21" s="214"/>
      <c r="W21" s="214"/>
      <c r="X21" s="214"/>
      <c r="Y21" s="214"/>
      <c r="Z21" s="214"/>
      <c r="AA21" s="215"/>
    </row>
    <row r="23" spans="2:27" ht="17.25" customHeight="1" x14ac:dyDescent="0.4">
      <c r="B23" s="709" t="s">
        <v>123</v>
      </c>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1"/>
    </row>
    <row r="24" spans="2:27" ht="24.75" customHeight="1" x14ac:dyDescent="0.4">
      <c r="B24" s="718" t="s">
        <v>54</v>
      </c>
      <c r="C24" s="719"/>
      <c r="D24" s="719"/>
      <c r="E24" s="720"/>
      <c r="F24" s="734" t="s">
        <v>373</v>
      </c>
      <c r="G24" s="735"/>
      <c r="H24" s="735"/>
      <c r="I24" s="735"/>
      <c r="J24" s="735"/>
      <c r="K24" s="735"/>
      <c r="L24" s="735"/>
      <c r="M24" s="735"/>
      <c r="N24" s="735"/>
      <c r="O24" s="735"/>
      <c r="P24" s="735"/>
      <c r="Q24" s="735"/>
      <c r="R24" s="735"/>
      <c r="S24" s="735"/>
      <c r="T24" s="735"/>
      <c r="U24" s="735"/>
      <c r="V24" s="735"/>
      <c r="W24" s="735"/>
      <c r="X24" s="735"/>
      <c r="Y24" s="735"/>
      <c r="Z24" s="735"/>
      <c r="AA24" s="736"/>
    </row>
    <row r="25" spans="2:27" ht="75" customHeight="1" x14ac:dyDescent="0.4">
      <c r="B25" s="721"/>
      <c r="C25" s="722"/>
      <c r="D25" s="722"/>
      <c r="E25" s="723"/>
      <c r="F25" s="1403">
        <f>【交付】事業計画書①!F25</f>
        <v>0</v>
      </c>
      <c r="G25" s="1404"/>
      <c r="H25" s="1404"/>
      <c r="I25" s="1404"/>
      <c r="J25" s="1404"/>
      <c r="K25" s="1404"/>
      <c r="L25" s="1404"/>
      <c r="M25" s="1404"/>
      <c r="N25" s="1404"/>
      <c r="O25" s="1404"/>
      <c r="P25" s="1404"/>
      <c r="Q25" s="1404"/>
      <c r="R25" s="1404"/>
      <c r="S25" s="1404"/>
      <c r="T25" s="1404"/>
      <c r="U25" s="1404"/>
      <c r="V25" s="1404"/>
      <c r="W25" s="1404"/>
      <c r="X25" s="1404"/>
      <c r="Y25" s="1404"/>
      <c r="Z25" s="1404"/>
      <c r="AA25" s="1405"/>
    </row>
    <row r="26" spans="2:27" ht="75" customHeight="1" x14ac:dyDescent="0.4">
      <c r="B26" s="724"/>
      <c r="C26" s="725"/>
      <c r="D26" s="725"/>
      <c r="E26" s="726"/>
      <c r="F26" s="1413">
        <f>【交付】事業計画書①!F26</f>
        <v>0</v>
      </c>
      <c r="G26" s="1414"/>
      <c r="H26" s="1414"/>
      <c r="I26" s="1414"/>
      <c r="J26" s="1414"/>
      <c r="K26" s="1414"/>
      <c r="L26" s="1414"/>
      <c r="M26" s="1414"/>
      <c r="N26" s="1414"/>
      <c r="O26" s="1414"/>
      <c r="P26" s="1414"/>
      <c r="Q26" s="1414"/>
      <c r="R26" s="1414"/>
      <c r="S26" s="1414"/>
      <c r="T26" s="1414"/>
      <c r="U26" s="1414"/>
      <c r="V26" s="1414"/>
      <c r="W26" s="1414"/>
      <c r="X26" s="1414"/>
      <c r="Y26" s="1414"/>
      <c r="Z26" s="1414"/>
      <c r="AA26" s="1415"/>
    </row>
    <row r="27" spans="2:27" ht="18" customHeight="1" x14ac:dyDescent="0.4">
      <c r="B27" s="718" t="s">
        <v>101</v>
      </c>
      <c r="C27" s="719"/>
      <c r="D27" s="719"/>
      <c r="E27" s="720"/>
      <c r="F27" s="1400" t="s">
        <v>377</v>
      </c>
      <c r="G27" s="1398"/>
      <c r="H27" s="1398"/>
      <c r="I27" s="1398"/>
      <c r="J27" s="1398"/>
      <c r="K27" s="1398"/>
      <c r="L27" s="1398"/>
      <c r="M27" s="1398"/>
      <c r="N27" s="1398"/>
      <c r="O27" s="1398"/>
      <c r="P27" s="1398"/>
      <c r="Q27" s="1398"/>
      <c r="R27" s="1398"/>
      <c r="S27" s="1398"/>
      <c r="T27" s="1398"/>
      <c r="U27" s="1398"/>
      <c r="V27" s="1398"/>
      <c r="W27" s="1398"/>
      <c r="X27" s="1398"/>
      <c r="Y27" s="1398"/>
      <c r="Z27" s="1398"/>
      <c r="AA27" s="1399"/>
    </row>
    <row r="28" spans="2:27" ht="18" customHeight="1" x14ac:dyDescent="0.4">
      <c r="B28" s="721"/>
      <c r="C28" s="722"/>
      <c r="D28" s="722"/>
      <c r="E28" s="723"/>
      <c r="F28" s="1379" t="s">
        <v>321</v>
      </c>
      <c r="G28" s="1379"/>
      <c r="H28" s="1379"/>
      <c r="I28" s="1379"/>
      <c r="J28" s="1379"/>
      <c r="K28" s="1379"/>
      <c r="L28" s="1379"/>
      <c r="M28" s="1379"/>
      <c r="N28" s="1379"/>
      <c r="O28" s="1379"/>
      <c r="P28" s="1394" t="s">
        <v>317</v>
      </c>
      <c r="Q28" s="1394"/>
      <c r="R28" s="1394"/>
      <c r="S28" s="1394"/>
      <c r="T28" s="1394"/>
      <c r="U28" s="1394"/>
      <c r="V28" s="1394"/>
      <c r="W28" s="1394"/>
      <c r="X28" s="1394"/>
      <c r="Y28" s="1394"/>
      <c r="Z28" s="1394"/>
      <c r="AA28" s="1394"/>
    </row>
    <row r="29" spans="2:27" ht="45" customHeight="1" x14ac:dyDescent="0.4">
      <c r="B29" s="724"/>
      <c r="C29" s="725"/>
      <c r="D29" s="725"/>
      <c r="E29" s="726"/>
      <c r="F29" s="1401">
        <f>【交付】事業計画書①!F28</f>
        <v>0</v>
      </c>
      <c r="G29" s="1401"/>
      <c r="H29" s="1401"/>
      <c r="I29" s="1401"/>
      <c r="J29" s="1401"/>
      <c r="K29" s="1401"/>
      <c r="L29" s="1401"/>
      <c r="M29" s="1401"/>
      <c r="N29" s="1401"/>
      <c r="O29" s="1401"/>
      <c r="P29" s="1402"/>
      <c r="Q29" s="1402"/>
      <c r="R29" s="1402"/>
      <c r="S29" s="1402"/>
      <c r="T29" s="1402"/>
      <c r="U29" s="1402"/>
      <c r="V29" s="1402"/>
      <c r="W29" s="1402"/>
      <c r="X29" s="1402"/>
      <c r="Y29" s="1402"/>
      <c r="Z29" s="1402"/>
      <c r="AA29" s="1402"/>
    </row>
    <row r="30" spans="2:27" ht="24.75" customHeight="1" x14ac:dyDescent="0.4">
      <c r="B30" s="765" t="s">
        <v>419</v>
      </c>
      <c r="C30" s="766"/>
      <c r="D30" s="766"/>
      <c r="E30" s="767"/>
      <c r="F30" s="1384" t="s">
        <v>376</v>
      </c>
      <c r="G30" s="1398"/>
      <c r="H30" s="1398"/>
      <c r="I30" s="1398"/>
      <c r="J30" s="1398"/>
      <c r="K30" s="1398"/>
      <c r="L30" s="1398"/>
      <c r="M30" s="1398"/>
      <c r="N30" s="1398"/>
      <c r="O30" s="1398"/>
      <c r="P30" s="1398"/>
      <c r="Q30" s="1398"/>
      <c r="R30" s="1398"/>
      <c r="S30" s="1398"/>
      <c r="T30" s="1398"/>
      <c r="U30" s="1398"/>
      <c r="V30" s="1398"/>
      <c r="W30" s="1398"/>
      <c r="X30" s="1398"/>
      <c r="Y30" s="1398"/>
      <c r="Z30" s="1398"/>
      <c r="AA30" s="1399"/>
    </row>
    <row r="31" spans="2:27" ht="18" customHeight="1" x14ac:dyDescent="0.4">
      <c r="B31" s="768"/>
      <c r="C31" s="769"/>
      <c r="D31" s="769"/>
      <c r="E31" s="770"/>
      <c r="F31" s="1379" t="s">
        <v>321</v>
      </c>
      <c r="G31" s="1379"/>
      <c r="H31" s="1379"/>
      <c r="I31" s="1379"/>
      <c r="J31" s="1379"/>
      <c r="K31" s="1379"/>
      <c r="L31" s="1379"/>
      <c r="M31" s="1379"/>
      <c r="N31" s="1379"/>
      <c r="O31" s="1379"/>
      <c r="P31" s="1394" t="s">
        <v>317</v>
      </c>
      <c r="Q31" s="1394"/>
      <c r="R31" s="1394"/>
      <c r="S31" s="1394"/>
      <c r="T31" s="1394"/>
      <c r="U31" s="1394"/>
      <c r="V31" s="1394"/>
      <c r="W31" s="1394"/>
      <c r="X31" s="1394"/>
      <c r="Y31" s="1394"/>
      <c r="Z31" s="1394"/>
      <c r="AA31" s="1394"/>
    </row>
    <row r="32" spans="2:27" ht="30" customHeight="1" x14ac:dyDescent="0.4">
      <c r="B32" s="768"/>
      <c r="C32" s="769"/>
      <c r="D32" s="769"/>
      <c r="E32" s="770"/>
      <c r="F32" s="1395">
        <f>【交付】事業計画書①!F30</f>
        <v>0</v>
      </c>
      <c r="G32" s="1396"/>
      <c r="H32" s="1396"/>
      <c r="I32" s="1396"/>
      <c r="J32" s="1396"/>
      <c r="K32" s="1396"/>
      <c r="L32" s="1396"/>
      <c r="M32" s="1396"/>
      <c r="N32" s="1396"/>
      <c r="O32" s="1397"/>
      <c r="P32" s="1377"/>
      <c r="Q32" s="1377"/>
      <c r="R32" s="1377"/>
      <c r="S32" s="1377"/>
      <c r="T32" s="1377"/>
      <c r="U32" s="1377"/>
      <c r="V32" s="1377"/>
      <c r="W32" s="1377"/>
      <c r="X32" s="1377"/>
      <c r="Y32" s="1377"/>
      <c r="Z32" s="1377"/>
      <c r="AA32" s="1378"/>
    </row>
    <row r="33" spans="2:27" ht="30" customHeight="1" x14ac:dyDescent="0.4">
      <c r="B33" s="768"/>
      <c r="C33" s="769"/>
      <c r="D33" s="769"/>
      <c r="E33" s="770"/>
      <c r="F33" s="1403">
        <f>【交付】事業計画書①!F31</f>
        <v>0</v>
      </c>
      <c r="G33" s="1404"/>
      <c r="H33" s="1404"/>
      <c r="I33" s="1404"/>
      <c r="J33" s="1404"/>
      <c r="K33" s="1404"/>
      <c r="L33" s="1404"/>
      <c r="M33" s="1404"/>
      <c r="N33" s="1404"/>
      <c r="O33" s="1405"/>
      <c r="P33" s="1406"/>
      <c r="Q33" s="1406"/>
      <c r="R33" s="1406"/>
      <c r="S33" s="1406"/>
      <c r="T33" s="1406"/>
      <c r="U33" s="1406"/>
      <c r="V33" s="1406"/>
      <c r="W33" s="1406"/>
      <c r="X33" s="1406"/>
      <c r="Y33" s="1406"/>
      <c r="Z33" s="1406"/>
      <c r="AA33" s="1407"/>
    </row>
    <row r="34" spans="2:27" ht="30" customHeight="1" x14ac:dyDescent="0.4">
      <c r="B34" s="771"/>
      <c r="C34" s="772"/>
      <c r="D34" s="772"/>
      <c r="E34" s="773"/>
      <c r="F34" s="1410">
        <f>【交付】事業計画書①!F32</f>
        <v>0</v>
      </c>
      <c r="G34" s="1411"/>
      <c r="H34" s="1411"/>
      <c r="I34" s="1411"/>
      <c r="J34" s="1411"/>
      <c r="K34" s="1411"/>
      <c r="L34" s="1411"/>
      <c r="M34" s="1411"/>
      <c r="N34" s="1411"/>
      <c r="O34" s="1412"/>
      <c r="P34" s="1408"/>
      <c r="Q34" s="1408"/>
      <c r="R34" s="1408"/>
      <c r="S34" s="1408"/>
      <c r="T34" s="1408"/>
      <c r="U34" s="1408"/>
      <c r="V34" s="1408"/>
      <c r="W34" s="1408"/>
      <c r="X34" s="1408"/>
      <c r="Y34" s="1408"/>
      <c r="Z34" s="1408"/>
      <c r="AA34" s="1409"/>
    </row>
    <row r="35" spans="2:27" ht="18" customHeight="1" x14ac:dyDescent="0.4">
      <c r="B35" s="762" t="s">
        <v>423</v>
      </c>
      <c r="C35" s="766"/>
      <c r="D35" s="766"/>
      <c r="E35" s="767"/>
      <c r="F35" s="1384" t="s">
        <v>424</v>
      </c>
      <c r="G35" s="1398"/>
      <c r="H35" s="1398"/>
      <c r="I35" s="1398"/>
      <c r="J35" s="1398"/>
      <c r="K35" s="1398"/>
      <c r="L35" s="1398"/>
      <c r="M35" s="1398"/>
      <c r="N35" s="1398"/>
      <c r="O35" s="1398"/>
      <c r="P35" s="1398"/>
      <c r="Q35" s="1398"/>
      <c r="R35" s="1398"/>
      <c r="S35" s="1398"/>
      <c r="T35" s="1398"/>
      <c r="U35" s="1398"/>
      <c r="V35" s="1398"/>
      <c r="W35" s="1398"/>
      <c r="X35" s="1398"/>
      <c r="Y35" s="1398"/>
      <c r="Z35" s="1398"/>
      <c r="AA35" s="1399"/>
    </row>
    <row r="36" spans="2:27" ht="18" customHeight="1" x14ac:dyDescent="0.4">
      <c r="B36" s="768"/>
      <c r="C36" s="769"/>
      <c r="D36" s="769"/>
      <c r="E36" s="770"/>
      <c r="F36" s="1379" t="s">
        <v>321</v>
      </c>
      <c r="G36" s="1379"/>
      <c r="H36" s="1379"/>
      <c r="I36" s="1379"/>
      <c r="J36" s="1379"/>
      <c r="K36" s="1379"/>
      <c r="L36" s="1379"/>
      <c r="M36" s="1379"/>
      <c r="N36" s="1379"/>
      <c r="O36" s="1379"/>
      <c r="P36" s="1394" t="s">
        <v>317</v>
      </c>
      <c r="Q36" s="1394"/>
      <c r="R36" s="1394"/>
      <c r="S36" s="1394"/>
      <c r="T36" s="1394"/>
      <c r="U36" s="1394"/>
      <c r="V36" s="1394"/>
      <c r="W36" s="1394"/>
      <c r="X36" s="1394"/>
      <c r="Y36" s="1394"/>
      <c r="Z36" s="1394"/>
      <c r="AA36" s="1394"/>
    </row>
    <row r="37" spans="2:27" ht="30" customHeight="1" x14ac:dyDescent="0.4">
      <c r="B37" s="768"/>
      <c r="C37" s="769"/>
      <c r="D37" s="769"/>
      <c r="E37" s="770"/>
      <c r="F37" s="1374">
        <f>【交付】事業計画書①!F34</f>
        <v>0</v>
      </c>
      <c r="G37" s="1375"/>
      <c r="H37" s="1375"/>
      <c r="I37" s="1375"/>
      <c r="J37" s="1375"/>
      <c r="K37" s="1375"/>
      <c r="L37" s="1375"/>
      <c r="M37" s="1375"/>
      <c r="N37" s="1375"/>
      <c r="O37" s="1376"/>
      <c r="P37" s="1377"/>
      <c r="Q37" s="1377"/>
      <c r="R37" s="1377"/>
      <c r="S37" s="1377"/>
      <c r="T37" s="1377"/>
      <c r="U37" s="1377"/>
      <c r="V37" s="1377"/>
      <c r="W37" s="1377"/>
      <c r="X37" s="1377"/>
      <c r="Y37" s="1377"/>
      <c r="Z37" s="1377"/>
      <c r="AA37" s="1378"/>
    </row>
    <row r="38" spans="2:27" ht="30" customHeight="1" x14ac:dyDescent="0.4">
      <c r="B38" s="768"/>
      <c r="C38" s="769"/>
      <c r="D38" s="769"/>
      <c r="E38" s="770"/>
      <c r="F38" s="1374">
        <f>【交付】事業計画書①!F35</f>
        <v>0</v>
      </c>
      <c r="G38" s="1375"/>
      <c r="H38" s="1375"/>
      <c r="I38" s="1375"/>
      <c r="J38" s="1375"/>
      <c r="K38" s="1375"/>
      <c r="L38" s="1375"/>
      <c r="M38" s="1375"/>
      <c r="N38" s="1375"/>
      <c r="O38" s="1376"/>
      <c r="P38" s="1371"/>
      <c r="Q38" s="1372"/>
      <c r="R38" s="1372"/>
      <c r="S38" s="1372"/>
      <c r="T38" s="1372"/>
      <c r="U38" s="1372"/>
      <c r="V38" s="1372"/>
      <c r="W38" s="1372"/>
      <c r="X38" s="1372"/>
      <c r="Y38" s="1372"/>
      <c r="Z38" s="1372"/>
      <c r="AA38" s="1373"/>
    </row>
    <row r="39" spans="2:27" ht="30" customHeight="1" x14ac:dyDescent="0.4">
      <c r="B39" s="771"/>
      <c r="C39" s="772"/>
      <c r="D39" s="772"/>
      <c r="E39" s="773"/>
      <c r="F39" s="1374">
        <f>【交付】事業計画書①!F36</f>
        <v>0</v>
      </c>
      <c r="G39" s="1375"/>
      <c r="H39" s="1375"/>
      <c r="I39" s="1375"/>
      <c r="J39" s="1375"/>
      <c r="K39" s="1375"/>
      <c r="L39" s="1375"/>
      <c r="M39" s="1375"/>
      <c r="N39" s="1375"/>
      <c r="O39" s="1376"/>
      <c r="P39" s="1408"/>
      <c r="Q39" s="1408"/>
      <c r="R39" s="1408"/>
      <c r="S39" s="1408"/>
      <c r="T39" s="1408"/>
      <c r="U39" s="1408"/>
      <c r="V39" s="1408"/>
      <c r="W39" s="1408"/>
      <c r="X39" s="1408"/>
      <c r="Y39" s="1408"/>
      <c r="Z39" s="1408"/>
      <c r="AA39" s="1409"/>
    </row>
    <row r="40" spans="2:27" ht="18" customHeight="1" x14ac:dyDescent="0.4">
      <c r="B40" s="718" t="s">
        <v>103</v>
      </c>
      <c r="C40" s="719"/>
      <c r="D40" s="719"/>
      <c r="E40" s="720"/>
      <c r="F40" s="1384" t="s">
        <v>104</v>
      </c>
      <c r="G40" s="1385"/>
      <c r="H40" s="1385"/>
      <c r="I40" s="1385"/>
      <c r="J40" s="1385"/>
      <c r="K40" s="1385"/>
      <c r="L40" s="1385"/>
      <c r="M40" s="1385"/>
      <c r="N40" s="1385"/>
      <c r="O40" s="1385"/>
      <c r="P40" s="1385"/>
      <c r="Q40" s="1385"/>
      <c r="R40" s="1385"/>
      <c r="S40" s="1385"/>
      <c r="T40" s="1385"/>
      <c r="U40" s="1385"/>
      <c r="V40" s="1385"/>
      <c r="W40" s="1385"/>
      <c r="X40" s="1385"/>
      <c r="Y40" s="1385"/>
      <c r="Z40" s="1385"/>
      <c r="AA40" s="1386"/>
    </row>
    <row r="41" spans="2:27" ht="18" customHeight="1" x14ac:dyDescent="0.4">
      <c r="B41" s="721"/>
      <c r="C41" s="722"/>
      <c r="D41" s="722"/>
      <c r="E41" s="723"/>
      <c r="F41" s="1387" t="s">
        <v>321</v>
      </c>
      <c r="G41" s="1387"/>
      <c r="H41" s="1387"/>
      <c r="I41" s="1387"/>
      <c r="J41" s="1387"/>
      <c r="K41" s="1387"/>
      <c r="L41" s="1387"/>
      <c r="M41" s="1387"/>
      <c r="N41" s="1387"/>
      <c r="O41" s="1387"/>
      <c r="P41" s="1388" t="s">
        <v>317</v>
      </c>
      <c r="Q41" s="1389"/>
      <c r="R41" s="1389"/>
      <c r="S41" s="1389"/>
      <c r="T41" s="1389"/>
      <c r="U41" s="1389"/>
      <c r="V41" s="1389"/>
      <c r="W41" s="1389"/>
      <c r="X41" s="1389"/>
      <c r="Y41" s="1389"/>
      <c r="Z41" s="1389"/>
      <c r="AA41" s="1389"/>
    </row>
    <row r="42" spans="2:27" ht="3" customHeight="1" x14ac:dyDescent="0.4">
      <c r="B42" s="721"/>
      <c r="C42" s="722"/>
      <c r="D42" s="722"/>
      <c r="E42" s="723"/>
      <c r="F42" s="267"/>
      <c r="G42" s="212"/>
      <c r="H42" s="212"/>
      <c r="I42" s="212"/>
      <c r="J42" s="212"/>
      <c r="K42" s="212"/>
      <c r="L42" s="212"/>
      <c r="M42" s="212"/>
      <c r="N42" s="212"/>
      <c r="O42" s="210"/>
      <c r="P42" s="17"/>
      <c r="Q42" s="17"/>
      <c r="R42" s="17"/>
      <c r="S42" s="17"/>
      <c r="T42" s="17"/>
      <c r="U42" s="17"/>
      <c r="V42" s="17"/>
      <c r="W42" s="17"/>
      <c r="X42" s="17"/>
      <c r="Y42" s="17"/>
      <c r="Z42" s="17"/>
      <c r="AA42" s="16"/>
    </row>
    <row r="43" spans="2:27" x14ac:dyDescent="0.4">
      <c r="B43" s="721"/>
      <c r="C43" s="722"/>
      <c r="D43" s="722"/>
      <c r="E43" s="723"/>
      <c r="F43" s="267"/>
      <c r="G43" s="268">
        <f>【交付】事業計画書①!G39</f>
        <v>0</v>
      </c>
      <c r="H43" s="269" t="s">
        <v>105</v>
      </c>
      <c r="I43" s="212"/>
      <c r="J43" s="212"/>
      <c r="K43" s="212"/>
      <c r="L43" s="212"/>
      <c r="M43" s="212"/>
      <c r="N43" s="212"/>
      <c r="O43" s="210"/>
      <c r="P43" s="258"/>
      <c r="Q43" s="260"/>
      <c r="R43" s="261" t="s">
        <v>105</v>
      </c>
      <c r="S43" s="259"/>
      <c r="T43" s="259"/>
      <c r="U43" s="259"/>
      <c r="V43" s="259"/>
      <c r="W43" s="259"/>
      <c r="X43" s="259"/>
      <c r="Y43" s="259"/>
      <c r="Z43" s="17"/>
      <c r="AA43" s="16"/>
    </row>
    <row r="44" spans="2:27" ht="3" customHeight="1" x14ac:dyDescent="0.4">
      <c r="B44" s="721"/>
      <c r="C44" s="722"/>
      <c r="D44" s="722"/>
      <c r="E44" s="723"/>
      <c r="F44" s="267"/>
      <c r="G44" s="212"/>
      <c r="H44" s="212"/>
      <c r="I44" s="212"/>
      <c r="J44" s="212"/>
      <c r="K44" s="212"/>
      <c r="L44" s="212"/>
      <c r="M44" s="212"/>
      <c r="N44" s="212"/>
      <c r="O44" s="210"/>
      <c r="P44" s="258"/>
      <c r="Q44" s="259"/>
      <c r="R44" s="259"/>
      <c r="S44" s="259"/>
      <c r="T44" s="259"/>
      <c r="U44" s="259"/>
      <c r="V44" s="259"/>
      <c r="W44" s="259"/>
      <c r="X44" s="259"/>
      <c r="Y44" s="259"/>
      <c r="Z44" s="17"/>
      <c r="AA44" s="16"/>
    </row>
    <row r="45" spans="2:27" x14ac:dyDescent="0.4">
      <c r="B45" s="721"/>
      <c r="C45" s="722"/>
      <c r="D45" s="722"/>
      <c r="E45" s="723"/>
      <c r="F45" s="267"/>
      <c r="G45" s="268">
        <f>【交付】事業計画書①!G41</f>
        <v>0</v>
      </c>
      <c r="H45" s="269" t="s">
        <v>55</v>
      </c>
      <c r="I45" s="1390">
        <f>【交付】事業計画書①!I41</f>
        <v>0</v>
      </c>
      <c r="J45" s="1390"/>
      <c r="K45" s="1390"/>
      <c r="L45" s="1390"/>
      <c r="M45" s="1390"/>
      <c r="N45" s="1390"/>
      <c r="O45" s="270" t="s">
        <v>325</v>
      </c>
      <c r="P45" s="258"/>
      <c r="Q45" s="260"/>
      <c r="R45" s="261" t="s">
        <v>55</v>
      </c>
      <c r="S45" s="1380"/>
      <c r="T45" s="1380"/>
      <c r="U45" s="1380"/>
      <c r="V45" s="1380"/>
      <c r="W45" s="1380"/>
      <c r="X45" s="1380"/>
      <c r="Y45" s="1380"/>
      <c r="Z45" s="263" t="s">
        <v>325</v>
      </c>
      <c r="AA45" s="16"/>
    </row>
    <row r="46" spans="2:27" x14ac:dyDescent="0.4">
      <c r="B46" s="721"/>
      <c r="C46" s="722"/>
      <c r="D46" s="722"/>
      <c r="E46" s="723"/>
      <c r="F46" s="267"/>
      <c r="G46" s="208"/>
      <c r="H46" s="269" t="s">
        <v>326</v>
      </c>
      <c r="I46" s="271"/>
      <c r="J46" s="271"/>
      <c r="K46" s="271"/>
      <c r="L46" s="271"/>
      <c r="M46" s="271"/>
      <c r="N46" s="271"/>
      <c r="O46" s="270"/>
      <c r="P46" s="258"/>
      <c r="Q46" s="262"/>
      <c r="R46" s="261" t="s">
        <v>326</v>
      </c>
      <c r="S46" s="263"/>
      <c r="T46" s="263"/>
      <c r="U46" s="263"/>
      <c r="V46" s="263"/>
      <c r="W46" s="263"/>
      <c r="X46" s="263"/>
      <c r="Y46" s="263"/>
      <c r="Z46" s="17"/>
      <c r="AA46" s="16"/>
    </row>
    <row r="47" spans="2:27" ht="4.5" customHeight="1" x14ac:dyDescent="0.4">
      <c r="B47" s="721"/>
      <c r="C47" s="722"/>
      <c r="D47" s="722"/>
      <c r="E47" s="723"/>
      <c r="F47" s="267"/>
      <c r="G47" s="208"/>
      <c r="H47" s="269"/>
      <c r="I47" s="208"/>
      <c r="J47" s="208"/>
      <c r="K47" s="208"/>
      <c r="L47" s="208"/>
      <c r="M47" s="208"/>
      <c r="N47" s="208"/>
      <c r="O47" s="272"/>
      <c r="P47" s="258"/>
      <c r="Q47" s="262"/>
      <c r="R47" s="261"/>
      <c r="S47" s="262"/>
      <c r="T47" s="262"/>
      <c r="U47" s="262"/>
      <c r="V47" s="262"/>
      <c r="W47" s="262"/>
      <c r="X47" s="262"/>
      <c r="Y47" s="262"/>
      <c r="Z47" s="17"/>
      <c r="AA47" s="16"/>
    </row>
    <row r="48" spans="2:27" x14ac:dyDescent="0.4">
      <c r="B48" s="721"/>
      <c r="C48" s="722"/>
      <c r="D48" s="722"/>
      <c r="E48" s="723"/>
      <c r="F48" s="267"/>
      <c r="G48" s="273" t="s">
        <v>108</v>
      </c>
      <c r="H48" s="212"/>
      <c r="I48" s="212"/>
      <c r="J48" s="212"/>
      <c r="K48" s="212"/>
      <c r="L48" s="212"/>
      <c r="M48" s="212"/>
      <c r="N48" s="212"/>
      <c r="O48" s="210"/>
      <c r="P48" s="258"/>
      <c r="Q48" s="264" t="s">
        <v>108</v>
      </c>
      <c r="R48" s="259"/>
      <c r="S48" s="259"/>
      <c r="T48" s="259"/>
      <c r="U48" s="259"/>
      <c r="V48" s="259"/>
      <c r="W48" s="259"/>
      <c r="X48" s="259"/>
      <c r="Y48" s="259"/>
      <c r="Z48" s="17"/>
      <c r="AA48" s="16"/>
    </row>
    <row r="49" spans="2:27" ht="29.25" customHeight="1" x14ac:dyDescent="0.4">
      <c r="B49" s="721"/>
      <c r="C49" s="722"/>
      <c r="D49" s="722"/>
      <c r="E49" s="723"/>
      <c r="F49" s="267"/>
      <c r="G49" s="1391">
        <f>【交付】事業計画書①!I43</f>
        <v>0</v>
      </c>
      <c r="H49" s="1392"/>
      <c r="I49" s="1392"/>
      <c r="J49" s="1392"/>
      <c r="K49" s="1392"/>
      <c r="L49" s="1392"/>
      <c r="M49" s="1392"/>
      <c r="N49" s="1393"/>
      <c r="O49" s="274"/>
      <c r="P49" s="258"/>
      <c r="Q49" s="1381"/>
      <c r="R49" s="1382"/>
      <c r="S49" s="1382"/>
      <c r="T49" s="1382"/>
      <c r="U49" s="1382"/>
      <c r="V49" s="1382"/>
      <c r="W49" s="1382"/>
      <c r="X49" s="1382"/>
      <c r="Y49" s="1382"/>
      <c r="Z49" s="1383"/>
      <c r="AA49" s="16"/>
    </row>
    <row r="50" spans="2:27" ht="9.75" customHeight="1" x14ac:dyDescent="0.4">
      <c r="B50" s="724"/>
      <c r="C50" s="725"/>
      <c r="D50" s="725"/>
      <c r="E50" s="726"/>
      <c r="F50" s="275"/>
      <c r="G50" s="214"/>
      <c r="H50" s="214"/>
      <c r="I50" s="214"/>
      <c r="J50" s="214"/>
      <c r="K50" s="214"/>
      <c r="L50" s="214"/>
      <c r="M50" s="214"/>
      <c r="N50" s="214"/>
      <c r="O50" s="215"/>
      <c r="P50" s="265"/>
      <c r="Q50" s="266"/>
      <c r="R50" s="266"/>
      <c r="S50" s="266"/>
      <c r="T50" s="266"/>
      <c r="U50" s="266"/>
      <c r="V50" s="266"/>
      <c r="W50" s="266"/>
      <c r="X50" s="266"/>
      <c r="Y50" s="266"/>
      <c r="Z50" s="19"/>
      <c r="AA50" s="20"/>
    </row>
    <row r="51" spans="2:27" ht="6.75" customHeight="1" x14ac:dyDescent="0.4"/>
  </sheetData>
  <mergeCells count="65">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 ref="B16:E21"/>
    <mergeCell ref="I16:M16"/>
    <mergeCell ref="P16:S16"/>
    <mergeCell ref="V16:Z16"/>
    <mergeCell ref="I18:M18"/>
    <mergeCell ref="P18:S18"/>
    <mergeCell ref="V18:Z18"/>
    <mergeCell ref="I20:M20"/>
    <mergeCell ref="P20:S20"/>
    <mergeCell ref="V20:Z20"/>
    <mergeCell ref="B23:AA23"/>
    <mergeCell ref="B24:E26"/>
    <mergeCell ref="F24:AA24"/>
    <mergeCell ref="F25:AA25"/>
    <mergeCell ref="F26:AA26"/>
    <mergeCell ref="B30:E34"/>
    <mergeCell ref="B35:E39"/>
    <mergeCell ref="B27:E29"/>
    <mergeCell ref="F27:AA27"/>
    <mergeCell ref="F28:O28"/>
    <mergeCell ref="P28:AA28"/>
    <mergeCell ref="F29:O29"/>
    <mergeCell ref="P29:AA29"/>
    <mergeCell ref="F33:O33"/>
    <mergeCell ref="P33:AA33"/>
    <mergeCell ref="F39:O39"/>
    <mergeCell ref="P39:AA39"/>
    <mergeCell ref="F34:O34"/>
    <mergeCell ref="P34:AA34"/>
    <mergeCell ref="P36:AA36"/>
    <mergeCell ref="F30:AA30"/>
    <mergeCell ref="F31:O31"/>
    <mergeCell ref="P31:AA31"/>
    <mergeCell ref="F32:O32"/>
    <mergeCell ref="P32:AA32"/>
    <mergeCell ref="F35:AA35"/>
    <mergeCell ref="S45:Y45"/>
    <mergeCell ref="Q49:Z49"/>
    <mergeCell ref="B40:E50"/>
    <mergeCell ref="F40:AA40"/>
    <mergeCell ref="F41:O41"/>
    <mergeCell ref="P41:AA41"/>
    <mergeCell ref="I45:N45"/>
    <mergeCell ref="G49:N49"/>
    <mergeCell ref="P38:AA38"/>
    <mergeCell ref="F38:O38"/>
    <mergeCell ref="P37:AA37"/>
    <mergeCell ref="F36:O36"/>
    <mergeCell ref="F37:O37"/>
  </mergeCells>
  <phoneticPr fontId="2"/>
  <dataValidations count="1">
    <dataValidation type="list" allowBlank="1" showInputMessage="1" showErrorMessage="1" sqref="G46:G47 Q45:Q47 Q43">
      <formula1>"〇"</formula1>
    </dataValidation>
  </dataValidations>
  <pageMargins left="0.59055118110236227" right="0.62992125984251968" top="0.35433070866141736" bottom="0.43307086614173229" header="0.31496062992125984" footer="0.31496062992125984"/>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D27"/>
  <sheetViews>
    <sheetView showZeros="0" view="pageBreakPreview" zoomScaleNormal="100" zoomScaleSheetLayoutView="100" workbookViewId="0">
      <selection activeCell="C19" sqref="C19:D19"/>
    </sheetView>
  </sheetViews>
  <sheetFormatPr defaultRowHeight="13.5" x14ac:dyDescent="0.4"/>
  <cols>
    <col min="1" max="1" width="2" style="1" customWidth="1"/>
    <col min="2" max="2" width="10.75" style="1" customWidth="1"/>
    <col min="3" max="3" width="54.875" style="1" customWidth="1"/>
    <col min="4" max="4" width="47.625" style="1" customWidth="1"/>
    <col min="5" max="5" width="1.375" style="1" customWidth="1"/>
    <col min="6" max="16384" width="9" style="1"/>
  </cols>
  <sheetData>
    <row r="1" spans="2:4" x14ac:dyDescent="0.4">
      <c r="B1" s="8" t="s">
        <v>323</v>
      </c>
    </row>
    <row r="3" spans="2:4" ht="23.25" customHeight="1" x14ac:dyDescent="0.4">
      <c r="B3" s="240" t="s">
        <v>0</v>
      </c>
      <c r="C3" s="217">
        <f>【交付】申請書!$H$12</f>
        <v>0</v>
      </c>
      <c r="D3" s="216"/>
    </row>
    <row r="4" spans="2:4" ht="14.25" thickBot="1" x14ac:dyDescent="0.45"/>
    <row r="5" spans="2:4" ht="31.5" customHeight="1" thickBot="1" x14ac:dyDescent="0.45">
      <c r="B5" s="1420" t="s">
        <v>56</v>
      </c>
      <c r="C5" s="1421"/>
      <c r="D5" s="1422"/>
    </row>
    <row r="6" spans="2:4" ht="56.25" customHeight="1" x14ac:dyDescent="0.4">
      <c r="B6" s="1423" t="s">
        <v>109</v>
      </c>
      <c r="C6" s="1426" t="s">
        <v>327</v>
      </c>
      <c r="D6" s="1427"/>
    </row>
    <row r="7" spans="2:4" ht="26.25" customHeight="1" x14ac:dyDescent="0.4">
      <c r="B7" s="1424"/>
      <c r="C7" s="222" t="s">
        <v>324</v>
      </c>
      <c r="D7" s="221" t="s">
        <v>317</v>
      </c>
    </row>
    <row r="8" spans="2:4" ht="62.25" customHeight="1" x14ac:dyDescent="0.4">
      <c r="B8" s="1424"/>
      <c r="C8" s="223">
        <f>【交付】事業計画書②!C7</f>
        <v>0</v>
      </c>
      <c r="D8" s="218"/>
    </row>
    <row r="9" spans="2:4" ht="62.25" customHeight="1" x14ac:dyDescent="0.4">
      <c r="B9" s="1424"/>
      <c r="C9" s="223">
        <f>【交付】事業計画書②!C8</f>
        <v>0</v>
      </c>
      <c r="D9" s="218"/>
    </row>
    <row r="10" spans="2:4" ht="62.25" customHeight="1" x14ac:dyDescent="0.4">
      <c r="B10" s="1424"/>
      <c r="C10" s="223">
        <f>【交付】事業計画書②!C9</f>
        <v>0</v>
      </c>
      <c r="D10" s="218"/>
    </row>
    <row r="11" spans="2:4" ht="62.25" customHeight="1" x14ac:dyDescent="0.4">
      <c r="B11" s="1424"/>
      <c r="C11" s="223">
        <f>【交付】事業計画書②!C10</f>
        <v>0</v>
      </c>
      <c r="D11" s="218"/>
    </row>
    <row r="12" spans="2:4" ht="62.25" customHeight="1" x14ac:dyDescent="0.4">
      <c r="B12" s="1424"/>
      <c r="C12" s="223">
        <f>【交付】事業計画書②!C11</f>
        <v>0</v>
      </c>
      <c r="D12" s="218"/>
    </row>
    <row r="13" spans="2:4" ht="62.25" customHeight="1" x14ac:dyDescent="0.4">
      <c r="B13" s="1424"/>
      <c r="C13" s="224">
        <f>【交付】事業計画書②!C12</f>
        <v>0</v>
      </c>
      <c r="D13" s="219"/>
    </row>
    <row r="14" spans="2:4" ht="62.25" customHeight="1" x14ac:dyDescent="0.4">
      <c r="B14" s="1424"/>
      <c r="C14" s="224">
        <f>【交付】事業計画書②!C13</f>
        <v>0</v>
      </c>
      <c r="D14" s="219"/>
    </row>
    <row r="15" spans="2:4" ht="62.25" customHeight="1" x14ac:dyDescent="0.4">
      <c r="B15" s="1424"/>
      <c r="C15" s="224">
        <f>【交付】事業計画書②!C14</f>
        <v>0</v>
      </c>
      <c r="D15" s="219"/>
    </row>
    <row r="16" spans="2:4" ht="62.25" customHeight="1" x14ac:dyDescent="0.4">
      <c r="B16" s="1424"/>
      <c r="C16" s="224">
        <f>【交付】事業計画書②!C15</f>
        <v>0</v>
      </c>
      <c r="D16" s="219"/>
    </row>
    <row r="17" spans="2:4" ht="53.25" customHeight="1" x14ac:dyDescent="0.4">
      <c r="B17" s="1424"/>
      <c r="C17" s="224">
        <f>【交付】事業計画書②!C16</f>
        <v>0</v>
      </c>
      <c r="D17" s="219"/>
    </row>
    <row r="18" spans="2:4" ht="53.25" customHeight="1" thickBot="1" x14ac:dyDescent="0.45">
      <c r="B18" s="1425"/>
      <c r="C18" s="225">
        <f>【交付】事業計画書②!C17</f>
        <v>0</v>
      </c>
      <c r="D18" s="220"/>
    </row>
    <row r="19" spans="2:4" ht="38.25" customHeight="1" x14ac:dyDescent="0.4">
      <c r="B19" s="1428" t="s">
        <v>289</v>
      </c>
      <c r="C19" s="1426" t="s">
        <v>328</v>
      </c>
      <c r="D19" s="1427"/>
    </row>
    <row r="20" spans="2:4" ht="25.5" customHeight="1" x14ac:dyDescent="0.4">
      <c r="B20" s="1429"/>
      <c r="C20" s="222" t="s">
        <v>324</v>
      </c>
      <c r="D20" s="221" t="s">
        <v>317</v>
      </c>
    </row>
    <row r="21" spans="2:4" ht="25.5" customHeight="1" x14ac:dyDescent="0.4">
      <c r="B21" s="1429"/>
      <c r="C21" s="223">
        <f>【交付】事業計画書②!C19</f>
        <v>0</v>
      </c>
      <c r="D21" s="218"/>
    </row>
    <row r="22" spans="2:4" ht="25.5" customHeight="1" x14ac:dyDescent="0.4">
      <c r="B22" s="1429"/>
      <c r="C22" s="224">
        <f>【交付】事業計画書②!C20</f>
        <v>0</v>
      </c>
      <c r="D22" s="219"/>
    </row>
    <row r="23" spans="2:4" ht="25.5" customHeight="1" x14ac:dyDescent="0.4">
      <c r="B23" s="1429"/>
      <c r="C23" s="224">
        <f>【交付】事業計画書②!C21</f>
        <v>0</v>
      </c>
      <c r="D23" s="219"/>
    </row>
    <row r="24" spans="2:4" ht="25.5" customHeight="1" x14ac:dyDescent="0.4">
      <c r="B24" s="1429"/>
      <c r="C24" s="224">
        <f>【交付】事業計画書②!C22</f>
        <v>0</v>
      </c>
      <c r="D24" s="219"/>
    </row>
    <row r="25" spans="2:4" ht="25.5" customHeight="1" x14ac:dyDescent="0.4">
      <c r="B25" s="1429"/>
      <c r="C25" s="224">
        <f>【交付】事業計画書②!C23</f>
        <v>0</v>
      </c>
      <c r="D25" s="219"/>
    </row>
    <row r="26" spans="2:4" ht="25.5" customHeight="1" x14ac:dyDescent="0.4">
      <c r="B26" s="1429"/>
      <c r="C26" s="224">
        <f>【交付】事業計画書②!C24</f>
        <v>0</v>
      </c>
      <c r="D26" s="219"/>
    </row>
    <row r="27" spans="2:4" ht="25.5" customHeight="1" thickBot="1" x14ac:dyDescent="0.45">
      <c r="B27" s="1430"/>
      <c r="C27" s="225">
        <f>【交付】事業計画書②!C25</f>
        <v>0</v>
      </c>
      <c r="D27" s="220"/>
    </row>
  </sheetData>
  <mergeCells count="5">
    <mergeCell ref="B5:D5"/>
    <mergeCell ref="B6:B18"/>
    <mergeCell ref="C6:D6"/>
    <mergeCell ref="B19:B27"/>
    <mergeCell ref="C19:D19"/>
  </mergeCells>
  <phoneticPr fontId="2"/>
  <pageMargins left="0.70866141732283472" right="0.59055118110236227" top="0.59055118110236227" bottom="0.47244094488188981" header="0.31496062992125984" footer="0.31496062992125984"/>
  <pageSetup paperSize="9" scale="70" orientation="portrait" r:id="rId1"/>
  <headerFooter>
    <oddFooter>&amp;R&amp;9&amp;F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36"/>
  <sheetViews>
    <sheetView showZeros="0" view="pageBreakPreview" zoomScaleNormal="100" zoomScaleSheetLayoutView="100" workbookViewId="0">
      <selection activeCell="O9" sqref="O9:O10"/>
    </sheetView>
  </sheetViews>
  <sheetFormatPr defaultRowHeight="13.5" x14ac:dyDescent="0.4"/>
  <cols>
    <col min="1" max="1" width="1.125" style="8" customWidth="1"/>
    <col min="2" max="2" width="3" style="8" customWidth="1"/>
    <col min="3" max="3" width="3.125" style="62" customWidth="1"/>
    <col min="4" max="4" width="3" style="8" customWidth="1"/>
    <col min="5" max="5" width="3.125" style="62" customWidth="1"/>
    <col min="6" max="6" width="3.125" style="62" bestFit="1" customWidth="1"/>
    <col min="7" max="7" width="16.875" style="61" customWidth="1"/>
    <col min="8" max="8" width="28.75" style="8" customWidth="1"/>
    <col min="9" max="9" width="3.875" style="8" customWidth="1"/>
    <col min="10" max="10" width="3.125" style="62" customWidth="1"/>
    <col min="11" max="11" width="3.375" style="8" customWidth="1"/>
    <col min="12" max="12" width="3.125" style="62" customWidth="1"/>
    <col min="13" max="13" width="3.125" style="62" bestFit="1" customWidth="1"/>
    <col min="14" max="14" width="16.875" style="61" customWidth="1"/>
    <col min="15" max="15" width="30" style="8" customWidth="1"/>
    <col min="16" max="16" width="0.75" style="8" customWidth="1"/>
    <col min="17" max="16384" width="9" style="8"/>
  </cols>
  <sheetData>
    <row r="1" spans="2:15" ht="14.25" x14ac:dyDescent="0.4">
      <c r="B1" s="226" t="s">
        <v>329</v>
      </c>
      <c r="I1" s="226"/>
    </row>
    <row r="2" spans="2:15" ht="6.75" customHeight="1" x14ac:dyDescent="0.4"/>
    <row r="3" spans="2:15" ht="22.5" customHeight="1" x14ac:dyDescent="0.4">
      <c r="B3" s="1439" t="s">
        <v>94</v>
      </c>
      <c r="C3" s="1439"/>
      <c r="D3" s="1439"/>
      <c r="E3" s="1439"/>
      <c r="F3" s="1439"/>
      <c r="G3" s="1439"/>
      <c r="H3" s="1439"/>
      <c r="I3" s="1439"/>
      <c r="J3" s="1439"/>
      <c r="K3" s="1439"/>
      <c r="L3" s="1439"/>
      <c r="M3" s="1439"/>
      <c r="N3" s="1439"/>
      <c r="O3" s="1439"/>
    </row>
    <row r="5" spans="2:15" ht="24.75" customHeight="1" x14ac:dyDescent="0.4">
      <c r="B5" s="864" t="s">
        <v>0</v>
      </c>
      <c r="C5" s="865"/>
      <c r="D5" s="865"/>
      <c r="E5" s="866"/>
      <c r="F5" s="1111">
        <f>【交付】申請書!H12</f>
        <v>0</v>
      </c>
      <c r="G5" s="1112"/>
      <c r="H5" s="1112"/>
      <c r="I5" s="1112"/>
      <c r="J5" s="1112"/>
      <c r="K5" s="1112"/>
      <c r="L5" s="1112"/>
      <c r="M5" s="1112"/>
      <c r="N5" s="1112"/>
      <c r="O5" s="1113"/>
    </row>
    <row r="7" spans="2:15" ht="22.5" customHeight="1" x14ac:dyDescent="0.4">
      <c r="B7" s="1440" t="s">
        <v>316</v>
      </c>
      <c r="C7" s="1441"/>
      <c r="D7" s="1441"/>
      <c r="E7" s="1441"/>
      <c r="F7" s="1441"/>
      <c r="G7" s="1441"/>
      <c r="H7" s="1442"/>
      <c r="I7" s="1443" t="s">
        <v>317</v>
      </c>
      <c r="J7" s="1444"/>
      <c r="K7" s="1444"/>
      <c r="L7" s="1444"/>
      <c r="M7" s="1444"/>
      <c r="N7" s="1444"/>
      <c r="O7" s="1445"/>
    </row>
    <row r="8" spans="2:15" ht="30.75" customHeight="1" x14ac:dyDescent="0.4">
      <c r="B8" s="1433" t="s">
        <v>57</v>
      </c>
      <c r="C8" s="1434"/>
      <c r="D8" s="1434"/>
      <c r="E8" s="1434"/>
      <c r="F8" s="1435"/>
      <c r="G8" s="337" t="s">
        <v>114</v>
      </c>
      <c r="H8" s="338" t="s">
        <v>115</v>
      </c>
      <c r="I8" s="1436" t="s">
        <v>57</v>
      </c>
      <c r="J8" s="1437"/>
      <c r="K8" s="1437"/>
      <c r="L8" s="1437"/>
      <c r="M8" s="1438"/>
      <c r="N8" s="339" t="s">
        <v>114</v>
      </c>
      <c r="O8" s="340" t="s">
        <v>115</v>
      </c>
    </row>
    <row r="9" spans="2:15" s="61" customFormat="1" ht="35.25" customHeight="1" x14ac:dyDescent="0.4">
      <c r="B9" s="341">
        <f>【交付】スケジュール!B8</f>
        <v>0</v>
      </c>
      <c r="C9" s="279" t="str">
        <f>【交付】スケジュール!C8</f>
        <v>年</v>
      </c>
      <c r="D9" s="342">
        <f>【交付】スケジュール!D8</f>
        <v>0</v>
      </c>
      <c r="E9" s="334" t="str">
        <f>【交付】スケジュール!E8</f>
        <v>月</v>
      </c>
      <c r="F9" s="335" t="str">
        <f>【交付】スケジュール!F8</f>
        <v>～</v>
      </c>
      <c r="G9" s="1431">
        <f>【交付】スケジュール!G8</f>
        <v>0</v>
      </c>
      <c r="H9" s="1431">
        <f>【交付】スケジュール!H8</f>
        <v>0</v>
      </c>
      <c r="I9" s="77"/>
      <c r="J9" s="68" t="s">
        <v>13</v>
      </c>
      <c r="K9" s="78"/>
      <c r="L9" s="85" t="s">
        <v>14</v>
      </c>
      <c r="M9" s="69" t="s">
        <v>126</v>
      </c>
      <c r="N9" s="862"/>
      <c r="O9" s="862"/>
    </row>
    <row r="10" spans="2:15" s="61" customFormat="1" ht="35.25" customHeight="1" x14ac:dyDescent="0.4">
      <c r="B10" s="343">
        <f>【交付】スケジュール!B9</f>
        <v>0</v>
      </c>
      <c r="C10" s="344" t="str">
        <f>【交付】スケジュール!C9</f>
        <v>年</v>
      </c>
      <c r="D10" s="345">
        <f>【交付】スケジュール!D9</f>
        <v>0</v>
      </c>
      <c r="E10" s="332" t="str">
        <f>【交付】スケジュール!E9</f>
        <v>月</v>
      </c>
      <c r="F10" s="333">
        <f>【交付】スケジュール!F9</f>
        <v>0</v>
      </c>
      <c r="G10" s="1401"/>
      <c r="H10" s="1401"/>
      <c r="I10" s="75"/>
      <c r="J10" s="93" t="s">
        <v>13</v>
      </c>
      <c r="K10" s="76"/>
      <c r="L10" s="94" t="s">
        <v>14</v>
      </c>
      <c r="M10" s="95"/>
      <c r="N10" s="863"/>
      <c r="O10" s="863"/>
    </row>
    <row r="11" spans="2:15" s="61" customFormat="1" ht="35.25" customHeight="1" x14ac:dyDescent="0.4">
      <c r="B11" s="341">
        <f>【交付】スケジュール!B10</f>
        <v>0</v>
      </c>
      <c r="C11" s="279" t="str">
        <f>【交付】スケジュール!C10</f>
        <v>年</v>
      </c>
      <c r="D11" s="342">
        <f>【交付】スケジュール!D10</f>
        <v>0</v>
      </c>
      <c r="E11" s="334" t="str">
        <f>【交付】スケジュール!E10</f>
        <v>月</v>
      </c>
      <c r="F11" s="335" t="str">
        <f>【交付】スケジュール!F10</f>
        <v>～</v>
      </c>
      <c r="G11" s="1431">
        <f>【交付】スケジュール!G10</f>
        <v>0</v>
      </c>
      <c r="H11" s="1431">
        <f>【交付】スケジュール!H10</f>
        <v>0</v>
      </c>
      <c r="I11" s="77"/>
      <c r="J11" s="68" t="s">
        <v>13</v>
      </c>
      <c r="K11" s="78"/>
      <c r="L11" s="85" t="s">
        <v>14</v>
      </c>
      <c r="M11" s="69" t="s">
        <v>126</v>
      </c>
      <c r="N11" s="862"/>
      <c r="O11" s="862"/>
    </row>
    <row r="12" spans="2:15" s="61" customFormat="1" ht="35.25" customHeight="1" x14ac:dyDescent="0.4">
      <c r="B12" s="343">
        <f>【交付】スケジュール!B11</f>
        <v>0</v>
      </c>
      <c r="C12" s="344" t="str">
        <f>【交付】スケジュール!C11</f>
        <v>年</v>
      </c>
      <c r="D12" s="345">
        <f>【交付】スケジュール!D11</f>
        <v>0</v>
      </c>
      <c r="E12" s="332" t="str">
        <f>【交付】スケジュール!E11</f>
        <v>月</v>
      </c>
      <c r="F12" s="333">
        <f>【交付】スケジュール!F11</f>
        <v>0</v>
      </c>
      <c r="G12" s="1401"/>
      <c r="H12" s="1401"/>
      <c r="I12" s="75"/>
      <c r="J12" s="93" t="s">
        <v>13</v>
      </c>
      <c r="K12" s="76"/>
      <c r="L12" s="94" t="s">
        <v>14</v>
      </c>
      <c r="M12" s="95"/>
      <c r="N12" s="863"/>
      <c r="O12" s="863"/>
    </row>
    <row r="13" spans="2:15" s="61" customFormat="1" ht="35.25" customHeight="1" x14ac:dyDescent="0.4">
      <c r="B13" s="341">
        <f>【交付】スケジュール!B12</f>
        <v>0</v>
      </c>
      <c r="C13" s="279" t="str">
        <f>【交付】スケジュール!C12</f>
        <v>年</v>
      </c>
      <c r="D13" s="342">
        <f>【交付】スケジュール!D12</f>
        <v>0</v>
      </c>
      <c r="E13" s="334" t="str">
        <f>【交付】スケジュール!E12</f>
        <v>月</v>
      </c>
      <c r="F13" s="335" t="str">
        <f>【交付】スケジュール!F12</f>
        <v>～</v>
      </c>
      <c r="G13" s="1431">
        <f>【交付】スケジュール!G12</f>
        <v>0</v>
      </c>
      <c r="H13" s="1431">
        <f>【交付】スケジュール!H12</f>
        <v>0</v>
      </c>
      <c r="I13" s="77"/>
      <c r="J13" s="68" t="s">
        <v>13</v>
      </c>
      <c r="K13" s="78"/>
      <c r="L13" s="85" t="s">
        <v>14</v>
      </c>
      <c r="M13" s="69" t="s">
        <v>126</v>
      </c>
      <c r="N13" s="862"/>
      <c r="O13" s="862"/>
    </row>
    <row r="14" spans="2:15" s="61" customFormat="1" ht="35.25" customHeight="1" x14ac:dyDescent="0.4">
      <c r="B14" s="343">
        <f>【交付】スケジュール!B13</f>
        <v>0</v>
      </c>
      <c r="C14" s="344" t="str">
        <f>【交付】スケジュール!C13</f>
        <v>年</v>
      </c>
      <c r="D14" s="345">
        <f>【交付】スケジュール!D13</f>
        <v>0</v>
      </c>
      <c r="E14" s="332" t="str">
        <f>【交付】スケジュール!E13</f>
        <v>月</v>
      </c>
      <c r="F14" s="333">
        <f>【交付】スケジュール!F13</f>
        <v>0</v>
      </c>
      <c r="G14" s="1401"/>
      <c r="H14" s="1401"/>
      <c r="I14" s="75"/>
      <c r="J14" s="93" t="s">
        <v>13</v>
      </c>
      <c r="K14" s="76"/>
      <c r="L14" s="94" t="s">
        <v>14</v>
      </c>
      <c r="M14" s="95"/>
      <c r="N14" s="863"/>
      <c r="O14" s="863"/>
    </row>
    <row r="15" spans="2:15" s="61" customFormat="1" ht="35.25" customHeight="1" x14ac:dyDescent="0.4">
      <c r="B15" s="341">
        <f>【交付】スケジュール!B14</f>
        <v>0</v>
      </c>
      <c r="C15" s="279" t="str">
        <f>【交付】スケジュール!C14</f>
        <v>年</v>
      </c>
      <c r="D15" s="342">
        <f>【交付】スケジュール!D14</f>
        <v>0</v>
      </c>
      <c r="E15" s="334" t="str">
        <f>【交付】スケジュール!E14</f>
        <v>月</v>
      </c>
      <c r="F15" s="335" t="str">
        <f>【交付】スケジュール!F14</f>
        <v>～</v>
      </c>
      <c r="G15" s="1431">
        <f>【交付】スケジュール!G14</f>
        <v>0</v>
      </c>
      <c r="H15" s="1431">
        <f>【交付】スケジュール!H14</f>
        <v>0</v>
      </c>
      <c r="I15" s="77"/>
      <c r="J15" s="68" t="s">
        <v>13</v>
      </c>
      <c r="K15" s="78"/>
      <c r="L15" s="85" t="s">
        <v>14</v>
      </c>
      <c r="M15" s="69" t="s">
        <v>126</v>
      </c>
      <c r="N15" s="862"/>
      <c r="O15" s="862"/>
    </row>
    <row r="16" spans="2:15" s="61" customFormat="1" ht="35.25" customHeight="1" x14ac:dyDescent="0.4">
      <c r="B16" s="343">
        <f>【交付】スケジュール!B15</f>
        <v>0</v>
      </c>
      <c r="C16" s="344" t="str">
        <f>【交付】スケジュール!C15</f>
        <v>年</v>
      </c>
      <c r="D16" s="345">
        <f>【交付】スケジュール!D15</f>
        <v>0</v>
      </c>
      <c r="E16" s="332" t="str">
        <f>【交付】スケジュール!E15</f>
        <v>月</v>
      </c>
      <c r="F16" s="333">
        <f>【交付】スケジュール!F15</f>
        <v>0</v>
      </c>
      <c r="G16" s="1401"/>
      <c r="H16" s="1401"/>
      <c r="I16" s="75"/>
      <c r="J16" s="93" t="s">
        <v>13</v>
      </c>
      <c r="K16" s="76"/>
      <c r="L16" s="94" t="s">
        <v>14</v>
      </c>
      <c r="M16" s="95"/>
      <c r="N16" s="863"/>
      <c r="O16" s="863"/>
    </row>
    <row r="17" spans="2:15" s="61" customFormat="1" ht="35.25" customHeight="1" x14ac:dyDescent="0.4">
      <c r="B17" s="341">
        <f>【交付】スケジュール!B16</f>
        <v>0</v>
      </c>
      <c r="C17" s="279" t="str">
        <f>【交付】スケジュール!C16</f>
        <v>年</v>
      </c>
      <c r="D17" s="342">
        <f>【交付】スケジュール!D16</f>
        <v>0</v>
      </c>
      <c r="E17" s="334" t="str">
        <f>【交付】スケジュール!E16</f>
        <v>月</v>
      </c>
      <c r="F17" s="335" t="str">
        <f>【交付】スケジュール!F16</f>
        <v>～</v>
      </c>
      <c r="G17" s="1431">
        <f>【交付】スケジュール!G16</f>
        <v>0</v>
      </c>
      <c r="H17" s="1431">
        <f>【交付】スケジュール!H16</f>
        <v>0</v>
      </c>
      <c r="I17" s="77"/>
      <c r="J17" s="68" t="s">
        <v>13</v>
      </c>
      <c r="K17" s="78"/>
      <c r="L17" s="85" t="s">
        <v>14</v>
      </c>
      <c r="M17" s="69" t="s">
        <v>126</v>
      </c>
      <c r="N17" s="862"/>
      <c r="O17" s="862"/>
    </row>
    <row r="18" spans="2:15" s="61" customFormat="1" ht="35.25" customHeight="1" x14ac:dyDescent="0.4">
      <c r="B18" s="343">
        <f>【交付】スケジュール!B17</f>
        <v>0</v>
      </c>
      <c r="C18" s="344" t="str">
        <f>【交付】スケジュール!C17</f>
        <v>年</v>
      </c>
      <c r="D18" s="345">
        <f>【交付】スケジュール!D17</f>
        <v>0</v>
      </c>
      <c r="E18" s="332" t="str">
        <f>【交付】スケジュール!E17</f>
        <v>月</v>
      </c>
      <c r="F18" s="333">
        <f>【交付】スケジュール!F17</f>
        <v>0</v>
      </c>
      <c r="G18" s="1401"/>
      <c r="H18" s="1401"/>
      <c r="I18" s="75"/>
      <c r="J18" s="93" t="s">
        <v>13</v>
      </c>
      <c r="K18" s="76"/>
      <c r="L18" s="94" t="s">
        <v>14</v>
      </c>
      <c r="M18" s="95"/>
      <c r="N18" s="863"/>
      <c r="O18" s="863"/>
    </row>
    <row r="19" spans="2:15" s="61" customFormat="1" ht="35.25" customHeight="1" x14ac:dyDescent="0.4">
      <c r="B19" s="341">
        <f>【交付】スケジュール!B18</f>
        <v>0</v>
      </c>
      <c r="C19" s="279" t="str">
        <f>【交付】スケジュール!C18</f>
        <v>年</v>
      </c>
      <c r="D19" s="342">
        <f>【交付】スケジュール!D18</f>
        <v>0</v>
      </c>
      <c r="E19" s="334" t="str">
        <f>【交付】スケジュール!E18</f>
        <v>月</v>
      </c>
      <c r="F19" s="335" t="str">
        <f>【交付】スケジュール!F18</f>
        <v>～</v>
      </c>
      <c r="G19" s="1431">
        <f>【交付】スケジュール!G18</f>
        <v>0</v>
      </c>
      <c r="H19" s="1431">
        <f>【交付】スケジュール!H18</f>
        <v>0</v>
      </c>
      <c r="I19" s="77"/>
      <c r="J19" s="68" t="s">
        <v>13</v>
      </c>
      <c r="K19" s="78"/>
      <c r="L19" s="85" t="s">
        <v>14</v>
      </c>
      <c r="M19" s="69" t="s">
        <v>126</v>
      </c>
      <c r="N19" s="862"/>
      <c r="O19" s="862"/>
    </row>
    <row r="20" spans="2:15" s="61" customFormat="1" ht="35.25" customHeight="1" x14ac:dyDescent="0.4">
      <c r="B20" s="343">
        <f>【交付】スケジュール!B19</f>
        <v>0</v>
      </c>
      <c r="C20" s="344" t="str">
        <f>【交付】スケジュール!C19</f>
        <v>年</v>
      </c>
      <c r="D20" s="345">
        <f>【交付】スケジュール!D19</f>
        <v>0</v>
      </c>
      <c r="E20" s="332" t="str">
        <f>【交付】スケジュール!E19</f>
        <v>月</v>
      </c>
      <c r="F20" s="333">
        <f>【交付】スケジュール!F19</f>
        <v>0</v>
      </c>
      <c r="G20" s="1401"/>
      <c r="H20" s="1401"/>
      <c r="I20" s="75"/>
      <c r="J20" s="93" t="s">
        <v>13</v>
      </c>
      <c r="K20" s="76"/>
      <c r="L20" s="94" t="s">
        <v>14</v>
      </c>
      <c r="M20" s="95"/>
      <c r="N20" s="863"/>
      <c r="O20" s="863"/>
    </row>
    <row r="21" spans="2:15" s="61" customFormat="1" ht="35.25" customHeight="1" x14ac:dyDescent="0.4">
      <c r="B21" s="341">
        <f>【交付】スケジュール!B20</f>
        <v>0</v>
      </c>
      <c r="C21" s="279" t="str">
        <f>【交付】スケジュール!C20</f>
        <v>年</v>
      </c>
      <c r="D21" s="342">
        <f>【交付】スケジュール!D20</f>
        <v>0</v>
      </c>
      <c r="E21" s="334" t="str">
        <f>【交付】スケジュール!E20</f>
        <v>月</v>
      </c>
      <c r="F21" s="335" t="str">
        <f>【交付】スケジュール!F20</f>
        <v>～</v>
      </c>
      <c r="G21" s="1431">
        <f>【交付】スケジュール!G20</f>
        <v>0</v>
      </c>
      <c r="H21" s="1431">
        <f>【交付】スケジュール!H20</f>
        <v>0</v>
      </c>
      <c r="I21" s="77"/>
      <c r="J21" s="68" t="s">
        <v>13</v>
      </c>
      <c r="K21" s="78"/>
      <c r="L21" s="85" t="s">
        <v>14</v>
      </c>
      <c r="M21" s="69" t="s">
        <v>126</v>
      </c>
      <c r="N21" s="862"/>
      <c r="O21" s="862"/>
    </row>
    <row r="22" spans="2:15" s="61" customFormat="1" ht="35.25" customHeight="1" x14ac:dyDescent="0.4">
      <c r="B22" s="343">
        <f>【交付】スケジュール!B21</f>
        <v>0</v>
      </c>
      <c r="C22" s="344" t="str">
        <f>【交付】スケジュール!C21</f>
        <v>年</v>
      </c>
      <c r="D22" s="345">
        <f>【交付】スケジュール!D21</f>
        <v>0</v>
      </c>
      <c r="E22" s="332" t="str">
        <f>【交付】スケジュール!E21</f>
        <v>月</v>
      </c>
      <c r="F22" s="333">
        <f>【交付】スケジュール!F21</f>
        <v>0</v>
      </c>
      <c r="G22" s="1401"/>
      <c r="H22" s="1401"/>
      <c r="I22" s="75"/>
      <c r="J22" s="93" t="s">
        <v>13</v>
      </c>
      <c r="K22" s="76"/>
      <c r="L22" s="94" t="s">
        <v>14</v>
      </c>
      <c r="M22" s="95"/>
      <c r="N22" s="863"/>
      <c r="O22" s="863"/>
    </row>
    <row r="23" spans="2:15" s="61" customFormat="1" ht="35.25" customHeight="1" x14ac:dyDescent="0.4">
      <c r="B23" s="341">
        <f>【交付】スケジュール!B22</f>
        <v>0</v>
      </c>
      <c r="C23" s="279" t="str">
        <f>【交付】スケジュール!C22</f>
        <v>年</v>
      </c>
      <c r="D23" s="342">
        <f>【交付】スケジュール!D22</f>
        <v>0</v>
      </c>
      <c r="E23" s="334" t="str">
        <f>【交付】スケジュール!E22</f>
        <v>月</v>
      </c>
      <c r="F23" s="335" t="str">
        <f>【交付】スケジュール!F22</f>
        <v>～</v>
      </c>
      <c r="G23" s="1431">
        <f>【交付】スケジュール!G22</f>
        <v>0</v>
      </c>
      <c r="H23" s="1431">
        <f>【交付】スケジュール!H22</f>
        <v>0</v>
      </c>
      <c r="I23" s="77"/>
      <c r="J23" s="68" t="s">
        <v>13</v>
      </c>
      <c r="K23" s="78"/>
      <c r="L23" s="85" t="s">
        <v>14</v>
      </c>
      <c r="M23" s="69" t="s">
        <v>126</v>
      </c>
      <c r="N23" s="862"/>
      <c r="O23" s="862"/>
    </row>
    <row r="24" spans="2:15" s="61" customFormat="1" ht="35.25" customHeight="1" x14ac:dyDescent="0.4">
      <c r="B24" s="343">
        <f>【交付】スケジュール!B23</f>
        <v>0</v>
      </c>
      <c r="C24" s="344" t="str">
        <f>【交付】スケジュール!C23</f>
        <v>年</v>
      </c>
      <c r="D24" s="345">
        <f>【交付】スケジュール!D23</f>
        <v>0</v>
      </c>
      <c r="E24" s="332" t="str">
        <f>【交付】スケジュール!E23</f>
        <v>月</v>
      </c>
      <c r="F24" s="333">
        <f>【交付】スケジュール!F23</f>
        <v>0</v>
      </c>
      <c r="G24" s="1401"/>
      <c r="H24" s="1401"/>
      <c r="I24" s="75"/>
      <c r="J24" s="93" t="s">
        <v>13</v>
      </c>
      <c r="K24" s="76"/>
      <c r="L24" s="94" t="s">
        <v>14</v>
      </c>
      <c r="M24" s="95"/>
      <c r="N24" s="863"/>
      <c r="O24" s="863"/>
    </row>
    <row r="25" spans="2:15" s="61" customFormat="1" ht="35.25" customHeight="1" x14ac:dyDescent="0.4">
      <c r="B25" s="341">
        <f>【交付】スケジュール!B24</f>
        <v>0</v>
      </c>
      <c r="C25" s="279" t="str">
        <f>【交付】スケジュール!C24</f>
        <v>年</v>
      </c>
      <c r="D25" s="342">
        <f>【交付】スケジュール!D24</f>
        <v>0</v>
      </c>
      <c r="E25" s="334" t="str">
        <f>【交付】スケジュール!E24</f>
        <v>月</v>
      </c>
      <c r="F25" s="335" t="str">
        <f>【交付】スケジュール!F24</f>
        <v>～</v>
      </c>
      <c r="G25" s="1431">
        <f>【交付】スケジュール!G24</f>
        <v>0</v>
      </c>
      <c r="H25" s="1431">
        <f>【交付】スケジュール!H24</f>
        <v>0</v>
      </c>
      <c r="I25" s="77"/>
      <c r="J25" s="68" t="s">
        <v>13</v>
      </c>
      <c r="K25" s="78"/>
      <c r="L25" s="85" t="s">
        <v>14</v>
      </c>
      <c r="M25" s="69" t="s">
        <v>126</v>
      </c>
      <c r="N25" s="862"/>
      <c r="O25" s="862"/>
    </row>
    <row r="26" spans="2:15" s="61" customFormat="1" ht="35.25" customHeight="1" x14ac:dyDescent="0.4">
      <c r="B26" s="343">
        <f>【交付】スケジュール!B25</f>
        <v>0</v>
      </c>
      <c r="C26" s="344" t="str">
        <f>【交付】スケジュール!C25</f>
        <v>年</v>
      </c>
      <c r="D26" s="345">
        <f>【交付】スケジュール!D25</f>
        <v>0</v>
      </c>
      <c r="E26" s="332" t="str">
        <f>【交付】スケジュール!E25</f>
        <v>月</v>
      </c>
      <c r="F26" s="333">
        <f>【交付】スケジュール!F25</f>
        <v>0</v>
      </c>
      <c r="G26" s="1401"/>
      <c r="H26" s="1401"/>
      <c r="I26" s="75"/>
      <c r="J26" s="93" t="s">
        <v>13</v>
      </c>
      <c r="K26" s="76"/>
      <c r="L26" s="94" t="s">
        <v>14</v>
      </c>
      <c r="M26" s="95"/>
      <c r="N26" s="863"/>
      <c r="O26" s="863"/>
    </row>
    <row r="27" spans="2:15" s="61" customFormat="1" ht="35.25" customHeight="1" x14ac:dyDescent="0.4">
      <c r="B27" s="341">
        <f>【交付】スケジュール!B26</f>
        <v>0</v>
      </c>
      <c r="C27" s="279" t="str">
        <f>【交付】スケジュール!C26</f>
        <v>年</v>
      </c>
      <c r="D27" s="342">
        <f>【交付】スケジュール!D26</f>
        <v>0</v>
      </c>
      <c r="E27" s="334" t="str">
        <f>【交付】スケジュール!E26</f>
        <v>月</v>
      </c>
      <c r="F27" s="335" t="str">
        <f>【交付】スケジュール!F26</f>
        <v>～</v>
      </c>
      <c r="G27" s="1431">
        <f>【交付】スケジュール!G26</f>
        <v>0</v>
      </c>
      <c r="H27" s="1431">
        <f>【交付】スケジュール!H26</f>
        <v>0</v>
      </c>
      <c r="I27" s="77"/>
      <c r="J27" s="68" t="s">
        <v>13</v>
      </c>
      <c r="K27" s="78"/>
      <c r="L27" s="85" t="s">
        <v>14</v>
      </c>
      <c r="M27" s="69" t="s">
        <v>126</v>
      </c>
      <c r="N27" s="862"/>
      <c r="O27" s="862"/>
    </row>
    <row r="28" spans="2:15" s="61" customFormat="1" ht="35.25" customHeight="1" x14ac:dyDescent="0.4">
      <c r="B28" s="343">
        <f>【交付】スケジュール!B27</f>
        <v>0</v>
      </c>
      <c r="C28" s="344" t="str">
        <f>【交付】スケジュール!C27</f>
        <v>年</v>
      </c>
      <c r="D28" s="345">
        <f>【交付】スケジュール!D27</f>
        <v>0</v>
      </c>
      <c r="E28" s="332" t="str">
        <f>【交付】スケジュール!E27</f>
        <v>月</v>
      </c>
      <c r="F28" s="333">
        <f>【交付】スケジュール!F27</f>
        <v>0</v>
      </c>
      <c r="G28" s="1401"/>
      <c r="H28" s="1401"/>
      <c r="I28" s="75"/>
      <c r="J28" s="93" t="s">
        <v>13</v>
      </c>
      <c r="K28" s="76"/>
      <c r="L28" s="94" t="s">
        <v>14</v>
      </c>
      <c r="M28" s="95"/>
      <c r="N28" s="863"/>
      <c r="O28" s="863"/>
    </row>
    <row r="29" spans="2:15" s="61" customFormat="1" ht="35.25" customHeight="1" x14ac:dyDescent="0.4">
      <c r="B29" s="341">
        <f>【交付】スケジュール!B28</f>
        <v>0</v>
      </c>
      <c r="C29" s="279" t="str">
        <f>【交付】スケジュール!C28</f>
        <v>年</v>
      </c>
      <c r="D29" s="342">
        <f>【交付】スケジュール!D28</f>
        <v>0</v>
      </c>
      <c r="E29" s="334" t="str">
        <f>【交付】スケジュール!E28</f>
        <v>月</v>
      </c>
      <c r="F29" s="335" t="str">
        <f>【交付】スケジュール!F28</f>
        <v>～</v>
      </c>
      <c r="G29" s="1431">
        <f>【交付】スケジュール!G28</f>
        <v>0</v>
      </c>
      <c r="H29" s="1431">
        <f>【交付】スケジュール!H28</f>
        <v>0</v>
      </c>
      <c r="I29" s="77"/>
      <c r="J29" s="68" t="s">
        <v>13</v>
      </c>
      <c r="K29" s="78"/>
      <c r="L29" s="85" t="s">
        <v>14</v>
      </c>
      <c r="M29" s="69" t="s">
        <v>126</v>
      </c>
      <c r="N29" s="862"/>
      <c r="O29" s="862"/>
    </row>
    <row r="30" spans="2:15" s="61" customFormat="1" ht="35.25" customHeight="1" x14ac:dyDescent="0.4">
      <c r="B30" s="343">
        <f>【交付】スケジュール!B29</f>
        <v>0</v>
      </c>
      <c r="C30" s="344" t="str">
        <f>【交付】スケジュール!C29</f>
        <v>年</v>
      </c>
      <c r="D30" s="345">
        <f>【交付】スケジュール!D29</f>
        <v>0</v>
      </c>
      <c r="E30" s="332" t="str">
        <f>【交付】スケジュール!E29</f>
        <v>月</v>
      </c>
      <c r="F30" s="333">
        <f>【交付】スケジュール!F29</f>
        <v>0</v>
      </c>
      <c r="G30" s="1401"/>
      <c r="H30" s="1401"/>
      <c r="I30" s="75"/>
      <c r="J30" s="93" t="s">
        <v>13</v>
      </c>
      <c r="K30" s="76"/>
      <c r="L30" s="94" t="s">
        <v>14</v>
      </c>
      <c r="M30" s="95"/>
      <c r="N30" s="863"/>
      <c r="O30" s="863"/>
    </row>
    <row r="31" spans="2:15" s="61" customFormat="1" ht="35.25" customHeight="1" x14ac:dyDescent="0.4">
      <c r="B31" s="341">
        <f>【交付】スケジュール!B30</f>
        <v>0</v>
      </c>
      <c r="C31" s="279" t="str">
        <f>【交付】スケジュール!C30</f>
        <v>年</v>
      </c>
      <c r="D31" s="342">
        <f>【交付】スケジュール!D30</f>
        <v>0</v>
      </c>
      <c r="E31" s="334" t="str">
        <f>【交付】スケジュール!E30</f>
        <v>月</v>
      </c>
      <c r="F31" s="335" t="str">
        <f>【交付】スケジュール!F30</f>
        <v>～</v>
      </c>
      <c r="G31" s="1431">
        <f>【交付】スケジュール!G30</f>
        <v>0</v>
      </c>
      <c r="H31" s="1431">
        <f>【交付】スケジュール!H30</f>
        <v>0</v>
      </c>
      <c r="I31" s="77"/>
      <c r="J31" s="68" t="s">
        <v>13</v>
      </c>
      <c r="K31" s="78"/>
      <c r="L31" s="85" t="s">
        <v>14</v>
      </c>
      <c r="M31" s="69" t="s">
        <v>126</v>
      </c>
      <c r="N31" s="862"/>
      <c r="O31" s="862"/>
    </row>
    <row r="32" spans="2:15" s="61" customFormat="1" ht="35.25" customHeight="1" x14ac:dyDescent="0.4">
      <c r="B32" s="343">
        <f>【交付】スケジュール!B31</f>
        <v>0</v>
      </c>
      <c r="C32" s="344" t="str">
        <f>【交付】スケジュール!C31</f>
        <v>年</v>
      </c>
      <c r="D32" s="345">
        <f>【交付】スケジュール!D31</f>
        <v>0</v>
      </c>
      <c r="E32" s="332" t="str">
        <f>【交付】スケジュール!E31</f>
        <v>月</v>
      </c>
      <c r="F32" s="333">
        <f>【交付】スケジュール!F31</f>
        <v>0</v>
      </c>
      <c r="G32" s="1401"/>
      <c r="H32" s="1401"/>
      <c r="I32" s="75"/>
      <c r="J32" s="93" t="s">
        <v>13</v>
      </c>
      <c r="K32" s="76"/>
      <c r="L32" s="94" t="s">
        <v>14</v>
      </c>
      <c r="M32" s="95"/>
      <c r="N32" s="863"/>
      <c r="O32" s="863"/>
    </row>
    <row r="33" spans="2:15" s="61" customFormat="1" ht="35.25" customHeight="1" x14ac:dyDescent="0.4">
      <c r="B33" s="341">
        <f>【交付】スケジュール!B32</f>
        <v>0</v>
      </c>
      <c r="C33" s="279" t="str">
        <f>【交付】スケジュール!C32</f>
        <v>年</v>
      </c>
      <c r="D33" s="342">
        <f>【交付】スケジュール!D32</f>
        <v>0</v>
      </c>
      <c r="E33" s="334" t="str">
        <f>【交付】スケジュール!E32</f>
        <v>月</v>
      </c>
      <c r="F33" s="335" t="str">
        <f>【交付】スケジュール!F32</f>
        <v>～</v>
      </c>
      <c r="G33" s="1431">
        <f>【交付】スケジュール!G32</f>
        <v>0</v>
      </c>
      <c r="H33" s="1431">
        <f>【交付】スケジュール!H32</f>
        <v>0</v>
      </c>
      <c r="I33" s="77"/>
      <c r="J33" s="68" t="s">
        <v>13</v>
      </c>
      <c r="K33" s="78"/>
      <c r="L33" s="85" t="s">
        <v>14</v>
      </c>
      <c r="M33" s="69" t="s">
        <v>126</v>
      </c>
      <c r="N33" s="862"/>
      <c r="O33" s="862"/>
    </row>
    <row r="34" spans="2:15" s="61" customFormat="1" ht="35.25" customHeight="1" x14ac:dyDescent="0.4">
      <c r="B34" s="343">
        <f>【交付】スケジュール!B33</f>
        <v>0</v>
      </c>
      <c r="C34" s="344" t="str">
        <f>【交付】スケジュール!C33</f>
        <v>年</v>
      </c>
      <c r="D34" s="345">
        <f>【交付】スケジュール!D33</f>
        <v>0</v>
      </c>
      <c r="E34" s="332" t="str">
        <f>【交付】スケジュール!E33</f>
        <v>月</v>
      </c>
      <c r="F34" s="333">
        <f>【交付】スケジュール!F33</f>
        <v>0</v>
      </c>
      <c r="G34" s="1401"/>
      <c r="H34" s="1401"/>
      <c r="I34" s="75"/>
      <c r="J34" s="93" t="s">
        <v>13</v>
      </c>
      <c r="K34" s="76"/>
      <c r="L34" s="94" t="s">
        <v>14</v>
      </c>
      <c r="M34" s="95"/>
      <c r="N34" s="863"/>
      <c r="O34" s="863"/>
    </row>
    <row r="35" spans="2:15" ht="63.75" customHeight="1" x14ac:dyDescent="0.4">
      <c r="B35" s="1432" t="s">
        <v>330</v>
      </c>
      <c r="C35" s="1432"/>
      <c r="D35" s="1432"/>
      <c r="E35" s="1432"/>
      <c r="F35" s="1432"/>
      <c r="G35" s="1432"/>
      <c r="H35" s="1432"/>
      <c r="I35" s="1432"/>
      <c r="J35" s="1432"/>
      <c r="K35" s="1432"/>
      <c r="L35" s="1432"/>
      <c r="M35" s="1432"/>
      <c r="N35" s="1432"/>
      <c r="O35" s="1432"/>
    </row>
    <row r="36" spans="2:15" ht="5.25" customHeight="1" x14ac:dyDescent="0.4"/>
  </sheetData>
  <mergeCells count="60">
    <mergeCell ref="B8:F8"/>
    <mergeCell ref="I8:M8"/>
    <mergeCell ref="B3:O3"/>
    <mergeCell ref="B5:E5"/>
    <mergeCell ref="F5:O5"/>
    <mergeCell ref="B7:H7"/>
    <mergeCell ref="I7:O7"/>
    <mergeCell ref="G9:G10"/>
    <mergeCell ref="H9:H10"/>
    <mergeCell ref="N9:N10"/>
    <mergeCell ref="O9:O10"/>
    <mergeCell ref="G11:G12"/>
    <mergeCell ref="H11:H12"/>
    <mergeCell ref="N11:N12"/>
    <mergeCell ref="O11:O12"/>
    <mergeCell ref="G13:G14"/>
    <mergeCell ref="H13:H14"/>
    <mergeCell ref="N13:N14"/>
    <mergeCell ref="O13:O14"/>
    <mergeCell ref="G15:G16"/>
    <mergeCell ref="H15:H16"/>
    <mergeCell ref="N15:N16"/>
    <mergeCell ref="O15:O16"/>
    <mergeCell ref="G17:G18"/>
    <mergeCell ref="H17:H18"/>
    <mergeCell ref="N17:N18"/>
    <mergeCell ref="O17:O18"/>
    <mergeCell ref="G19:G20"/>
    <mergeCell ref="H19:H20"/>
    <mergeCell ref="N19:N20"/>
    <mergeCell ref="O19:O20"/>
    <mergeCell ref="G21:G22"/>
    <mergeCell ref="H21:H22"/>
    <mergeCell ref="N21:N22"/>
    <mergeCell ref="O21:O22"/>
    <mergeCell ref="G23:G24"/>
    <mergeCell ref="H23:H24"/>
    <mergeCell ref="N23:N24"/>
    <mergeCell ref="O23:O24"/>
    <mergeCell ref="G25:G26"/>
    <mergeCell ref="H25:H26"/>
    <mergeCell ref="N25:N26"/>
    <mergeCell ref="O25:O26"/>
    <mergeCell ref="G27:G28"/>
    <mergeCell ref="H27:H28"/>
    <mergeCell ref="N27:N28"/>
    <mergeCell ref="O27:O28"/>
    <mergeCell ref="G29:G30"/>
    <mergeCell ref="H29:H30"/>
    <mergeCell ref="N29:N30"/>
    <mergeCell ref="O29:O30"/>
    <mergeCell ref="G31:G32"/>
    <mergeCell ref="H31:H32"/>
    <mergeCell ref="N31:N32"/>
    <mergeCell ref="O31:O32"/>
    <mergeCell ref="G33:G34"/>
    <mergeCell ref="H33:H34"/>
    <mergeCell ref="N33:N34"/>
    <mergeCell ref="O33:O34"/>
    <mergeCell ref="B35:O35"/>
  </mergeCells>
  <phoneticPr fontId="2"/>
  <pageMargins left="0.70866141732283472" right="0.43307086614173229" top="0.59055118110236227" bottom="0.47244094488188981" header="0.31496062992125984" footer="0.31496062992125984"/>
  <pageSetup paperSize="9" scale="65" orientation="portrait" r:id="rId1"/>
  <headerFooter>
    <oddFooter>&amp;C&amp;10&amp;P/&amp;N&amp;R&amp;9&amp;F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G127"/>
  <sheetViews>
    <sheetView showZeros="0" view="pageBreakPreview" zoomScaleNormal="100" zoomScaleSheetLayoutView="100" workbookViewId="0">
      <selection activeCell="N25" sqref="N25"/>
    </sheetView>
  </sheetViews>
  <sheetFormatPr defaultRowHeight="13.5" x14ac:dyDescent="0.4"/>
  <cols>
    <col min="1" max="1" width="2" style="22" customWidth="1"/>
    <col min="2" max="2" width="1.5" style="22" customWidth="1"/>
    <col min="3" max="3" width="10.625" style="22" customWidth="1"/>
    <col min="4" max="4" width="2.5" style="22" customWidth="1"/>
    <col min="5" max="5" width="9.25" style="22" customWidth="1"/>
    <col min="6" max="6" width="3" style="63" customWidth="1"/>
    <col min="7" max="7" width="2.5" style="63" customWidth="1"/>
    <col min="8" max="8" width="9.25" style="22" customWidth="1"/>
    <col min="9" max="9" width="3.625" style="63" customWidth="1"/>
    <col min="10" max="11" width="13.625" style="63" customWidth="1"/>
    <col min="12" max="12" width="6.125" style="81" customWidth="1"/>
    <col min="13" max="13" width="3" style="63" bestFit="1" customWidth="1"/>
    <col min="14" max="14" width="6.125" style="81" customWidth="1"/>
    <col min="15" max="15" width="3.625" style="63" customWidth="1"/>
    <col min="16" max="16" width="0.875" style="22" customWidth="1"/>
    <col min="17" max="17" width="1.5" style="22" customWidth="1"/>
    <col min="18" max="18" width="10.625" style="22" customWidth="1"/>
    <col min="19" max="19" width="3" style="22" customWidth="1"/>
    <col min="20" max="20" width="9.25" style="22" customWidth="1"/>
    <col min="21" max="21" width="3" style="63" customWidth="1"/>
    <col min="22" max="22" width="3.375" style="63" customWidth="1"/>
    <col min="23" max="23" width="9.25" style="22" customWidth="1"/>
    <col min="24" max="24" width="3.625" style="63" customWidth="1"/>
    <col min="25" max="26" width="15.625" style="63" customWidth="1"/>
    <col min="27" max="27" width="8.625" style="81" customWidth="1"/>
    <col min="28" max="28" width="3" style="63" bestFit="1" customWidth="1"/>
    <col min="29" max="29" width="8.625" style="81" customWidth="1"/>
    <col min="30" max="30" width="3.625" style="63" customWidth="1"/>
    <col min="31" max="32" width="0.875" style="22" customWidth="1"/>
    <col min="33" max="59" width="3.875" style="22" customWidth="1"/>
    <col min="60" max="60" width="1.25" style="22" customWidth="1"/>
    <col min="61" max="16384" width="9" style="22"/>
  </cols>
  <sheetData>
    <row r="1" spans="2:59" x14ac:dyDescent="0.4">
      <c r="B1" s="22" t="s">
        <v>331</v>
      </c>
    </row>
    <row r="2" spans="2:59" ht="22.5" customHeight="1" x14ac:dyDescent="0.4">
      <c r="B2" s="1533" t="s">
        <v>334</v>
      </c>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1533"/>
      <c r="AB2" s="1533"/>
      <c r="AC2" s="1533"/>
      <c r="AD2" s="1533"/>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row>
    <row r="3" spans="2:59" ht="8.25" customHeight="1" x14ac:dyDescent="0.4">
      <c r="B3" s="249"/>
      <c r="C3" s="249"/>
      <c r="D3" s="249"/>
      <c r="E3" s="249"/>
      <c r="F3" s="249"/>
      <c r="G3" s="249"/>
      <c r="H3" s="249"/>
      <c r="I3" s="249"/>
      <c r="J3" s="249"/>
      <c r="K3" s="249"/>
      <c r="L3" s="82"/>
      <c r="M3" s="249"/>
      <c r="N3" s="82"/>
      <c r="O3" s="249"/>
      <c r="P3" s="277"/>
      <c r="Q3" s="249"/>
      <c r="R3" s="249"/>
      <c r="S3" s="249"/>
      <c r="T3" s="249"/>
      <c r="U3" s="249"/>
      <c r="V3" s="249"/>
      <c r="W3" s="249"/>
      <c r="X3" s="249"/>
      <c r="Y3" s="249"/>
      <c r="Z3" s="249"/>
      <c r="AA3" s="82"/>
      <c r="AB3" s="249"/>
      <c r="AC3" s="82"/>
      <c r="AD3" s="249"/>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row>
    <row r="4" spans="2:59" ht="18.75" customHeight="1" x14ac:dyDescent="0.4">
      <c r="C4" s="129"/>
      <c r="D4" s="129"/>
      <c r="E4" s="237"/>
      <c r="F4" s="237"/>
      <c r="G4" s="237"/>
      <c r="H4" s="237"/>
      <c r="I4" s="237"/>
      <c r="J4" s="237"/>
      <c r="K4" s="237"/>
      <c r="L4" s="237"/>
      <c r="M4" s="237"/>
      <c r="N4" s="237"/>
      <c r="O4" s="237"/>
      <c r="P4" s="237"/>
      <c r="Q4" s="237"/>
      <c r="R4" s="923" t="s">
        <v>0</v>
      </c>
      <c r="S4" s="1534"/>
      <c r="T4" s="941">
        <f>【交付】申請書!$H$12</f>
        <v>0</v>
      </c>
      <c r="U4" s="942"/>
      <c r="V4" s="942"/>
      <c r="W4" s="942"/>
      <c r="X4" s="942"/>
      <c r="Y4" s="942"/>
      <c r="Z4" s="943"/>
      <c r="AA4" s="964" t="s">
        <v>136</v>
      </c>
      <c r="AB4" s="965"/>
      <c r="AC4" s="255" t="str">
        <f>IF(【交付】申請書!H22="〇","ちかっと",IF(【交付】申請書!H24="〇","カラット",""))</f>
        <v/>
      </c>
      <c r="AD4" s="79"/>
    </row>
    <row r="5" spans="2:59" ht="8.25" customHeight="1" thickBot="1" x14ac:dyDescent="0.45"/>
    <row r="6" spans="2:59" ht="20.25" customHeight="1" thickBot="1" x14ac:dyDescent="0.45">
      <c r="C6" s="1535" t="s">
        <v>324</v>
      </c>
      <c r="D6" s="1536"/>
      <c r="E6" s="1536"/>
      <c r="F6" s="1536"/>
      <c r="G6" s="1536"/>
      <c r="H6" s="1536"/>
      <c r="I6" s="1536"/>
      <c r="J6" s="1536"/>
      <c r="K6" s="1536"/>
      <c r="L6" s="1536"/>
      <c r="M6" s="1536"/>
      <c r="N6" s="1536"/>
      <c r="O6" s="1537"/>
      <c r="R6" s="1538" t="s">
        <v>317</v>
      </c>
      <c r="S6" s="1539"/>
      <c r="T6" s="1539"/>
      <c r="U6" s="1539"/>
      <c r="V6" s="1539"/>
      <c r="W6" s="1539"/>
      <c r="X6" s="1539"/>
      <c r="Y6" s="1539"/>
      <c r="Z6" s="1539"/>
      <c r="AA6" s="1539"/>
      <c r="AB6" s="1539"/>
      <c r="AC6" s="1539"/>
      <c r="AD6" s="1540"/>
    </row>
    <row r="7" spans="2:59" ht="6" customHeight="1" x14ac:dyDescent="0.4"/>
    <row r="8" spans="2:59" ht="15" customHeight="1" x14ac:dyDescent="0.4">
      <c r="B8" s="65" t="s">
        <v>58</v>
      </c>
      <c r="Q8" s="65" t="s">
        <v>58</v>
      </c>
    </row>
    <row r="9" spans="2:59" ht="21.75" customHeight="1" x14ac:dyDescent="0.4">
      <c r="C9" s="1529" t="s">
        <v>119</v>
      </c>
      <c r="D9" s="1529"/>
      <c r="E9" s="1529"/>
      <c r="F9" s="1529"/>
      <c r="G9" s="1530" t="s">
        <v>74</v>
      </c>
      <c r="H9" s="1531"/>
      <c r="I9" s="1532"/>
      <c r="J9" s="1530" t="s">
        <v>333</v>
      </c>
      <c r="K9" s="1531"/>
      <c r="L9" s="1531"/>
      <c r="M9" s="1531"/>
      <c r="N9" s="1531"/>
      <c r="O9" s="1532"/>
      <c r="R9" s="1015" t="s">
        <v>119</v>
      </c>
      <c r="S9" s="1015"/>
      <c r="T9" s="1015"/>
      <c r="U9" s="1015"/>
      <c r="V9" s="967" t="s">
        <v>74</v>
      </c>
      <c r="W9" s="968"/>
      <c r="X9" s="969"/>
      <c r="Y9" s="967" t="s">
        <v>121</v>
      </c>
      <c r="Z9" s="968"/>
      <c r="AA9" s="968"/>
      <c r="AB9" s="968"/>
      <c r="AC9" s="968"/>
      <c r="AD9" s="969"/>
    </row>
    <row r="10" spans="2:59" ht="17.25" customHeight="1" x14ac:dyDescent="0.4">
      <c r="C10" s="1508" t="s">
        <v>59</v>
      </c>
      <c r="D10" s="1508"/>
      <c r="E10" s="1508"/>
      <c r="F10" s="1508"/>
      <c r="G10" s="228" t="s">
        <v>139</v>
      </c>
      <c r="H10" s="115">
        <f>【交付】予算書!H8</f>
        <v>0</v>
      </c>
      <c r="I10" s="195" t="s">
        <v>17</v>
      </c>
      <c r="J10" s="1509" t="str">
        <f>【交付】予算書!J8</f>
        <v>佐賀市市民活動応援制度補助金　（※添付１-３（その２）「あ」）</v>
      </c>
      <c r="K10" s="1510"/>
      <c r="L10" s="1510"/>
      <c r="M10" s="1510"/>
      <c r="N10" s="1510"/>
      <c r="O10" s="1511"/>
      <c r="R10" s="1512" t="s">
        <v>59</v>
      </c>
      <c r="S10" s="1512"/>
      <c r="T10" s="1512"/>
      <c r="U10" s="1512"/>
      <c r="V10" s="228" t="s">
        <v>139</v>
      </c>
      <c r="W10" s="115">
        <f>IF(AC4="ちかっと",AA96,AA97)</f>
        <v>0</v>
      </c>
      <c r="X10" s="195" t="s">
        <v>17</v>
      </c>
      <c r="Y10" s="986" t="s">
        <v>341</v>
      </c>
      <c r="Z10" s="987"/>
      <c r="AA10" s="987"/>
      <c r="AB10" s="987"/>
      <c r="AC10" s="987"/>
      <c r="AD10" s="988"/>
    </row>
    <row r="11" spans="2:59" ht="17.25" customHeight="1" x14ac:dyDescent="0.4">
      <c r="C11" s="1508" t="s">
        <v>60</v>
      </c>
      <c r="D11" s="1508"/>
      <c r="E11" s="1508"/>
      <c r="F11" s="1508"/>
      <c r="G11" s="229"/>
      <c r="H11" s="230">
        <f>【交付】予算書!H9</f>
        <v>0</v>
      </c>
      <c r="I11" s="195" t="s">
        <v>17</v>
      </c>
      <c r="J11" s="1509">
        <f>【交付】予算書!J9</f>
        <v>0</v>
      </c>
      <c r="K11" s="1510"/>
      <c r="L11" s="1510"/>
      <c r="M11" s="1510"/>
      <c r="N11" s="1510"/>
      <c r="O11" s="1511"/>
      <c r="R11" s="1512" t="s">
        <v>60</v>
      </c>
      <c r="S11" s="1512"/>
      <c r="T11" s="1512"/>
      <c r="U11" s="1512"/>
      <c r="V11" s="105"/>
      <c r="W11" s="112"/>
      <c r="X11" s="253" t="s">
        <v>17</v>
      </c>
      <c r="Y11" s="1513"/>
      <c r="Z11" s="1514"/>
      <c r="AA11" s="1514"/>
      <c r="AB11" s="1514"/>
      <c r="AC11" s="1514"/>
      <c r="AD11" s="1515"/>
    </row>
    <row r="12" spans="2:59" ht="17.25" customHeight="1" x14ac:dyDescent="0.4">
      <c r="C12" s="1508" t="s">
        <v>61</v>
      </c>
      <c r="D12" s="1508"/>
      <c r="E12" s="1508"/>
      <c r="F12" s="1508"/>
      <c r="G12" s="229"/>
      <c r="H12" s="230">
        <f>【交付】予算書!H10</f>
        <v>0</v>
      </c>
      <c r="I12" s="195" t="s">
        <v>17</v>
      </c>
      <c r="J12" s="1509">
        <f>【交付】予算書!J10</f>
        <v>0</v>
      </c>
      <c r="K12" s="1510"/>
      <c r="L12" s="1510"/>
      <c r="M12" s="1510"/>
      <c r="N12" s="1510"/>
      <c r="O12" s="1511"/>
      <c r="R12" s="1512" t="s">
        <v>61</v>
      </c>
      <c r="S12" s="1512"/>
      <c r="T12" s="1512"/>
      <c r="U12" s="1512"/>
      <c r="V12" s="105"/>
      <c r="W12" s="112"/>
      <c r="X12" s="253" t="s">
        <v>17</v>
      </c>
      <c r="Y12" s="1513"/>
      <c r="Z12" s="1514"/>
      <c r="AA12" s="1514"/>
      <c r="AB12" s="1514"/>
      <c r="AC12" s="1514"/>
      <c r="AD12" s="1515"/>
    </row>
    <row r="13" spans="2:59" ht="17.25" customHeight="1" x14ac:dyDescent="0.4">
      <c r="C13" s="1516" t="s">
        <v>62</v>
      </c>
      <c r="D13" s="1517" t="s">
        <v>133</v>
      </c>
      <c r="E13" s="1518"/>
      <c r="F13" s="1519"/>
      <c r="G13" s="231"/>
      <c r="H13" s="232">
        <f>【交付】予算書!H11</f>
        <v>0</v>
      </c>
      <c r="I13" s="301" t="s">
        <v>17</v>
      </c>
      <c r="J13" s="1520">
        <f>【交付】予算書!J11</f>
        <v>0</v>
      </c>
      <c r="K13" s="1521"/>
      <c r="L13" s="1521"/>
      <c r="M13" s="1521"/>
      <c r="N13" s="1521"/>
      <c r="O13" s="1522"/>
      <c r="R13" s="909" t="s">
        <v>62</v>
      </c>
      <c r="S13" s="1523" t="s">
        <v>133</v>
      </c>
      <c r="T13" s="1524"/>
      <c r="U13" s="1525"/>
      <c r="V13" s="106"/>
      <c r="W13" s="113"/>
      <c r="X13" s="241" t="s">
        <v>17</v>
      </c>
      <c r="Y13" s="1526"/>
      <c r="Z13" s="1527"/>
      <c r="AA13" s="1527"/>
      <c r="AB13" s="1527"/>
      <c r="AC13" s="1527"/>
      <c r="AD13" s="1528"/>
    </row>
    <row r="14" spans="2:59" ht="17.25" customHeight="1" x14ac:dyDescent="0.4">
      <c r="C14" s="1516"/>
      <c r="D14" s="1494" t="s">
        <v>50</v>
      </c>
      <c r="E14" s="1494"/>
      <c r="F14" s="1495"/>
      <c r="G14" s="233"/>
      <c r="H14" s="234">
        <f>【交付】予算書!H12</f>
        <v>0</v>
      </c>
      <c r="I14" s="300" t="s">
        <v>17</v>
      </c>
      <c r="J14" s="1496">
        <f>【交付】予算書!J12</f>
        <v>0</v>
      </c>
      <c r="K14" s="1497"/>
      <c r="L14" s="1497"/>
      <c r="M14" s="1497"/>
      <c r="N14" s="1497"/>
      <c r="O14" s="1498"/>
      <c r="R14" s="909"/>
      <c r="S14" s="1499" t="s">
        <v>50</v>
      </c>
      <c r="T14" s="1499"/>
      <c r="U14" s="1500"/>
      <c r="V14" s="107"/>
      <c r="W14" s="114"/>
      <c r="X14" s="84" t="s">
        <v>17</v>
      </c>
      <c r="Y14" s="1501"/>
      <c r="Z14" s="1502"/>
      <c r="AA14" s="1502"/>
      <c r="AB14" s="1502"/>
      <c r="AC14" s="1502"/>
      <c r="AD14" s="1503"/>
    </row>
    <row r="15" spans="2:59" ht="22.5" customHeight="1" x14ac:dyDescent="0.4">
      <c r="C15" s="1504" t="s">
        <v>63</v>
      </c>
      <c r="D15" s="1504"/>
      <c r="E15" s="1504"/>
      <c r="F15" s="1504"/>
      <c r="G15" s="235" t="s">
        <v>138</v>
      </c>
      <c r="H15" s="115">
        <f>【交付】予算書!H13</f>
        <v>0</v>
      </c>
      <c r="I15" s="195" t="s">
        <v>17</v>
      </c>
      <c r="J15" s="1505"/>
      <c r="K15" s="1506"/>
      <c r="L15" s="1506"/>
      <c r="M15" s="1506"/>
      <c r="N15" s="1506"/>
      <c r="O15" s="1507"/>
      <c r="R15" s="1001" t="s">
        <v>63</v>
      </c>
      <c r="S15" s="1001"/>
      <c r="T15" s="1001"/>
      <c r="U15" s="1001"/>
      <c r="V15" s="310" t="s">
        <v>138</v>
      </c>
      <c r="W15" s="115">
        <f>SUM(W10:W14)</f>
        <v>0</v>
      </c>
      <c r="X15" s="195" t="s">
        <v>17</v>
      </c>
      <c r="Y15" s="1019"/>
      <c r="Z15" s="1020"/>
      <c r="AA15" s="1020"/>
      <c r="AB15" s="1020"/>
      <c r="AC15" s="1020"/>
      <c r="AD15" s="1021"/>
    </row>
    <row r="16" spans="2:59" ht="14.25" x14ac:dyDescent="0.4">
      <c r="E16" s="66"/>
      <c r="H16" s="66"/>
      <c r="T16" s="66"/>
      <c r="W16" s="66"/>
    </row>
    <row r="17" spans="2:30" ht="15" customHeight="1" x14ac:dyDescent="0.4">
      <c r="B17" s="65" t="s">
        <v>64</v>
      </c>
      <c r="E17" s="66"/>
      <c r="H17" s="66"/>
      <c r="Q17" s="65" t="s">
        <v>64</v>
      </c>
      <c r="T17" s="66"/>
      <c r="W17" s="66"/>
    </row>
    <row r="18" spans="2:30" ht="18" customHeight="1" x14ac:dyDescent="0.4">
      <c r="C18" s="1475" t="s">
        <v>120</v>
      </c>
      <c r="D18" s="1477" t="s">
        <v>127</v>
      </c>
      <c r="E18" s="1478"/>
      <c r="F18" s="1479"/>
      <c r="G18" s="1483" t="s">
        <v>75</v>
      </c>
      <c r="H18" s="1478"/>
      <c r="I18" s="1478"/>
      <c r="J18" s="256"/>
      <c r="K18" s="299"/>
      <c r="L18" s="1485" t="s">
        <v>128</v>
      </c>
      <c r="M18" s="1486"/>
      <c r="N18" s="1486"/>
      <c r="O18" s="1487"/>
      <c r="R18" s="1014" t="s">
        <v>120</v>
      </c>
      <c r="S18" s="1002" t="s">
        <v>127</v>
      </c>
      <c r="T18" s="971"/>
      <c r="U18" s="1003"/>
      <c r="V18" s="970" t="s">
        <v>75</v>
      </c>
      <c r="W18" s="971"/>
      <c r="X18" s="972"/>
      <c r="Y18" s="1024" t="s">
        <v>128</v>
      </c>
      <c r="Z18" s="1025"/>
      <c r="AA18" s="1026"/>
      <c r="AB18" s="1026"/>
      <c r="AC18" s="1026"/>
      <c r="AD18" s="1027"/>
    </row>
    <row r="19" spans="2:30" ht="18" customHeight="1" x14ac:dyDescent="0.4">
      <c r="C19" s="1476"/>
      <c r="D19" s="1480"/>
      <c r="E19" s="1481"/>
      <c r="F19" s="1482"/>
      <c r="G19" s="1484"/>
      <c r="H19" s="1481"/>
      <c r="I19" s="1481"/>
      <c r="J19" s="1488" t="s">
        <v>130</v>
      </c>
      <c r="K19" s="1489"/>
      <c r="L19" s="1490" t="s">
        <v>129</v>
      </c>
      <c r="M19" s="1491"/>
      <c r="N19" s="1491" t="s">
        <v>132</v>
      </c>
      <c r="O19" s="1492"/>
      <c r="R19" s="898"/>
      <c r="S19" s="1004"/>
      <c r="T19" s="974"/>
      <c r="U19" s="1005"/>
      <c r="V19" s="973"/>
      <c r="W19" s="974"/>
      <c r="X19" s="975"/>
      <c r="Y19" s="984" t="s">
        <v>130</v>
      </c>
      <c r="Z19" s="1493"/>
      <c r="AA19" s="1022" t="s">
        <v>129</v>
      </c>
      <c r="AB19" s="1022"/>
      <c r="AC19" s="1022" t="s">
        <v>132</v>
      </c>
      <c r="AD19" s="1023"/>
    </row>
    <row r="20" spans="2:30" ht="13.5" customHeight="1" x14ac:dyDescent="0.4">
      <c r="C20" s="1466" t="s">
        <v>76</v>
      </c>
      <c r="D20" s="119"/>
      <c r="E20" s="955">
        <f>【交付】予算書!E18</f>
        <v>0</v>
      </c>
      <c r="F20" s="952" t="s">
        <v>17</v>
      </c>
      <c r="G20" s="247"/>
      <c r="H20" s="955">
        <f>【交付】予算書!H18</f>
        <v>0</v>
      </c>
      <c r="I20" s="957" t="s">
        <v>17</v>
      </c>
      <c r="J20" s="1469">
        <f>【交付】予算書!J18</f>
        <v>0</v>
      </c>
      <c r="K20" s="1470"/>
      <c r="L20" s="278">
        <f>【交付】予算書!L18</f>
        <v>0</v>
      </c>
      <c r="M20" s="279" t="s">
        <v>17</v>
      </c>
      <c r="N20" s="280">
        <f>【交付】予算書!N18</f>
        <v>0</v>
      </c>
      <c r="O20" s="254" t="s">
        <v>17</v>
      </c>
      <c r="R20" s="997" t="s">
        <v>76</v>
      </c>
      <c r="S20" s="119"/>
      <c r="T20" s="955">
        <f>SUM(AA20:AA26,AC20:AC26)</f>
        <v>0</v>
      </c>
      <c r="U20" s="952" t="s">
        <v>17</v>
      </c>
      <c r="V20" s="247"/>
      <c r="W20" s="955">
        <f>SUM(AA20:AA26)</f>
        <v>0</v>
      </c>
      <c r="X20" s="957" t="s">
        <v>17</v>
      </c>
      <c r="Y20" s="1460"/>
      <c r="Z20" s="1461"/>
      <c r="AA20" s="281"/>
      <c r="AB20" s="282" t="s">
        <v>17</v>
      </c>
      <c r="AC20" s="281"/>
      <c r="AD20" s="252" t="s">
        <v>17</v>
      </c>
    </row>
    <row r="21" spans="2:30" ht="13.5" customHeight="1" x14ac:dyDescent="0.4">
      <c r="C21" s="1467"/>
      <c r="D21" s="120"/>
      <c r="E21" s="956"/>
      <c r="F21" s="953"/>
      <c r="G21" s="248"/>
      <c r="H21" s="956"/>
      <c r="I21" s="958"/>
      <c r="J21" s="1471">
        <f>【交付】予算書!J19</f>
        <v>0</v>
      </c>
      <c r="K21" s="1472"/>
      <c r="L21" s="283">
        <f>【交付】予算書!L19</f>
        <v>0</v>
      </c>
      <c r="M21" s="284" t="s">
        <v>309</v>
      </c>
      <c r="N21" s="285">
        <f>【交付】予算書!N19</f>
        <v>0</v>
      </c>
      <c r="O21" s="286" t="s">
        <v>309</v>
      </c>
      <c r="R21" s="998"/>
      <c r="S21" s="120"/>
      <c r="T21" s="956"/>
      <c r="U21" s="953"/>
      <c r="V21" s="248"/>
      <c r="W21" s="956"/>
      <c r="X21" s="958"/>
      <c r="Y21" s="1462"/>
      <c r="Z21" s="1463"/>
      <c r="AA21" s="287"/>
      <c r="AB21" s="288" t="s">
        <v>17</v>
      </c>
      <c r="AC21" s="287"/>
      <c r="AD21" s="289" t="s">
        <v>17</v>
      </c>
    </row>
    <row r="22" spans="2:30" ht="13.5" customHeight="1" x14ac:dyDescent="0.4">
      <c r="C22" s="1467"/>
      <c r="D22" s="120"/>
      <c r="E22" s="956"/>
      <c r="F22" s="953"/>
      <c r="G22" s="248"/>
      <c r="H22" s="956"/>
      <c r="I22" s="958"/>
      <c r="J22" s="1471">
        <f>【交付】予算書!J20</f>
        <v>0</v>
      </c>
      <c r="K22" s="1472"/>
      <c r="L22" s="283">
        <f>【交付】予算書!L20</f>
        <v>0</v>
      </c>
      <c r="M22" s="284" t="s">
        <v>309</v>
      </c>
      <c r="N22" s="285">
        <f>【交付】予算書!N20</f>
        <v>0</v>
      </c>
      <c r="O22" s="286" t="s">
        <v>309</v>
      </c>
      <c r="R22" s="998"/>
      <c r="S22" s="120"/>
      <c r="T22" s="956"/>
      <c r="U22" s="953"/>
      <c r="V22" s="248"/>
      <c r="W22" s="956"/>
      <c r="X22" s="958"/>
      <c r="Y22" s="1462"/>
      <c r="Z22" s="1463"/>
      <c r="AA22" s="287"/>
      <c r="AB22" s="288" t="s">
        <v>17</v>
      </c>
      <c r="AC22" s="287"/>
      <c r="AD22" s="289" t="s">
        <v>17</v>
      </c>
    </row>
    <row r="23" spans="2:30" ht="13.5" customHeight="1" x14ac:dyDescent="0.4">
      <c r="C23" s="1467"/>
      <c r="D23" s="120"/>
      <c r="E23" s="956"/>
      <c r="F23" s="953"/>
      <c r="G23" s="248"/>
      <c r="H23" s="956"/>
      <c r="I23" s="958"/>
      <c r="J23" s="1471">
        <f>【交付】予算書!J21</f>
        <v>0</v>
      </c>
      <c r="K23" s="1472"/>
      <c r="L23" s="283">
        <f>【交付】予算書!L21</f>
        <v>0</v>
      </c>
      <c r="M23" s="284" t="s">
        <v>309</v>
      </c>
      <c r="N23" s="285">
        <f>【交付】予算書!N21</f>
        <v>0</v>
      </c>
      <c r="O23" s="286" t="s">
        <v>309</v>
      </c>
      <c r="R23" s="998"/>
      <c r="S23" s="120"/>
      <c r="T23" s="956"/>
      <c r="U23" s="953"/>
      <c r="V23" s="248"/>
      <c r="W23" s="956"/>
      <c r="X23" s="958"/>
      <c r="Y23" s="1462"/>
      <c r="Z23" s="1463"/>
      <c r="AA23" s="287"/>
      <c r="AB23" s="288" t="s">
        <v>17</v>
      </c>
      <c r="AC23" s="287"/>
      <c r="AD23" s="289" t="s">
        <v>17</v>
      </c>
    </row>
    <row r="24" spans="2:30" ht="13.5" customHeight="1" x14ac:dyDescent="0.4">
      <c r="C24" s="1467"/>
      <c r="D24" s="120"/>
      <c r="E24" s="956"/>
      <c r="F24" s="953"/>
      <c r="G24" s="248"/>
      <c r="H24" s="956"/>
      <c r="I24" s="958"/>
      <c r="J24" s="1471">
        <f>【交付】予算書!J22</f>
        <v>0</v>
      </c>
      <c r="K24" s="1472"/>
      <c r="L24" s="283">
        <f>【交付】予算書!L22</f>
        <v>0</v>
      </c>
      <c r="M24" s="284" t="s">
        <v>309</v>
      </c>
      <c r="N24" s="285">
        <f>【交付】予算書!N22</f>
        <v>0</v>
      </c>
      <c r="O24" s="286" t="s">
        <v>309</v>
      </c>
      <c r="R24" s="998"/>
      <c r="S24" s="120"/>
      <c r="T24" s="956"/>
      <c r="U24" s="953"/>
      <c r="V24" s="248"/>
      <c r="W24" s="956"/>
      <c r="X24" s="958"/>
      <c r="Y24" s="1462"/>
      <c r="Z24" s="1463"/>
      <c r="AA24" s="287"/>
      <c r="AB24" s="288" t="s">
        <v>17</v>
      </c>
      <c r="AC24" s="287"/>
      <c r="AD24" s="289" t="s">
        <v>17</v>
      </c>
    </row>
    <row r="25" spans="2:30" ht="13.5" customHeight="1" x14ac:dyDescent="0.4">
      <c r="C25" s="1467"/>
      <c r="D25" s="120"/>
      <c r="E25" s="956"/>
      <c r="F25" s="953"/>
      <c r="G25" s="248"/>
      <c r="H25" s="956"/>
      <c r="I25" s="958"/>
      <c r="J25" s="1471">
        <f>【交付】予算書!J23</f>
        <v>0</v>
      </c>
      <c r="K25" s="1472"/>
      <c r="L25" s="283">
        <f>【交付】予算書!L23</f>
        <v>0</v>
      </c>
      <c r="M25" s="284" t="s">
        <v>309</v>
      </c>
      <c r="N25" s="285">
        <f>【交付】予算書!N23</f>
        <v>0</v>
      </c>
      <c r="O25" s="286" t="s">
        <v>309</v>
      </c>
      <c r="R25" s="998"/>
      <c r="S25" s="120"/>
      <c r="T25" s="956"/>
      <c r="U25" s="953"/>
      <c r="V25" s="248"/>
      <c r="W25" s="956"/>
      <c r="X25" s="958"/>
      <c r="Y25" s="1462"/>
      <c r="Z25" s="1463"/>
      <c r="AA25" s="287"/>
      <c r="AB25" s="288" t="s">
        <v>17</v>
      </c>
      <c r="AC25" s="287"/>
      <c r="AD25" s="289" t="s">
        <v>17</v>
      </c>
    </row>
    <row r="26" spans="2:30" ht="13.5" customHeight="1" x14ac:dyDescent="0.4">
      <c r="C26" s="1468"/>
      <c r="D26" s="121"/>
      <c r="E26" s="962"/>
      <c r="F26" s="954"/>
      <c r="G26" s="250"/>
      <c r="H26" s="962"/>
      <c r="I26" s="961"/>
      <c r="J26" s="1473">
        <f>【交付】予算書!J24</f>
        <v>0</v>
      </c>
      <c r="K26" s="1474"/>
      <c r="L26" s="290">
        <f>【交付】予算書!L24</f>
        <v>0</v>
      </c>
      <c r="M26" s="291" t="s">
        <v>309</v>
      </c>
      <c r="N26" s="292">
        <f>【交付】予算書!N24</f>
        <v>0</v>
      </c>
      <c r="O26" s="293" t="s">
        <v>309</v>
      </c>
      <c r="R26" s="999"/>
      <c r="S26" s="121"/>
      <c r="T26" s="962"/>
      <c r="U26" s="954"/>
      <c r="V26" s="250"/>
      <c r="W26" s="962"/>
      <c r="X26" s="961"/>
      <c r="Y26" s="1464"/>
      <c r="Z26" s="1465"/>
      <c r="AA26" s="294"/>
      <c r="AB26" s="295" t="s">
        <v>17</v>
      </c>
      <c r="AC26" s="294"/>
      <c r="AD26" s="296" t="s">
        <v>17</v>
      </c>
    </row>
    <row r="27" spans="2:30" ht="13.5" customHeight="1" x14ac:dyDescent="0.4">
      <c r="C27" s="1466" t="s">
        <v>77</v>
      </c>
      <c r="D27" s="119"/>
      <c r="E27" s="955">
        <f>【交付】予算書!E25</f>
        <v>0</v>
      </c>
      <c r="F27" s="952" t="s">
        <v>17</v>
      </c>
      <c r="G27" s="976" t="s">
        <v>141</v>
      </c>
      <c r="H27" s="955">
        <f>【交付】予算書!H25</f>
        <v>0</v>
      </c>
      <c r="I27" s="957" t="s">
        <v>17</v>
      </c>
      <c r="J27" s="1469">
        <f>【交付】予算書!J25</f>
        <v>0</v>
      </c>
      <c r="K27" s="1470"/>
      <c r="L27" s="278">
        <f>【交付】予算書!L25</f>
        <v>0</v>
      </c>
      <c r="M27" s="279" t="s">
        <v>309</v>
      </c>
      <c r="N27" s="280">
        <f>【交付】予算書!N25</f>
        <v>0</v>
      </c>
      <c r="O27" s="254" t="s">
        <v>309</v>
      </c>
      <c r="R27" s="997" t="s">
        <v>77</v>
      </c>
      <c r="S27" s="119"/>
      <c r="T27" s="955">
        <f>SUM(AA27:AA29,AC27:AC29)</f>
        <v>0</v>
      </c>
      <c r="U27" s="952" t="s">
        <v>17</v>
      </c>
      <c r="V27" s="976" t="s">
        <v>141</v>
      </c>
      <c r="W27" s="955">
        <f>SUM(AA27:AA29)</f>
        <v>0</v>
      </c>
      <c r="X27" s="957" t="s">
        <v>17</v>
      </c>
      <c r="Y27" s="1460"/>
      <c r="Z27" s="1461"/>
      <c r="AA27" s="281"/>
      <c r="AB27" s="282" t="s">
        <v>17</v>
      </c>
      <c r="AC27" s="281"/>
      <c r="AD27" s="252" t="s">
        <v>17</v>
      </c>
    </row>
    <row r="28" spans="2:30" ht="13.5" customHeight="1" x14ac:dyDescent="0.4">
      <c r="C28" s="1467"/>
      <c r="D28" s="120"/>
      <c r="E28" s="956"/>
      <c r="F28" s="953"/>
      <c r="G28" s="977"/>
      <c r="H28" s="956"/>
      <c r="I28" s="958"/>
      <c r="J28" s="1471">
        <f>【交付】予算書!J26</f>
        <v>0</v>
      </c>
      <c r="K28" s="1472"/>
      <c r="L28" s="283">
        <f>【交付】予算書!L26</f>
        <v>0</v>
      </c>
      <c r="M28" s="284" t="s">
        <v>309</v>
      </c>
      <c r="N28" s="285">
        <f>【交付】予算書!N26</f>
        <v>0</v>
      </c>
      <c r="O28" s="286" t="s">
        <v>309</v>
      </c>
      <c r="R28" s="998"/>
      <c r="S28" s="120"/>
      <c r="T28" s="956"/>
      <c r="U28" s="953"/>
      <c r="V28" s="977"/>
      <c r="W28" s="956"/>
      <c r="X28" s="958"/>
      <c r="Y28" s="1462"/>
      <c r="Z28" s="1463"/>
      <c r="AA28" s="287"/>
      <c r="AB28" s="288" t="s">
        <v>17</v>
      </c>
      <c r="AC28" s="287"/>
      <c r="AD28" s="289" t="s">
        <v>17</v>
      </c>
    </row>
    <row r="29" spans="2:30" ht="13.5" customHeight="1" x14ac:dyDescent="0.4">
      <c r="C29" s="1468"/>
      <c r="D29" s="121"/>
      <c r="E29" s="962"/>
      <c r="F29" s="954"/>
      <c r="G29" s="978"/>
      <c r="H29" s="962"/>
      <c r="I29" s="961"/>
      <c r="J29" s="1473">
        <f>【交付】予算書!J27</f>
        <v>0</v>
      </c>
      <c r="K29" s="1474"/>
      <c r="L29" s="290">
        <f>【交付】予算書!L27</f>
        <v>0</v>
      </c>
      <c r="M29" s="291" t="s">
        <v>309</v>
      </c>
      <c r="N29" s="292">
        <f>【交付】予算書!N27</f>
        <v>0</v>
      </c>
      <c r="O29" s="293" t="s">
        <v>309</v>
      </c>
      <c r="R29" s="999"/>
      <c r="S29" s="121"/>
      <c r="T29" s="962"/>
      <c r="U29" s="954"/>
      <c r="V29" s="978"/>
      <c r="W29" s="962"/>
      <c r="X29" s="961"/>
      <c r="Y29" s="1464"/>
      <c r="Z29" s="1465"/>
      <c r="AA29" s="294"/>
      <c r="AB29" s="295" t="s">
        <v>17</v>
      </c>
      <c r="AC29" s="294"/>
      <c r="AD29" s="296" t="s">
        <v>17</v>
      </c>
    </row>
    <row r="30" spans="2:30" ht="13.5" customHeight="1" x14ac:dyDescent="0.4">
      <c r="C30" s="1466" t="s">
        <v>65</v>
      </c>
      <c r="D30" s="119"/>
      <c r="E30" s="955">
        <f>【交付】予算書!E28</f>
        <v>0</v>
      </c>
      <c r="F30" s="952" t="s">
        <v>17</v>
      </c>
      <c r="G30" s="247"/>
      <c r="H30" s="955">
        <f>【交付】予算書!H28</f>
        <v>0</v>
      </c>
      <c r="I30" s="957" t="s">
        <v>17</v>
      </c>
      <c r="J30" s="1469">
        <f>【交付】予算書!J28</f>
        <v>0</v>
      </c>
      <c r="K30" s="1470"/>
      <c r="L30" s="278">
        <f>【交付】予算書!L28</f>
        <v>0</v>
      </c>
      <c r="M30" s="279" t="s">
        <v>309</v>
      </c>
      <c r="N30" s="280">
        <f>【交付】予算書!N28</f>
        <v>0</v>
      </c>
      <c r="O30" s="254" t="s">
        <v>309</v>
      </c>
      <c r="R30" s="997" t="s">
        <v>65</v>
      </c>
      <c r="S30" s="119"/>
      <c r="T30" s="955">
        <f>SUM(AA30:AA36,AC30:AC36)</f>
        <v>0</v>
      </c>
      <c r="U30" s="952" t="s">
        <v>17</v>
      </c>
      <c r="V30" s="247"/>
      <c r="W30" s="955">
        <f>SUM(AA30:AA36)</f>
        <v>0</v>
      </c>
      <c r="X30" s="957" t="s">
        <v>17</v>
      </c>
      <c r="Y30" s="1460"/>
      <c r="Z30" s="1461"/>
      <c r="AA30" s="281"/>
      <c r="AB30" s="282" t="s">
        <v>17</v>
      </c>
      <c r="AC30" s="281"/>
      <c r="AD30" s="252" t="s">
        <v>17</v>
      </c>
    </row>
    <row r="31" spans="2:30" ht="13.5" customHeight="1" x14ac:dyDescent="0.4">
      <c r="C31" s="1467"/>
      <c r="D31" s="120"/>
      <c r="E31" s="956"/>
      <c r="F31" s="953"/>
      <c r="G31" s="248"/>
      <c r="H31" s="956"/>
      <c r="I31" s="958"/>
      <c r="J31" s="1471">
        <f>【交付】予算書!J29</f>
        <v>0</v>
      </c>
      <c r="K31" s="1472"/>
      <c r="L31" s="283">
        <f>【交付】予算書!L29</f>
        <v>0</v>
      </c>
      <c r="M31" s="284" t="s">
        <v>309</v>
      </c>
      <c r="N31" s="285">
        <f>【交付】予算書!N29</f>
        <v>0</v>
      </c>
      <c r="O31" s="286" t="s">
        <v>309</v>
      </c>
      <c r="R31" s="998"/>
      <c r="S31" s="120"/>
      <c r="T31" s="956"/>
      <c r="U31" s="953"/>
      <c r="V31" s="248"/>
      <c r="W31" s="956"/>
      <c r="X31" s="958"/>
      <c r="Y31" s="1462"/>
      <c r="Z31" s="1463"/>
      <c r="AA31" s="287"/>
      <c r="AB31" s="288" t="s">
        <v>17</v>
      </c>
      <c r="AC31" s="287"/>
      <c r="AD31" s="289" t="s">
        <v>17</v>
      </c>
    </row>
    <row r="32" spans="2:30" ht="13.5" customHeight="1" x14ac:dyDescent="0.4">
      <c r="C32" s="1467"/>
      <c r="D32" s="120"/>
      <c r="E32" s="956"/>
      <c r="F32" s="953"/>
      <c r="G32" s="248"/>
      <c r="H32" s="956"/>
      <c r="I32" s="958"/>
      <c r="J32" s="1471">
        <f>【交付】予算書!J30</f>
        <v>0</v>
      </c>
      <c r="K32" s="1472"/>
      <c r="L32" s="283">
        <f>【交付】予算書!L30</f>
        <v>0</v>
      </c>
      <c r="M32" s="284" t="s">
        <v>309</v>
      </c>
      <c r="N32" s="285">
        <f>【交付】予算書!N30</f>
        <v>0</v>
      </c>
      <c r="O32" s="286" t="s">
        <v>309</v>
      </c>
      <c r="R32" s="998"/>
      <c r="S32" s="120"/>
      <c r="T32" s="956"/>
      <c r="U32" s="953"/>
      <c r="V32" s="248"/>
      <c r="W32" s="956"/>
      <c r="X32" s="958"/>
      <c r="Y32" s="1462"/>
      <c r="Z32" s="1463"/>
      <c r="AA32" s="287"/>
      <c r="AB32" s="288" t="s">
        <v>17</v>
      </c>
      <c r="AC32" s="287"/>
      <c r="AD32" s="289" t="s">
        <v>17</v>
      </c>
    </row>
    <row r="33" spans="3:30" ht="13.5" customHeight="1" x14ac:dyDescent="0.4">
      <c r="C33" s="1467"/>
      <c r="D33" s="120"/>
      <c r="E33" s="956"/>
      <c r="F33" s="953"/>
      <c r="G33" s="248"/>
      <c r="H33" s="956"/>
      <c r="I33" s="958"/>
      <c r="J33" s="1471">
        <f>【交付】予算書!J31</f>
        <v>0</v>
      </c>
      <c r="K33" s="1472"/>
      <c r="L33" s="283">
        <f>【交付】予算書!L31</f>
        <v>0</v>
      </c>
      <c r="M33" s="284" t="s">
        <v>309</v>
      </c>
      <c r="N33" s="285">
        <f>【交付】予算書!N31</f>
        <v>0</v>
      </c>
      <c r="O33" s="286" t="s">
        <v>309</v>
      </c>
      <c r="R33" s="998"/>
      <c r="S33" s="120"/>
      <c r="T33" s="956"/>
      <c r="U33" s="953"/>
      <c r="V33" s="248"/>
      <c r="W33" s="956"/>
      <c r="X33" s="958"/>
      <c r="Y33" s="1462"/>
      <c r="Z33" s="1463"/>
      <c r="AA33" s="287"/>
      <c r="AB33" s="288" t="s">
        <v>17</v>
      </c>
      <c r="AC33" s="287"/>
      <c r="AD33" s="289" t="s">
        <v>17</v>
      </c>
    </row>
    <row r="34" spans="3:30" ht="13.5" customHeight="1" x14ac:dyDescent="0.4">
      <c r="C34" s="1467"/>
      <c r="D34" s="120"/>
      <c r="E34" s="956"/>
      <c r="F34" s="953"/>
      <c r="G34" s="248"/>
      <c r="H34" s="956"/>
      <c r="I34" s="958"/>
      <c r="J34" s="1471">
        <f>【交付】予算書!J32</f>
        <v>0</v>
      </c>
      <c r="K34" s="1472"/>
      <c r="L34" s="283">
        <f>【交付】予算書!L32</f>
        <v>0</v>
      </c>
      <c r="M34" s="284" t="s">
        <v>309</v>
      </c>
      <c r="N34" s="285">
        <f>【交付】予算書!N32</f>
        <v>0</v>
      </c>
      <c r="O34" s="286" t="s">
        <v>309</v>
      </c>
      <c r="R34" s="998"/>
      <c r="S34" s="120"/>
      <c r="T34" s="956"/>
      <c r="U34" s="953"/>
      <c r="V34" s="248"/>
      <c r="W34" s="956"/>
      <c r="X34" s="958"/>
      <c r="Y34" s="1462"/>
      <c r="Z34" s="1463"/>
      <c r="AA34" s="287"/>
      <c r="AB34" s="288" t="s">
        <v>17</v>
      </c>
      <c r="AC34" s="287"/>
      <c r="AD34" s="289" t="s">
        <v>17</v>
      </c>
    </row>
    <row r="35" spans="3:30" ht="13.5" customHeight="1" x14ac:dyDescent="0.4">
      <c r="C35" s="1467"/>
      <c r="D35" s="120"/>
      <c r="E35" s="956"/>
      <c r="F35" s="953"/>
      <c r="G35" s="248"/>
      <c r="H35" s="956"/>
      <c r="I35" s="958"/>
      <c r="J35" s="1471">
        <f>【交付】予算書!J33</f>
        <v>0</v>
      </c>
      <c r="K35" s="1472"/>
      <c r="L35" s="283">
        <f>【交付】予算書!L33</f>
        <v>0</v>
      </c>
      <c r="M35" s="284" t="s">
        <v>309</v>
      </c>
      <c r="N35" s="285">
        <f>【交付】予算書!N33</f>
        <v>0</v>
      </c>
      <c r="O35" s="286" t="s">
        <v>309</v>
      </c>
      <c r="R35" s="998"/>
      <c r="S35" s="120"/>
      <c r="T35" s="956"/>
      <c r="U35" s="953"/>
      <c r="V35" s="248"/>
      <c r="W35" s="956"/>
      <c r="X35" s="958"/>
      <c r="Y35" s="1462"/>
      <c r="Z35" s="1463"/>
      <c r="AA35" s="287"/>
      <c r="AB35" s="288" t="s">
        <v>17</v>
      </c>
      <c r="AC35" s="287"/>
      <c r="AD35" s="289" t="s">
        <v>17</v>
      </c>
    </row>
    <row r="36" spans="3:30" ht="13.5" customHeight="1" x14ac:dyDescent="0.4">
      <c r="C36" s="1468"/>
      <c r="D36" s="121"/>
      <c r="E36" s="962"/>
      <c r="F36" s="954"/>
      <c r="G36" s="250"/>
      <c r="H36" s="962"/>
      <c r="I36" s="961"/>
      <c r="J36" s="1473">
        <f>【交付】予算書!J34</f>
        <v>0</v>
      </c>
      <c r="K36" s="1474"/>
      <c r="L36" s="290">
        <f>【交付】予算書!L34</f>
        <v>0</v>
      </c>
      <c r="M36" s="291" t="s">
        <v>309</v>
      </c>
      <c r="N36" s="292">
        <f>【交付】予算書!N34</f>
        <v>0</v>
      </c>
      <c r="O36" s="293" t="s">
        <v>309</v>
      </c>
      <c r="R36" s="999"/>
      <c r="S36" s="121"/>
      <c r="T36" s="962"/>
      <c r="U36" s="954"/>
      <c r="V36" s="250"/>
      <c r="W36" s="962"/>
      <c r="X36" s="961"/>
      <c r="Y36" s="1464"/>
      <c r="Z36" s="1465"/>
      <c r="AA36" s="294"/>
      <c r="AB36" s="295" t="s">
        <v>17</v>
      </c>
      <c r="AC36" s="294"/>
      <c r="AD36" s="296" t="s">
        <v>17</v>
      </c>
    </row>
    <row r="37" spans="3:30" ht="13.5" customHeight="1" x14ac:dyDescent="0.4">
      <c r="C37" s="1466" t="s">
        <v>66</v>
      </c>
      <c r="D37" s="119"/>
      <c r="E37" s="955">
        <f>【交付】予算書!E35</f>
        <v>0</v>
      </c>
      <c r="F37" s="952" t="s">
        <v>17</v>
      </c>
      <c r="G37" s="247"/>
      <c r="H37" s="955">
        <f>【交付】予算書!H35</f>
        <v>0</v>
      </c>
      <c r="I37" s="957" t="s">
        <v>17</v>
      </c>
      <c r="J37" s="1469">
        <f>【交付】予算書!J35</f>
        <v>0</v>
      </c>
      <c r="K37" s="1470"/>
      <c r="L37" s="278">
        <f>【交付】予算書!L35</f>
        <v>0</v>
      </c>
      <c r="M37" s="279" t="s">
        <v>309</v>
      </c>
      <c r="N37" s="280">
        <f>【交付】予算書!N35</f>
        <v>0</v>
      </c>
      <c r="O37" s="254" t="s">
        <v>309</v>
      </c>
      <c r="R37" s="997" t="s">
        <v>66</v>
      </c>
      <c r="S37" s="119"/>
      <c r="T37" s="955">
        <f>SUM(AA37:AA47,AC37:AC47)</f>
        <v>0</v>
      </c>
      <c r="U37" s="952" t="s">
        <v>17</v>
      </c>
      <c r="V37" s="247"/>
      <c r="W37" s="955">
        <f>SUM(AA37:AA47)</f>
        <v>0</v>
      </c>
      <c r="X37" s="957" t="s">
        <v>17</v>
      </c>
      <c r="Y37" s="1460"/>
      <c r="Z37" s="1461"/>
      <c r="AA37" s="281"/>
      <c r="AB37" s="282" t="s">
        <v>17</v>
      </c>
      <c r="AC37" s="281"/>
      <c r="AD37" s="252" t="s">
        <v>17</v>
      </c>
    </row>
    <row r="38" spans="3:30" ht="13.5" customHeight="1" x14ac:dyDescent="0.4">
      <c r="C38" s="1467"/>
      <c r="D38" s="120"/>
      <c r="E38" s="956"/>
      <c r="F38" s="953"/>
      <c r="G38" s="248"/>
      <c r="H38" s="956"/>
      <c r="I38" s="958"/>
      <c r="J38" s="1471">
        <f>【交付】予算書!J36</f>
        <v>0</v>
      </c>
      <c r="K38" s="1472"/>
      <c r="L38" s="283">
        <f>【交付】予算書!L36</f>
        <v>0</v>
      </c>
      <c r="M38" s="284" t="s">
        <v>309</v>
      </c>
      <c r="N38" s="285">
        <f>【交付】予算書!N36</f>
        <v>0</v>
      </c>
      <c r="O38" s="286" t="s">
        <v>309</v>
      </c>
      <c r="R38" s="998"/>
      <c r="S38" s="120"/>
      <c r="T38" s="956"/>
      <c r="U38" s="953"/>
      <c r="V38" s="248"/>
      <c r="W38" s="956"/>
      <c r="X38" s="958"/>
      <c r="Y38" s="1462"/>
      <c r="Z38" s="1463"/>
      <c r="AA38" s="287"/>
      <c r="AB38" s="288" t="s">
        <v>17</v>
      </c>
      <c r="AC38" s="287"/>
      <c r="AD38" s="289" t="s">
        <v>17</v>
      </c>
    </row>
    <row r="39" spans="3:30" ht="13.5" customHeight="1" x14ac:dyDescent="0.4">
      <c r="C39" s="1467"/>
      <c r="D39" s="120"/>
      <c r="E39" s="956"/>
      <c r="F39" s="953"/>
      <c r="G39" s="248"/>
      <c r="H39" s="956"/>
      <c r="I39" s="958"/>
      <c r="J39" s="1471">
        <f>【交付】予算書!J37</f>
        <v>0</v>
      </c>
      <c r="K39" s="1472"/>
      <c r="L39" s="283">
        <f>【交付】予算書!L37</f>
        <v>0</v>
      </c>
      <c r="M39" s="284" t="s">
        <v>309</v>
      </c>
      <c r="N39" s="285">
        <f>【交付】予算書!N37</f>
        <v>0</v>
      </c>
      <c r="O39" s="286" t="s">
        <v>309</v>
      </c>
      <c r="R39" s="998"/>
      <c r="S39" s="120"/>
      <c r="T39" s="956"/>
      <c r="U39" s="953"/>
      <c r="V39" s="248"/>
      <c r="W39" s="956"/>
      <c r="X39" s="958"/>
      <c r="Y39" s="1462"/>
      <c r="Z39" s="1463"/>
      <c r="AA39" s="287"/>
      <c r="AB39" s="288" t="s">
        <v>17</v>
      </c>
      <c r="AC39" s="287"/>
      <c r="AD39" s="289" t="s">
        <v>17</v>
      </c>
    </row>
    <row r="40" spans="3:30" ht="13.5" customHeight="1" x14ac:dyDescent="0.4">
      <c r="C40" s="1467"/>
      <c r="D40" s="120"/>
      <c r="E40" s="956"/>
      <c r="F40" s="953"/>
      <c r="G40" s="248"/>
      <c r="H40" s="956"/>
      <c r="I40" s="958"/>
      <c r="J40" s="1471">
        <f>【交付】予算書!J38</f>
        <v>0</v>
      </c>
      <c r="K40" s="1472"/>
      <c r="L40" s="283">
        <f>【交付】予算書!L38</f>
        <v>0</v>
      </c>
      <c r="M40" s="284" t="s">
        <v>309</v>
      </c>
      <c r="N40" s="285">
        <f>【交付】予算書!N38</f>
        <v>0</v>
      </c>
      <c r="O40" s="286" t="s">
        <v>309</v>
      </c>
      <c r="R40" s="998"/>
      <c r="S40" s="120"/>
      <c r="T40" s="956"/>
      <c r="U40" s="953"/>
      <c r="V40" s="248"/>
      <c r="W40" s="956"/>
      <c r="X40" s="958"/>
      <c r="Y40" s="1462"/>
      <c r="Z40" s="1463"/>
      <c r="AA40" s="287"/>
      <c r="AB40" s="288" t="s">
        <v>17</v>
      </c>
      <c r="AC40" s="287"/>
      <c r="AD40" s="289" t="s">
        <v>17</v>
      </c>
    </row>
    <row r="41" spans="3:30" ht="13.5" customHeight="1" x14ac:dyDescent="0.4">
      <c r="C41" s="1467"/>
      <c r="D41" s="120"/>
      <c r="E41" s="956"/>
      <c r="F41" s="953"/>
      <c r="G41" s="248"/>
      <c r="H41" s="956"/>
      <c r="I41" s="958"/>
      <c r="J41" s="1471">
        <f>【交付】予算書!J39</f>
        <v>0</v>
      </c>
      <c r="K41" s="1472"/>
      <c r="L41" s="283">
        <f>【交付】予算書!L39</f>
        <v>0</v>
      </c>
      <c r="M41" s="284" t="s">
        <v>309</v>
      </c>
      <c r="N41" s="285">
        <f>【交付】予算書!N39</f>
        <v>0</v>
      </c>
      <c r="O41" s="286" t="s">
        <v>309</v>
      </c>
      <c r="R41" s="998"/>
      <c r="S41" s="120"/>
      <c r="T41" s="956"/>
      <c r="U41" s="953"/>
      <c r="V41" s="248"/>
      <c r="W41" s="956"/>
      <c r="X41" s="958"/>
      <c r="Y41" s="1462"/>
      <c r="Z41" s="1463"/>
      <c r="AA41" s="287"/>
      <c r="AB41" s="288" t="s">
        <v>17</v>
      </c>
      <c r="AC41" s="287"/>
      <c r="AD41" s="289" t="s">
        <v>17</v>
      </c>
    </row>
    <row r="42" spans="3:30" ht="13.5" customHeight="1" x14ac:dyDescent="0.4">
      <c r="C42" s="1467"/>
      <c r="D42" s="120"/>
      <c r="E42" s="956"/>
      <c r="F42" s="953"/>
      <c r="G42" s="248"/>
      <c r="H42" s="956"/>
      <c r="I42" s="958"/>
      <c r="J42" s="1471">
        <f>【交付】予算書!J40</f>
        <v>0</v>
      </c>
      <c r="K42" s="1472"/>
      <c r="L42" s="283">
        <f>【交付】予算書!L40</f>
        <v>0</v>
      </c>
      <c r="M42" s="284" t="s">
        <v>309</v>
      </c>
      <c r="N42" s="285">
        <f>【交付】予算書!N40</f>
        <v>0</v>
      </c>
      <c r="O42" s="286" t="s">
        <v>309</v>
      </c>
      <c r="R42" s="998"/>
      <c r="S42" s="120"/>
      <c r="T42" s="956"/>
      <c r="U42" s="953"/>
      <c r="V42" s="248"/>
      <c r="W42" s="956"/>
      <c r="X42" s="958"/>
      <c r="Y42" s="1462"/>
      <c r="Z42" s="1463"/>
      <c r="AA42" s="287"/>
      <c r="AB42" s="288" t="s">
        <v>17</v>
      </c>
      <c r="AC42" s="287"/>
      <c r="AD42" s="289" t="s">
        <v>17</v>
      </c>
    </row>
    <row r="43" spans="3:30" ht="13.5" customHeight="1" x14ac:dyDescent="0.4">
      <c r="C43" s="1467"/>
      <c r="D43" s="120"/>
      <c r="E43" s="956"/>
      <c r="F43" s="953"/>
      <c r="G43" s="248"/>
      <c r="H43" s="956"/>
      <c r="I43" s="958"/>
      <c r="J43" s="1471">
        <f>【交付】予算書!J41</f>
        <v>0</v>
      </c>
      <c r="K43" s="1472"/>
      <c r="L43" s="283">
        <f>【交付】予算書!L41</f>
        <v>0</v>
      </c>
      <c r="M43" s="284" t="s">
        <v>309</v>
      </c>
      <c r="N43" s="285">
        <f>【交付】予算書!N41</f>
        <v>0</v>
      </c>
      <c r="O43" s="286" t="s">
        <v>309</v>
      </c>
      <c r="R43" s="998"/>
      <c r="S43" s="120"/>
      <c r="T43" s="956"/>
      <c r="U43" s="953"/>
      <c r="V43" s="248"/>
      <c r="W43" s="956"/>
      <c r="X43" s="958"/>
      <c r="Y43" s="1462"/>
      <c r="Z43" s="1463"/>
      <c r="AA43" s="287"/>
      <c r="AB43" s="288" t="s">
        <v>17</v>
      </c>
      <c r="AC43" s="287"/>
      <c r="AD43" s="289" t="s">
        <v>17</v>
      </c>
    </row>
    <row r="44" spans="3:30" ht="13.5" customHeight="1" x14ac:dyDescent="0.4">
      <c r="C44" s="1467"/>
      <c r="D44" s="120"/>
      <c r="E44" s="956"/>
      <c r="F44" s="953"/>
      <c r="G44" s="248"/>
      <c r="H44" s="956"/>
      <c r="I44" s="958"/>
      <c r="J44" s="1471">
        <f>【交付】予算書!J42</f>
        <v>0</v>
      </c>
      <c r="K44" s="1472"/>
      <c r="L44" s="283">
        <f>【交付】予算書!L42</f>
        <v>0</v>
      </c>
      <c r="M44" s="284" t="s">
        <v>309</v>
      </c>
      <c r="N44" s="285">
        <f>【交付】予算書!N42</f>
        <v>0</v>
      </c>
      <c r="O44" s="286" t="s">
        <v>309</v>
      </c>
      <c r="R44" s="998"/>
      <c r="S44" s="120"/>
      <c r="T44" s="956"/>
      <c r="U44" s="953"/>
      <c r="V44" s="248"/>
      <c r="W44" s="956"/>
      <c r="X44" s="958"/>
      <c r="Y44" s="1462"/>
      <c r="Z44" s="1463"/>
      <c r="AA44" s="287"/>
      <c r="AB44" s="288" t="s">
        <v>17</v>
      </c>
      <c r="AC44" s="287"/>
      <c r="AD44" s="289" t="s">
        <v>17</v>
      </c>
    </row>
    <row r="45" spans="3:30" ht="13.5" customHeight="1" x14ac:dyDescent="0.4">
      <c r="C45" s="1467"/>
      <c r="D45" s="120"/>
      <c r="E45" s="956"/>
      <c r="F45" s="953"/>
      <c r="G45" s="248"/>
      <c r="H45" s="956"/>
      <c r="I45" s="958"/>
      <c r="J45" s="1471">
        <f>【交付】予算書!J43</f>
        <v>0</v>
      </c>
      <c r="K45" s="1472"/>
      <c r="L45" s="283">
        <f>【交付】予算書!L43</f>
        <v>0</v>
      </c>
      <c r="M45" s="284" t="s">
        <v>309</v>
      </c>
      <c r="N45" s="285">
        <f>【交付】予算書!N43</f>
        <v>0</v>
      </c>
      <c r="O45" s="286" t="s">
        <v>309</v>
      </c>
      <c r="R45" s="998"/>
      <c r="S45" s="120"/>
      <c r="T45" s="956"/>
      <c r="U45" s="953"/>
      <c r="V45" s="248"/>
      <c r="W45" s="956"/>
      <c r="X45" s="958"/>
      <c r="Y45" s="1462"/>
      <c r="Z45" s="1463"/>
      <c r="AA45" s="287"/>
      <c r="AB45" s="288" t="s">
        <v>17</v>
      </c>
      <c r="AC45" s="287"/>
      <c r="AD45" s="289" t="s">
        <v>17</v>
      </c>
    </row>
    <row r="46" spans="3:30" ht="13.5" customHeight="1" x14ac:dyDescent="0.4">
      <c r="C46" s="1467"/>
      <c r="D46" s="120"/>
      <c r="E46" s="956"/>
      <c r="F46" s="953"/>
      <c r="G46" s="248"/>
      <c r="H46" s="956"/>
      <c r="I46" s="958"/>
      <c r="J46" s="1471">
        <f>【交付】予算書!J44</f>
        <v>0</v>
      </c>
      <c r="K46" s="1472"/>
      <c r="L46" s="283">
        <f>【交付】予算書!L44</f>
        <v>0</v>
      </c>
      <c r="M46" s="284" t="s">
        <v>309</v>
      </c>
      <c r="N46" s="285">
        <f>【交付】予算書!N44</f>
        <v>0</v>
      </c>
      <c r="O46" s="286" t="s">
        <v>309</v>
      </c>
      <c r="R46" s="998"/>
      <c r="S46" s="120"/>
      <c r="T46" s="956"/>
      <c r="U46" s="953"/>
      <c r="V46" s="248"/>
      <c r="W46" s="956"/>
      <c r="X46" s="958"/>
      <c r="Y46" s="1462"/>
      <c r="Z46" s="1463"/>
      <c r="AA46" s="287"/>
      <c r="AB46" s="288" t="s">
        <v>17</v>
      </c>
      <c r="AC46" s="287"/>
      <c r="AD46" s="289" t="s">
        <v>17</v>
      </c>
    </row>
    <row r="47" spans="3:30" ht="13.5" customHeight="1" x14ac:dyDescent="0.4">
      <c r="C47" s="1467"/>
      <c r="D47" s="120"/>
      <c r="E47" s="956"/>
      <c r="F47" s="953"/>
      <c r="G47" s="248"/>
      <c r="H47" s="956"/>
      <c r="I47" s="958"/>
      <c r="J47" s="1473">
        <f>【交付】予算書!J45</f>
        <v>0</v>
      </c>
      <c r="K47" s="1474"/>
      <c r="L47" s="290">
        <f>【交付】予算書!L45</f>
        <v>0</v>
      </c>
      <c r="M47" s="291" t="s">
        <v>309</v>
      </c>
      <c r="N47" s="292">
        <f>【交付】予算書!N45</f>
        <v>0</v>
      </c>
      <c r="O47" s="293" t="s">
        <v>309</v>
      </c>
      <c r="R47" s="998"/>
      <c r="S47" s="120"/>
      <c r="T47" s="956"/>
      <c r="U47" s="953"/>
      <c r="V47" s="248"/>
      <c r="W47" s="956"/>
      <c r="X47" s="958"/>
      <c r="Y47" s="1464"/>
      <c r="Z47" s="1465"/>
      <c r="AA47" s="294"/>
      <c r="AB47" s="295" t="s">
        <v>17</v>
      </c>
      <c r="AC47" s="294"/>
      <c r="AD47" s="296" t="s">
        <v>17</v>
      </c>
    </row>
    <row r="48" spans="3:30" ht="13.5" customHeight="1" x14ac:dyDescent="0.4">
      <c r="C48" s="1466" t="s">
        <v>67</v>
      </c>
      <c r="D48" s="119"/>
      <c r="E48" s="955">
        <f>【交付】予算書!E46</f>
        <v>0</v>
      </c>
      <c r="F48" s="952" t="s">
        <v>17</v>
      </c>
      <c r="G48" s="247"/>
      <c r="H48" s="955">
        <f>【交付】予算書!H46</f>
        <v>0</v>
      </c>
      <c r="I48" s="957" t="s">
        <v>17</v>
      </c>
      <c r="J48" s="1469">
        <f>【交付】予算書!J46</f>
        <v>0</v>
      </c>
      <c r="K48" s="1470"/>
      <c r="L48" s="278">
        <f>【交付】予算書!L46</f>
        <v>0</v>
      </c>
      <c r="M48" s="279" t="s">
        <v>309</v>
      </c>
      <c r="N48" s="280">
        <f>【交付】予算書!N46</f>
        <v>0</v>
      </c>
      <c r="O48" s="254" t="s">
        <v>309</v>
      </c>
      <c r="R48" s="997" t="s">
        <v>67</v>
      </c>
      <c r="S48" s="119"/>
      <c r="T48" s="955">
        <f>SUM(AA48:AA56,AC48:AC56)</f>
        <v>0</v>
      </c>
      <c r="U48" s="952" t="s">
        <v>17</v>
      </c>
      <c r="V48" s="247"/>
      <c r="W48" s="955">
        <f>SUM(AA48:AA56)</f>
        <v>0</v>
      </c>
      <c r="X48" s="957" t="s">
        <v>17</v>
      </c>
      <c r="Y48" s="1460"/>
      <c r="Z48" s="1461"/>
      <c r="AA48" s="281"/>
      <c r="AB48" s="282" t="s">
        <v>17</v>
      </c>
      <c r="AC48" s="281"/>
      <c r="AD48" s="252" t="s">
        <v>17</v>
      </c>
    </row>
    <row r="49" spans="3:30" ht="13.5" customHeight="1" x14ac:dyDescent="0.4">
      <c r="C49" s="1467"/>
      <c r="D49" s="120"/>
      <c r="E49" s="956"/>
      <c r="F49" s="953"/>
      <c r="G49" s="248"/>
      <c r="H49" s="956"/>
      <c r="I49" s="958"/>
      <c r="J49" s="1471">
        <f>【交付】予算書!J47</f>
        <v>0</v>
      </c>
      <c r="K49" s="1472"/>
      <c r="L49" s="283">
        <f>【交付】予算書!L47</f>
        <v>0</v>
      </c>
      <c r="M49" s="284" t="s">
        <v>309</v>
      </c>
      <c r="N49" s="285">
        <f>【交付】予算書!N47</f>
        <v>0</v>
      </c>
      <c r="O49" s="286" t="s">
        <v>309</v>
      </c>
      <c r="R49" s="998"/>
      <c r="S49" s="120"/>
      <c r="T49" s="956"/>
      <c r="U49" s="953"/>
      <c r="V49" s="248"/>
      <c r="W49" s="956"/>
      <c r="X49" s="958"/>
      <c r="Y49" s="1462"/>
      <c r="Z49" s="1463"/>
      <c r="AA49" s="287"/>
      <c r="AB49" s="288" t="s">
        <v>17</v>
      </c>
      <c r="AC49" s="287"/>
      <c r="AD49" s="289" t="s">
        <v>17</v>
      </c>
    </row>
    <row r="50" spans="3:30" ht="13.5" customHeight="1" x14ac:dyDescent="0.4">
      <c r="C50" s="1467"/>
      <c r="D50" s="120"/>
      <c r="E50" s="956"/>
      <c r="F50" s="953"/>
      <c r="G50" s="248"/>
      <c r="H50" s="956"/>
      <c r="I50" s="958"/>
      <c r="J50" s="1471">
        <f>【交付】予算書!J48</f>
        <v>0</v>
      </c>
      <c r="K50" s="1472"/>
      <c r="L50" s="283">
        <f>【交付】予算書!L48</f>
        <v>0</v>
      </c>
      <c r="M50" s="284" t="s">
        <v>309</v>
      </c>
      <c r="N50" s="285">
        <f>【交付】予算書!N48</f>
        <v>0</v>
      </c>
      <c r="O50" s="286" t="s">
        <v>309</v>
      </c>
      <c r="R50" s="998"/>
      <c r="S50" s="120"/>
      <c r="T50" s="956"/>
      <c r="U50" s="953"/>
      <c r="V50" s="248"/>
      <c r="W50" s="956"/>
      <c r="X50" s="958"/>
      <c r="Y50" s="1462"/>
      <c r="Z50" s="1463"/>
      <c r="AA50" s="287"/>
      <c r="AB50" s="288" t="s">
        <v>17</v>
      </c>
      <c r="AC50" s="287"/>
      <c r="AD50" s="289" t="s">
        <v>17</v>
      </c>
    </row>
    <row r="51" spans="3:30" ht="13.5" customHeight="1" x14ac:dyDescent="0.4">
      <c r="C51" s="1467"/>
      <c r="D51" s="120"/>
      <c r="E51" s="956"/>
      <c r="F51" s="953"/>
      <c r="G51" s="248"/>
      <c r="H51" s="956"/>
      <c r="I51" s="958"/>
      <c r="J51" s="1471">
        <f>【交付】予算書!J49</f>
        <v>0</v>
      </c>
      <c r="K51" s="1472"/>
      <c r="L51" s="283">
        <f>【交付】予算書!L49</f>
        <v>0</v>
      </c>
      <c r="M51" s="284" t="s">
        <v>309</v>
      </c>
      <c r="N51" s="285">
        <f>【交付】予算書!N49</f>
        <v>0</v>
      </c>
      <c r="O51" s="286" t="s">
        <v>309</v>
      </c>
      <c r="R51" s="998"/>
      <c r="S51" s="120"/>
      <c r="T51" s="956"/>
      <c r="U51" s="953"/>
      <c r="V51" s="248"/>
      <c r="W51" s="956"/>
      <c r="X51" s="958"/>
      <c r="Y51" s="1462"/>
      <c r="Z51" s="1463"/>
      <c r="AA51" s="287"/>
      <c r="AB51" s="288" t="s">
        <v>17</v>
      </c>
      <c r="AC51" s="287"/>
      <c r="AD51" s="289" t="s">
        <v>17</v>
      </c>
    </row>
    <row r="52" spans="3:30" ht="13.5" customHeight="1" x14ac:dyDescent="0.4">
      <c r="C52" s="1467"/>
      <c r="D52" s="120"/>
      <c r="E52" s="956"/>
      <c r="F52" s="953"/>
      <c r="G52" s="248"/>
      <c r="H52" s="956"/>
      <c r="I52" s="958"/>
      <c r="J52" s="1471">
        <f>【交付】予算書!J50</f>
        <v>0</v>
      </c>
      <c r="K52" s="1472"/>
      <c r="L52" s="283">
        <f>【交付】予算書!L50</f>
        <v>0</v>
      </c>
      <c r="M52" s="284" t="s">
        <v>309</v>
      </c>
      <c r="N52" s="285">
        <f>【交付】予算書!N50</f>
        <v>0</v>
      </c>
      <c r="O52" s="286" t="s">
        <v>309</v>
      </c>
      <c r="R52" s="998"/>
      <c r="S52" s="120"/>
      <c r="T52" s="956"/>
      <c r="U52" s="953"/>
      <c r="V52" s="248"/>
      <c r="W52" s="956"/>
      <c r="X52" s="958"/>
      <c r="Y52" s="1462"/>
      <c r="Z52" s="1463"/>
      <c r="AA52" s="287"/>
      <c r="AB52" s="288" t="s">
        <v>17</v>
      </c>
      <c r="AC52" s="287"/>
      <c r="AD52" s="289" t="s">
        <v>17</v>
      </c>
    </row>
    <row r="53" spans="3:30" ht="13.5" customHeight="1" x14ac:dyDescent="0.4">
      <c r="C53" s="1467"/>
      <c r="D53" s="120"/>
      <c r="E53" s="956"/>
      <c r="F53" s="953"/>
      <c r="G53" s="248"/>
      <c r="H53" s="956"/>
      <c r="I53" s="958"/>
      <c r="J53" s="1471">
        <f>【交付】予算書!J51</f>
        <v>0</v>
      </c>
      <c r="K53" s="1472"/>
      <c r="L53" s="283">
        <f>【交付】予算書!L51</f>
        <v>0</v>
      </c>
      <c r="M53" s="284" t="s">
        <v>309</v>
      </c>
      <c r="N53" s="285">
        <f>【交付】予算書!N51</f>
        <v>0</v>
      </c>
      <c r="O53" s="286" t="s">
        <v>309</v>
      </c>
      <c r="R53" s="998"/>
      <c r="S53" s="120"/>
      <c r="T53" s="956"/>
      <c r="U53" s="953"/>
      <c r="V53" s="248"/>
      <c r="W53" s="956"/>
      <c r="X53" s="958"/>
      <c r="Y53" s="1462"/>
      <c r="Z53" s="1463"/>
      <c r="AA53" s="287"/>
      <c r="AB53" s="288" t="s">
        <v>17</v>
      </c>
      <c r="AC53" s="287"/>
      <c r="AD53" s="289" t="s">
        <v>17</v>
      </c>
    </row>
    <row r="54" spans="3:30" ht="13.5" customHeight="1" x14ac:dyDescent="0.4">
      <c r="C54" s="1467"/>
      <c r="D54" s="120"/>
      <c r="E54" s="956"/>
      <c r="F54" s="953"/>
      <c r="G54" s="248"/>
      <c r="H54" s="956"/>
      <c r="I54" s="958"/>
      <c r="J54" s="1471">
        <f>【交付】予算書!J52</f>
        <v>0</v>
      </c>
      <c r="K54" s="1472"/>
      <c r="L54" s="283">
        <f>【交付】予算書!L52</f>
        <v>0</v>
      </c>
      <c r="M54" s="284" t="s">
        <v>309</v>
      </c>
      <c r="N54" s="285">
        <f>【交付】予算書!N52</f>
        <v>0</v>
      </c>
      <c r="O54" s="286" t="s">
        <v>309</v>
      </c>
      <c r="R54" s="998"/>
      <c r="S54" s="120"/>
      <c r="T54" s="956"/>
      <c r="U54" s="953"/>
      <c r="V54" s="248"/>
      <c r="W54" s="956"/>
      <c r="X54" s="958"/>
      <c r="Y54" s="1462"/>
      <c r="Z54" s="1463"/>
      <c r="AA54" s="287"/>
      <c r="AB54" s="288" t="s">
        <v>17</v>
      </c>
      <c r="AC54" s="287"/>
      <c r="AD54" s="289" t="s">
        <v>17</v>
      </c>
    </row>
    <row r="55" spans="3:30" ht="13.5" customHeight="1" x14ac:dyDescent="0.4">
      <c r="C55" s="1467"/>
      <c r="D55" s="120"/>
      <c r="E55" s="956"/>
      <c r="F55" s="953"/>
      <c r="G55" s="248"/>
      <c r="H55" s="956"/>
      <c r="I55" s="958"/>
      <c r="J55" s="1471">
        <f>【交付】予算書!J53</f>
        <v>0</v>
      </c>
      <c r="K55" s="1472"/>
      <c r="L55" s="283">
        <f>【交付】予算書!L53</f>
        <v>0</v>
      </c>
      <c r="M55" s="284" t="s">
        <v>309</v>
      </c>
      <c r="N55" s="285">
        <f>【交付】予算書!N53</f>
        <v>0</v>
      </c>
      <c r="O55" s="286" t="s">
        <v>309</v>
      </c>
      <c r="R55" s="998"/>
      <c r="S55" s="120"/>
      <c r="T55" s="956"/>
      <c r="U55" s="953"/>
      <c r="V55" s="248"/>
      <c r="W55" s="956"/>
      <c r="X55" s="958"/>
      <c r="Y55" s="1462"/>
      <c r="Z55" s="1463"/>
      <c r="AA55" s="287"/>
      <c r="AB55" s="288" t="s">
        <v>17</v>
      </c>
      <c r="AC55" s="287"/>
      <c r="AD55" s="289" t="s">
        <v>17</v>
      </c>
    </row>
    <row r="56" spans="3:30" ht="13.5" customHeight="1" x14ac:dyDescent="0.4">
      <c r="C56" s="1468"/>
      <c r="D56" s="121"/>
      <c r="E56" s="962"/>
      <c r="F56" s="954"/>
      <c r="G56" s="250"/>
      <c r="H56" s="962"/>
      <c r="I56" s="961"/>
      <c r="J56" s="1473">
        <f>【交付】予算書!J54</f>
        <v>0</v>
      </c>
      <c r="K56" s="1474"/>
      <c r="L56" s="290">
        <f>【交付】予算書!L54</f>
        <v>0</v>
      </c>
      <c r="M56" s="291" t="s">
        <v>309</v>
      </c>
      <c r="N56" s="292">
        <f>【交付】予算書!N54</f>
        <v>0</v>
      </c>
      <c r="O56" s="293" t="s">
        <v>309</v>
      </c>
      <c r="R56" s="999"/>
      <c r="S56" s="121"/>
      <c r="T56" s="962"/>
      <c r="U56" s="954"/>
      <c r="V56" s="250"/>
      <c r="W56" s="962"/>
      <c r="X56" s="961"/>
      <c r="Y56" s="1464"/>
      <c r="Z56" s="1465"/>
      <c r="AA56" s="294"/>
      <c r="AB56" s="295" t="s">
        <v>17</v>
      </c>
      <c r="AC56" s="294"/>
      <c r="AD56" s="296" t="s">
        <v>17</v>
      </c>
    </row>
    <row r="57" spans="3:30" ht="13.5" customHeight="1" x14ac:dyDescent="0.4">
      <c r="C57" s="1466" t="s">
        <v>68</v>
      </c>
      <c r="D57" s="119"/>
      <c r="E57" s="955">
        <f>【交付】予算書!E55</f>
        <v>0</v>
      </c>
      <c r="F57" s="952" t="s">
        <v>17</v>
      </c>
      <c r="G57" s="247"/>
      <c r="H57" s="955">
        <f>【交付】予算書!H55</f>
        <v>0</v>
      </c>
      <c r="I57" s="957" t="s">
        <v>17</v>
      </c>
      <c r="J57" s="1469">
        <f>【交付】予算書!J55</f>
        <v>0</v>
      </c>
      <c r="K57" s="1470"/>
      <c r="L57" s="278">
        <f>【交付】予算書!L55</f>
        <v>0</v>
      </c>
      <c r="M57" s="279" t="s">
        <v>309</v>
      </c>
      <c r="N57" s="280">
        <f>【交付】予算書!N55</f>
        <v>0</v>
      </c>
      <c r="O57" s="254" t="s">
        <v>309</v>
      </c>
      <c r="R57" s="997" t="s">
        <v>68</v>
      </c>
      <c r="S57" s="119"/>
      <c r="T57" s="955">
        <f>SUM(AA57:AA60,AC57:AC60)</f>
        <v>0</v>
      </c>
      <c r="U57" s="952" t="s">
        <v>17</v>
      </c>
      <c r="V57" s="247"/>
      <c r="W57" s="955">
        <f>SUM(AA57:AA60)</f>
        <v>0</v>
      </c>
      <c r="X57" s="957" t="s">
        <v>17</v>
      </c>
      <c r="Y57" s="1460"/>
      <c r="Z57" s="1461"/>
      <c r="AA57" s="281"/>
      <c r="AB57" s="282" t="s">
        <v>17</v>
      </c>
      <c r="AC57" s="281"/>
      <c r="AD57" s="252" t="s">
        <v>17</v>
      </c>
    </row>
    <row r="58" spans="3:30" ht="13.5" customHeight="1" x14ac:dyDescent="0.4">
      <c r="C58" s="1467"/>
      <c r="D58" s="120"/>
      <c r="E58" s="956"/>
      <c r="F58" s="953"/>
      <c r="G58" s="248"/>
      <c r="H58" s="956"/>
      <c r="I58" s="958"/>
      <c r="J58" s="1471">
        <f>【交付】予算書!J56</f>
        <v>0</v>
      </c>
      <c r="K58" s="1472"/>
      <c r="L58" s="283">
        <f>【交付】予算書!L56</f>
        <v>0</v>
      </c>
      <c r="M58" s="284" t="s">
        <v>309</v>
      </c>
      <c r="N58" s="285">
        <f>【交付】予算書!N56</f>
        <v>0</v>
      </c>
      <c r="O58" s="286" t="s">
        <v>309</v>
      </c>
      <c r="R58" s="998"/>
      <c r="S58" s="120"/>
      <c r="T58" s="956"/>
      <c r="U58" s="953"/>
      <c r="V58" s="248"/>
      <c r="W58" s="956"/>
      <c r="X58" s="958"/>
      <c r="Y58" s="1462"/>
      <c r="Z58" s="1463"/>
      <c r="AA58" s="287"/>
      <c r="AB58" s="288" t="s">
        <v>17</v>
      </c>
      <c r="AC58" s="287"/>
      <c r="AD58" s="289" t="s">
        <v>17</v>
      </c>
    </row>
    <row r="59" spans="3:30" ht="13.5" customHeight="1" x14ac:dyDescent="0.4">
      <c r="C59" s="1467"/>
      <c r="D59" s="120"/>
      <c r="E59" s="956"/>
      <c r="F59" s="953"/>
      <c r="G59" s="248"/>
      <c r="H59" s="956"/>
      <c r="I59" s="958"/>
      <c r="J59" s="1471">
        <f>【交付】予算書!J57</f>
        <v>0</v>
      </c>
      <c r="K59" s="1472"/>
      <c r="L59" s="283">
        <f>【交付】予算書!L57</f>
        <v>0</v>
      </c>
      <c r="M59" s="284" t="s">
        <v>309</v>
      </c>
      <c r="N59" s="285">
        <f>【交付】予算書!N57</f>
        <v>0</v>
      </c>
      <c r="O59" s="286" t="s">
        <v>309</v>
      </c>
      <c r="R59" s="998"/>
      <c r="S59" s="120"/>
      <c r="T59" s="956"/>
      <c r="U59" s="953"/>
      <c r="V59" s="248"/>
      <c r="W59" s="956"/>
      <c r="X59" s="958"/>
      <c r="Y59" s="1462"/>
      <c r="Z59" s="1463"/>
      <c r="AA59" s="287"/>
      <c r="AB59" s="288" t="s">
        <v>17</v>
      </c>
      <c r="AC59" s="287"/>
      <c r="AD59" s="289" t="s">
        <v>17</v>
      </c>
    </row>
    <row r="60" spans="3:30" ht="13.5" customHeight="1" x14ac:dyDescent="0.4">
      <c r="C60" s="1468"/>
      <c r="D60" s="121"/>
      <c r="E60" s="962"/>
      <c r="F60" s="954"/>
      <c r="G60" s="250"/>
      <c r="H60" s="962"/>
      <c r="I60" s="961"/>
      <c r="J60" s="1473">
        <f>【交付】予算書!J58</f>
        <v>0</v>
      </c>
      <c r="K60" s="1474"/>
      <c r="L60" s="290">
        <f>【交付】予算書!L58</f>
        <v>0</v>
      </c>
      <c r="M60" s="291" t="s">
        <v>309</v>
      </c>
      <c r="N60" s="292">
        <f>【交付】予算書!N58</f>
        <v>0</v>
      </c>
      <c r="O60" s="293" t="s">
        <v>309</v>
      </c>
      <c r="R60" s="999"/>
      <c r="S60" s="121"/>
      <c r="T60" s="962"/>
      <c r="U60" s="954"/>
      <c r="V60" s="250"/>
      <c r="W60" s="962"/>
      <c r="X60" s="961"/>
      <c r="Y60" s="1464"/>
      <c r="Z60" s="1465"/>
      <c r="AA60" s="294"/>
      <c r="AB60" s="295" t="s">
        <v>17</v>
      </c>
      <c r="AC60" s="294"/>
      <c r="AD60" s="296" t="s">
        <v>17</v>
      </c>
    </row>
    <row r="61" spans="3:30" ht="13.5" customHeight="1" x14ac:dyDescent="0.4">
      <c r="C61" s="1466" t="s">
        <v>69</v>
      </c>
      <c r="D61" s="119"/>
      <c r="E61" s="955">
        <f>【交付】予算書!E59</f>
        <v>0</v>
      </c>
      <c r="F61" s="952" t="s">
        <v>17</v>
      </c>
      <c r="G61" s="247"/>
      <c r="H61" s="955">
        <f>【交付】予算書!H59</f>
        <v>0</v>
      </c>
      <c r="I61" s="957" t="s">
        <v>17</v>
      </c>
      <c r="J61" s="1469">
        <f>【交付】予算書!J59</f>
        <v>0</v>
      </c>
      <c r="K61" s="1470"/>
      <c r="L61" s="278">
        <f>【交付】予算書!L59</f>
        <v>0</v>
      </c>
      <c r="M61" s="279" t="s">
        <v>309</v>
      </c>
      <c r="N61" s="280">
        <f>【交付】予算書!N59</f>
        <v>0</v>
      </c>
      <c r="O61" s="254" t="s">
        <v>309</v>
      </c>
      <c r="R61" s="997" t="s">
        <v>69</v>
      </c>
      <c r="S61" s="119"/>
      <c r="T61" s="955">
        <f>SUM(AA61:AA63,AC61:AC63)</f>
        <v>0</v>
      </c>
      <c r="U61" s="952" t="s">
        <v>17</v>
      </c>
      <c r="V61" s="247"/>
      <c r="W61" s="955">
        <f>SUM(AA61:AA63)</f>
        <v>0</v>
      </c>
      <c r="X61" s="957" t="s">
        <v>17</v>
      </c>
      <c r="Y61" s="1460"/>
      <c r="Z61" s="1461"/>
      <c r="AA61" s="281"/>
      <c r="AB61" s="282" t="s">
        <v>17</v>
      </c>
      <c r="AC61" s="281"/>
      <c r="AD61" s="252" t="s">
        <v>17</v>
      </c>
    </row>
    <row r="62" spans="3:30" ht="13.5" customHeight="1" x14ac:dyDescent="0.4">
      <c r="C62" s="1467"/>
      <c r="D62" s="120"/>
      <c r="E62" s="956"/>
      <c r="F62" s="953"/>
      <c r="G62" s="248"/>
      <c r="H62" s="956"/>
      <c r="I62" s="958"/>
      <c r="J62" s="1471">
        <f>【交付】予算書!J60</f>
        <v>0</v>
      </c>
      <c r="K62" s="1472"/>
      <c r="L62" s="283">
        <f>【交付】予算書!L60</f>
        <v>0</v>
      </c>
      <c r="M62" s="284" t="s">
        <v>309</v>
      </c>
      <c r="N62" s="285">
        <f>【交付】予算書!N60</f>
        <v>0</v>
      </c>
      <c r="O62" s="286" t="s">
        <v>309</v>
      </c>
      <c r="R62" s="998"/>
      <c r="S62" s="120"/>
      <c r="T62" s="956"/>
      <c r="U62" s="953"/>
      <c r="V62" s="248"/>
      <c r="W62" s="956"/>
      <c r="X62" s="958"/>
      <c r="Y62" s="1462"/>
      <c r="Z62" s="1463"/>
      <c r="AA62" s="287"/>
      <c r="AB62" s="288" t="s">
        <v>17</v>
      </c>
      <c r="AC62" s="287"/>
      <c r="AD62" s="289" t="s">
        <v>17</v>
      </c>
    </row>
    <row r="63" spans="3:30" ht="13.5" customHeight="1" x14ac:dyDescent="0.4">
      <c r="C63" s="1468"/>
      <c r="D63" s="121"/>
      <c r="E63" s="962"/>
      <c r="F63" s="954"/>
      <c r="G63" s="250"/>
      <c r="H63" s="962"/>
      <c r="I63" s="961"/>
      <c r="J63" s="1473">
        <f>【交付】予算書!J61</f>
        <v>0</v>
      </c>
      <c r="K63" s="1474"/>
      <c r="L63" s="290">
        <f>【交付】予算書!L61</f>
        <v>0</v>
      </c>
      <c r="M63" s="291" t="s">
        <v>309</v>
      </c>
      <c r="N63" s="292">
        <f>【交付】予算書!N61</f>
        <v>0</v>
      </c>
      <c r="O63" s="293" t="s">
        <v>309</v>
      </c>
      <c r="R63" s="999"/>
      <c r="S63" s="121"/>
      <c r="T63" s="962"/>
      <c r="U63" s="954"/>
      <c r="V63" s="250"/>
      <c r="W63" s="962"/>
      <c r="X63" s="961"/>
      <c r="Y63" s="1464"/>
      <c r="Z63" s="1465"/>
      <c r="AA63" s="294"/>
      <c r="AB63" s="295" t="s">
        <v>17</v>
      </c>
      <c r="AC63" s="294"/>
      <c r="AD63" s="296" t="s">
        <v>17</v>
      </c>
    </row>
    <row r="64" spans="3:30" ht="13.5" customHeight="1" x14ac:dyDescent="0.4">
      <c r="C64" s="1466" t="s">
        <v>70</v>
      </c>
      <c r="D64" s="119"/>
      <c r="E64" s="955">
        <f>【交付】予算書!E62</f>
        <v>0</v>
      </c>
      <c r="F64" s="952" t="s">
        <v>17</v>
      </c>
      <c r="G64" s="247"/>
      <c r="H64" s="955">
        <f>【交付】予算書!H62</f>
        <v>0</v>
      </c>
      <c r="I64" s="957" t="s">
        <v>17</v>
      </c>
      <c r="J64" s="1469">
        <f>【交付】予算書!J62</f>
        <v>0</v>
      </c>
      <c r="K64" s="1470"/>
      <c r="L64" s="278">
        <f>【交付】予算書!L62</f>
        <v>0</v>
      </c>
      <c r="M64" s="279" t="s">
        <v>309</v>
      </c>
      <c r="N64" s="280">
        <f>【交付】予算書!N62</f>
        <v>0</v>
      </c>
      <c r="O64" s="254" t="s">
        <v>309</v>
      </c>
      <c r="R64" s="997" t="s">
        <v>70</v>
      </c>
      <c r="S64" s="119"/>
      <c r="T64" s="955">
        <f>SUM(AA64:AA72,AC64:AC72)</f>
        <v>0</v>
      </c>
      <c r="U64" s="952" t="s">
        <v>17</v>
      </c>
      <c r="V64" s="247"/>
      <c r="W64" s="955">
        <f>SUM(AA64:AA72)</f>
        <v>0</v>
      </c>
      <c r="X64" s="957" t="s">
        <v>17</v>
      </c>
      <c r="Y64" s="1460"/>
      <c r="Z64" s="1461"/>
      <c r="AA64" s="281"/>
      <c r="AB64" s="282" t="s">
        <v>17</v>
      </c>
      <c r="AC64" s="281"/>
      <c r="AD64" s="252" t="s">
        <v>17</v>
      </c>
    </row>
    <row r="65" spans="3:30" ht="13.5" customHeight="1" x14ac:dyDescent="0.4">
      <c r="C65" s="1467"/>
      <c r="D65" s="120"/>
      <c r="E65" s="956"/>
      <c r="F65" s="953"/>
      <c r="G65" s="248"/>
      <c r="H65" s="956"/>
      <c r="I65" s="958"/>
      <c r="J65" s="1471">
        <f>【交付】予算書!J63</f>
        <v>0</v>
      </c>
      <c r="K65" s="1472"/>
      <c r="L65" s="283">
        <f>【交付】予算書!L63</f>
        <v>0</v>
      </c>
      <c r="M65" s="284" t="s">
        <v>309</v>
      </c>
      <c r="N65" s="285">
        <f>【交付】予算書!N63</f>
        <v>0</v>
      </c>
      <c r="O65" s="286" t="s">
        <v>309</v>
      </c>
      <c r="R65" s="998"/>
      <c r="S65" s="120"/>
      <c r="T65" s="956"/>
      <c r="U65" s="953"/>
      <c r="V65" s="248"/>
      <c r="W65" s="956"/>
      <c r="X65" s="958"/>
      <c r="Y65" s="1462"/>
      <c r="Z65" s="1463"/>
      <c r="AA65" s="287"/>
      <c r="AB65" s="288" t="s">
        <v>17</v>
      </c>
      <c r="AC65" s="287"/>
      <c r="AD65" s="289" t="s">
        <v>17</v>
      </c>
    </row>
    <row r="66" spans="3:30" ht="13.5" customHeight="1" x14ac:dyDescent="0.4">
      <c r="C66" s="1467"/>
      <c r="D66" s="120"/>
      <c r="E66" s="956"/>
      <c r="F66" s="953"/>
      <c r="G66" s="248"/>
      <c r="H66" s="956"/>
      <c r="I66" s="958"/>
      <c r="J66" s="1471">
        <f>【交付】予算書!J64</f>
        <v>0</v>
      </c>
      <c r="K66" s="1472"/>
      <c r="L66" s="283">
        <f>【交付】予算書!L64</f>
        <v>0</v>
      </c>
      <c r="M66" s="284" t="s">
        <v>309</v>
      </c>
      <c r="N66" s="285">
        <f>【交付】予算書!N64</f>
        <v>0</v>
      </c>
      <c r="O66" s="286" t="s">
        <v>309</v>
      </c>
      <c r="R66" s="998"/>
      <c r="S66" s="120"/>
      <c r="T66" s="956"/>
      <c r="U66" s="953"/>
      <c r="V66" s="248"/>
      <c r="W66" s="956"/>
      <c r="X66" s="958"/>
      <c r="Y66" s="1462"/>
      <c r="Z66" s="1463"/>
      <c r="AA66" s="287"/>
      <c r="AB66" s="288" t="s">
        <v>17</v>
      </c>
      <c r="AC66" s="287"/>
      <c r="AD66" s="289" t="s">
        <v>17</v>
      </c>
    </row>
    <row r="67" spans="3:30" ht="13.5" customHeight="1" x14ac:dyDescent="0.4">
      <c r="C67" s="1467"/>
      <c r="D67" s="120"/>
      <c r="E67" s="956"/>
      <c r="F67" s="953"/>
      <c r="G67" s="248"/>
      <c r="H67" s="956"/>
      <c r="I67" s="958"/>
      <c r="J67" s="1471">
        <f>【交付】予算書!J65</f>
        <v>0</v>
      </c>
      <c r="K67" s="1472"/>
      <c r="L67" s="283">
        <f>【交付】予算書!L65</f>
        <v>0</v>
      </c>
      <c r="M67" s="284" t="s">
        <v>309</v>
      </c>
      <c r="N67" s="285">
        <f>【交付】予算書!N65</f>
        <v>0</v>
      </c>
      <c r="O67" s="286" t="s">
        <v>309</v>
      </c>
      <c r="R67" s="998"/>
      <c r="S67" s="120"/>
      <c r="T67" s="956"/>
      <c r="U67" s="953"/>
      <c r="V67" s="248"/>
      <c r="W67" s="956"/>
      <c r="X67" s="958"/>
      <c r="Y67" s="1462"/>
      <c r="Z67" s="1463"/>
      <c r="AA67" s="287"/>
      <c r="AB67" s="288" t="s">
        <v>17</v>
      </c>
      <c r="AC67" s="287"/>
      <c r="AD67" s="289" t="s">
        <v>17</v>
      </c>
    </row>
    <row r="68" spans="3:30" ht="13.5" customHeight="1" x14ac:dyDescent="0.4">
      <c r="C68" s="1467"/>
      <c r="D68" s="120"/>
      <c r="E68" s="956"/>
      <c r="F68" s="953"/>
      <c r="G68" s="248"/>
      <c r="H68" s="956"/>
      <c r="I68" s="958"/>
      <c r="J68" s="1471">
        <f>【交付】予算書!J66</f>
        <v>0</v>
      </c>
      <c r="K68" s="1472"/>
      <c r="L68" s="283">
        <f>【交付】予算書!L66</f>
        <v>0</v>
      </c>
      <c r="M68" s="284" t="s">
        <v>309</v>
      </c>
      <c r="N68" s="285">
        <f>【交付】予算書!N66</f>
        <v>0</v>
      </c>
      <c r="O68" s="286" t="s">
        <v>309</v>
      </c>
      <c r="R68" s="998"/>
      <c r="S68" s="120"/>
      <c r="T68" s="956"/>
      <c r="U68" s="953"/>
      <c r="V68" s="248"/>
      <c r="W68" s="956"/>
      <c r="X68" s="958"/>
      <c r="Y68" s="1462"/>
      <c r="Z68" s="1463"/>
      <c r="AA68" s="287"/>
      <c r="AB68" s="288" t="s">
        <v>17</v>
      </c>
      <c r="AC68" s="287"/>
      <c r="AD68" s="289" t="s">
        <v>17</v>
      </c>
    </row>
    <row r="69" spans="3:30" ht="13.5" customHeight="1" x14ac:dyDescent="0.4">
      <c r="C69" s="1467"/>
      <c r="D69" s="120"/>
      <c r="E69" s="956"/>
      <c r="F69" s="953"/>
      <c r="G69" s="248"/>
      <c r="H69" s="956"/>
      <c r="I69" s="958"/>
      <c r="J69" s="1471">
        <f>【交付】予算書!J67</f>
        <v>0</v>
      </c>
      <c r="K69" s="1472"/>
      <c r="L69" s="283">
        <f>【交付】予算書!L67</f>
        <v>0</v>
      </c>
      <c r="M69" s="284" t="s">
        <v>309</v>
      </c>
      <c r="N69" s="285">
        <f>【交付】予算書!N67</f>
        <v>0</v>
      </c>
      <c r="O69" s="286" t="s">
        <v>309</v>
      </c>
      <c r="R69" s="998"/>
      <c r="S69" s="120"/>
      <c r="T69" s="956"/>
      <c r="U69" s="953"/>
      <c r="V69" s="248"/>
      <c r="W69" s="956"/>
      <c r="X69" s="958"/>
      <c r="Y69" s="1462"/>
      <c r="Z69" s="1463"/>
      <c r="AA69" s="287"/>
      <c r="AB69" s="288" t="s">
        <v>17</v>
      </c>
      <c r="AC69" s="287"/>
      <c r="AD69" s="289" t="s">
        <v>17</v>
      </c>
    </row>
    <row r="70" spans="3:30" ht="13.5" customHeight="1" x14ac:dyDescent="0.4">
      <c r="C70" s="1467"/>
      <c r="D70" s="120"/>
      <c r="E70" s="956"/>
      <c r="F70" s="953"/>
      <c r="G70" s="248"/>
      <c r="H70" s="956"/>
      <c r="I70" s="958"/>
      <c r="J70" s="1471">
        <f>【交付】予算書!J68</f>
        <v>0</v>
      </c>
      <c r="K70" s="1472"/>
      <c r="L70" s="283">
        <f>【交付】予算書!L68</f>
        <v>0</v>
      </c>
      <c r="M70" s="284" t="s">
        <v>309</v>
      </c>
      <c r="N70" s="285">
        <f>【交付】予算書!N68</f>
        <v>0</v>
      </c>
      <c r="O70" s="286" t="s">
        <v>309</v>
      </c>
      <c r="R70" s="998"/>
      <c r="S70" s="120"/>
      <c r="T70" s="956"/>
      <c r="U70" s="953"/>
      <c r="V70" s="248"/>
      <c r="W70" s="956"/>
      <c r="X70" s="958"/>
      <c r="Y70" s="1462"/>
      <c r="Z70" s="1463"/>
      <c r="AA70" s="287"/>
      <c r="AB70" s="288" t="s">
        <v>17</v>
      </c>
      <c r="AC70" s="287"/>
      <c r="AD70" s="289" t="s">
        <v>17</v>
      </c>
    </row>
    <row r="71" spans="3:30" ht="13.5" customHeight="1" x14ac:dyDescent="0.4">
      <c r="C71" s="1467"/>
      <c r="D71" s="120"/>
      <c r="E71" s="956"/>
      <c r="F71" s="953"/>
      <c r="G71" s="248"/>
      <c r="H71" s="956"/>
      <c r="I71" s="958"/>
      <c r="J71" s="1471">
        <f>【交付】予算書!J69</f>
        <v>0</v>
      </c>
      <c r="K71" s="1472"/>
      <c r="L71" s="283">
        <f>【交付】予算書!L69</f>
        <v>0</v>
      </c>
      <c r="M71" s="284" t="s">
        <v>309</v>
      </c>
      <c r="N71" s="285">
        <f>【交付】予算書!N69</f>
        <v>0</v>
      </c>
      <c r="O71" s="286" t="s">
        <v>309</v>
      </c>
      <c r="R71" s="998"/>
      <c r="S71" s="120"/>
      <c r="T71" s="956"/>
      <c r="U71" s="953"/>
      <c r="V71" s="248"/>
      <c r="W71" s="956"/>
      <c r="X71" s="958"/>
      <c r="Y71" s="1462"/>
      <c r="Z71" s="1463"/>
      <c r="AA71" s="287"/>
      <c r="AB71" s="288" t="s">
        <v>17</v>
      </c>
      <c r="AC71" s="287"/>
      <c r="AD71" s="289" t="s">
        <v>17</v>
      </c>
    </row>
    <row r="72" spans="3:30" ht="13.5" customHeight="1" x14ac:dyDescent="0.4">
      <c r="C72" s="1468"/>
      <c r="D72" s="121"/>
      <c r="E72" s="962"/>
      <c r="F72" s="954"/>
      <c r="G72" s="250"/>
      <c r="H72" s="962"/>
      <c r="I72" s="961"/>
      <c r="J72" s="1473">
        <f>【交付】予算書!J70</f>
        <v>0</v>
      </c>
      <c r="K72" s="1474"/>
      <c r="L72" s="290">
        <f>【交付】予算書!L70</f>
        <v>0</v>
      </c>
      <c r="M72" s="291" t="s">
        <v>309</v>
      </c>
      <c r="N72" s="292">
        <f>【交付】予算書!N70</f>
        <v>0</v>
      </c>
      <c r="O72" s="293" t="s">
        <v>309</v>
      </c>
      <c r="R72" s="999"/>
      <c r="S72" s="121"/>
      <c r="T72" s="962"/>
      <c r="U72" s="954"/>
      <c r="V72" s="250"/>
      <c r="W72" s="962"/>
      <c r="X72" s="961"/>
      <c r="Y72" s="1464"/>
      <c r="Z72" s="1465"/>
      <c r="AA72" s="294"/>
      <c r="AB72" s="295" t="s">
        <v>17</v>
      </c>
      <c r="AC72" s="294"/>
      <c r="AD72" s="296" t="s">
        <v>17</v>
      </c>
    </row>
    <row r="73" spans="3:30" ht="13.5" customHeight="1" x14ac:dyDescent="0.4">
      <c r="C73" s="1466" t="s">
        <v>71</v>
      </c>
      <c r="D73" s="119"/>
      <c r="E73" s="955">
        <f>【交付】予算書!E71</f>
        <v>0</v>
      </c>
      <c r="F73" s="952" t="s">
        <v>17</v>
      </c>
      <c r="G73" s="976" t="s">
        <v>140</v>
      </c>
      <c r="H73" s="955">
        <f>【交付】予算書!H71</f>
        <v>0</v>
      </c>
      <c r="I73" s="957" t="s">
        <v>17</v>
      </c>
      <c r="J73" s="1469">
        <f>【交付】予算書!J71</f>
        <v>0</v>
      </c>
      <c r="K73" s="1470"/>
      <c r="L73" s="278">
        <f>【交付】予算書!L71</f>
        <v>0</v>
      </c>
      <c r="M73" s="279" t="s">
        <v>309</v>
      </c>
      <c r="N73" s="280">
        <f>【交付】予算書!N71</f>
        <v>0</v>
      </c>
      <c r="O73" s="254" t="s">
        <v>309</v>
      </c>
      <c r="R73" s="997" t="s">
        <v>71</v>
      </c>
      <c r="S73" s="119"/>
      <c r="T73" s="955">
        <f>SUM(AA73:AA80,AC73:AC80)</f>
        <v>0</v>
      </c>
      <c r="U73" s="952" t="s">
        <v>17</v>
      </c>
      <c r="V73" s="976" t="s">
        <v>140</v>
      </c>
      <c r="W73" s="955">
        <f>SUM(AA73:AA80)</f>
        <v>0</v>
      </c>
      <c r="X73" s="957" t="s">
        <v>17</v>
      </c>
      <c r="Y73" s="1460"/>
      <c r="Z73" s="1461"/>
      <c r="AA73" s="281"/>
      <c r="AB73" s="282" t="s">
        <v>17</v>
      </c>
      <c r="AC73" s="281"/>
      <c r="AD73" s="252" t="s">
        <v>17</v>
      </c>
    </row>
    <row r="74" spans="3:30" ht="13.5" customHeight="1" x14ac:dyDescent="0.4">
      <c r="C74" s="1467"/>
      <c r="D74" s="120"/>
      <c r="E74" s="956"/>
      <c r="F74" s="953"/>
      <c r="G74" s="977"/>
      <c r="H74" s="956"/>
      <c r="I74" s="958"/>
      <c r="J74" s="1471">
        <f>【交付】予算書!J72</f>
        <v>0</v>
      </c>
      <c r="K74" s="1472"/>
      <c r="L74" s="283">
        <f>【交付】予算書!L72</f>
        <v>0</v>
      </c>
      <c r="M74" s="284" t="s">
        <v>309</v>
      </c>
      <c r="N74" s="285">
        <f>【交付】予算書!N72</f>
        <v>0</v>
      </c>
      <c r="O74" s="286" t="s">
        <v>309</v>
      </c>
      <c r="R74" s="998"/>
      <c r="S74" s="120"/>
      <c r="T74" s="956"/>
      <c r="U74" s="953"/>
      <c r="V74" s="977"/>
      <c r="W74" s="956"/>
      <c r="X74" s="958"/>
      <c r="Y74" s="1462"/>
      <c r="Z74" s="1463"/>
      <c r="AA74" s="287"/>
      <c r="AB74" s="288" t="s">
        <v>17</v>
      </c>
      <c r="AC74" s="287"/>
      <c r="AD74" s="289" t="s">
        <v>17</v>
      </c>
    </row>
    <row r="75" spans="3:30" ht="13.5" customHeight="1" x14ac:dyDescent="0.4">
      <c r="C75" s="1467"/>
      <c r="D75" s="120"/>
      <c r="E75" s="956"/>
      <c r="F75" s="953"/>
      <c r="G75" s="977"/>
      <c r="H75" s="956"/>
      <c r="I75" s="958"/>
      <c r="J75" s="1471">
        <f>【交付】予算書!J73</f>
        <v>0</v>
      </c>
      <c r="K75" s="1472"/>
      <c r="L75" s="283">
        <f>【交付】予算書!L73</f>
        <v>0</v>
      </c>
      <c r="M75" s="284" t="s">
        <v>309</v>
      </c>
      <c r="N75" s="285">
        <f>【交付】予算書!N73</f>
        <v>0</v>
      </c>
      <c r="O75" s="286" t="s">
        <v>309</v>
      </c>
      <c r="R75" s="998"/>
      <c r="S75" s="120"/>
      <c r="T75" s="956"/>
      <c r="U75" s="953"/>
      <c r="V75" s="977"/>
      <c r="W75" s="956"/>
      <c r="X75" s="958"/>
      <c r="Y75" s="1462"/>
      <c r="Z75" s="1463"/>
      <c r="AA75" s="287"/>
      <c r="AB75" s="288" t="s">
        <v>17</v>
      </c>
      <c r="AC75" s="287"/>
      <c r="AD75" s="289" t="s">
        <v>17</v>
      </c>
    </row>
    <row r="76" spans="3:30" ht="13.5" customHeight="1" x14ac:dyDescent="0.4">
      <c r="C76" s="1467"/>
      <c r="D76" s="120"/>
      <c r="E76" s="956"/>
      <c r="F76" s="953"/>
      <c r="G76" s="977"/>
      <c r="H76" s="956"/>
      <c r="I76" s="958"/>
      <c r="J76" s="1471">
        <f>【交付】予算書!J74</f>
        <v>0</v>
      </c>
      <c r="K76" s="1472"/>
      <c r="L76" s="283">
        <f>【交付】予算書!L74</f>
        <v>0</v>
      </c>
      <c r="M76" s="284" t="s">
        <v>309</v>
      </c>
      <c r="N76" s="285">
        <f>【交付】予算書!N74</f>
        <v>0</v>
      </c>
      <c r="O76" s="286" t="s">
        <v>309</v>
      </c>
      <c r="R76" s="998"/>
      <c r="S76" s="120"/>
      <c r="T76" s="956"/>
      <c r="U76" s="953"/>
      <c r="V76" s="977"/>
      <c r="W76" s="956"/>
      <c r="X76" s="958"/>
      <c r="Y76" s="1462"/>
      <c r="Z76" s="1463"/>
      <c r="AA76" s="287"/>
      <c r="AB76" s="288" t="s">
        <v>17</v>
      </c>
      <c r="AC76" s="287"/>
      <c r="AD76" s="289" t="s">
        <v>17</v>
      </c>
    </row>
    <row r="77" spans="3:30" ht="13.5" customHeight="1" x14ac:dyDescent="0.4">
      <c r="C77" s="1467"/>
      <c r="D77" s="120"/>
      <c r="E77" s="956"/>
      <c r="F77" s="953"/>
      <c r="G77" s="977"/>
      <c r="H77" s="956"/>
      <c r="I77" s="958"/>
      <c r="J77" s="1471">
        <f>【交付】予算書!J75</f>
        <v>0</v>
      </c>
      <c r="K77" s="1472"/>
      <c r="L77" s="283">
        <f>【交付】予算書!L75</f>
        <v>0</v>
      </c>
      <c r="M77" s="284" t="s">
        <v>309</v>
      </c>
      <c r="N77" s="285">
        <f>【交付】予算書!N75</f>
        <v>0</v>
      </c>
      <c r="O77" s="286" t="s">
        <v>309</v>
      </c>
      <c r="R77" s="998"/>
      <c r="S77" s="120"/>
      <c r="T77" s="956"/>
      <c r="U77" s="953"/>
      <c r="V77" s="977"/>
      <c r="W77" s="956"/>
      <c r="X77" s="958"/>
      <c r="Y77" s="1462"/>
      <c r="Z77" s="1463"/>
      <c r="AA77" s="287"/>
      <c r="AB77" s="288" t="s">
        <v>17</v>
      </c>
      <c r="AC77" s="287"/>
      <c r="AD77" s="289" t="s">
        <v>17</v>
      </c>
    </row>
    <row r="78" spans="3:30" ht="13.5" customHeight="1" x14ac:dyDescent="0.4">
      <c r="C78" s="1467"/>
      <c r="D78" s="120"/>
      <c r="E78" s="956"/>
      <c r="F78" s="953"/>
      <c r="G78" s="977"/>
      <c r="H78" s="956"/>
      <c r="I78" s="958"/>
      <c r="J78" s="1471">
        <f>【交付】予算書!J76</f>
        <v>0</v>
      </c>
      <c r="K78" s="1472"/>
      <c r="L78" s="283">
        <f>【交付】予算書!L76</f>
        <v>0</v>
      </c>
      <c r="M78" s="284" t="s">
        <v>309</v>
      </c>
      <c r="N78" s="285">
        <f>【交付】予算書!N76</f>
        <v>0</v>
      </c>
      <c r="O78" s="286" t="s">
        <v>309</v>
      </c>
      <c r="R78" s="998"/>
      <c r="S78" s="120"/>
      <c r="T78" s="956"/>
      <c r="U78" s="953"/>
      <c r="V78" s="977"/>
      <c r="W78" s="956"/>
      <c r="X78" s="958"/>
      <c r="Y78" s="1462"/>
      <c r="Z78" s="1463"/>
      <c r="AA78" s="287"/>
      <c r="AB78" s="288" t="s">
        <v>17</v>
      </c>
      <c r="AC78" s="287"/>
      <c r="AD78" s="289" t="s">
        <v>17</v>
      </c>
    </row>
    <row r="79" spans="3:30" ht="13.5" customHeight="1" x14ac:dyDescent="0.4">
      <c r="C79" s="1467"/>
      <c r="D79" s="120"/>
      <c r="E79" s="956"/>
      <c r="F79" s="953"/>
      <c r="G79" s="977"/>
      <c r="H79" s="956"/>
      <c r="I79" s="958"/>
      <c r="J79" s="1471">
        <f>【交付】予算書!J77</f>
        <v>0</v>
      </c>
      <c r="K79" s="1472"/>
      <c r="L79" s="283">
        <f>【交付】予算書!L77</f>
        <v>0</v>
      </c>
      <c r="M79" s="284" t="s">
        <v>309</v>
      </c>
      <c r="N79" s="285">
        <f>【交付】予算書!N77</f>
        <v>0</v>
      </c>
      <c r="O79" s="286" t="s">
        <v>309</v>
      </c>
      <c r="R79" s="998"/>
      <c r="S79" s="120"/>
      <c r="T79" s="956"/>
      <c r="U79" s="953"/>
      <c r="V79" s="977"/>
      <c r="W79" s="956"/>
      <c r="X79" s="958"/>
      <c r="Y79" s="1462"/>
      <c r="Z79" s="1463"/>
      <c r="AA79" s="287"/>
      <c r="AB79" s="288" t="s">
        <v>17</v>
      </c>
      <c r="AC79" s="287"/>
      <c r="AD79" s="289" t="s">
        <v>17</v>
      </c>
    </row>
    <row r="80" spans="3:30" ht="13.5" customHeight="1" x14ac:dyDescent="0.4">
      <c r="C80" s="1468"/>
      <c r="D80" s="121"/>
      <c r="E80" s="962"/>
      <c r="F80" s="954"/>
      <c r="G80" s="978"/>
      <c r="H80" s="962"/>
      <c r="I80" s="961"/>
      <c r="J80" s="1473">
        <f>【交付】予算書!J78</f>
        <v>0</v>
      </c>
      <c r="K80" s="1474"/>
      <c r="L80" s="290">
        <f>【交付】予算書!L78</f>
        <v>0</v>
      </c>
      <c r="M80" s="291" t="s">
        <v>309</v>
      </c>
      <c r="N80" s="292">
        <f>【交付】予算書!N78</f>
        <v>0</v>
      </c>
      <c r="O80" s="293" t="s">
        <v>309</v>
      </c>
      <c r="R80" s="999"/>
      <c r="S80" s="121"/>
      <c r="T80" s="962"/>
      <c r="U80" s="954"/>
      <c r="V80" s="978"/>
      <c r="W80" s="962"/>
      <c r="X80" s="961"/>
      <c r="Y80" s="1464"/>
      <c r="Z80" s="1465"/>
      <c r="AA80" s="294"/>
      <c r="AB80" s="295" t="s">
        <v>17</v>
      </c>
      <c r="AC80" s="294"/>
      <c r="AD80" s="296" t="s">
        <v>17</v>
      </c>
    </row>
    <row r="81" spans="3:59" ht="13.5" customHeight="1" x14ac:dyDescent="0.4">
      <c r="C81" s="1466" t="s">
        <v>72</v>
      </c>
      <c r="D81" s="119"/>
      <c r="E81" s="955">
        <f>【交付】予算書!E79</f>
        <v>0</v>
      </c>
      <c r="F81" s="952" t="s">
        <v>17</v>
      </c>
      <c r="G81" s="247"/>
      <c r="H81" s="955">
        <f>【交付】予算書!H79</f>
        <v>0</v>
      </c>
      <c r="I81" s="957" t="s">
        <v>17</v>
      </c>
      <c r="J81" s="1469">
        <f>【交付】予算書!J79</f>
        <v>0</v>
      </c>
      <c r="K81" s="1470"/>
      <c r="L81" s="278">
        <f>【交付】予算書!L79</f>
        <v>0</v>
      </c>
      <c r="M81" s="279" t="s">
        <v>309</v>
      </c>
      <c r="N81" s="280">
        <f>【交付】予算書!N79</f>
        <v>0</v>
      </c>
      <c r="O81" s="254" t="s">
        <v>309</v>
      </c>
      <c r="R81" s="997" t="s">
        <v>72</v>
      </c>
      <c r="S81" s="119"/>
      <c r="T81" s="955">
        <f>SUM(AA81:AA83,AC81:AC83)</f>
        <v>0</v>
      </c>
      <c r="U81" s="952" t="s">
        <v>17</v>
      </c>
      <c r="V81" s="247"/>
      <c r="W81" s="955">
        <f>SUM(AA81:AA83)</f>
        <v>0</v>
      </c>
      <c r="X81" s="957" t="s">
        <v>17</v>
      </c>
      <c r="Y81" s="1460"/>
      <c r="Z81" s="1461"/>
      <c r="AA81" s="281"/>
      <c r="AB81" s="282" t="s">
        <v>17</v>
      </c>
      <c r="AC81" s="281"/>
      <c r="AD81" s="252" t="s">
        <v>17</v>
      </c>
    </row>
    <row r="82" spans="3:59" ht="13.5" customHeight="1" x14ac:dyDescent="0.4">
      <c r="C82" s="1467"/>
      <c r="D82" s="120"/>
      <c r="E82" s="956"/>
      <c r="F82" s="953"/>
      <c r="G82" s="248"/>
      <c r="H82" s="956"/>
      <c r="I82" s="958"/>
      <c r="J82" s="1471">
        <f>【交付】予算書!J80</f>
        <v>0</v>
      </c>
      <c r="K82" s="1472"/>
      <c r="L82" s="283">
        <f>【交付】予算書!L80</f>
        <v>0</v>
      </c>
      <c r="M82" s="284" t="s">
        <v>309</v>
      </c>
      <c r="N82" s="285">
        <f>【交付】予算書!N80</f>
        <v>0</v>
      </c>
      <c r="O82" s="286" t="s">
        <v>309</v>
      </c>
      <c r="R82" s="998"/>
      <c r="S82" s="120"/>
      <c r="T82" s="956"/>
      <c r="U82" s="953"/>
      <c r="V82" s="248"/>
      <c r="W82" s="956"/>
      <c r="X82" s="958"/>
      <c r="Y82" s="1462"/>
      <c r="Z82" s="1463"/>
      <c r="AA82" s="287"/>
      <c r="AB82" s="288" t="s">
        <v>17</v>
      </c>
      <c r="AC82" s="287"/>
      <c r="AD82" s="289" t="s">
        <v>17</v>
      </c>
    </row>
    <row r="83" spans="3:59" ht="13.5" customHeight="1" x14ac:dyDescent="0.4">
      <c r="C83" s="1468"/>
      <c r="D83" s="121"/>
      <c r="E83" s="962"/>
      <c r="F83" s="954"/>
      <c r="G83" s="250"/>
      <c r="H83" s="962"/>
      <c r="I83" s="961"/>
      <c r="J83" s="1473">
        <f>【交付】予算書!J81</f>
        <v>0</v>
      </c>
      <c r="K83" s="1474"/>
      <c r="L83" s="290">
        <f>【交付】予算書!L81</f>
        <v>0</v>
      </c>
      <c r="M83" s="291" t="s">
        <v>309</v>
      </c>
      <c r="N83" s="292">
        <f>【交付】予算書!N81</f>
        <v>0</v>
      </c>
      <c r="O83" s="293" t="s">
        <v>309</v>
      </c>
      <c r="R83" s="999"/>
      <c r="S83" s="121"/>
      <c r="T83" s="962"/>
      <c r="U83" s="954"/>
      <c r="V83" s="250"/>
      <c r="W83" s="962"/>
      <c r="X83" s="961"/>
      <c r="Y83" s="1464"/>
      <c r="Z83" s="1465"/>
      <c r="AA83" s="294"/>
      <c r="AB83" s="295" t="s">
        <v>17</v>
      </c>
      <c r="AC83" s="294"/>
      <c r="AD83" s="296" t="s">
        <v>17</v>
      </c>
    </row>
    <row r="84" spans="3:59" ht="13.5" customHeight="1" x14ac:dyDescent="0.4">
      <c r="C84" s="1466" t="s">
        <v>50</v>
      </c>
      <c r="D84" s="119"/>
      <c r="E84" s="955">
        <f>【交付】予算書!E82</f>
        <v>0</v>
      </c>
      <c r="F84" s="952" t="s">
        <v>17</v>
      </c>
      <c r="G84" s="247"/>
      <c r="H84" s="955">
        <f>【交付】予算書!H82</f>
        <v>0</v>
      </c>
      <c r="I84" s="957" t="s">
        <v>17</v>
      </c>
      <c r="J84" s="1469">
        <f>【交付】予算書!J82</f>
        <v>0</v>
      </c>
      <c r="K84" s="1470"/>
      <c r="L84" s="278">
        <f>【交付】予算書!L82</f>
        <v>0</v>
      </c>
      <c r="M84" s="279" t="s">
        <v>309</v>
      </c>
      <c r="N84" s="280">
        <f>【交付】予算書!N82</f>
        <v>0</v>
      </c>
      <c r="O84" s="254" t="s">
        <v>309</v>
      </c>
      <c r="R84" s="997" t="s">
        <v>50</v>
      </c>
      <c r="S84" s="119"/>
      <c r="T84" s="955">
        <f>SUM(AA84:AA86,AC84:AC86)</f>
        <v>0</v>
      </c>
      <c r="U84" s="952" t="s">
        <v>17</v>
      </c>
      <c r="V84" s="247"/>
      <c r="W84" s="955">
        <f>SUM(AA84:AA86)</f>
        <v>0</v>
      </c>
      <c r="X84" s="957" t="s">
        <v>17</v>
      </c>
      <c r="Y84" s="1460"/>
      <c r="Z84" s="1461"/>
      <c r="AA84" s="281"/>
      <c r="AB84" s="282" t="s">
        <v>17</v>
      </c>
      <c r="AC84" s="281"/>
      <c r="AD84" s="252" t="s">
        <v>17</v>
      </c>
    </row>
    <row r="85" spans="3:59" ht="13.5" customHeight="1" x14ac:dyDescent="0.4">
      <c r="C85" s="1467"/>
      <c r="D85" s="120"/>
      <c r="E85" s="956"/>
      <c r="F85" s="953"/>
      <c r="G85" s="248"/>
      <c r="H85" s="956"/>
      <c r="I85" s="958"/>
      <c r="J85" s="1471">
        <f>【交付】予算書!J83</f>
        <v>0</v>
      </c>
      <c r="K85" s="1472"/>
      <c r="L85" s="283">
        <f>【交付】予算書!L83</f>
        <v>0</v>
      </c>
      <c r="M85" s="284" t="s">
        <v>309</v>
      </c>
      <c r="N85" s="285">
        <f>【交付】予算書!N83</f>
        <v>0</v>
      </c>
      <c r="O85" s="286" t="s">
        <v>309</v>
      </c>
      <c r="R85" s="998"/>
      <c r="S85" s="120"/>
      <c r="T85" s="956"/>
      <c r="U85" s="953"/>
      <c r="V85" s="248"/>
      <c r="W85" s="956"/>
      <c r="X85" s="958"/>
      <c r="Y85" s="1462"/>
      <c r="Z85" s="1463"/>
      <c r="AA85" s="287"/>
      <c r="AB85" s="288" t="s">
        <v>17</v>
      </c>
      <c r="AC85" s="287"/>
      <c r="AD85" s="289" t="s">
        <v>17</v>
      </c>
    </row>
    <row r="86" spans="3:59" ht="13.5" customHeight="1" thickBot="1" x14ac:dyDescent="0.45">
      <c r="C86" s="1468"/>
      <c r="D86" s="120"/>
      <c r="E86" s="956"/>
      <c r="F86" s="953"/>
      <c r="G86" s="248"/>
      <c r="H86" s="956"/>
      <c r="I86" s="958"/>
      <c r="J86" s="1473">
        <f>【交付】予算書!J84</f>
        <v>0</v>
      </c>
      <c r="K86" s="1474"/>
      <c r="L86" s="290">
        <f>【交付】予算書!L84</f>
        <v>0</v>
      </c>
      <c r="M86" s="291" t="s">
        <v>309</v>
      </c>
      <c r="N86" s="292">
        <f>【交付】予算書!N84</f>
        <v>0</v>
      </c>
      <c r="O86" s="293" t="s">
        <v>309</v>
      </c>
      <c r="R86" s="999"/>
      <c r="S86" s="121"/>
      <c r="T86" s="962"/>
      <c r="U86" s="954"/>
      <c r="V86" s="248"/>
      <c r="W86" s="956"/>
      <c r="X86" s="958"/>
      <c r="Y86" s="1464"/>
      <c r="Z86" s="1465"/>
      <c r="AA86" s="294"/>
      <c r="AB86" s="295" t="s">
        <v>17</v>
      </c>
      <c r="AC86" s="294"/>
      <c r="AD86" s="296" t="s">
        <v>17</v>
      </c>
    </row>
    <row r="87" spans="3:59" ht="21" customHeight="1" thickBot="1" x14ac:dyDescent="0.2">
      <c r="C87" s="236" t="s">
        <v>73</v>
      </c>
      <c r="D87" s="235" t="s">
        <v>2</v>
      </c>
      <c r="E87" s="238">
        <f>【交付】予算書!E85</f>
        <v>0</v>
      </c>
      <c r="F87" s="239" t="s">
        <v>17</v>
      </c>
      <c r="G87" s="118" t="s">
        <v>3</v>
      </c>
      <c r="H87" s="117">
        <f>【交付】予算書!H85</f>
        <v>0</v>
      </c>
      <c r="I87" s="90" t="s">
        <v>17</v>
      </c>
      <c r="J87" s="276"/>
      <c r="K87" s="297">
        <f>L87+N87</f>
        <v>0</v>
      </c>
      <c r="L87" s="1456">
        <f>【交付】予算書!L85</f>
        <v>0</v>
      </c>
      <c r="M87" s="1456"/>
      <c r="N87" s="1456">
        <f>【交付】予算書!N85</f>
        <v>0</v>
      </c>
      <c r="O87" s="1457"/>
      <c r="R87" s="86" t="s">
        <v>73</v>
      </c>
      <c r="S87" s="123" t="s">
        <v>2</v>
      </c>
      <c r="T87" s="122">
        <f>SUM(T20:T86)</f>
        <v>0</v>
      </c>
      <c r="U87" s="89" t="s">
        <v>17</v>
      </c>
      <c r="V87" s="118" t="s">
        <v>3</v>
      </c>
      <c r="W87" s="117">
        <f>SUM(W20:W86)</f>
        <v>0</v>
      </c>
      <c r="X87" s="90" t="s">
        <v>17</v>
      </c>
      <c r="Y87" s="153"/>
      <c r="Z87" s="298">
        <f>AA87+AC87</f>
        <v>0</v>
      </c>
      <c r="AA87" s="1458">
        <f>SUM(AA20:AA86)</f>
        <v>0</v>
      </c>
      <c r="AB87" s="1458"/>
      <c r="AC87" s="1458">
        <f>SUM(AC20:AC86)</f>
        <v>0</v>
      </c>
      <c r="AD87" s="1459"/>
    </row>
    <row r="88" spans="3:59" ht="23.25" customHeight="1" x14ac:dyDescent="0.4"/>
    <row r="89" spans="3:59" ht="22.5" customHeight="1" x14ac:dyDescent="0.4">
      <c r="P89" s="277"/>
      <c r="Q89" s="966" t="s">
        <v>160</v>
      </c>
      <c r="R89" s="966"/>
      <c r="S89" s="966"/>
      <c r="T89" s="966"/>
      <c r="U89" s="966"/>
      <c r="V89" s="966"/>
      <c r="W89" s="966"/>
      <c r="X89" s="966"/>
      <c r="Y89" s="966"/>
      <c r="Z89" s="966"/>
      <c r="AA89" s="966"/>
      <c r="AB89" s="966"/>
      <c r="AC89" s="966"/>
      <c r="AD89" s="966"/>
      <c r="AE89" s="277"/>
      <c r="AF89" s="277"/>
      <c r="AG89" s="277"/>
      <c r="AH89" s="277"/>
      <c r="AI89" s="277"/>
      <c r="AJ89" s="277"/>
      <c r="AK89" s="277"/>
      <c r="AL89" s="277"/>
      <c r="AM89" s="277"/>
      <c r="AN89" s="277"/>
      <c r="AO89" s="277"/>
      <c r="AP89" s="277"/>
      <c r="AQ89" s="277"/>
      <c r="AR89" s="277"/>
      <c r="AS89" s="277"/>
      <c r="AT89" s="277"/>
      <c r="AU89" s="277"/>
      <c r="AV89" s="277"/>
      <c r="AW89" s="277"/>
      <c r="AX89" s="277"/>
      <c r="AY89" s="277"/>
      <c r="AZ89" s="277"/>
      <c r="BA89" s="277"/>
      <c r="BB89" s="277"/>
      <c r="BC89" s="277"/>
      <c r="BD89" s="277"/>
      <c r="BE89" s="277"/>
      <c r="BF89" s="277"/>
      <c r="BG89" s="277"/>
    </row>
    <row r="91" spans="3:59" ht="22.5" customHeight="1" x14ac:dyDescent="0.4">
      <c r="Q91" s="900" t="s">
        <v>161</v>
      </c>
      <c r="R91" s="901"/>
      <c r="S91" s="901"/>
      <c r="T91" s="901"/>
      <c r="U91" s="901"/>
      <c r="V91" s="901"/>
      <c r="W91" s="901"/>
      <c r="X91" s="901"/>
      <c r="Y91" s="901"/>
      <c r="Z91" s="901"/>
      <c r="AA91" s="901"/>
      <c r="AB91" s="901"/>
      <c r="AC91" s="901"/>
      <c r="AD91" s="902"/>
    </row>
    <row r="92" spans="3:59" ht="6.75" customHeight="1" x14ac:dyDescent="0.4">
      <c r="Q92" s="128"/>
      <c r="R92" s="129"/>
      <c r="S92" s="129"/>
      <c r="T92" s="129"/>
      <c r="U92" s="242"/>
      <c r="V92" s="242"/>
      <c r="W92" s="129"/>
      <c r="X92" s="242"/>
      <c r="Y92" s="242"/>
      <c r="Z92" s="242"/>
      <c r="AA92" s="83"/>
      <c r="AB92" s="242"/>
      <c r="AC92" s="83"/>
      <c r="AD92" s="130"/>
    </row>
    <row r="93" spans="3:59" ht="12.75" customHeight="1" x14ac:dyDescent="0.4">
      <c r="Q93" s="144"/>
      <c r="R93" s="145" t="s">
        <v>151</v>
      </c>
      <c r="S93" s="146"/>
      <c r="T93" s="146"/>
      <c r="U93" s="147"/>
      <c r="V93" s="147"/>
      <c r="W93" s="146"/>
      <c r="X93" s="147"/>
      <c r="Y93" s="147"/>
      <c r="Z93" s="147"/>
      <c r="AA93" s="148"/>
      <c r="AB93" s="147"/>
      <c r="AC93" s="148"/>
      <c r="AD93" s="149"/>
    </row>
    <row r="94" spans="3:59" ht="9" customHeight="1" thickBot="1" x14ac:dyDescent="0.45">
      <c r="Q94" s="128"/>
      <c r="R94" s="129"/>
      <c r="S94" s="129"/>
      <c r="T94" s="129"/>
      <c r="U94" s="242"/>
      <c r="V94" s="242"/>
      <c r="W94" s="129"/>
      <c r="X94" s="242"/>
      <c r="Y94" s="242"/>
      <c r="Z94" s="242"/>
      <c r="AA94" s="83"/>
      <c r="AB94" s="242"/>
      <c r="AC94" s="83"/>
      <c r="AD94" s="130"/>
    </row>
    <row r="95" spans="3:59" ht="12.75" customHeight="1" thickBot="1" x14ac:dyDescent="0.45">
      <c r="Q95" s="128"/>
      <c r="R95" s="947" t="s">
        <v>136</v>
      </c>
      <c r="S95" s="948"/>
      <c r="T95" s="948"/>
      <c r="U95" s="948" t="s">
        <v>147</v>
      </c>
      <c r="V95" s="948"/>
      <c r="W95" s="948"/>
      <c r="X95" s="949"/>
      <c r="Y95" s="21" t="s">
        <v>145</v>
      </c>
      <c r="Z95" s="243" t="s">
        <v>146</v>
      </c>
      <c r="AA95" s="944" t="s">
        <v>150</v>
      </c>
      <c r="AB95" s="945"/>
      <c r="AC95" s="946"/>
      <c r="AD95" s="130"/>
    </row>
    <row r="96" spans="3:59" ht="12.75" customHeight="1" thickBot="1" x14ac:dyDescent="0.45">
      <c r="Q96" s="128"/>
      <c r="R96" s="929" t="s">
        <v>148</v>
      </c>
      <c r="S96" s="913"/>
      <c r="T96" s="914"/>
      <c r="U96" s="933">
        <v>100000</v>
      </c>
      <c r="V96" s="933"/>
      <c r="W96" s="933"/>
      <c r="X96" s="934"/>
      <c r="Y96" s="124">
        <f>IF(AC4="カラット","",W87)</f>
        <v>0</v>
      </c>
      <c r="Z96" s="126">
        <f>IF(Y96="","",ROUNDDOWN(Y96*2/3,0))</f>
        <v>0</v>
      </c>
      <c r="AA96" s="1453">
        <f>IF(Z96="","",IF(Z96&gt;100000,100000,Z96))</f>
        <v>0</v>
      </c>
      <c r="AB96" s="1454"/>
      <c r="AC96" s="1455"/>
      <c r="AD96" s="312" t="s">
        <v>342</v>
      </c>
    </row>
    <row r="97" spans="17:30" ht="12.75" customHeight="1" thickBot="1" x14ac:dyDescent="0.45">
      <c r="Q97" s="128"/>
      <c r="R97" s="930" t="s">
        <v>149</v>
      </c>
      <c r="S97" s="931"/>
      <c r="T97" s="932"/>
      <c r="U97" s="935">
        <v>300000</v>
      </c>
      <c r="V97" s="935"/>
      <c r="W97" s="935"/>
      <c r="X97" s="936"/>
      <c r="Y97" s="125">
        <f>IF(AC4="ちかっと","",W87)</f>
        <v>0</v>
      </c>
      <c r="Z97" s="127">
        <f>IF(Y97="","",ROUNDDOWN(Y97*2/3,0))</f>
        <v>0</v>
      </c>
      <c r="AA97" s="1453">
        <f>IF(Z97="","",IF(Z97&gt;300000,300000,Z97))</f>
        <v>0</v>
      </c>
      <c r="AB97" s="1454"/>
      <c r="AC97" s="1455"/>
      <c r="AD97" s="312" t="s">
        <v>342</v>
      </c>
    </row>
    <row r="98" spans="17:30" ht="21" customHeight="1" x14ac:dyDescent="0.4">
      <c r="Q98" s="128"/>
      <c r="R98" s="129"/>
      <c r="S98" s="129"/>
      <c r="T98" s="129"/>
      <c r="U98" s="242"/>
      <c r="V98" s="242"/>
      <c r="W98" s="129"/>
      <c r="X98" s="242"/>
      <c r="Y98" s="242"/>
      <c r="Z98" s="242"/>
      <c r="AA98" s="83"/>
      <c r="AB98" s="242"/>
      <c r="AC98" s="83"/>
      <c r="AD98" s="130"/>
    </row>
    <row r="99" spans="17:30" ht="12.75" customHeight="1" x14ac:dyDescent="0.4">
      <c r="Q99" s="144"/>
      <c r="R99" s="145" t="s">
        <v>152</v>
      </c>
      <c r="S99" s="146"/>
      <c r="T99" s="146"/>
      <c r="U99" s="147"/>
      <c r="V99" s="147"/>
      <c r="W99" s="146"/>
      <c r="X99" s="147"/>
      <c r="Y99" s="147"/>
      <c r="Z99" s="147"/>
      <c r="AA99" s="148"/>
      <c r="AB99" s="147"/>
      <c r="AC99" s="148"/>
      <c r="AD99" s="149"/>
    </row>
    <row r="100" spans="17:30" x14ac:dyDescent="0.4">
      <c r="Q100" s="128"/>
      <c r="R100" s="129"/>
      <c r="S100" s="129"/>
      <c r="T100" s="129"/>
      <c r="U100" s="242"/>
      <c r="V100" s="242"/>
      <c r="W100" s="129"/>
      <c r="X100" s="242"/>
      <c r="Y100" s="242"/>
      <c r="Z100" s="242"/>
      <c r="AA100" s="83"/>
      <c r="AB100" s="242"/>
      <c r="AC100" s="83"/>
      <c r="AD100" s="130"/>
    </row>
    <row r="101" spans="17:30" ht="12.75" customHeight="1" x14ac:dyDescent="0.4">
      <c r="Q101" s="128"/>
      <c r="R101" s="909" t="s">
        <v>136</v>
      </c>
      <c r="S101" s="910"/>
      <c r="T101" s="911"/>
      <c r="U101" s="923" t="s">
        <v>153</v>
      </c>
      <c r="V101" s="924"/>
      <c r="W101" s="924"/>
      <c r="X101" s="245"/>
      <c r="Y101" s="245" t="s">
        <v>144</v>
      </c>
      <c r="Z101" s="253"/>
      <c r="AA101" s="927" t="s">
        <v>156</v>
      </c>
      <c r="AB101" s="927"/>
      <c r="AC101" s="927"/>
      <c r="AD101" s="130"/>
    </row>
    <row r="102" spans="17:30" ht="12.75" customHeight="1" x14ac:dyDescent="0.4">
      <c r="Q102" s="128"/>
      <c r="R102" s="912" t="s">
        <v>148</v>
      </c>
      <c r="S102" s="913"/>
      <c r="T102" s="914"/>
      <c r="U102" s="925">
        <f>IF(AC4="カラット","",W15)</f>
        <v>0</v>
      </c>
      <c r="V102" s="926"/>
      <c r="W102" s="926"/>
      <c r="X102" s="139" t="s">
        <v>154</v>
      </c>
      <c r="Y102" s="246">
        <f>IF(AC4="カラット","",T87)</f>
        <v>0</v>
      </c>
      <c r="Z102" s="141" t="s">
        <v>122</v>
      </c>
      <c r="AA102" s="928">
        <f>IF(U102="","",U102-Y102)</f>
        <v>0</v>
      </c>
      <c r="AB102" s="928"/>
      <c r="AC102" s="928"/>
      <c r="AD102" s="130"/>
    </row>
    <row r="103" spans="17:30" ht="12.75" customHeight="1" x14ac:dyDescent="0.4">
      <c r="Q103" s="128"/>
      <c r="R103" s="915" t="s">
        <v>149</v>
      </c>
      <c r="S103" s="916"/>
      <c r="T103" s="917"/>
      <c r="U103" s="918">
        <f>IF(AC4="ちかっと","",W15)</f>
        <v>0</v>
      </c>
      <c r="V103" s="919"/>
      <c r="W103" s="919"/>
      <c r="X103" s="142" t="s">
        <v>154</v>
      </c>
      <c r="Y103" s="244">
        <f>IF(AC4="ちかっと","",T87)</f>
        <v>0</v>
      </c>
      <c r="Z103" s="84" t="s">
        <v>122</v>
      </c>
      <c r="AA103" s="908">
        <f>IF(U103="","",U103-Y103)</f>
        <v>0</v>
      </c>
      <c r="AB103" s="908"/>
      <c r="AC103" s="908"/>
      <c r="AD103" s="130"/>
    </row>
    <row r="104" spans="17:30" x14ac:dyDescent="0.4">
      <c r="Q104" s="128"/>
      <c r="R104" s="129"/>
      <c r="S104" s="129"/>
      <c r="T104" s="129"/>
      <c r="U104" s="242"/>
      <c r="V104" s="242"/>
      <c r="W104" s="129"/>
      <c r="X104" s="242"/>
      <c r="Y104" s="242"/>
      <c r="Z104" s="242"/>
      <c r="AA104" s="83"/>
      <c r="AB104" s="242"/>
      <c r="AC104" s="83"/>
      <c r="AD104" s="130"/>
    </row>
    <row r="105" spans="17:30" ht="12.75" customHeight="1" x14ac:dyDescent="0.4">
      <c r="Q105" s="144"/>
      <c r="R105" s="145" t="s">
        <v>159</v>
      </c>
      <c r="S105" s="146"/>
      <c r="T105" s="146"/>
      <c r="U105" s="147"/>
      <c r="V105" s="147"/>
      <c r="W105" s="146"/>
      <c r="X105" s="147"/>
      <c r="Y105" s="147"/>
      <c r="Z105" s="147"/>
      <c r="AA105" s="148"/>
      <c r="AB105" s="147"/>
      <c r="AC105" s="148"/>
      <c r="AD105" s="149"/>
    </row>
    <row r="106" spans="17:30" ht="14.25" thickBot="1" x14ac:dyDescent="0.45">
      <c r="Q106" s="128"/>
      <c r="R106" s="129"/>
      <c r="S106" s="129"/>
      <c r="T106" s="129"/>
      <c r="U106" s="242"/>
      <c r="V106" s="242"/>
      <c r="W106" s="129"/>
      <c r="X106" s="242"/>
      <c r="Y106" s="242"/>
      <c r="Z106" s="242"/>
      <c r="AA106" s="83"/>
      <c r="AB106" s="242"/>
      <c r="AC106" s="83"/>
      <c r="AD106" s="130"/>
    </row>
    <row r="107" spans="17:30" ht="12.75" customHeight="1" thickBot="1" x14ac:dyDescent="0.45">
      <c r="Q107" s="128"/>
      <c r="R107" s="909" t="s">
        <v>136</v>
      </c>
      <c r="S107" s="910"/>
      <c r="T107" s="911"/>
      <c r="U107" s="923" t="s">
        <v>157</v>
      </c>
      <c r="V107" s="924"/>
      <c r="W107" s="924"/>
      <c r="X107" s="245"/>
      <c r="Y107" s="245" t="s">
        <v>156</v>
      </c>
      <c r="Z107" s="245"/>
      <c r="AA107" s="1008" t="s">
        <v>158</v>
      </c>
      <c r="AB107" s="1009"/>
      <c r="AC107" s="1010"/>
      <c r="AD107" s="130"/>
    </row>
    <row r="108" spans="17:30" ht="12.75" customHeight="1" thickBot="1" x14ac:dyDescent="0.45">
      <c r="Q108" s="128"/>
      <c r="R108" s="912" t="s">
        <v>148</v>
      </c>
      <c r="S108" s="913"/>
      <c r="T108" s="914"/>
      <c r="U108" s="925">
        <f>IF(AC4="カラット","",AA96)</f>
        <v>0</v>
      </c>
      <c r="V108" s="926"/>
      <c r="W108" s="926"/>
      <c r="X108" s="139" t="s">
        <v>154</v>
      </c>
      <c r="Y108" s="246">
        <f>IF(AC4="カラット","",AA102)</f>
        <v>0</v>
      </c>
      <c r="Z108" s="139" t="s">
        <v>122</v>
      </c>
      <c r="AA108" s="1448">
        <f>IF(U108="","",U108-Y108)</f>
        <v>0</v>
      </c>
      <c r="AB108" s="1449"/>
      <c r="AC108" s="1450"/>
      <c r="AD108" s="130"/>
    </row>
    <row r="109" spans="17:30" ht="12.75" customHeight="1" thickBot="1" x14ac:dyDescent="0.45">
      <c r="Q109" s="128"/>
      <c r="R109" s="915" t="s">
        <v>149</v>
      </c>
      <c r="S109" s="916"/>
      <c r="T109" s="917"/>
      <c r="U109" s="918">
        <f>IF(AC4="ちかっと","",AA97)</f>
        <v>0</v>
      </c>
      <c r="V109" s="919"/>
      <c r="W109" s="919"/>
      <c r="X109" s="142" t="s">
        <v>154</v>
      </c>
      <c r="Y109" s="244">
        <f>IF(AC4="ちかっと","",AA103)</f>
        <v>0</v>
      </c>
      <c r="Z109" s="142" t="s">
        <v>122</v>
      </c>
      <c r="AA109" s="1448">
        <f>IF(U109="","",U109-Y109)</f>
        <v>0</v>
      </c>
      <c r="AB109" s="1449"/>
      <c r="AC109" s="1450"/>
      <c r="AD109" s="130"/>
    </row>
    <row r="110" spans="17:30" x14ac:dyDescent="0.4">
      <c r="Q110" s="131"/>
      <c r="R110" s="132"/>
      <c r="S110" s="132"/>
      <c r="T110" s="132"/>
      <c r="U110" s="133"/>
      <c r="V110" s="133"/>
      <c r="W110" s="132"/>
      <c r="X110" s="133"/>
      <c r="Y110" s="133"/>
      <c r="Z110" s="133"/>
      <c r="AA110" s="134"/>
      <c r="AB110" s="133"/>
      <c r="AC110" s="134"/>
      <c r="AD110" s="135"/>
    </row>
    <row r="111" spans="17:30" ht="12" customHeight="1" x14ac:dyDescent="0.4"/>
    <row r="112" spans="17:30" ht="19.5" customHeight="1" x14ac:dyDescent="0.4">
      <c r="Q112" s="900" t="s">
        <v>162</v>
      </c>
      <c r="R112" s="901"/>
      <c r="S112" s="901"/>
      <c r="T112" s="901"/>
      <c r="U112" s="901"/>
      <c r="V112" s="901"/>
      <c r="W112" s="901"/>
      <c r="X112" s="901"/>
      <c r="Y112" s="901"/>
      <c r="Z112" s="901"/>
      <c r="AA112" s="901"/>
      <c r="AB112" s="901"/>
      <c r="AC112" s="901"/>
      <c r="AD112" s="902"/>
    </row>
    <row r="113" spans="17:30" ht="6.75" customHeight="1" x14ac:dyDescent="0.4">
      <c r="Q113" s="128"/>
      <c r="R113" s="129"/>
      <c r="S113" s="129"/>
      <c r="T113" s="129"/>
      <c r="U113" s="242"/>
      <c r="V113" s="242"/>
      <c r="W113" s="129"/>
      <c r="X113" s="242"/>
      <c r="Y113" s="242"/>
      <c r="Z113" s="242"/>
      <c r="AA113" s="83"/>
      <c r="AB113" s="242"/>
      <c r="AC113" s="83"/>
      <c r="AD113" s="130"/>
    </row>
    <row r="114" spans="17:30" ht="12.75" customHeight="1" x14ac:dyDescent="0.4">
      <c r="Q114" s="155"/>
      <c r="R114" s="903" t="s">
        <v>163</v>
      </c>
      <c r="S114" s="903"/>
      <c r="T114" s="903"/>
      <c r="U114" s="157"/>
      <c r="V114" s="160" t="s">
        <v>165</v>
      </c>
      <c r="W114" s="156"/>
      <c r="X114" s="157"/>
      <c r="Y114" s="157"/>
      <c r="Z114" s="157"/>
      <c r="AA114" s="158"/>
      <c r="AB114" s="157"/>
      <c r="AC114" s="158"/>
      <c r="AD114" s="159"/>
    </row>
    <row r="115" spans="17:30" ht="12.75" customHeight="1" thickBot="1" x14ac:dyDescent="0.45">
      <c r="Q115" s="128"/>
      <c r="R115" s="129"/>
      <c r="S115" s="129"/>
      <c r="T115" s="129"/>
      <c r="U115" s="242"/>
      <c r="V115" s="242"/>
      <c r="W115" s="129"/>
      <c r="X115" s="242"/>
      <c r="Y115" s="242"/>
      <c r="Z115" s="242"/>
      <c r="AA115" s="83"/>
      <c r="AB115" s="242"/>
      <c r="AC115" s="83"/>
      <c r="AD115" s="130"/>
    </row>
    <row r="116" spans="17:30" ht="12.75" customHeight="1" x14ac:dyDescent="0.4">
      <c r="Q116" s="128"/>
      <c r="R116" s="888" t="s">
        <v>177</v>
      </c>
      <c r="S116" s="889"/>
      <c r="T116" s="889"/>
      <c r="U116" s="889"/>
      <c r="V116" s="890"/>
      <c r="W116" s="906" t="s">
        <v>173</v>
      </c>
      <c r="X116" s="906"/>
      <c r="Y116" s="907"/>
      <c r="Z116" s="894" t="s">
        <v>176</v>
      </c>
      <c r="AA116" s="895"/>
      <c r="AB116" s="242"/>
      <c r="AC116" s="83"/>
      <c r="AD116" s="130"/>
    </row>
    <row r="117" spans="17:30" ht="12.75" customHeight="1" thickBot="1" x14ac:dyDescent="0.45">
      <c r="Q117" s="128"/>
      <c r="R117" s="891">
        <f>IF(AC4="カラット","",T87)</f>
        <v>0</v>
      </c>
      <c r="S117" s="892"/>
      <c r="T117" s="892"/>
      <c r="U117" s="892"/>
      <c r="V117" s="893"/>
      <c r="W117" s="906"/>
      <c r="X117" s="906"/>
      <c r="Y117" s="907"/>
      <c r="Z117" s="1451" t="str">
        <f>IF(AC4="ちかっと",IF(R117&lt;=150000,"要件該当","要件非該当やり直し"),"")</f>
        <v/>
      </c>
      <c r="AA117" s="1452"/>
      <c r="AB117" s="242"/>
      <c r="AC117" s="83"/>
      <c r="AD117" s="130"/>
    </row>
    <row r="118" spans="17:30" ht="12.75" customHeight="1" x14ac:dyDescent="0.4">
      <c r="Q118" s="128"/>
      <c r="R118" s="129"/>
      <c r="S118" s="129"/>
      <c r="T118" s="129"/>
      <c r="U118" s="242"/>
      <c r="V118" s="242"/>
      <c r="W118" s="129"/>
      <c r="X118" s="242"/>
      <c r="Y118" s="242"/>
      <c r="Z118" s="242"/>
      <c r="AA118" s="83"/>
      <c r="AB118" s="242"/>
      <c r="AC118" s="83"/>
      <c r="AD118" s="130"/>
    </row>
    <row r="119" spans="17:30" ht="12.75" customHeight="1" x14ac:dyDescent="0.4">
      <c r="Q119" s="155"/>
      <c r="R119" s="903" t="s">
        <v>164</v>
      </c>
      <c r="S119" s="903"/>
      <c r="T119" s="903"/>
      <c r="U119" s="157"/>
      <c r="V119" s="160" t="s">
        <v>166</v>
      </c>
      <c r="W119" s="156"/>
      <c r="X119" s="157"/>
      <c r="Y119" s="157"/>
      <c r="Z119" s="157"/>
      <c r="AA119" s="158"/>
      <c r="AB119" s="157"/>
      <c r="AC119" s="158"/>
      <c r="AD119" s="159"/>
    </row>
    <row r="120" spans="17:30" ht="12.75" customHeight="1" x14ac:dyDescent="0.4">
      <c r="Q120" s="128"/>
      <c r="R120" s="129"/>
      <c r="S120" s="129"/>
      <c r="T120" s="129"/>
      <c r="U120" s="242"/>
      <c r="V120" s="242"/>
      <c r="W120" s="129"/>
      <c r="X120" s="242"/>
      <c r="Y120" s="242"/>
      <c r="Z120" s="242"/>
      <c r="AA120" s="83"/>
      <c r="AB120" s="242"/>
      <c r="AC120" s="83"/>
      <c r="AD120" s="130"/>
    </row>
    <row r="121" spans="17:30" ht="12.75" customHeight="1" x14ac:dyDescent="0.4">
      <c r="Q121" s="128"/>
      <c r="R121" s="888" t="s">
        <v>167</v>
      </c>
      <c r="S121" s="889"/>
      <c r="T121" s="890"/>
      <c r="U121" s="898" t="s">
        <v>169</v>
      </c>
      <c r="V121" s="888" t="s">
        <v>168</v>
      </c>
      <c r="W121" s="889"/>
      <c r="X121" s="890"/>
      <c r="Y121" s="898" t="s">
        <v>122</v>
      </c>
      <c r="Z121" s="888" t="s">
        <v>171</v>
      </c>
      <c r="AA121" s="890"/>
      <c r="AB121" s="242"/>
      <c r="AC121" s="83"/>
      <c r="AD121" s="130"/>
    </row>
    <row r="122" spans="17:30" ht="12.75" customHeight="1" x14ac:dyDescent="0.4">
      <c r="Q122" s="128"/>
      <c r="R122" s="891">
        <f>IF(AC4="ちかっと","",W27)</f>
        <v>0</v>
      </c>
      <c r="S122" s="892"/>
      <c r="T122" s="893"/>
      <c r="U122" s="898"/>
      <c r="V122" s="891">
        <f>IF(AC4="ちかっと","",W73)</f>
        <v>0</v>
      </c>
      <c r="W122" s="892"/>
      <c r="X122" s="893"/>
      <c r="Y122" s="898"/>
      <c r="Z122" s="891">
        <f>IF(AC4="ちかっと","",R122+V122)</f>
        <v>0</v>
      </c>
      <c r="AA122" s="893"/>
      <c r="AB122" s="242"/>
      <c r="AC122" s="83"/>
      <c r="AD122" s="130"/>
    </row>
    <row r="123" spans="17:30" ht="12.75" customHeight="1" thickBot="1" x14ac:dyDescent="0.45">
      <c r="Q123" s="128"/>
      <c r="R123" s="129"/>
      <c r="S123" s="129"/>
      <c r="T123" s="129"/>
      <c r="U123" s="242"/>
      <c r="V123" s="242"/>
      <c r="W123" s="129"/>
      <c r="X123" s="242"/>
      <c r="Y123" s="161" t="s">
        <v>175</v>
      </c>
      <c r="Z123" s="242"/>
      <c r="AA123" s="83"/>
      <c r="AB123" s="242"/>
      <c r="AC123" s="83"/>
      <c r="AD123" s="130"/>
    </row>
    <row r="124" spans="17:30" ht="12.75" customHeight="1" x14ac:dyDescent="0.4">
      <c r="Q124" s="128"/>
      <c r="R124" s="888" t="s">
        <v>172</v>
      </c>
      <c r="S124" s="889"/>
      <c r="T124" s="890"/>
      <c r="U124" s="898" t="s">
        <v>173</v>
      </c>
      <c r="V124" s="888" t="s">
        <v>174</v>
      </c>
      <c r="W124" s="889"/>
      <c r="X124" s="890"/>
      <c r="Y124" s="899" t="s">
        <v>173</v>
      </c>
      <c r="Z124" s="894" t="s">
        <v>176</v>
      </c>
      <c r="AA124" s="895"/>
      <c r="AB124" s="242"/>
      <c r="AC124" s="83"/>
      <c r="AD124" s="130"/>
    </row>
    <row r="125" spans="17:30" ht="12.75" customHeight="1" thickBot="1" x14ac:dyDescent="0.45">
      <c r="Q125" s="128"/>
      <c r="R125" s="891">
        <f>IF(AC4="ちかっと","",W87)</f>
        <v>0</v>
      </c>
      <c r="S125" s="892"/>
      <c r="T125" s="893"/>
      <c r="U125" s="898"/>
      <c r="V125" s="891">
        <f>IF(AC4="ちかっと","",ROUNDDOWN(R125/2,0))</f>
        <v>0</v>
      </c>
      <c r="W125" s="892"/>
      <c r="X125" s="893"/>
      <c r="Y125" s="899"/>
      <c r="Z125" s="1446" t="str">
        <f>IF(AC4="ちかっと","",IF(Z122&lt;=V125,"要件該当","要件非該当やり直し"))</f>
        <v>要件該当</v>
      </c>
      <c r="AA125" s="1447"/>
      <c r="AB125" s="242"/>
      <c r="AC125" s="83"/>
      <c r="AD125" s="130"/>
    </row>
    <row r="126" spans="17:30" ht="12.75" customHeight="1" x14ac:dyDescent="0.4">
      <c r="Q126" s="131"/>
      <c r="R126" s="132"/>
      <c r="S126" s="132"/>
      <c r="T126" s="132"/>
      <c r="U126" s="133"/>
      <c r="V126" s="133"/>
      <c r="W126" s="132"/>
      <c r="X126" s="133"/>
      <c r="Y126" s="133"/>
      <c r="Z126" s="133"/>
      <c r="AA126" s="134"/>
      <c r="AB126" s="133"/>
      <c r="AC126" s="134"/>
      <c r="AD126" s="135"/>
    </row>
    <row r="127" spans="17:30" ht="7.5" customHeight="1" x14ac:dyDescent="0.4"/>
  </sheetData>
  <mergeCells count="357">
    <mergeCell ref="B2:AD2"/>
    <mergeCell ref="R4:S4"/>
    <mergeCell ref="T4:Z4"/>
    <mergeCell ref="AA4:AB4"/>
    <mergeCell ref="C6:O6"/>
    <mergeCell ref="R6:AD6"/>
    <mergeCell ref="C10:F10"/>
    <mergeCell ref="J10:O10"/>
    <mergeCell ref="R10:U10"/>
    <mergeCell ref="Y10:AD10"/>
    <mergeCell ref="C11:F11"/>
    <mergeCell ref="J11:O11"/>
    <mergeCell ref="R11:U11"/>
    <mergeCell ref="Y11:AD11"/>
    <mergeCell ref="C9:F9"/>
    <mergeCell ref="G9:I9"/>
    <mergeCell ref="J9:O9"/>
    <mergeCell ref="R9:U9"/>
    <mergeCell ref="V9:X9"/>
    <mergeCell ref="Y9:AD9"/>
    <mergeCell ref="D14:F14"/>
    <mergeCell ref="J14:O14"/>
    <mergeCell ref="S14:U14"/>
    <mergeCell ref="Y14:AD14"/>
    <mergeCell ref="C15:F15"/>
    <mergeCell ref="J15:O15"/>
    <mergeCell ref="R15:U15"/>
    <mergeCell ref="Y15:AD15"/>
    <mergeCell ref="C12:F12"/>
    <mergeCell ref="J12:O12"/>
    <mergeCell ref="R12:U12"/>
    <mergeCell ref="Y12:AD12"/>
    <mergeCell ref="C13:C14"/>
    <mergeCell ref="D13:F13"/>
    <mergeCell ref="J13:O13"/>
    <mergeCell ref="R13:R14"/>
    <mergeCell ref="S13:U13"/>
    <mergeCell ref="Y13:AD13"/>
    <mergeCell ref="Y26:Z26"/>
    <mergeCell ref="W20:W26"/>
    <mergeCell ref="X20:X26"/>
    <mergeCell ref="Y20:Z20"/>
    <mergeCell ref="Y21:Z21"/>
    <mergeCell ref="Y22:Z22"/>
    <mergeCell ref="Y23:Z23"/>
    <mergeCell ref="C18:C19"/>
    <mergeCell ref="D18:F19"/>
    <mergeCell ref="G18:I19"/>
    <mergeCell ref="L18:O18"/>
    <mergeCell ref="R18:R19"/>
    <mergeCell ref="S18:U19"/>
    <mergeCell ref="V18:X19"/>
    <mergeCell ref="Y18:AD18"/>
    <mergeCell ref="J19:K19"/>
    <mergeCell ref="L19:M19"/>
    <mergeCell ref="N19:O19"/>
    <mergeCell ref="Y19:Z19"/>
    <mergeCell ref="AA19:AB19"/>
    <mergeCell ref="AC19:AD19"/>
    <mergeCell ref="J25:K25"/>
    <mergeCell ref="Y25:Z25"/>
    <mergeCell ref="Y24:Z24"/>
    <mergeCell ref="C27:C29"/>
    <mergeCell ref="E27:E29"/>
    <mergeCell ref="F27:F29"/>
    <mergeCell ref="G27:G29"/>
    <mergeCell ref="H27:H29"/>
    <mergeCell ref="I27:I29"/>
    <mergeCell ref="R20:R26"/>
    <mergeCell ref="T20:T26"/>
    <mergeCell ref="U20:U26"/>
    <mergeCell ref="I20:I26"/>
    <mergeCell ref="J20:K20"/>
    <mergeCell ref="J21:K21"/>
    <mergeCell ref="J22:K22"/>
    <mergeCell ref="J23:K23"/>
    <mergeCell ref="J24:K24"/>
    <mergeCell ref="J26:K26"/>
    <mergeCell ref="C20:C26"/>
    <mergeCell ref="E20:E26"/>
    <mergeCell ref="F20:F26"/>
    <mergeCell ref="H20:H26"/>
    <mergeCell ref="X27:X29"/>
    <mergeCell ref="Y27:Z27"/>
    <mergeCell ref="J28:K28"/>
    <mergeCell ref="Y28:Z28"/>
    <mergeCell ref="J29:K29"/>
    <mergeCell ref="Y29:Z29"/>
    <mergeCell ref="J27:K27"/>
    <mergeCell ref="R27:R29"/>
    <mergeCell ref="T27:T29"/>
    <mergeCell ref="U27:U29"/>
    <mergeCell ref="V27:V29"/>
    <mergeCell ref="W27:W29"/>
    <mergeCell ref="C37:C47"/>
    <mergeCell ref="E37:E47"/>
    <mergeCell ref="F37:F47"/>
    <mergeCell ref="H37:H47"/>
    <mergeCell ref="I37:I47"/>
    <mergeCell ref="J37:K37"/>
    <mergeCell ref="R30:R36"/>
    <mergeCell ref="T30:T36"/>
    <mergeCell ref="U30:U36"/>
    <mergeCell ref="J38:K38"/>
    <mergeCell ref="I30:I36"/>
    <mergeCell ref="J30:K30"/>
    <mergeCell ref="J31:K31"/>
    <mergeCell ref="J32:K32"/>
    <mergeCell ref="J33:K33"/>
    <mergeCell ref="J34:K34"/>
    <mergeCell ref="J35:K35"/>
    <mergeCell ref="J36:K36"/>
    <mergeCell ref="Y30:Z30"/>
    <mergeCell ref="Y31:Z31"/>
    <mergeCell ref="Y32:Z32"/>
    <mergeCell ref="Y33:Z33"/>
    <mergeCell ref="Y34:Z34"/>
    <mergeCell ref="C30:C36"/>
    <mergeCell ref="E30:E36"/>
    <mergeCell ref="F30:F36"/>
    <mergeCell ref="H30:H36"/>
    <mergeCell ref="Y35:Z35"/>
    <mergeCell ref="Y36:Z36"/>
    <mergeCell ref="W30:W36"/>
    <mergeCell ref="X30:X36"/>
    <mergeCell ref="Y38:Z38"/>
    <mergeCell ref="J39:K39"/>
    <mergeCell ref="Y39:Z39"/>
    <mergeCell ref="J40:K40"/>
    <mergeCell ref="Y40:Z40"/>
    <mergeCell ref="R37:R47"/>
    <mergeCell ref="T37:T47"/>
    <mergeCell ref="U37:U47"/>
    <mergeCell ref="W37:W47"/>
    <mergeCell ref="X37:X47"/>
    <mergeCell ref="Y37:Z37"/>
    <mergeCell ref="J44:K44"/>
    <mergeCell ref="Y44:Z44"/>
    <mergeCell ref="J45:K45"/>
    <mergeCell ref="Y45:Z45"/>
    <mergeCell ref="J46:K46"/>
    <mergeCell ref="Y46:Z46"/>
    <mergeCell ref="J41:K41"/>
    <mergeCell ref="Y41:Z41"/>
    <mergeCell ref="J42:K42"/>
    <mergeCell ref="Y42:Z42"/>
    <mergeCell ref="J43:K43"/>
    <mergeCell ref="Y43:Z43"/>
    <mergeCell ref="J47:K47"/>
    <mergeCell ref="Y47:Z47"/>
    <mergeCell ref="C48:C56"/>
    <mergeCell ref="E48:E56"/>
    <mergeCell ref="F48:F56"/>
    <mergeCell ref="H48:H56"/>
    <mergeCell ref="I48:I56"/>
    <mergeCell ref="J48:K48"/>
    <mergeCell ref="R48:R56"/>
    <mergeCell ref="T48:T56"/>
    <mergeCell ref="J52:K52"/>
    <mergeCell ref="Y52:Z52"/>
    <mergeCell ref="J53:K53"/>
    <mergeCell ref="Y53:Z53"/>
    <mergeCell ref="J54:K54"/>
    <mergeCell ref="Y54:Z54"/>
    <mergeCell ref="U48:U56"/>
    <mergeCell ref="W48:W56"/>
    <mergeCell ref="X48:X56"/>
    <mergeCell ref="Y48:Z48"/>
    <mergeCell ref="J49:K49"/>
    <mergeCell ref="Y49:Z49"/>
    <mergeCell ref="J50:K50"/>
    <mergeCell ref="Y50:Z50"/>
    <mergeCell ref="J51:K51"/>
    <mergeCell ref="Y51:Z51"/>
    <mergeCell ref="J55:K55"/>
    <mergeCell ref="Y55:Z55"/>
    <mergeCell ref="J56:K56"/>
    <mergeCell ref="Y56:Z56"/>
    <mergeCell ref="C57:C60"/>
    <mergeCell ref="E57:E60"/>
    <mergeCell ref="F57:F60"/>
    <mergeCell ref="H57:H60"/>
    <mergeCell ref="I57:I60"/>
    <mergeCell ref="J57:K57"/>
    <mergeCell ref="J58:K58"/>
    <mergeCell ref="Y58:Z58"/>
    <mergeCell ref="J59:K59"/>
    <mergeCell ref="Y59:Z59"/>
    <mergeCell ref="J60:K60"/>
    <mergeCell ref="Y60:Z60"/>
    <mergeCell ref="R57:R60"/>
    <mergeCell ref="T57:T60"/>
    <mergeCell ref="U57:U60"/>
    <mergeCell ref="W57:W60"/>
    <mergeCell ref="X57:X60"/>
    <mergeCell ref="Y57:Z57"/>
    <mergeCell ref="R61:R63"/>
    <mergeCell ref="T61:T63"/>
    <mergeCell ref="U61:U63"/>
    <mergeCell ref="W61:W63"/>
    <mergeCell ref="X61:X63"/>
    <mergeCell ref="Y61:Z61"/>
    <mergeCell ref="Y62:Z62"/>
    <mergeCell ref="Y63:Z63"/>
    <mergeCell ref="C61:C63"/>
    <mergeCell ref="E61:E63"/>
    <mergeCell ref="F61:F63"/>
    <mergeCell ref="H61:H63"/>
    <mergeCell ref="I61:I63"/>
    <mergeCell ref="J61:K61"/>
    <mergeCell ref="J62:K62"/>
    <mergeCell ref="J63:K63"/>
    <mergeCell ref="Y69:Z69"/>
    <mergeCell ref="J70:K70"/>
    <mergeCell ref="Y70:Z70"/>
    <mergeCell ref="J71:K71"/>
    <mergeCell ref="Y71:Z71"/>
    <mergeCell ref="R64:R72"/>
    <mergeCell ref="T64:T72"/>
    <mergeCell ref="U64:U72"/>
    <mergeCell ref="W64:W72"/>
    <mergeCell ref="X64:X72"/>
    <mergeCell ref="Y64:Z64"/>
    <mergeCell ref="Y65:Z65"/>
    <mergeCell ref="Y66:Z66"/>
    <mergeCell ref="Y67:Z67"/>
    <mergeCell ref="Y68:Z68"/>
    <mergeCell ref="J64:K64"/>
    <mergeCell ref="J65:K65"/>
    <mergeCell ref="J66:K66"/>
    <mergeCell ref="J67:K67"/>
    <mergeCell ref="J68:K68"/>
    <mergeCell ref="J72:K72"/>
    <mergeCell ref="Y72:Z72"/>
    <mergeCell ref="C73:C80"/>
    <mergeCell ref="E73:E80"/>
    <mergeCell ref="F73:F80"/>
    <mergeCell ref="G73:G80"/>
    <mergeCell ref="H73:H80"/>
    <mergeCell ref="I73:I80"/>
    <mergeCell ref="J73:K73"/>
    <mergeCell ref="R73:R80"/>
    <mergeCell ref="C64:C72"/>
    <mergeCell ref="E64:E72"/>
    <mergeCell ref="F64:F72"/>
    <mergeCell ref="H64:H72"/>
    <mergeCell ref="I64:I72"/>
    <mergeCell ref="J77:K77"/>
    <mergeCell ref="J69:K69"/>
    <mergeCell ref="Y77:Z77"/>
    <mergeCell ref="J78:K78"/>
    <mergeCell ref="Y78:Z78"/>
    <mergeCell ref="J79:K79"/>
    <mergeCell ref="Y79:Z79"/>
    <mergeCell ref="J74:K74"/>
    <mergeCell ref="Y74:Z74"/>
    <mergeCell ref="J75:K75"/>
    <mergeCell ref="Y75:Z75"/>
    <mergeCell ref="J76:K76"/>
    <mergeCell ref="Y76:Z76"/>
    <mergeCell ref="T73:T80"/>
    <mergeCell ref="U73:U80"/>
    <mergeCell ref="V73:V80"/>
    <mergeCell ref="W73:W80"/>
    <mergeCell ref="X73:X80"/>
    <mergeCell ref="Y73:Z73"/>
    <mergeCell ref="W81:W83"/>
    <mergeCell ref="X81:X83"/>
    <mergeCell ref="Y81:Z81"/>
    <mergeCell ref="J82:K82"/>
    <mergeCell ref="Y82:Z82"/>
    <mergeCell ref="J83:K83"/>
    <mergeCell ref="Y83:Z83"/>
    <mergeCell ref="J80:K80"/>
    <mergeCell ref="Y80:Z80"/>
    <mergeCell ref="J81:K81"/>
    <mergeCell ref="R81:R83"/>
    <mergeCell ref="T81:T83"/>
    <mergeCell ref="C84:C86"/>
    <mergeCell ref="E84:E86"/>
    <mergeCell ref="F84:F86"/>
    <mergeCell ref="H84:H86"/>
    <mergeCell ref="I84:I86"/>
    <mergeCell ref="J84:K84"/>
    <mergeCell ref="J85:K85"/>
    <mergeCell ref="J86:K86"/>
    <mergeCell ref="U81:U83"/>
    <mergeCell ref="C81:C83"/>
    <mergeCell ref="E81:E83"/>
    <mergeCell ref="F81:F83"/>
    <mergeCell ref="H81:H83"/>
    <mergeCell ref="I81:I83"/>
    <mergeCell ref="L87:M87"/>
    <mergeCell ref="N87:O87"/>
    <mergeCell ref="AA87:AB87"/>
    <mergeCell ref="AC87:AD87"/>
    <mergeCell ref="Q89:AD89"/>
    <mergeCell ref="Q91:AD91"/>
    <mergeCell ref="R84:R86"/>
    <mergeCell ref="T84:T86"/>
    <mergeCell ref="U84:U86"/>
    <mergeCell ref="W84:W86"/>
    <mergeCell ref="X84:X86"/>
    <mergeCell ref="Y84:Z84"/>
    <mergeCell ref="Y85:Z85"/>
    <mergeCell ref="Y86:Z86"/>
    <mergeCell ref="R97:T97"/>
    <mergeCell ref="U97:X97"/>
    <mergeCell ref="AA97:AC97"/>
    <mergeCell ref="R101:T101"/>
    <mergeCell ref="U101:W101"/>
    <mergeCell ref="AA101:AC101"/>
    <mergeCell ref="R95:T95"/>
    <mergeCell ref="U95:X95"/>
    <mergeCell ref="AA95:AC95"/>
    <mergeCell ref="R96:T96"/>
    <mergeCell ref="U96:X96"/>
    <mergeCell ref="AA96:AC96"/>
    <mergeCell ref="R107:T107"/>
    <mergeCell ref="U107:W107"/>
    <mergeCell ref="AA107:AC107"/>
    <mergeCell ref="R108:T108"/>
    <mergeCell ref="U108:W108"/>
    <mergeCell ref="AA108:AC108"/>
    <mergeCell ref="R102:T102"/>
    <mergeCell ref="U102:W102"/>
    <mergeCell ref="AA102:AC102"/>
    <mergeCell ref="R103:T103"/>
    <mergeCell ref="U103:W103"/>
    <mergeCell ref="AA103:AC103"/>
    <mergeCell ref="R109:T109"/>
    <mergeCell ref="U109:W109"/>
    <mergeCell ref="AA109:AC109"/>
    <mergeCell ref="Q112:AD112"/>
    <mergeCell ref="R114:T114"/>
    <mergeCell ref="R116:V116"/>
    <mergeCell ref="W116:Y117"/>
    <mergeCell ref="Z116:AA116"/>
    <mergeCell ref="R117:V117"/>
    <mergeCell ref="Z117:AA117"/>
    <mergeCell ref="R124:T124"/>
    <mergeCell ref="U124:U125"/>
    <mergeCell ref="V124:X124"/>
    <mergeCell ref="Y124:Y125"/>
    <mergeCell ref="Z124:AA124"/>
    <mergeCell ref="R125:T125"/>
    <mergeCell ref="V125:X125"/>
    <mergeCell ref="Z125:AA125"/>
    <mergeCell ref="R119:T119"/>
    <mergeCell ref="R121:T121"/>
    <mergeCell ref="U121:U122"/>
    <mergeCell ref="V121:X121"/>
    <mergeCell ref="Y121:Y122"/>
    <mergeCell ref="Z121:AA121"/>
    <mergeCell ref="R122:T122"/>
    <mergeCell ref="V122:X122"/>
    <mergeCell ref="Z122:AA122"/>
  </mergeCells>
  <phoneticPr fontId="2"/>
  <pageMargins left="0.59055118110236227" right="0.43307086614173229" top="0.31496062992125984" bottom="0.47244094488188981" header="0.31496062992125984" footer="0.31496062992125984"/>
  <pageSetup paperSize="8" scale="65" orientation="portrait" r:id="rId1"/>
  <headerFooter>
    <oddFooter>&amp;R&amp;9&amp;F</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C1:V39"/>
  <sheetViews>
    <sheetView view="pageBreakPreview" zoomScaleNormal="100" zoomScaleSheetLayoutView="100" workbookViewId="0">
      <selection activeCell="I28" sqref="I28:P28"/>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4"/>
    </row>
    <row r="2" spans="3:22" ht="12.75" customHeight="1" x14ac:dyDescent="0.4">
      <c r="O2" s="3"/>
      <c r="P2" s="3"/>
    </row>
    <row r="3" spans="3:22" x14ac:dyDescent="0.4">
      <c r="C3" s="2" t="s">
        <v>275</v>
      </c>
      <c r="O3" s="3"/>
      <c r="P3" s="3"/>
      <c r="U3" s="302" t="s">
        <v>335</v>
      </c>
      <c r="V3" s="305" t="str">
        <f>IF(【変更】申請書!H26="","無","有")</f>
        <v>無</v>
      </c>
    </row>
    <row r="5" spans="3:22" ht="18.75" customHeight="1" x14ac:dyDescent="0.4">
      <c r="C5" s="618" t="s">
        <v>1</v>
      </c>
      <c r="D5" s="618"/>
      <c r="E5" s="618"/>
      <c r="F5" s="618"/>
      <c r="G5" s="618"/>
      <c r="H5" s="618"/>
      <c r="I5" s="618"/>
      <c r="J5" s="618"/>
      <c r="K5" s="618"/>
      <c r="L5" s="618"/>
      <c r="M5" s="618"/>
      <c r="N5" s="618"/>
      <c r="O5" s="618"/>
      <c r="P5" s="618"/>
      <c r="Q5" s="618"/>
      <c r="R5" s="618"/>
      <c r="S5" s="618"/>
      <c r="T5" s="618"/>
      <c r="U5" s="618"/>
      <c r="V5" s="618"/>
    </row>
    <row r="6" spans="3:22" ht="18.75" customHeight="1" x14ac:dyDescent="0.4">
      <c r="C6" s="619" t="s">
        <v>276</v>
      </c>
      <c r="D6" s="619"/>
      <c r="E6" s="619"/>
      <c r="F6" s="619"/>
      <c r="G6" s="619"/>
      <c r="H6" s="619"/>
      <c r="I6" s="619"/>
      <c r="J6" s="619"/>
      <c r="K6" s="619"/>
      <c r="L6" s="619"/>
      <c r="M6" s="619"/>
      <c r="N6" s="619"/>
      <c r="O6" s="619"/>
      <c r="P6" s="619"/>
      <c r="Q6" s="619"/>
      <c r="R6" s="619"/>
      <c r="S6" s="619"/>
      <c r="T6" s="619"/>
      <c r="U6" s="619"/>
      <c r="V6" s="619"/>
    </row>
    <row r="9" spans="3:22" ht="20.25" customHeight="1" x14ac:dyDescent="0.4">
      <c r="D9" s="2" t="s">
        <v>9</v>
      </c>
    </row>
    <row r="10" spans="3:22" ht="18.75" customHeight="1" x14ac:dyDescent="0.4">
      <c r="P10" s="7" t="s">
        <v>12</v>
      </c>
      <c r="Q10" s="198"/>
      <c r="R10" s="7" t="s">
        <v>13</v>
      </c>
      <c r="S10" s="198"/>
      <c r="T10" s="7" t="s">
        <v>14</v>
      </c>
      <c r="U10" s="198"/>
      <c r="V10" s="7" t="s">
        <v>15</v>
      </c>
    </row>
    <row r="11" spans="3:22" ht="9" customHeight="1" x14ac:dyDescent="0.4"/>
    <row r="12" spans="3:22" ht="30" customHeight="1" x14ac:dyDescent="0.4">
      <c r="C12" s="620" t="s">
        <v>10</v>
      </c>
      <c r="D12" s="620"/>
      <c r="E12" s="620"/>
      <c r="F12" s="620"/>
      <c r="G12" s="620"/>
      <c r="H12" s="1720">
        <f>【交付】申請書!H11</f>
        <v>0</v>
      </c>
      <c r="I12" s="1720"/>
      <c r="J12" s="1720"/>
      <c r="K12" s="1720"/>
      <c r="L12" s="1720"/>
      <c r="M12" s="1720"/>
      <c r="N12" s="1720"/>
      <c r="O12" s="1720"/>
      <c r="P12" s="1720"/>
      <c r="Q12" s="1720"/>
      <c r="R12" s="1720"/>
      <c r="S12" s="1720"/>
      <c r="T12" s="1720"/>
      <c r="U12" s="1720"/>
      <c r="V12" s="1720"/>
    </row>
    <row r="13" spans="3:22" ht="30" customHeight="1" x14ac:dyDescent="0.4">
      <c r="C13" s="620" t="s">
        <v>0</v>
      </c>
      <c r="D13" s="620"/>
      <c r="E13" s="620"/>
      <c r="F13" s="620"/>
      <c r="G13" s="620"/>
      <c r="H13" s="1721">
        <f>【交付】申請書!H12</f>
        <v>0</v>
      </c>
      <c r="I13" s="1721"/>
      <c r="J13" s="1721"/>
      <c r="K13" s="1721"/>
      <c r="L13" s="1721"/>
      <c r="M13" s="1721"/>
      <c r="N13" s="1721"/>
      <c r="O13" s="1721"/>
      <c r="P13" s="1721"/>
      <c r="Q13" s="1721"/>
      <c r="R13" s="1721"/>
      <c r="S13" s="1721"/>
      <c r="T13" s="1721"/>
      <c r="U13" s="1721"/>
      <c r="V13" s="1721"/>
    </row>
    <row r="14" spans="3:22" ht="30" customHeight="1" x14ac:dyDescent="0.4">
      <c r="C14" s="620" t="s">
        <v>11</v>
      </c>
      <c r="D14" s="620"/>
      <c r="E14" s="620"/>
      <c r="F14" s="620"/>
      <c r="G14" s="620"/>
      <c r="H14" s="1728">
        <f>【交付】申請書!H13</f>
        <v>0</v>
      </c>
      <c r="I14" s="1729"/>
      <c r="J14" s="1729"/>
      <c r="K14" s="1729"/>
      <c r="L14" s="1729"/>
      <c r="M14" s="1729"/>
      <c r="N14" s="1729"/>
      <c r="O14" s="1729"/>
      <c r="P14" s="1729"/>
      <c r="Q14" s="1729"/>
      <c r="R14" s="1729"/>
      <c r="S14" s="1729"/>
      <c r="T14" s="1729"/>
      <c r="U14" s="1729"/>
      <c r="V14" s="1730"/>
    </row>
    <row r="15" spans="3:22" ht="9" customHeight="1" x14ac:dyDescent="0.4">
      <c r="L15" s="313" t="s">
        <v>273</v>
      </c>
    </row>
    <row r="16" spans="3:22" ht="9" customHeight="1" x14ac:dyDescent="0.4">
      <c r="L16" s="313" t="s">
        <v>274</v>
      </c>
    </row>
    <row r="18" spans="3:22" s="8" customFormat="1" ht="17.25" customHeight="1" x14ac:dyDescent="0.4">
      <c r="D18" s="9" t="s">
        <v>12</v>
      </c>
      <c r="E18" s="196"/>
      <c r="F18" s="9" t="s">
        <v>13</v>
      </c>
      <c r="G18" s="197"/>
      <c r="H18" s="10" t="s">
        <v>14</v>
      </c>
      <c r="I18" s="197"/>
      <c r="J18" s="10" t="s">
        <v>15</v>
      </c>
      <c r="K18" s="1555" t="s">
        <v>277</v>
      </c>
      <c r="L18" s="1555"/>
      <c r="M18" s="1555"/>
      <c r="N18" s="1556"/>
      <c r="O18" s="197"/>
      <c r="P18" s="8" t="s">
        <v>278</v>
      </c>
    </row>
    <row r="19" spans="3:22" s="8" customFormat="1" ht="17.25" customHeight="1" x14ac:dyDescent="0.4">
      <c r="C19" s="8" t="s">
        <v>279</v>
      </c>
    </row>
    <row r="20" spans="3:22" s="8" customFormat="1" ht="17.25" customHeight="1" x14ac:dyDescent="0.4">
      <c r="C20" s="8" t="s">
        <v>280</v>
      </c>
    </row>
    <row r="21" spans="3:22" ht="17.25" customHeight="1" x14ac:dyDescent="0.4"/>
    <row r="22" spans="3:22" ht="35.25" customHeight="1" x14ac:dyDescent="0.4">
      <c r="C22" s="1542" t="s">
        <v>82</v>
      </c>
      <c r="D22" s="1542"/>
      <c r="E22" s="1542"/>
      <c r="F22" s="1542"/>
      <c r="G22" s="1542"/>
      <c r="H22" s="1542"/>
      <c r="I22" s="1552">
        <f>【交付】申請書!G20</f>
        <v>7</v>
      </c>
      <c r="J22" s="1553"/>
      <c r="K22" s="1553"/>
      <c r="L22" s="1553"/>
      <c r="M22" s="1553"/>
      <c r="N22" s="1554"/>
      <c r="O22" s="1547" t="s">
        <v>281</v>
      </c>
      <c r="P22" s="1547"/>
      <c r="Q22" s="1547"/>
      <c r="R22" s="1547"/>
      <c r="S22" s="1551"/>
      <c r="T22" s="1551"/>
      <c r="U22" s="1551"/>
      <c r="V22" s="1551"/>
    </row>
    <row r="23" spans="3:22" ht="39" customHeight="1" x14ac:dyDescent="0.4">
      <c r="C23" s="1542" t="s">
        <v>84</v>
      </c>
      <c r="D23" s="1542"/>
      <c r="E23" s="1542"/>
      <c r="F23" s="1542"/>
      <c r="G23" s="1542"/>
      <c r="H23" s="1542"/>
      <c r="I23" s="1548">
        <f>【交付】申請書!M20</f>
        <v>0</v>
      </c>
      <c r="J23" s="1549"/>
      <c r="K23" s="1549"/>
      <c r="L23" s="1549"/>
      <c r="M23" s="1549"/>
      <c r="N23" s="1549"/>
      <c r="O23" s="1549"/>
      <c r="P23" s="1549"/>
      <c r="Q23" s="1549"/>
      <c r="R23" s="1549"/>
      <c r="S23" s="1549"/>
      <c r="T23" s="1549"/>
      <c r="U23" s="1549"/>
      <c r="V23" s="1550"/>
    </row>
    <row r="24" spans="3:22" ht="37.5" customHeight="1" x14ac:dyDescent="0.4">
      <c r="C24" s="1541" t="s">
        <v>282</v>
      </c>
      <c r="D24" s="1542"/>
      <c r="E24" s="1542"/>
      <c r="F24" s="1542"/>
      <c r="G24" s="1542"/>
      <c r="H24" s="1542"/>
      <c r="I24" s="1543"/>
      <c r="J24" s="1544"/>
      <c r="K24" s="1544"/>
      <c r="L24" s="1544"/>
      <c r="M24" s="1544"/>
      <c r="N24" s="1544"/>
      <c r="O24" s="1544"/>
      <c r="P24" s="1544"/>
      <c r="Q24" s="150" t="s">
        <v>17</v>
      </c>
      <c r="R24" s="1545"/>
      <c r="S24" s="1545"/>
      <c r="T24" s="1545"/>
      <c r="U24" s="1545"/>
      <c r="V24" s="1546"/>
    </row>
    <row r="25" spans="3:22" ht="37.5" customHeight="1" x14ac:dyDescent="0.4">
      <c r="C25" s="1542" t="s">
        <v>283</v>
      </c>
      <c r="D25" s="1542"/>
      <c r="E25" s="1542"/>
      <c r="F25" s="1542"/>
      <c r="G25" s="1542"/>
      <c r="H25" s="1542"/>
      <c r="I25" s="1543"/>
      <c r="J25" s="1544"/>
      <c r="K25" s="1544"/>
      <c r="L25" s="1544"/>
      <c r="M25" s="1544"/>
      <c r="N25" s="1544"/>
      <c r="O25" s="1544"/>
      <c r="P25" s="1544"/>
      <c r="Q25" s="150" t="s">
        <v>17</v>
      </c>
      <c r="R25" s="1545"/>
      <c r="S25" s="1545"/>
      <c r="T25" s="1545"/>
      <c r="U25" s="1545"/>
      <c r="V25" s="1546"/>
    </row>
    <row r="26" spans="3:22" ht="46.5" customHeight="1" x14ac:dyDescent="0.4">
      <c r="C26" s="1541" t="s">
        <v>284</v>
      </c>
      <c r="D26" s="1542"/>
      <c r="E26" s="1542"/>
      <c r="F26" s="1542"/>
      <c r="G26" s="1542"/>
      <c r="H26" s="1542"/>
      <c r="I26" s="1700">
        <f>'【実績】決算書（A3判）'!P87</f>
        <v>0</v>
      </c>
      <c r="J26" s="1701"/>
      <c r="K26" s="1701"/>
      <c r="L26" s="1701"/>
      <c r="M26" s="1701"/>
      <c r="N26" s="1701"/>
      <c r="O26" s="1701"/>
      <c r="P26" s="1701"/>
      <c r="Q26" s="561" t="s">
        <v>17</v>
      </c>
      <c r="R26" s="648"/>
      <c r="S26" s="648"/>
      <c r="T26" s="648"/>
      <c r="U26" s="648"/>
      <c r="V26" s="649"/>
    </row>
    <row r="27" spans="3:22" ht="46.5" customHeight="1" x14ac:dyDescent="0.4">
      <c r="C27" s="1541" t="s">
        <v>285</v>
      </c>
      <c r="D27" s="1541"/>
      <c r="E27" s="1541"/>
      <c r="F27" s="1541"/>
      <c r="G27" s="1541"/>
      <c r="H27" s="1541"/>
      <c r="I27" s="1700">
        <f>'【実績】決算書（A3判）'!S87</f>
        <v>0</v>
      </c>
      <c r="J27" s="1701"/>
      <c r="K27" s="1701"/>
      <c r="L27" s="1701"/>
      <c r="M27" s="1701"/>
      <c r="N27" s="1701"/>
      <c r="O27" s="1701"/>
      <c r="P27" s="1701"/>
      <c r="Q27" s="561" t="s">
        <v>17</v>
      </c>
      <c r="R27" s="648"/>
      <c r="S27" s="648"/>
      <c r="T27" s="648"/>
      <c r="U27" s="648"/>
      <c r="V27" s="649"/>
    </row>
    <row r="28" spans="3:22" ht="46.5" customHeight="1" x14ac:dyDescent="0.4">
      <c r="C28" s="1542" t="s">
        <v>286</v>
      </c>
      <c r="D28" s="1542"/>
      <c r="E28" s="1542"/>
      <c r="F28" s="1542"/>
      <c r="G28" s="1542"/>
      <c r="H28" s="1542"/>
      <c r="I28" s="1700">
        <f>'【実績】決算書（A3判）'!S10</f>
        <v>0</v>
      </c>
      <c r="J28" s="1701"/>
      <c r="K28" s="1701"/>
      <c r="L28" s="1701"/>
      <c r="M28" s="1701"/>
      <c r="N28" s="1701"/>
      <c r="O28" s="1701"/>
      <c r="P28" s="1701"/>
      <c r="Q28" s="561" t="s">
        <v>17</v>
      </c>
      <c r="R28" s="648"/>
      <c r="S28" s="648"/>
      <c r="T28" s="648"/>
      <c r="U28" s="648"/>
      <c r="V28" s="649"/>
    </row>
    <row r="29" spans="3:22" ht="4.5" customHeight="1" x14ac:dyDescent="0.4">
      <c r="C29" s="1312" t="s">
        <v>16</v>
      </c>
      <c r="D29" s="1313"/>
      <c r="E29" s="1313"/>
      <c r="F29" s="1313"/>
      <c r="G29" s="1313"/>
      <c r="H29" s="1314"/>
      <c r="I29" s="26"/>
      <c r="J29" s="28"/>
      <c r="K29" s="38"/>
      <c r="L29" s="28"/>
      <c r="M29" s="28"/>
      <c r="N29" s="202"/>
      <c r="O29" s="202"/>
      <c r="P29" s="202"/>
      <c r="Q29" s="45"/>
      <c r="R29" s="45"/>
      <c r="S29" s="45"/>
      <c r="T29" s="45"/>
      <c r="U29" s="45"/>
      <c r="V29" s="199"/>
    </row>
    <row r="30" spans="3:22" ht="18" customHeight="1" x14ac:dyDescent="0.4">
      <c r="C30" s="1315"/>
      <c r="D30" s="1316"/>
      <c r="E30" s="1316"/>
      <c r="F30" s="1316"/>
      <c r="G30" s="1316"/>
      <c r="H30" s="1317"/>
      <c r="I30" s="33"/>
      <c r="J30" s="70"/>
      <c r="K30" s="51" t="s">
        <v>299</v>
      </c>
      <c r="L30" s="29"/>
      <c r="M30" s="29"/>
      <c r="N30" s="203"/>
      <c r="O30" s="203"/>
      <c r="P30" s="203"/>
      <c r="Q30" s="30"/>
      <c r="R30" s="30"/>
      <c r="S30" s="30"/>
      <c r="T30" s="30"/>
      <c r="U30" s="30"/>
      <c r="V30" s="204"/>
    </row>
    <row r="31" spans="3:22" ht="4.5" customHeight="1" x14ac:dyDescent="0.4">
      <c r="C31" s="1315"/>
      <c r="D31" s="1316"/>
      <c r="E31" s="1316"/>
      <c r="F31" s="1316"/>
      <c r="G31" s="1316"/>
      <c r="H31" s="1317"/>
      <c r="I31" s="33"/>
      <c r="J31" s="29"/>
      <c r="K31" s="51"/>
      <c r="L31" s="29"/>
      <c r="M31" s="29"/>
      <c r="N31" s="203"/>
      <c r="O31" s="203"/>
      <c r="P31" s="203"/>
      <c r="Q31" s="30"/>
      <c r="R31" s="30"/>
      <c r="S31" s="30"/>
      <c r="T31" s="30"/>
      <c r="U31" s="30"/>
      <c r="V31" s="204"/>
    </row>
    <row r="32" spans="3:22" ht="18" customHeight="1" x14ac:dyDescent="0.4">
      <c r="C32" s="1315"/>
      <c r="D32" s="1316"/>
      <c r="E32" s="1316"/>
      <c r="F32" s="1316"/>
      <c r="G32" s="1316"/>
      <c r="H32" s="1317"/>
      <c r="I32" s="33"/>
      <c r="J32" s="70"/>
      <c r="K32" s="51" t="s">
        <v>292</v>
      </c>
      <c r="L32" s="29"/>
      <c r="M32" s="29"/>
      <c r="N32" s="203"/>
      <c r="O32" s="203"/>
      <c r="P32" s="203"/>
      <c r="Q32" s="30"/>
      <c r="R32" s="30"/>
      <c r="S32" s="30"/>
      <c r="T32" s="30"/>
      <c r="U32" s="30"/>
      <c r="V32" s="204"/>
    </row>
    <row r="33" spans="3:22" ht="4.5" customHeight="1" x14ac:dyDescent="0.4">
      <c r="C33" s="1315"/>
      <c r="D33" s="1316"/>
      <c r="E33" s="1316"/>
      <c r="F33" s="1316"/>
      <c r="G33" s="1316"/>
      <c r="H33" s="1317"/>
      <c r="I33" s="33"/>
      <c r="J33" s="29"/>
      <c r="K33" s="51"/>
      <c r="L33" s="29"/>
      <c r="M33" s="29"/>
      <c r="N33" s="203"/>
      <c r="O33" s="203"/>
      <c r="P33" s="203"/>
      <c r="Q33" s="30"/>
      <c r="R33" s="30"/>
      <c r="S33" s="30"/>
      <c r="T33" s="30"/>
      <c r="U33" s="30"/>
      <c r="V33" s="204"/>
    </row>
    <row r="34" spans="3:22" ht="18" customHeight="1" x14ac:dyDescent="0.4">
      <c r="C34" s="1315"/>
      <c r="D34" s="1316"/>
      <c r="E34" s="1316"/>
      <c r="F34" s="1316"/>
      <c r="G34" s="1316"/>
      <c r="H34" s="1317"/>
      <c r="I34" s="33"/>
      <c r="J34" s="70"/>
      <c r="K34" s="51" t="s">
        <v>300</v>
      </c>
      <c r="L34" s="29"/>
      <c r="M34" s="29"/>
      <c r="N34" s="203"/>
      <c r="O34" s="203"/>
      <c r="P34" s="203"/>
      <c r="Q34" s="30"/>
      <c r="R34" s="30"/>
      <c r="S34" s="30"/>
      <c r="T34" s="30"/>
      <c r="U34" s="30"/>
      <c r="V34" s="204"/>
    </row>
    <row r="35" spans="3:22" ht="4.5" customHeight="1" x14ac:dyDescent="0.4">
      <c r="C35" s="1315"/>
      <c r="D35" s="1316"/>
      <c r="E35" s="1316"/>
      <c r="F35" s="1316"/>
      <c r="G35" s="1316"/>
      <c r="H35" s="1317"/>
      <c r="I35" s="33"/>
      <c r="J35" s="29"/>
      <c r="K35" s="51"/>
      <c r="L35" s="29"/>
      <c r="M35" s="29"/>
      <c r="N35" s="203"/>
      <c r="O35" s="203"/>
      <c r="P35" s="203"/>
      <c r="Q35" s="30"/>
      <c r="R35" s="30"/>
      <c r="S35" s="30"/>
      <c r="T35" s="30"/>
      <c r="U35" s="30"/>
      <c r="V35" s="204"/>
    </row>
    <row r="36" spans="3:22" ht="18" customHeight="1" x14ac:dyDescent="0.4">
      <c r="C36" s="1315"/>
      <c r="D36" s="1316"/>
      <c r="E36" s="1316"/>
      <c r="F36" s="1316"/>
      <c r="G36" s="1316"/>
      <c r="H36" s="1317"/>
      <c r="I36" s="33"/>
      <c r="J36" s="70"/>
      <c r="K36" s="51" t="s">
        <v>301</v>
      </c>
      <c r="L36" s="29"/>
      <c r="M36" s="29"/>
      <c r="N36" s="203"/>
      <c r="O36" s="203"/>
      <c r="P36" s="203"/>
      <c r="Q36" s="30"/>
      <c r="R36" s="30"/>
      <c r="S36" s="30"/>
      <c r="T36" s="30"/>
      <c r="U36" s="30"/>
      <c r="V36" s="204"/>
    </row>
    <row r="37" spans="3:22" ht="18" customHeight="1" x14ac:dyDescent="0.4">
      <c r="C37" s="1315"/>
      <c r="D37" s="1316"/>
      <c r="E37" s="1316"/>
      <c r="F37" s="1316"/>
      <c r="G37" s="1316"/>
      <c r="H37" s="1317"/>
      <c r="I37" s="33"/>
      <c r="J37" s="194"/>
      <c r="K37" s="51" t="s">
        <v>302</v>
      </c>
      <c r="L37" s="29"/>
      <c r="M37" s="29"/>
      <c r="N37" s="203"/>
      <c r="O37" s="203"/>
      <c r="P37" s="203"/>
      <c r="Q37" s="30"/>
      <c r="R37" s="30"/>
      <c r="S37" s="30"/>
      <c r="T37" s="30"/>
      <c r="U37" s="30"/>
      <c r="V37" s="204"/>
    </row>
    <row r="38" spans="3:22" ht="4.5" customHeight="1" x14ac:dyDescent="0.4">
      <c r="C38" s="1318"/>
      <c r="D38" s="1319"/>
      <c r="E38" s="1319"/>
      <c r="F38" s="1319"/>
      <c r="G38" s="1319"/>
      <c r="H38" s="1320"/>
      <c r="I38" s="47"/>
      <c r="J38" s="48"/>
      <c r="K38" s="187"/>
      <c r="L38" s="48"/>
      <c r="M38" s="48"/>
      <c r="N38" s="200"/>
      <c r="O38" s="200"/>
      <c r="P38" s="200"/>
      <c r="Q38" s="35"/>
      <c r="R38" s="35"/>
      <c r="S38" s="35"/>
      <c r="T38" s="35"/>
      <c r="U38" s="35"/>
      <c r="V38" s="201"/>
    </row>
    <row r="39" spans="3:22" ht="7.5" customHeight="1" x14ac:dyDescent="0.4"/>
  </sheetData>
  <mergeCells count="31">
    <mergeCell ref="C25:H25"/>
    <mergeCell ref="I25:P25"/>
    <mergeCell ref="R25:V25"/>
    <mergeCell ref="C14:G14"/>
    <mergeCell ref="C22:H22"/>
    <mergeCell ref="O22:R22"/>
    <mergeCell ref="C23:H23"/>
    <mergeCell ref="I23:V23"/>
    <mergeCell ref="C24:H24"/>
    <mergeCell ref="I24:P24"/>
    <mergeCell ref="R24:V24"/>
    <mergeCell ref="S22:V22"/>
    <mergeCell ref="H14:V14"/>
    <mergeCell ref="I22:N22"/>
    <mergeCell ref="K18:N18"/>
    <mergeCell ref="C29:H38"/>
    <mergeCell ref="C26:H26"/>
    <mergeCell ref="I26:P26"/>
    <mergeCell ref="R26:V26"/>
    <mergeCell ref="C27:H27"/>
    <mergeCell ref="I27:P27"/>
    <mergeCell ref="R27:V27"/>
    <mergeCell ref="C28:H28"/>
    <mergeCell ref="I28:P28"/>
    <mergeCell ref="R28:V28"/>
    <mergeCell ref="C5:V5"/>
    <mergeCell ref="C6:V6"/>
    <mergeCell ref="C12:G12"/>
    <mergeCell ref="H12:V12"/>
    <mergeCell ref="C13:G13"/>
    <mergeCell ref="H13:V13"/>
  </mergeCells>
  <phoneticPr fontId="2"/>
  <dataValidations count="1">
    <dataValidation type="list" allowBlank="1" showInputMessage="1" showErrorMessage="1" sqref="J30 J32 J34 J36:J37">
      <formula1>"〇"</formula1>
    </dataValidation>
  </dataValidations>
  <pageMargins left="0.54166666666666663" right="0.48958333333333331" top="0.60416666666666663" bottom="0.55208333333333337"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AA51"/>
  <sheetViews>
    <sheetView showZeros="0" view="pageLayout" zoomScale="90" zoomScaleNormal="100" zoomScalePageLayoutView="90" workbookViewId="0">
      <selection activeCell="I45" sqref="I45:N45"/>
    </sheetView>
  </sheetViews>
  <sheetFormatPr defaultRowHeight="13.5" x14ac:dyDescent="0.4"/>
  <cols>
    <col min="1" max="1" width="2.125" style="8" customWidth="1"/>
    <col min="2" max="5" width="3.125" style="8" customWidth="1"/>
    <col min="6" max="26" width="3.5" style="8" customWidth="1"/>
    <col min="27" max="27" width="1.375" style="8" customWidth="1"/>
    <col min="28" max="28" width="1.25" style="8" customWidth="1"/>
    <col min="29" max="16384" width="9" style="8"/>
  </cols>
  <sheetData>
    <row r="1" spans="2:27" x14ac:dyDescent="0.4">
      <c r="B1" s="8" t="s">
        <v>303</v>
      </c>
    </row>
    <row r="2" spans="2:27" ht="6" customHeight="1" x14ac:dyDescent="0.4"/>
    <row r="3" spans="2:27" ht="18.75" x14ac:dyDescent="0.4">
      <c r="B3" s="694" t="s">
        <v>287</v>
      </c>
      <c r="C3" s="694"/>
      <c r="D3" s="694"/>
      <c r="E3" s="694"/>
      <c r="F3" s="694"/>
      <c r="G3" s="694"/>
      <c r="H3" s="694"/>
      <c r="I3" s="694"/>
      <c r="J3" s="694"/>
      <c r="K3" s="694"/>
      <c r="L3" s="694"/>
      <c r="M3" s="694"/>
      <c r="N3" s="694"/>
      <c r="O3" s="694"/>
      <c r="P3" s="694"/>
      <c r="Q3" s="694"/>
      <c r="R3" s="694"/>
      <c r="S3" s="694"/>
      <c r="T3" s="694"/>
      <c r="U3" s="694"/>
      <c r="V3" s="694"/>
      <c r="W3" s="694"/>
      <c r="X3" s="694"/>
      <c r="Y3" s="694"/>
      <c r="Z3" s="694"/>
    </row>
    <row r="4" spans="2:27" ht="5.25" customHeight="1" x14ac:dyDescent="0.4"/>
    <row r="5" spans="2:27" ht="21" customHeight="1" x14ac:dyDescent="0.4">
      <c r="B5" s="696" t="s">
        <v>0</v>
      </c>
      <c r="C5" s="696"/>
      <c r="D5" s="696"/>
      <c r="E5" s="697">
        <f>【交付】申請書!H12</f>
        <v>0</v>
      </c>
      <c r="F5" s="698"/>
      <c r="G5" s="698"/>
      <c r="H5" s="698"/>
      <c r="I5" s="698"/>
      <c r="J5" s="698"/>
      <c r="K5" s="698"/>
      <c r="L5" s="698"/>
      <c r="M5" s="698"/>
      <c r="N5" s="698"/>
      <c r="O5" s="698"/>
      <c r="P5" s="698"/>
      <c r="Q5" s="698"/>
      <c r="R5" s="698"/>
      <c r="S5" s="698"/>
      <c r="T5" s="698"/>
      <c r="U5" s="698"/>
      <c r="V5" s="698"/>
      <c r="W5" s="698"/>
      <c r="X5" s="698"/>
      <c r="Y5" s="698"/>
      <c r="Z5" s="698"/>
      <c r="AA5" s="699"/>
    </row>
    <row r="6" spans="2:27" ht="6.75" customHeight="1" x14ac:dyDescent="0.4"/>
    <row r="7" spans="2:27" ht="3" customHeight="1" x14ac:dyDescent="0.4">
      <c r="B7" s="700" t="s">
        <v>53</v>
      </c>
      <c r="C7" s="701"/>
      <c r="D7" s="701"/>
      <c r="E7" s="702"/>
      <c r="F7" s="205"/>
      <c r="G7" s="205"/>
      <c r="H7" s="205"/>
      <c r="I7" s="206"/>
      <c r="J7" s="206"/>
      <c r="K7" s="206"/>
      <c r="L7" s="206"/>
      <c r="M7" s="206"/>
      <c r="N7" s="206"/>
      <c r="O7" s="206"/>
      <c r="P7" s="206"/>
      <c r="Q7" s="206"/>
      <c r="R7" s="206"/>
      <c r="S7" s="206"/>
      <c r="T7" s="206"/>
      <c r="U7" s="206"/>
      <c r="V7" s="206"/>
      <c r="W7" s="206"/>
      <c r="X7" s="206"/>
      <c r="Y7" s="206"/>
      <c r="Z7" s="206"/>
      <c r="AA7" s="207"/>
    </row>
    <row r="8" spans="2:27" ht="12.75" customHeight="1" x14ac:dyDescent="0.4">
      <c r="B8" s="703"/>
      <c r="C8" s="704"/>
      <c r="D8" s="704"/>
      <c r="E8" s="705"/>
      <c r="F8" s="208"/>
      <c r="G8" s="209">
        <f>【交付】事業計画書①!G8</f>
        <v>0</v>
      </c>
      <c r="H8" s="208" t="s">
        <v>2</v>
      </c>
      <c r="I8" s="1416" t="s">
        <v>32</v>
      </c>
      <c r="J8" s="1416"/>
      <c r="K8" s="1416"/>
      <c r="L8" s="1416"/>
      <c r="M8" s="1416"/>
      <c r="N8" s="209">
        <f>【交付】事業計画書①!N8</f>
        <v>0</v>
      </c>
      <c r="O8" s="208" t="s">
        <v>7</v>
      </c>
      <c r="P8" s="1416" t="s">
        <v>38</v>
      </c>
      <c r="Q8" s="1416"/>
      <c r="R8" s="1416"/>
      <c r="S8" s="1419"/>
      <c r="T8" s="209">
        <f>【交付】事業計画書①!T8</f>
        <v>0</v>
      </c>
      <c r="U8" s="208" t="s">
        <v>26</v>
      </c>
      <c r="V8" s="1416" t="s">
        <v>45</v>
      </c>
      <c r="W8" s="1416"/>
      <c r="X8" s="1416"/>
      <c r="Y8" s="1416"/>
      <c r="Z8" s="1416"/>
      <c r="AA8" s="210"/>
    </row>
    <row r="9" spans="2:27" ht="3" customHeight="1" x14ac:dyDescent="0.4">
      <c r="B9" s="703"/>
      <c r="C9" s="704"/>
      <c r="D9" s="704"/>
      <c r="E9" s="705"/>
      <c r="F9" s="208"/>
      <c r="G9" s="208"/>
      <c r="H9" s="208"/>
      <c r="I9" s="211"/>
      <c r="J9" s="211"/>
      <c r="K9" s="211"/>
      <c r="L9" s="211"/>
      <c r="M9" s="211"/>
      <c r="N9" s="208"/>
      <c r="O9" s="208"/>
      <c r="P9" s="211"/>
      <c r="Q9" s="211"/>
      <c r="R9" s="211"/>
      <c r="S9" s="211"/>
      <c r="T9" s="208"/>
      <c r="U9" s="208"/>
      <c r="V9" s="211"/>
      <c r="W9" s="211"/>
      <c r="X9" s="211"/>
      <c r="Y9" s="211"/>
      <c r="Z9" s="211"/>
      <c r="AA9" s="210"/>
    </row>
    <row r="10" spans="2:27" ht="12.75" customHeight="1" x14ac:dyDescent="0.4">
      <c r="B10" s="703"/>
      <c r="C10" s="704"/>
      <c r="D10" s="704"/>
      <c r="E10" s="705"/>
      <c r="F10" s="212"/>
      <c r="G10" s="209">
        <f>【交付】事業計画書①!G10</f>
        <v>0</v>
      </c>
      <c r="H10" s="208" t="s">
        <v>3</v>
      </c>
      <c r="I10" s="1416" t="s">
        <v>33</v>
      </c>
      <c r="J10" s="1416"/>
      <c r="K10" s="1416"/>
      <c r="L10" s="1416"/>
      <c r="M10" s="1416"/>
      <c r="N10" s="209">
        <f>【交付】事業計画書①!N10</f>
        <v>0</v>
      </c>
      <c r="O10" s="208" t="s">
        <v>8</v>
      </c>
      <c r="P10" s="1416" t="s">
        <v>39</v>
      </c>
      <c r="Q10" s="1417"/>
      <c r="R10" s="1417"/>
      <c r="S10" s="1418"/>
      <c r="T10" s="209">
        <f>【交付】事業計画書①!T10</f>
        <v>0</v>
      </c>
      <c r="U10" s="208" t="s">
        <v>27</v>
      </c>
      <c r="V10" s="1416" t="s">
        <v>46</v>
      </c>
      <c r="W10" s="1416"/>
      <c r="X10" s="1416"/>
      <c r="Y10" s="1416"/>
      <c r="Z10" s="1416"/>
      <c r="AA10" s="210"/>
    </row>
    <row r="11" spans="2:27" ht="3" customHeight="1" x14ac:dyDescent="0.4">
      <c r="B11" s="703"/>
      <c r="C11" s="704"/>
      <c r="D11" s="704"/>
      <c r="E11" s="705"/>
      <c r="F11" s="208"/>
      <c r="G11" s="208"/>
      <c r="H11" s="208"/>
      <c r="I11" s="211"/>
      <c r="J11" s="211"/>
      <c r="K11" s="211"/>
      <c r="L11" s="211"/>
      <c r="M11" s="211"/>
      <c r="N11" s="208"/>
      <c r="O11" s="208"/>
      <c r="P11" s="211"/>
      <c r="Q11" s="211"/>
      <c r="R11" s="211"/>
      <c r="S11" s="211"/>
      <c r="T11" s="208"/>
      <c r="U11" s="208"/>
      <c r="V11" s="211"/>
      <c r="W11" s="211"/>
      <c r="X11" s="211"/>
      <c r="Y11" s="211"/>
      <c r="Z11" s="211"/>
      <c r="AA11" s="210"/>
    </row>
    <row r="12" spans="2:27" ht="12.75" customHeight="1" x14ac:dyDescent="0.4">
      <c r="B12" s="703"/>
      <c r="C12" s="704"/>
      <c r="D12" s="704"/>
      <c r="E12" s="705"/>
      <c r="F12" s="212"/>
      <c r="G12" s="209">
        <f>【交付】事業計画書①!G12</f>
        <v>0</v>
      </c>
      <c r="H12" s="208" t="s">
        <v>18</v>
      </c>
      <c r="I12" s="1416" t="s">
        <v>34</v>
      </c>
      <c r="J12" s="1416"/>
      <c r="K12" s="1416"/>
      <c r="L12" s="1416"/>
      <c r="M12" s="1416"/>
      <c r="N12" s="209">
        <f>【交付】事業計画書①!N12</f>
        <v>0</v>
      </c>
      <c r="O12" s="208" t="s">
        <v>21</v>
      </c>
      <c r="P12" s="1416" t="s">
        <v>40</v>
      </c>
      <c r="Q12" s="1417"/>
      <c r="R12" s="1417"/>
      <c r="S12" s="1418"/>
      <c r="T12" s="209">
        <f>【交付】事業計画書①!T12</f>
        <v>0</v>
      </c>
      <c r="U12" s="208" t="s">
        <v>28</v>
      </c>
      <c r="V12" s="1416" t="s">
        <v>47</v>
      </c>
      <c r="W12" s="1416"/>
      <c r="X12" s="1416"/>
      <c r="Y12" s="1416"/>
      <c r="Z12" s="1416"/>
      <c r="AA12" s="210"/>
    </row>
    <row r="13" spans="2:27" ht="3" customHeight="1" x14ac:dyDescent="0.4">
      <c r="B13" s="703"/>
      <c r="C13" s="704"/>
      <c r="D13" s="704"/>
      <c r="E13" s="705"/>
      <c r="F13" s="208"/>
      <c r="G13" s="208"/>
      <c r="H13" s="208"/>
      <c r="I13" s="211"/>
      <c r="J13" s="211"/>
      <c r="K13" s="211"/>
      <c r="L13" s="211"/>
      <c r="M13" s="211"/>
      <c r="N13" s="208"/>
      <c r="O13" s="208"/>
      <c r="P13" s="211"/>
      <c r="Q13" s="211"/>
      <c r="R13" s="211"/>
      <c r="S13" s="211"/>
      <c r="T13" s="208"/>
      <c r="U13" s="208"/>
      <c r="V13" s="211"/>
      <c r="W13" s="211"/>
      <c r="X13" s="211"/>
      <c r="Y13" s="211"/>
      <c r="Z13" s="211"/>
      <c r="AA13" s="210"/>
    </row>
    <row r="14" spans="2:27" ht="12.75" customHeight="1" x14ac:dyDescent="0.4">
      <c r="B14" s="703"/>
      <c r="C14" s="704"/>
      <c r="D14" s="704"/>
      <c r="E14" s="705"/>
      <c r="F14" s="212"/>
      <c r="G14" s="209">
        <f>【交付】事業計画書①!G14</f>
        <v>0</v>
      </c>
      <c r="H14" s="208" t="s">
        <v>4</v>
      </c>
      <c r="I14" s="1416" t="s">
        <v>35</v>
      </c>
      <c r="J14" s="1416"/>
      <c r="K14" s="1416"/>
      <c r="L14" s="1416"/>
      <c r="M14" s="1416"/>
      <c r="N14" s="209">
        <f>【交付】事業計画書①!N14</f>
        <v>0</v>
      </c>
      <c r="O14" s="208" t="s">
        <v>22</v>
      </c>
      <c r="P14" s="1416" t="s">
        <v>41</v>
      </c>
      <c r="Q14" s="1417"/>
      <c r="R14" s="1417"/>
      <c r="S14" s="1418"/>
      <c r="T14" s="209">
        <f>【交付】事業計画書①!T14</f>
        <v>0</v>
      </c>
      <c r="U14" s="208" t="s">
        <v>29</v>
      </c>
      <c r="V14" s="1416" t="s">
        <v>48</v>
      </c>
      <c r="W14" s="1416"/>
      <c r="X14" s="1416"/>
      <c r="Y14" s="1416"/>
      <c r="Z14" s="1416"/>
      <c r="AA14" s="210"/>
    </row>
    <row r="15" spans="2:27" ht="3" customHeight="1" x14ac:dyDescent="0.4">
      <c r="B15" s="703"/>
      <c r="C15" s="704"/>
      <c r="D15" s="704"/>
      <c r="E15" s="705"/>
      <c r="F15" s="208"/>
      <c r="G15" s="208"/>
      <c r="H15" s="208"/>
      <c r="I15" s="211"/>
      <c r="J15" s="211"/>
      <c r="K15" s="211"/>
      <c r="L15" s="211"/>
      <c r="M15" s="211"/>
      <c r="N15" s="208"/>
      <c r="O15" s="208"/>
      <c r="P15" s="211"/>
      <c r="Q15" s="211"/>
      <c r="R15" s="211"/>
      <c r="S15" s="211"/>
      <c r="T15" s="208"/>
      <c r="U15" s="208"/>
      <c r="V15" s="211"/>
      <c r="W15" s="211"/>
      <c r="X15" s="211"/>
      <c r="Y15" s="211"/>
      <c r="Z15" s="211"/>
      <c r="AA15" s="210"/>
    </row>
    <row r="16" spans="2:27" ht="12.75" customHeight="1" x14ac:dyDescent="0.4">
      <c r="B16" s="712" t="s">
        <v>52</v>
      </c>
      <c r="C16" s="713"/>
      <c r="D16" s="713"/>
      <c r="E16" s="714"/>
      <c r="F16" s="212"/>
      <c r="G16" s="209">
        <f>【交付】事業計画書①!G16</f>
        <v>0</v>
      </c>
      <c r="H16" s="208" t="s">
        <v>5</v>
      </c>
      <c r="I16" s="1416" t="s">
        <v>36</v>
      </c>
      <c r="J16" s="1416"/>
      <c r="K16" s="1416"/>
      <c r="L16" s="1416"/>
      <c r="M16" s="1416"/>
      <c r="N16" s="209">
        <f>【交付】事業計画書①!N16</f>
        <v>0</v>
      </c>
      <c r="O16" s="208" t="s">
        <v>23</v>
      </c>
      <c r="P16" s="1416" t="s">
        <v>42</v>
      </c>
      <c r="Q16" s="1417"/>
      <c r="R16" s="1417"/>
      <c r="S16" s="1418"/>
      <c r="T16" s="209">
        <f>【交付】事業計画書①!T16</f>
        <v>0</v>
      </c>
      <c r="U16" s="208" t="s">
        <v>30</v>
      </c>
      <c r="V16" s="1416" t="s">
        <v>49</v>
      </c>
      <c r="W16" s="1416"/>
      <c r="X16" s="1416"/>
      <c r="Y16" s="1416"/>
      <c r="Z16" s="1416"/>
      <c r="AA16" s="210"/>
    </row>
    <row r="17" spans="2:27" ht="3" customHeight="1" x14ac:dyDescent="0.4">
      <c r="B17" s="712"/>
      <c r="C17" s="713"/>
      <c r="D17" s="713"/>
      <c r="E17" s="714"/>
      <c r="F17" s="208"/>
      <c r="G17" s="208"/>
      <c r="H17" s="208"/>
      <c r="I17" s="211"/>
      <c r="J17" s="211"/>
      <c r="K17" s="211"/>
      <c r="L17" s="211"/>
      <c r="M17" s="211"/>
      <c r="N17" s="208"/>
      <c r="O17" s="208"/>
      <c r="P17" s="211"/>
      <c r="Q17" s="211"/>
      <c r="R17" s="211"/>
      <c r="S17" s="211"/>
      <c r="T17" s="208"/>
      <c r="U17" s="208"/>
      <c r="V17" s="211"/>
      <c r="W17" s="211"/>
      <c r="X17" s="211"/>
      <c r="Y17" s="211"/>
      <c r="Z17" s="211"/>
      <c r="AA17" s="210"/>
    </row>
    <row r="18" spans="2:27" ht="12.75" customHeight="1" x14ac:dyDescent="0.4">
      <c r="B18" s="712"/>
      <c r="C18" s="713"/>
      <c r="D18" s="713"/>
      <c r="E18" s="714"/>
      <c r="F18" s="212"/>
      <c r="G18" s="209">
        <f>【交付】事業計画書①!G18</f>
        <v>0</v>
      </c>
      <c r="H18" s="208" t="s">
        <v>6</v>
      </c>
      <c r="I18" s="1416" t="s">
        <v>20</v>
      </c>
      <c r="J18" s="1416"/>
      <c r="K18" s="1416"/>
      <c r="L18" s="1416"/>
      <c r="M18" s="1416"/>
      <c r="N18" s="209">
        <f>【交付】事業計画書①!N18</f>
        <v>0</v>
      </c>
      <c r="O18" s="208" t="s">
        <v>24</v>
      </c>
      <c r="P18" s="1416" t="s">
        <v>43</v>
      </c>
      <c r="Q18" s="1417"/>
      <c r="R18" s="1417"/>
      <c r="S18" s="1418"/>
      <c r="T18" s="209">
        <f>【交付】事業計画書①!T18</f>
        <v>0</v>
      </c>
      <c r="U18" s="208" t="s">
        <v>31</v>
      </c>
      <c r="V18" s="1416" t="s">
        <v>50</v>
      </c>
      <c r="W18" s="1416"/>
      <c r="X18" s="1416"/>
      <c r="Y18" s="1416"/>
      <c r="Z18" s="1416"/>
      <c r="AA18" s="210"/>
    </row>
    <row r="19" spans="2:27" ht="3" customHeight="1" x14ac:dyDescent="0.4">
      <c r="B19" s="712"/>
      <c r="C19" s="713"/>
      <c r="D19" s="713"/>
      <c r="E19" s="714"/>
      <c r="F19" s="208"/>
      <c r="G19" s="208"/>
      <c r="H19" s="208"/>
      <c r="I19" s="211"/>
      <c r="J19" s="211"/>
      <c r="K19" s="211"/>
      <c r="L19" s="211"/>
      <c r="M19" s="211"/>
      <c r="N19" s="208"/>
      <c r="O19" s="208"/>
      <c r="P19" s="211"/>
      <c r="Q19" s="211"/>
      <c r="R19" s="211"/>
      <c r="S19" s="211"/>
      <c r="T19" s="208"/>
      <c r="U19" s="208"/>
      <c r="V19" s="211"/>
      <c r="W19" s="211"/>
      <c r="X19" s="211"/>
      <c r="Y19" s="211"/>
      <c r="Z19" s="211"/>
      <c r="AA19" s="210"/>
    </row>
    <row r="20" spans="2:27" ht="12.75" customHeight="1" x14ac:dyDescent="0.4">
      <c r="B20" s="712"/>
      <c r="C20" s="713"/>
      <c r="D20" s="713"/>
      <c r="E20" s="714"/>
      <c r="F20" s="212"/>
      <c r="G20" s="209">
        <f>【交付】事業計画書①!G20</f>
        <v>0</v>
      </c>
      <c r="H20" s="208" t="s">
        <v>19</v>
      </c>
      <c r="I20" s="1416" t="s">
        <v>37</v>
      </c>
      <c r="J20" s="1416"/>
      <c r="K20" s="1416"/>
      <c r="L20" s="1416"/>
      <c r="M20" s="1416"/>
      <c r="N20" s="209">
        <f>【交付】事業計画書①!N20</f>
        <v>0</v>
      </c>
      <c r="O20" s="208" t="s">
        <v>25</v>
      </c>
      <c r="P20" s="1416" t="s">
        <v>44</v>
      </c>
      <c r="Q20" s="1417"/>
      <c r="R20" s="1417"/>
      <c r="S20" s="1417"/>
      <c r="T20" s="208"/>
      <c r="U20" s="208"/>
      <c r="V20" s="1416" t="str">
        <f>【交付】事業計画書①!V20</f>
        <v>（　　　　　　　　　　　　　）</v>
      </c>
      <c r="W20" s="1416"/>
      <c r="X20" s="1416"/>
      <c r="Y20" s="1416"/>
      <c r="Z20" s="1416"/>
      <c r="AA20" s="210"/>
    </row>
    <row r="21" spans="2:27" ht="3" customHeight="1" x14ac:dyDescent="0.4">
      <c r="B21" s="715"/>
      <c r="C21" s="716"/>
      <c r="D21" s="716"/>
      <c r="E21" s="717"/>
      <c r="F21" s="213"/>
      <c r="G21" s="213"/>
      <c r="H21" s="213"/>
      <c r="I21" s="214"/>
      <c r="J21" s="214"/>
      <c r="K21" s="214"/>
      <c r="L21" s="214"/>
      <c r="M21" s="214"/>
      <c r="N21" s="214"/>
      <c r="O21" s="214"/>
      <c r="P21" s="214"/>
      <c r="Q21" s="214"/>
      <c r="R21" s="214"/>
      <c r="S21" s="214"/>
      <c r="T21" s="214"/>
      <c r="U21" s="214"/>
      <c r="V21" s="214"/>
      <c r="W21" s="214"/>
      <c r="X21" s="214"/>
      <c r="Y21" s="214"/>
      <c r="Z21" s="214"/>
      <c r="AA21" s="215"/>
    </row>
    <row r="23" spans="2:27" ht="17.25" customHeight="1" x14ac:dyDescent="0.4">
      <c r="B23" s="709" t="s">
        <v>123</v>
      </c>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1"/>
    </row>
    <row r="24" spans="2:27" ht="24.75" customHeight="1" x14ac:dyDescent="0.4">
      <c r="B24" s="718" t="s">
        <v>54</v>
      </c>
      <c r="C24" s="719"/>
      <c r="D24" s="719"/>
      <c r="E24" s="720"/>
      <c r="F24" s="734" t="s">
        <v>373</v>
      </c>
      <c r="G24" s="735"/>
      <c r="H24" s="735"/>
      <c r="I24" s="735"/>
      <c r="J24" s="735"/>
      <c r="K24" s="735"/>
      <c r="L24" s="735"/>
      <c r="M24" s="735"/>
      <c r="N24" s="735"/>
      <c r="O24" s="735"/>
      <c r="P24" s="735"/>
      <c r="Q24" s="735"/>
      <c r="R24" s="735"/>
      <c r="S24" s="735"/>
      <c r="T24" s="735"/>
      <c r="U24" s="735"/>
      <c r="V24" s="735"/>
      <c r="W24" s="735"/>
      <c r="X24" s="735"/>
      <c r="Y24" s="735"/>
      <c r="Z24" s="735"/>
      <c r="AA24" s="736"/>
    </row>
    <row r="25" spans="2:27" ht="75.75" customHeight="1" x14ac:dyDescent="0.4">
      <c r="B25" s="721"/>
      <c r="C25" s="722"/>
      <c r="D25" s="722"/>
      <c r="E25" s="723"/>
      <c r="F25" s="1570">
        <f>【交付】事業計画書①!F25</f>
        <v>0</v>
      </c>
      <c r="G25" s="1571"/>
      <c r="H25" s="1571"/>
      <c r="I25" s="1571"/>
      <c r="J25" s="1571"/>
      <c r="K25" s="1571"/>
      <c r="L25" s="1571"/>
      <c r="M25" s="1571"/>
      <c r="N25" s="1571"/>
      <c r="O25" s="1571"/>
      <c r="P25" s="1571"/>
      <c r="Q25" s="1571"/>
      <c r="R25" s="1571"/>
      <c r="S25" s="1571"/>
      <c r="T25" s="1571"/>
      <c r="U25" s="1571"/>
      <c r="V25" s="1571"/>
      <c r="W25" s="1571"/>
      <c r="X25" s="1571"/>
      <c r="Y25" s="1571"/>
      <c r="Z25" s="1571"/>
      <c r="AA25" s="1572"/>
    </row>
    <row r="26" spans="2:27" ht="75.75" customHeight="1" x14ac:dyDescent="0.4">
      <c r="B26" s="724"/>
      <c r="C26" s="725"/>
      <c r="D26" s="725"/>
      <c r="E26" s="726"/>
      <c r="F26" s="1410">
        <f>【交付】事業計画書①!F26</f>
        <v>0</v>
      </c>
      <c r="G26" s="1573"/>
      <c r="H26" s="1573"/>
      <c r="I26" s="1573"/>
      <c r="J26" s="1573"/>
      <c r="K26" s="1573"/>
      <c r="L26" s="1573"/>
      <c r="M26" s="1573"/>
      <c r="N26" s="1573"/>
      <c r="O26" s="1573"/>
      <c r="P26" s="1573"/>
      <c r="Q26" s="1573"/>
      <c r="R26" s="1573"/>
      <c r="S26" s="1573"/>
      <c r="T26" s="1573"/>
      <c r="U26" s="1573"/>
      <c r="V26" s="1573"/>
      <c r="W26" s="1573"/>
      <c r="X26" s="1573"/>
      <c r="Y26" s="1573"/>
      <c r="Z26" s="1573"/>
      <c r="AA26" s="1574"/>
    </row>
    <row r="27" spans="2:27" ht="18" customHeight="1" x14ac:dyDescent="0.4">
      <c r="B27" s="718" t="s">
        <v>101</v>
      </c>
      <c r="C27" s="719"/>
      <c r="D27" s="719"/>
      <c r="E27" s="720"/>
      <c r="F27" s="1400" t="s">
        <v>377</v>
      </c>
      <c r="G27" s="1398"/>
      <c r="H27" s="1398"/>
      <c r="I27" s="1398"/>
      <c r="J27" s="1398"/>
      <c r="K27" s="1398"/>
      <c r="L27" s="1398"/>
      <c r="M27" s="1398"/>
      <c r="N27" s="1398"/>
      <c r="O27" s="1398"/>
      <c r="P27" s="1398"/>
      <c r="Q27" s="1398"/>
      <c r="R27" s="1398"/>
      <c r="S27" s="1398"/>
      <c r="T27" s="1398"/>
      <c r="U27" s="1398"/>
      <c r="V27" s="1398"/>
      <c r="W27" s="1398"/>
      <c r="X27" s="1398"/>
      <c r="Y27" s="1398"/>
      <c r="Z27" s="1398"/>
      <c r="AA27" s="1399"/>
    </row>
    <row r="28" spans="2:27" ht="18" customHeight="1" x14ac:dyDescent="0.4">
      <c r="B28" s="721"/>
      <c r="C28" s="722"/>
      <c r="D28" s="722"/>
      <c r="E28" s="723"/>
      <c r="F28" s="1575" t="s">
        <v>304</v>
      </c>
      <c r="G28" s="1575"/>
      <c r="H28" s="1575"/>
      <c r="I28" s="1575"/>
      <c r="J28" s="1575"/>
      <c r="K28" s="1575"/>
      <c r="L28" s="1575"/>
      <c r="M28" s="1575"/>
      <c r="N28" s="1575"/>
      <c r="O28" s="1575"/>
      <c r="P28" s="1577" t="s">
        <v>288</v>
      </c>
      <c r="Q28" s="1577"/>
      <c r="R28" s="1577"/>
      <c r="S28" s="1577"/>
      <c r="T28" s="1577"/>
      <c r="U28" s="1577"/>
      <c r="V28" s="1577"/>
      <c r="W28" s="1577"/>
      <c r="X28" s="1577"/>
      <c r="Y28" s="1577"/>
      <c r="Z28" s="1577"/>
      <c r="AA28" s="1577"/>
    </row>
    <row r="29" spans="2:27" ht="45" customHeight="1" x14ac:dyDescent="0.4">
      <c r="B29" s="724"/>
      <c r="C29" s="725"/>
      <c r="D29" s="725"/>
      <c r="E29" s="726"/>
      <c r="F29" s="1576">
        <f>【交付】事業計画書①!F28</f>
        <v>0</v>
      </c>
      <c r="G29" s="1576"/>
      <c r="H29" s="1576"/>
      <c r="I29" s="1576"/>
      <c r="J29" s="1576"/>
      <c r="K29" s="1576"/>
      <c r="L29" s="1576"/>
      <c r="M29" s="1576"/>
      <c r="N29" s="1576"/>
      <c r="O29" s="1576"/>
      <c r="P29" s="1578"/>
      <c r="Q29" s="1578"/>
      <c r="R29" s="1578"/>
      <c r="S29" s="1578"/>
      <c r="T29" s="1578"/>
      <c r="U29" s="1578"/>
      <c r="V29" s="1578"/>
      <c r="W29" s="1578"/>
      <c r="X29" s="1578"/>
      <c r="Y29" s="1578"/>
      <c r="Z29" s="1578"/>
      <c r="AA29" s="1578"/>
    </row>
    <row r="30" spans="2:27" ht="25.5" customHeight="1" x14ac:dyDescent="0.4">
      <c r="B30" s="765" t="s">
        <v>419</v>
      </c>
      <c r="C30" s="766"/>
      <c r="D30" s="766"/>
      <c r="E30" s="767"/>
      <c r="F30" s="1384" t="s">
        <v>376</v>
      </c>
      <c r="G30" s="1398"/>
      <c r="H30" s="1398"/>
      <c r="I30" s="1398"/>
      <c r="J30" s="1398"/>
      <c r="K30" s="1398"/>
      <c r="L30" s="1398"/>
      <c r="M30" s="1398"/>
      <c r="N30" s="1398"/>
      <c r="O30" s="1398"/>
      <c r="P30" s="1398"/>
      <c r="Q30" s="1398"/>
      <c r="R30" s="1398"/>
      <c r="S30" s="1398"/>
      <c r="T30" s="1398"/>
      <c r="U30" s="1398"/>
      <c r="V30" s="1398"/>
      <c r="W30" s="1398"/>
      <c r="X30" s="1398"/>
      <c r="Y30" s="1398"/>
      <c r="Z30" s="1398"/>
      <c r="AA30" s="1399"/>
    </row>
    <row r="31" spans="2:27" ht="18" customHeight="1" x14ac:dyDescent="0.4">
      <c r="B31" s="768"/>
      <c r="C31" s="769"/>
      <c r="D31" s="769"/>
      <c r="E31" s="770"/>
      <c r="F31" s="1557" t="s">
        <v>337</v>
      </c>
      <c r="G31" s="1558"/>
      <c r="H31" s="1558"/>
      <c r="I31" s="1558"/>
      <c r="J31" s="1558"/>
      <c r="K31" s="1558"/>
      <c r="L31" s="1559"/>
      <c r="M31" s="1557" t="s">
        <v>338</v>
      </c>
      <c r="N31" s="1558"/>
      <c r="O31" s="1558"/>
      <c r="P31" s="1558"/>
      <c r="Q31" s="1558"/>
      <c r="R31" s="1558"/>
      <c r="S31" s="1559"/>
      <c r="T31" s="1560" t="s">
        <v>339</v>
      </c>
      <c r="U31" s="1560"/>
      <c r="V31" s="1560"/>
      <c r="W31" s="1560"/>
      <c r="X31" s="1560"/>
      <c r="Y31" s="1560"/>
      <c r="Z31" s="1560"/>
      <c r="AA31" s="1561"/>
    </row>
    <row r="32" spans="2:27" ht="30" customHeight="1" x14ac:dyDescent="0.4">
      <c r="B32" s="768"/>
      <c r="C32" s="769"/>
      <c r="D32" s="769"/>
      <c r="E32" s="770"/>
      <c r="F32" s="1562">
        <f>【交付】事業計画書①!F30</f>
        <v>0</v>
      </c>
      <c r="G32" s="1563"/>
      <c r="H32" s="1563"/>
      <c r="I32" s="1563"/>
      <c r="J32" s="1563"/>
      <c r="K32" s="1563"/>
      <c r="L32" s="1564"/>
      <c r="M32" s="1562" t="str">
        <f>IF(【実績】実績報告書!$V$3="無","－",【変更】事業計画①!P32)</f>
        <v>－</v>
      </c>
      <c r="N32" s="1563"/>
      <c r="O32" s="1563"/>
      <c r="P32" s="1563"/>
      <c r="Q32" s="1563"/>
      <c r="R32" s="1563"/>
      <c r="S32" s="1564"/>
      <c r="T32" s="1565"/>
      <c r="U32" s="1566"/>
      <c r="V32" s="1566"/>
      <c r="W32" s="1566"/>
      <c r="X32" s="1566"/>
      <c r="Y32" s="1566"/>
      <c r="Z32" s="1566"/>
      <c r="AA32" s="1567"/>
    </row>
    <row r="33" spans="2:27" ht="37.5" customHeight="1" x14ac:dyDescent="0.4">
      <c r="B33" s="768"/>
      <c r="C33" s="769"/>
      <c r="D33" s="769"/>
      <c r="E33" s="770"/>
      <c r="F33" s="1403">
        <f>【交付】事業計画書①!F31</f>
        <v>0</v>
      </c>
      <c r="G33" s="1404"/>
      <c r="H33" s="1404"/>
      <c r="I33" s="1404"/>
      <c r="J33" s="1404"/>
      <c r="K33" s="1404"/>
      <c r="L33" s="1405"/>
      <c r="M33" s="1403" t="str">
        <f>IF(【実績】実績報告書!$V$3="無","－",【変更】事業計画①!P33)</f>
        <v>－</v>
      </c>
      <c r="N33" s="1404"/>
      <c r="O33" s="1404"/>
      <c r="P33" s="1404"/>
      <c r="Q33" s="1404"/>
      <c r="R33" s="1404"/>
      <c r="S33" s="1405"/>
      <c r="T33" s="1568"/>
      <c r="U33" s="1406"/>
      <c r="V33" s="1406"/>
      <c r="W33" s="1406"/>
      <c r="X33" s="1406"/>
      <c r="Y33" s="1406"/>
      <c r="Z33" s="1406"/>
      <c r="AA33" s="1407"/>
    </row>
    <row r="34" spans="2:27" ht="30" customHeight="1" x14ac:dyDescent="0.4">
      <c r="B34" s="771"/>
      <c r="C34" s="772"/>
      <c r="D34" s="772"/>
      <c r="E34" s="773"/>
      <c r="F34" s="1410">
        <f>【交付】事業計画書①!F32</f>
        <v>0</v>
      </c>
      <c r="G34" s="1411"/>
      <c r="H34" s="1411"/>
      <c r="I34" s="1411"/>
      <c r="J34" s="1411"/>
      <c r="K34" s="1411"/>
      <c r="L34" s="1412"/>
      <c r="M34" s="1410" t="str">
        <f>IF(【実績】実績報告書!$V$3="無","－",【変更】事業計画①!P34)</f>
        <v>－</v>
      </c>
      <c r="N34" s="1411"/>
      <c r="O34" s="1411"/>
      <c r="P34" s="1411"/>
      <c r="Q34" s="1411"/>
      <c r="R34" s="1411"/>
      <c r="S34" s="1412"/>
      <c r="T34" s="1569"/>
      <c r="U34" s="1408"/>
      <c r="V34" s="1408"/>
      <c r="W34" s="1408"/>
      <c r="X34" s="1408"/>
      <c r="Y34" s="1408"/>
      <c r="Z34" s="1408"/>
      <c r="AA34" s="1409"/>
    </row>
    <row r="35" spans="2:27" ht="17.25" customHeight="1" x14ac:dyDescent="0.4">
      <c r="B35" s="762" t="s">
        <v>423</v>
      </c>
      <c r="C35" s="766"/>
      <c r="D35" s="766"/>
      <c r="E35" s="767"/>
      <c r="F35" s="1384" t="s">
        <v>424</v>
      </c>
      <c r="G35" s="1398"/>
      <c r="H35" s="1398"/>
      <c r="I35" s="1398"/>
      <c r="J35" s="1398"/>
      <c r="K35" s="1398"/>
      <c r="L35" s="1398"/>
      <c r="M35" s="1398"/>
      <c r="N35" s="1398"/>
      <c r="O35" s="1398"/>
      <c r="P35" s="1398"/>
      <c r="Q35" s="1398"/>
      <c r="R35" s="1398"/>
      <c r="S35" s="1398"/>
      <c r="T35" s="1398"/>
      <c r="U35" s="1398"/>
      <c r="V35" s="1398"/>
      <c r="W35" s="1398"/>
      <c r="X35" s="1398"/>
      <c r="Y35" s="1398"/>
      <c r="Z35" s="1398"/>
      <c r="AA35" s="1399"/>
    </row>
    <row r="36" spans="2:27" ht="17.25" customHeight="1" x14ac:dyDescent="0.4">
      <c r="B36" s="768"/>
      <c r="C36" s="769"/>
      <c r="D36" s="769"/>
      <c r="E36" s="770"/>
      <c r="F36" s="1557" t="s">
        <v>337</v>
      </c>
      <c r="G36" s="1558"/>
      <c r="H36" s="1558"/>
      <c r="I36" s="1558"/>
      <c r="J36" s="1558"/>
      <c r="K36" s="1558"/>
      <c r="L36" s="1559"/>
      <c r="M36" s="1557" t="s">
        <v>335</v>
      </c>
      <c r="N36" s="1558"/>
      <c r="O36" s="1558"/>
      <c r="P36" s="1558"/>
      <c r="Q36" s="1558"/>
      <c r="R36" s="1558"/>
      <c r="S36" s="1559"/>
      <c r="T36" s="1560" t="s">
        <v>288</v>
      </c>
      <c r="U36" s="1560"/>
      <c r="V36" s="1560"/>
      <c r="W36" s="1560"/>
      <c r="X36" s="1560"/>
      <c r="Y36" s="1560"/>
      <c r="Z36" s="1560"/>
      <c r="AA36" s="1561"/>
    </row>
    <row r="37" spans="2:27" ht="30" customHeight="1" x14ac:dyDescent="0.4">
      <c r="B37" s="768"/>
      <c r="C37" s="769"/>
      <c r="D37" s="769"/>
      <c r="E37" s="770"/>
      <c r="F37" s="1562">
        <f>【交付】事業計画書①!F34</f>
        <v>0</v>
      </c>
      <c r="G37" s="1563"/>
      <c r="H37" s="1563"/>
      <c r="I37" s="1563"/>
      <c r="J37" s="1563"/>
      <c r="K37" s="1563"/>
      <c r="L37" s="1564"/>
      <c r="M37" s="1562" t="str">
        <f>IF(【実績】実績報告書!$V$3="無","－",【変更】事業計画①!P37)</f>
        <v>－</v>
      </c>
      <c r="N37" s="1563"/>
      <c r="O37" s="1563"/>
      <c r="P37" s="1563"/>
      <c r="Q37" s="1563"/>
      <c r="R37" s="1563"/>
      <c r="S37" s="1564"/>
      <c r="T37" s="1565"/>
      <c r="U37" s="1566"/>
      <c r="V37" s="1566"/>
      <c r="W37" s="1566"/>
      <c r="X37" s="1566"/>
      <c r="Y37" s="1566"/>
      <c r="Z37" s="1566"/>
      <c r="AA37" s="1567"/>
    </row>
    <row r="38" spans="2:27" ht="30" customHeight="1" x14ac:dyDescent="0.4">
      <c r="B38" s="768"/>
      <c r="C38" s="769"/>
      <c r="D38" s="769"/>
      <c r="E38" s="770"/>
      <c r="F38" s="1403">
        <f>【交付】事業計画書①!F35</f>
        <v>0</v>
      </c>
      <c r="G38" s="1404"/>
      <c r="H38" s="1404"/>
      <c r="I38" s="1404"/>
      <c r="J38" s="1404"/>
      <c r="K38" s="1404"/>
      <c r="L38" s="1405"/>
      <c r="M38" s="1403" t="str">
        <f>IF(【実績】実績報告書!$V$3="無","－",【変更】事業計画①!P38)</f>
        <v>－</v>
      </c>
      <c r="N38" s="1404"/>
      <c r="O38" s="1404"/>
      <c r="P38" s="1404"/>
      <c r="Q38" s="1404"/>
      <c r="R38" s="1404"/>
      <c r="S38" s="1405"/>
      <c r="T38" s="1568"/>
      <c r="U38" s="1406"/>
      <c r="V38" s="1406"/>
      <c r="W38" s="1406"/>
      <c r="X38" s="1406"/>
      <c r="Y38" s="1406"/>
      <c r="Z38" s="1406"/>
      <c r="AA38" s="1407"/>
    </row>
    <row r="39" spans="2:27" ht="30" customHeight="1" x14ac:dyDescent="0.4">
      <c r="B39" s="771"/>
      <c r="C39" s="772"/>
      <c r="D39" s="772"/>
      <c r="E39" s="773"/>
      <c r="F39" s="1410">
        <f>【交付】事業計画書①!F36</f>
        <v>0</v>
      </c>
      <c r="G39" s="1411"/>
      <c r="H39" s="1411"/>
      <c r="I39" s="1411"/>
      <c r="J39" s="1411"/>
      <c r="K39" s="1411"/>
      <c r="L39" s="1412"/>
      <c r="M39" s="1410" t="str">
        <f>IF(【実績】実績報告書!$V$3="無","－",【変更】事業計画①!P39)</f>
        <v>－</v>
      </c>
      <c r="N39" s="1411"/>
      <c r="O39" s="1411"/>
      <c r="P39" s="1411"/>
      <c r="Q39" s="1411"/>
      <c r="R39" s="1411"/>
      <c r="S39" s="1412"/>
      <c r="T39" s="1569"/>
      <c r="U39" s="1408"/>
      <c r="V39" s="1408"/>
      <c r="W39" s="1408"/>
      <c r="X39" s="1408"/>
      <c r="Y39" s="1408"/>
      <c r="Z39" s="1408"/>
      <c r="AA39" s="1409"/>
    </row>
    <row r="40" spans="2:27" ht="18" customHeight="1" x14ac:dyDescent="0.4">
      <c r="B40" s="718" t="s">
        <v>103</v>
      </c>
      <c r="C40" s="719"/>
      <c r="D40" s="719"/>
      <c r="E40" s="720"/>
      <c r="F40" s="734" t="s">
        <v>305</v>
      </c>
      <c r="G40" s="735"/>
      <c r="H40" s="735"/>
      <c r="I40" s="735"/>
      <c r="J40" s="735"/>
      <c r="K40" s="735"/>
      <c r="L40" s="735"/>
      <c r="M40" s="735"/>
      <c r="N40" s="735"/>
      <c r="O40" s="735"/>
      <c r="P40" s="735"/>
      <c r="Q40" s="735"/>
      <c r="R40" s="735"/>
      <c r="S40" s="735"/>
      <c r="T40" s="735"/>
      <c r="U40" s="735"/>
      <c r="V40" s="735"/>
      <c r="W40" s="735"/>
      <c r="X40" s="735"/>
      <c r="Y40" s="735"/>
      <c r="Z40" s="735"/>
      <c r="AA40" s="736"/>
    </row>
    <row r="41" spans="2:27" ht="18" customHeight="1" x14ac:dyDescent="0.4">
      <c r="B41" s="721"/>
      <c r="C41" s="722"/>
      <c r="D41" s="722"/>
      <c r="E41" s="723"/>
      <c r="F41" s="1387" t="s">
        <v>304</v>
      </c>
      <c r="G41" s="1387"/>
      <c r="H41" s="1387"/>
      <c r="I41" s="1387"/>
      <c r="J41" s="1387"/>
      <c r="K41" s="1387"/>
      <c r="L41" s="1387"/>
      <c r="M41" s="1387"/>
      <c r="N41" s="1387"/>
      <c r="O41" s="1387"/>
      <c r="P41" s="1388" t="s">
        <v>288</v>
      </c>
      <c r="Q41" s="1389"/>
      <c r="R41" s="1389"/>
      <c r="S41" s="1389"/>
      <c r="T41" s="1389"/>
      <c r="U41" s="1389"/>
      <c r="V41" s="1389"/>
      <c r="W41" s="1389"/>
      <c r="X41" s="1389"/>
      <c r="Y41" s="1389"/>
      <c r="Z41" s="1389"/>
      <c r="AA41" s="1389"/>
    </row>
    <row r="42" spans="2:27" ht="3" customHeight="1" x14ac:dyDescent="0.4">
      <c r="B42" s="721"/>
      <c r="C42" s="722"/>
      <c r="D42" s="722"/>
      <c r="E42" s="723"/>
      <c r="F42" s="267"/>
      <c r="G42" s="212"/>
      <c r="H42" s="212"/>
      <c r="I42" s="212"/>
      <c r="J42" s="212"/>
      <c r="K42" s="212"/>
      <c r="L42" s="212"/>
      <c r="M42" s="212"/>
      <c r="N42" s="212"/>
      <c r="O42" s="210"/>
      <c r="P42" s="17"/>
      <c r="Q42" s="17"/>
      <c r="R42" s="17"/>
      <c r="S42" s="17"/>
      <c r="T42" s="17"/>
      <c r="U42" s="17"/>
      <c r="V42" s="17"/>
      <c r="W42" s="17"/>
      <c r="X42" s="17"/>
      <c r="Y42" s="17"/>
      <c r="Z42" s="17"/>
      <c r="AA42" s="16"/>
    </row>
    <row r="43" spans="2:27" x14ac:dyDescent="0.4">
      <c r="B43" s="721"/>
      <c r="C43" s="722"/>
      <c r="D43" s="722"/>
      <c r="E43" s="723"/>
      <c r="F43" s="267"/>
      <c r="G43" s="268">
        <f>【交付】事業計画書①!G39</f>
        <v>0</v>
      </c>
      <c r="H43" s="269" t="s">
        <v>105</v>
      </c>
      <c r="I43" s="212"/>
      <c r="J43" s="212"/>
      <c r="K43" s="212"/>
      <c r="L43" s="212"/>
      <c r="M43" s="212"/>
      <c r="N43" s="212"/>
      <c r="O43" s="210"/>
      <c r="P43" s="258"/>
      <c r="Q43" s="260"/>
      <c r="R43" s="261" t="s">
        <v>105</v>
      </c>
      <c r="S43" s="259"/>
      <c r="T43" s="259"/>
      <c r="U43" s="259"/>
      <c r="V43" s="259"/>
      <c r="W43" s="259"/>
      <c r="X43" s="259"/>
      <c r="Y43" s="259"/>
      <c r="Z43" s="17"/>
      <c r="AA43" s="16"/>
    </row>
    <row r="44" spans="2:27" ht="3" customHeight="1" x14ac:dyDescent="0.4">
      <c r="B44" s="721"/>
      <c r="C44" s="722"/>
      <c r="D44" s="722"/>
      <c r="E44" s="723"/>
      <c r="F44" s="267"/>
      <c r="G44" s="212"/>
      <c r="H44" s="212"/>
      <c r="I44" s="212"/>
      <c r="J44" s="212"/>
      <c r="K44" s="212"/>
      <c r="L44" s="212"/>
      <c r="M44" s="212"/>
      <c r="N44" s="212"/>
      <c r="O44" s="210"/>
      <c r="P44" s="258"/>
      <c r="Q44" s="259"/>
      <c r="R44" s="259"/>
      <c r="S44" s="259"/>
      <c r="T44" s="259"/>
      <c r="U44" s="259"/>
      <c r="V44" s="259"/>
      <c r="W44" s="259"/>
      <c r="X44" s="259"/>
      <c r="Y44" s="259"/>
      <c r="Z44" s="17"/>
      <c r="AA44" s="16"/>
    </row>
    <row r="45" spans="2:27" ht="14.25" customHeight="1" x14ac:dyDescent="0.4">
      <c r="B45" s="721"/>
      <c r="C45" s="722"/>
      <c r="D45" s="722"/>
      <c r="E45" s="723"/>
      <c r="F45" s="267"/>
      <c r="G45" s="268">
        <f>【交付】事業計画書①!G41</f>
        <v>0</v>
      </c>
      <c r="H45" s="269" t="s">
        <v>55</v>
      </c>
      <c r="I45" s="1579">
        <f>【交付】事業計画書①!I41</f>
        <v>0</v>
      </c>
      <c r="J45" s="1579"/>
      <c r="K45" s="1579"/>
      <c r="L45" s="1579"/>
      <c r="M45" s="1579"/>
      <c r="N45" s="1579"/>
      <c r="O45" s="270" t="s">
        <v>325</v>
      </c>
      <c r="P45" s="258"/>
      <c r="Q45" s="260"/>
      <c r="R45" s="261" t="s">
        <v>55</v>
      </c>
      <c r="S45" s="1580"/>
      <c r="T45" s="1580"/>
      <c r="U45" s="1580"/>
      <c r="V45" s="1580"/>
      <c r="W45" s="1580"/>
      <c r="X45" s="1580"/>
      <c r="Y45" s="1580"/>
      <c r="Z45" s="263" t="s">
        <v>325</v>
      </c>
      <c r="AA45" s="16"/>
    </row>
    <row r="46" spans="2:27" x14ac:dyDescent="0.4">
      <c r="B46" s="721"/>
      <c r="C46" s="722"/>
      <c r="D46" s="722"/>
      <c r="E46" s="723"/>
      <c r="F46" s="267"/>
      <c r="G46" s="208"/>
      <c r="H46" s="269" t="s">
        <v>326</v>
      </c>
      <c r="I46" s="271"/>
      <c r="J46" s="271"/>
      <c r="K46" s="271"/>
      <c r="L46" s="271"/>
      <c r="M46" s="271"/>
      <c r="N46" s="271"/>
      <c r="O46" s="270"/>
      <c r="P46" s="258"/>
      <c r="Q46" s="262"/>
      <c r="R46" s="261" t="s">
        <v>326</v>
      </c>
      <c r="S46" s="263"/>
      <c r="T46" s="263"/>
      <c r="U46" s="263"/>
      <c r="V46" s="263"/>
      <c r="W46" s="263"/>
      <c r="X46" s="263"/>
      <c r="Y46" s="263"/>
      <c r="Z46" s="17"/>
      <c r="AA46" s="16"/>
    </row>
    <row r="47" spans="2:27" ht="4.5" customHeight="1" x14ac:dyDescent="0.4">
      <c r="B47" s="721"/>
      <c r="C47" s="722"/>
      <c r="D47" s="722"/>
      <c r="E47" s="723"/>
      <c r="F47" s="267"/>
      <c r="G47" s="208"/>
      <c r="H47" s="269"/>
      <c r="I47" s="208"/>
      <c r="J47" s="208"/>
      <c r="K47" s="208"/>
      <c r="L47" s="208"/>
      <c r="M47" s="208"/>
      <c r="N47" s="208"/>
      <c r="O47" s="272"/>
      <c r="P47" s="258"/>
      <c r="Q47" s="262"/>
      <c r="R47" s="261"/>
      <c r="S47" s="262"/>
      <c r="T47" s="262"/>
      <c r="U47" s="262"/>
      <c r="V47" s="262"/>
      <c r="W47" s="262"/>
      <c r="X47" s="262"/>
      <c r="Y47" s="262"/>
      <c r="Z47" s="17"/>
      <c r="AA47" s="16"/>
    </row>
    <row r="48" spans="2:27" x14ac:dyDescent="0.4">
      <c r="B48" s="721"/>
      <c r="C48" s="722"/>
      <c r="D48" s="722"/>
      <c r="E48" s="723"/>
      <c r="F48" s="267"/>
      <c r="G48" s="273" t="s">
        <v>108</v>
      </c>
      <c r="H48" s="212"/>
      <c r="I48" s="212"/>
      <c r="J48" s="212"/>
      <c r="K48" s="212"/>
      <c r="L48" s="212"/>
      <c r="M48" s="212"/>
      <c r="N48" s="212"/>
      <c r="O48" s="210"/>
      <c r="P48" s="258"/>
      <c r="Q48" s="264" t="s">
        <v>108</v>
      </c>
      <c r="R48" s="259"/>
      <c r="S48" s="259"/>
      <c r="T48" s="259"/>
      <c r="U48" s="259"/>
      <c r="V48" s="259"/>
      <c r="W48" s="259"/>
      <c r="X48" s="259"/>
      <c r="Y48" s="259"/>
      <c r="Z48" s="17"/>
      <c r="AA48" s="16"/>
    </row>
    <row r="49" spans="2:27" ht="29.25" customHeight="1" x14ac:dyDescent="0.4">
      <c r="B49" s="721"/>
      <c r="C49" s="722"/>
      <c r="D49" s="722"/>
      <c r="E49" s="723"/>
      <c r="F49" s="267"/>
      <c r="G49" s="1391">
        <f>【交付】事業計画書①!I43</f>
        <v>0</v>
      </c>
      <c r="H49" s="1392"/>
      <c r="I49" s="1392"/>
      <c r="J49" s="1392"/>
      <c r="K49" s="1392"/>
      <c r="L49" s="1392"/>
      <c r="M49" s="1392"/>
      <c r="N49" s="1393"/>
      <c r="O49" s="274"/>
      <c r="P49" s="258"/>
      <c r="Q49" s="1381"/>
      <c r="R49" s="1382"/>
      <c r="S49" s="1382"/>
      <c r="T49" s="1382"/>
      <c r="U49" s="1382"/>
      <c r="V49" s="1382"/>
      <c r="W49" s="1382"/>
      <c r="X49" s="1382"/>
      <c r="Y49" s="1382"/>
      <c r="Z49" s="1383"/>
      <c r="AA49" s="16"/>
    </row>
    <row r="50" spans="2:27" ht="9.75" customHeight="1" x14ac:dyDescent="0.4">
      <c r="B50" s="724"/>
      <c r="C50" s="725"/>
      <c r="D50" s="725"/>
      <c r="E50" s="726"/>
      <c r="F50" s="275"/>
      <c r="G50" s="214"/>
      <c r="H50" s="214"/>
      <c r="I50" s="214"/>
      <c r="J50" s="214"/>
      <c r="K50" s="214"/>
      <c r="L50" s="214"/>
      <c r="M50" s="214"/>
      <c r="N50" s="214"/>
      <c r="O50" s="215"/>
      <c r="P50" s="265"/>
      <c r="Q50" s="266"/>
      <c r="R50" s="266"/>
      <c r="S50" s="266"/>
      <c r="T50" s="266"/>
      <c r="U50" s="266"/>
      <c r="V50" s="266"/>
      <c r="W50" s="266"/>
      <c r="X50" s="266"/>
      <c r="Y50" s="266"/>
      <c r="Z50" s="19"/>
      <c r="AA50" s="20"/>
    </row>
    <row r="51" spans="2:27" ht="6.75" customHeight="1" x14ac:dyDescent="0.4"/>
  </sheetData>
  <mergeCells count="73">
    <mergeCell ref="B40:E50"/>
    <mergeCell ref="F40:AA40"/>
    <mergeCell ref="F41:O41"/>
    <mergeCell ref="P41:AA41"/>
    <mergeCell ref="I45:N45"/>
    <mergeCell ref="S45:Y45"/>
    <mergeCell ref="G49:N49"/>
    <mergeCell ref="Q49:Z49"/>
    <mergeCell ref="F34:L34"/>
    <mergeCell ref="M34:S34"/>
    <mergeCell ref="T34:AA34"/>
    <mergeCell ref="B30:E34"/>
    <mergeCell ref="F30:AA30"/>
    <mergeCell ref="F31:L31"/>
    <mergeCell ref="M31:S31"/>
    <mergeCell ref="T31:AA31"/>
    <mergeCell ref="F32:L32"/>
    <mergeCell ref="M32:S32"/>
    <mergeCell ref="T32:AA32"/>
    <mergeCell ref="F33:L33"/>
    <mergeCell ref="F26:AA26"/>
    <mergeCell ref="M33:S33"/>
    <mergeCell ref="T33:AA33"/>
    <mergeCell ref="F28:O28"/>
    <mergeCell ref="F29:O29"/>
    <mergeCell ref="P28:AA28"/>
    <mergeCell ref="P29:AA29"/>
    <mergeCell ref="B27:E29"/>
    <mergeCell ref="F27:AA27"/>
    <mergeCell ref="B16:E21"/>
    <mergeCell ref="I16:M16"/>
    <mergeCell ref="P16:S16"/>
    <mergeCell ref="V16:Z16"/>
    <mergeCell ref="I18:M18"/>
    <mergeCell ref="P18:S18"/>
    <mergeCell ref="V18:Z18"/>
    <mergeCell ref="I20:M20"/>
    <mergeCell ref="P20:S20"/>
    <mergeCell ref="V20:Z20"/>
    <mergeCell ref="B23:AA23"/>
    <mergeCell ref="B24:E26"/>
    <mergeCell ref="F24:AA24"/>
    <mergeCell ref="F25:AA25"/>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 ref="F35:AA35"/>
    <mergeCell ref="B35:E39"/>
    <mergeCell ref="F36:L36"/>
    <mergeCell ref="M36:S36"/>
    <mergeCell ref="T36:AA36"/>
    <mergeCell ref="F37:L37"/>
    <mergeCell ref="M37:S37"/>
    <mergeCell ref="T37:AA37"/>
    <mergeCell ref="F38:L38"/>
    <mergeCell ref="M38:S38"/>
    <mergeCell ref="T38:AA38"/>
    <mergeCell ref="F39:L39"/>
    <mergeCell ref="M39:S39"/>
    <mergeCell ref="T39:AA39"/>
  </mergeCells>
  <phoneticPr fontId="2"/>
  <dataValidations count="1">
    <dataValidation type="list" allowBlank="1" showInputMessage="1" showErrorMessage="1" sqref="G46:G47 Q45:Q47 Q43">
      <formula1>"〇"</formula1>
    </dataValidation>
  </dataValidations>
  <pageMargins left="0.59055118110236227" right="0.62992125984251968" top="0.35433070866141736" bottom="0.43307086614173229" header="0.31496062992125984" footer="0.31496062992125984"/>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E28"/>
  <sheetViews>
    <sheetView showZeros="0" view="pageBreakPreview" zoomScale="70" zoomScaleNormal="100" zoomScaleSheetLayoutView="70" workbookViewId="0">
      <selection activeCell="C18" sqref="C18"/>
    </sheetView>
  </sheetViews>
  <sheetFormatPr defaultRowHeight="13.5" x14ac:dyDescent="0.4"/>
  <cols>
    <col min="1" max="1" width="2" style="1" customWidth="1"/>
    <col min="2" max="2" width="10.75" style="1" customWidth="1"/>
    <col min="3" max="4" width="36.125" style="1" customWidth="1"/>
    <col min="5" max="5" width="48.5" style="1" customWidth="1"/>
    <col min="6" max="6" width="1.375" style="1" customWidth="1"/>
    <col min="7" max="16384" width="9" style="1"/>
  </cols>
  <sheetData>
    <row r="1" spans="2:5" x14ac:dyDescent="0.4">
      <c r="B1" s="8" t="s">
        <v>306</v>
      </c>
    </row>
    <row r="3" spans="2:5" ht="23.25" customHeight="1" x14ac:dyDescent="0.4">
      <c r="B3" s="151" t="s">
        <v>0</v>
      </c>
      <c r="C3" s="217">
        <f>【交付】申請書!$H$12</f>
        <v>0</v>
      </c>
      <c r="D3" s="306"/>
      <c r="E3" s="216"/>
    </row>
    <row r="4" spans="2:5" ht="14.25" thickBot="1" x14ac:dyDescent="0.45"/>
    <row r="5" spans="2:5" ht="31.5" customHeight="1" thickBot="1" x14ac:dyDescent="0.45">
      <c r="B5" s="1420" t="s">
        <v>56</v>
      </c>
      <c r="C5" s="1421"/>
      <c r="D5" s="1421"/>
      <c r="E5" s="1422"/>
    </row>
    <row r="6" spans="2:5" ht="44.25" customHeight="1" x14ac:dyDescent="0.4">
      <c r="B6" s="1423" t="s">
        <v>109</v>
      </c>
      <c r="C6" s="1426" t="s">
        <v>307</v>
      </c>
      <c r="D6" s="1581"/>
      <c r="E6" s="1427"/>
    </row>
    <row r="7" spans="2:5" ht="26.25" customHeight="1" x14ac:dyDescent="0.4">
      <c r="B7" s="1424"/>
      <c r="C7" s="222" t="s">
        <v>337</v>
      </c>
      <c r="D7" s="307" t="s">
        <v>335</v>
      </c>
      <c r="E7" s="221" t="s">
        <v>288</v>
      </c>
    </row>
    <row r="8" spans="2:5" ht="63.75" customHeight="1" x14ac:dyDescent="0.4">
      <c r="B8" s="1424"/>
      <c r="C8" s="562">
        <f>【交付】事業計画書②!C7</f>
        <v>0</v>
      </c>
      <c r="D8" s="308" t="str">
        <f>IF(【実績】実績報告書!$V$3="無","－",【変更】事業計画書②!D8)</f>
        <v>－</v>
      </c>
      <c r="E8" s="218"/>
    </row>
    <row r="9" spans="2:5" ht="63.75" customHeight="1" x14ac:dyDescent="0.4">
      <c r="B9" s="1424"/>
      <c r="C9" s="562">
        <f>【交付】事業計画書②!C8</f>
        <v>0</v>
      </c>
      <c r="D9" s="308" t="str">
        <f>IF(【実績】実績報告書!$V$3="無","－",【変更】事業計画書②!D9)</f>
        <v>－</v>
      </c>
      <c r="E9" s="218"/>
    </row>
    <row r="10" spans="2:5" ht="63.75" customHeight="1" x14ac:dyDescent="0.4">
      <c r="B10" s="1424"/>
      <c r="C10" s="562">
        <f>【交付】事業計画書②!C9</f>
        <v>0</v>
      </c>
      <c r="D10" s="308" t="str">
        <f>IF(【実績】実績報告書!$V$3="無","－",【変更】事業計画書②!D10)</f>
        <v>－</v>
      </c>
      <c r="E10" s="218"/>
    </row>
    <row r="11" spans="2:5" ht="63.75" customHeight="1" x14ac:dyDescent="0.4">
      <c r="B11" s="1424"/>
      <c r="C11" s="562">
        <f>【交付】事業計画書②!C10</f>
        <v>0</v>
      </c>
      <c r="D11" s="308" t="str">
        <f>IF(【実績】実績報告書!$V$3="無","－",【変更】事業計画書②!D11)</f>
        <v>－</v>
      </c>
      <c r="E11" s="218"/>
    </row>
    <row r="12" spans="2:5" ht="63.75" customHeight="1" x14ac:dyDescent="0.4">
      <c r="B12" s="1424"/>
      <c r="C12" s="562">
        <f>【交付】事業計画書②!C11</f>
        <v>0</v>
      </c>
      <c r="D12" s="308" t="str">
        <f>IF(【実績】実績報告書!$V$3="無","－",【変更】事業計画書②!D12)</f>
        <v>－</v>
      </c>
      <c r="E12" s="218"/>
    </row>
    <row r="13" spans="2:5" ht="63.75" customHeight="1" x14ac:dyDescent="0.4">
      <c r="B13" s="1424"/>
      <c r="C13" s="563">
        <f>【交付】事業計画書②!C12</f>
        <v>0</v>
      </c>
      <c r="D13" s="251" t="str">
        <f>IF(【実績】実績報告書!$V$3="無","－",【変更】事業計画書②!D13)</f>
        <v>－</v>
      </c>
      <c r="E13" s="219"/>
    </row>
    <row r="14" spans="2:5" ht="63.75" customHeight="1" x14ac:dyDescent="0.4">
      <c r="B14" s="1424"/>
      <c r="C14" s="563">
        <f>【交付】事業計画書②!C13</f>
        <v>0</v>
      </c>
      <c r="D14" s="251" t="str">
        <f>IF(【実績】実績報告書!$V$3="無","－",【変更】事業計画書②!D14)</f>
        <v>－</v>
      </c>
      <c r="E14" s="219"/>
    </row>
    <row r="15" spans="2:5" ht="63.75" customHeight="1" x14ac:dyDescent="0.4">
      <c r="B15" s="1424"/>
      <c r="C15" s="563">
        <f>【交付】事業計画書②!C14</f>
        <v>0</v>
      </c>
      <c r="D15" s="251" t="str">
        <f>IF(【実績】実績報告書!$V$3="無","－",【変更】事業計画書②!D15)</f>
        <v>－</v>
      </c>
      <c r="E15" s="219"/>
    </row>
    <row r="16" spans="2:5" ht="63.75" customHeight="1" x14ac:dyDescent="0.4">
      <c r="B16" s="1424"/>
      <c r="C16" s="563">
        <f>【交付】事業計画書②!C15</f>
        <v>0</v>
      </c>
      <c r="D16" s="251" t="str">
        <f>IF(【実績】実績報告書!$V$3="無","－",【変更】事業計画書②!D16)</f>
        <v>－</v>
      </c>
      <c r="E16" s="219"/>
    </row>
    <row r="17" spans="2:5" ht="63.75" customHeight="1" x14ac:dyDescent="0.4">
      <c r="B17" s="1424"/>
      <c r="C17" s="563">
        <f>【交付】事業計画書②!C16</f>
        <v>0</v>
      </c>
      <c r="D17" s="251" t="str">
        <f>IF(【実績】実績報告書!$V$3="無","－",【変更】事業計画書②!D17)</f>
        <v>－</v>
      </c>
      <c r="E17" s="219"/>
    </row>
    <row r="18" spans="2:5" ht="165" customHeight="1" thickBot="1" x14ac:dyDescent="0.45">
      <c r="B18" s="1425"/>
      <c r="C18" s="564">
        <f>【交付】事業計画書②!C17</f>
        <v>0</v>
      </c>
      <c r="D18" s="309" t="str">
        <f>IF(【実績】実績報告書!$V$3="無","－",【変更】事業計画書②!D18)</f>
        <v>－</v>
      </c>
      <c r="E18" s="220"/>
    </row>
    <row r="19" spans="2:5" ht="48.75" customHeight="1" x14ac:dyDescent="0.4">
      <c r="B19" s="1428" t="s">
        <v>289</v>
      </c>
      <c r="C19" s="1426" t="s">
        <v>290</v>
      </c>
      <c r="D19" s="1581"/>
      <c r="E19" s="1427"/>
    </row>
    <row r="20" spans="2:5" ht="25.5" customHeight="1" x14ac:dyDescent="0.4">
      <c r="B20" s="1429"/>
      <c r="C20" s="222" t="s">
        <v>337</v>
      </c>
      <c r="D20" s="307" t="s">
        <v>335</v>
      </c>
      <c r="E20" s="221" t="s">
        <v>288</v>
      </c>
    </row>
    <row r="21" spans="2:5" ht="24" customHeight="1" x14ac:dyDescent="0.4">
      <c r="B21" s="1429"/>
      <c r="C21" s="223">
        <f>【交付】事業計画書②!C19</f>
        <v>0</v>
      </c>
      <c r="D21" s="308" t="str">
        <f>IF(【実績】実績報告書!$V$3="無","－",【変更】事業計画書②!D21)</f>
        <v>－</v>
      </c>
      <c r="E21" s="218"/>
    </row>
    <row r="22" spans="2:5" ht="24" customHeight="1" x14ac:dyDescent="0.4">
      <c r="B22" s="1429"/>
      <c r="C22" s="223">
        <f>【交付】事業計画書②!C20</f>
        <v>0</v>
      </c>
      <c r="D22" s="308" t="str">
        <f>IF(【実績】実績報告書!$V$3="無","－",【変更】事業計画書②!D22)</f>
        <v>－</v>
      </c>
      <c r="E22" s="219"/>
    </row>
    <row r="23" spans="2:5" ht="24" customHeight="1" x14ac:dyDescent="0.4">
      <c r="B23" s="1429"/>
      <c r="C23" s="223">
        <f>【交付】事業計画書②!C21</f>
        <v>0</v>
      </c>
      <c r="D23" s="308" t="str">
        <f>IF(【実績】実績報告書!$V$3="無","－",【変更】事業計画書②!D23)</f>
        <v>－</v>
      </c>
      <c r="E23" s="219"/>
    </row>
    <row r="24" spans="2:5" ht="24" customHeight="1" x14ac:dyDescent="0.4">
      <c r="B24" s="1429"/>
      <c r="C24" s="223">
        <f>【交付】事業計画書②!C22</f>
        <v>0</v>
      </c>
      <c r="D24" s="308" t="str">
        <f>IF(【実績】実績報告書!$V$3="無","－",【変更】事業計画書②!D24)</f>
        <v>－</v>
      </c>
      <c r="E24" s="219"/>
    </row>
    <row r="25" spans="2:5" ht="24" customHeight="1" x14ac:dyDescent="0.4">
      <c r="B25" s="1429"/>
      <c r="C25" s="223">
        <f>【交付】事業計画書②!C23</f>
        <v>0</v>
      </c>
      <c r="D25" s="308" t="str">
        <f>IF(【実績】実績報告書!$V$3="無","－",【変更】事業計画書②!D25)</f>
        <v>－</v>
      </c>
      <c r="E25" s="219"/>
    </row>
    <row r="26" spans="2:5" ht="24" customHeight="1" x14ac:dyDescent="0.4">
      <c r="B26" s="1429"/>
      <c r="C26" s="223">
        <f>【交付】事業計画書②!C24</f>
        <v>0</v>
      </c>
      <c r="D26" s="308" t="str">
        <f>IF(【実績】実績報告書!$V$3="無","－",【変更】事業計画書②!D26)</f>
        <v>－</v>
      </c>
      <c r="E26" s="219"/>
    </row>
    <row r="27" spans="2:5" ht="24" customHeight="1" thickBot="1" x14ac:dyDescent="0.45">
      <c r="B27" s="1430"/>
      <c r="C27" s="225">
        <f>【交付】事業計画書②!C25</f>
        <v>0</v>
      </c>
      <c r="D27" s="225" t="str">
        <f>IF(【実績】実績報告書!$V$3="無","－",【変更】事業計画書②!D27)</f>
        <v>－</v>
      </c>
      <c r="E27" s="220"/>
    </row>
    <row r="28" spans="2:5" ht="9.75" customHeight="1" x14ac:dyDescent="0.4"/>
  </sheetData>
  <mergeCells count="5">
    <mergeCell ref="C19:E19"/>
    <mergeCell ref="C6:E6"/>
    <mergeCell ref="B6:B18"/>
    <mergeCell ref="B19:B27"/>
    <mergeCell ref="B5:E5"/>
  </mergeCells>
  <phoneticPr fontId="2"/>
  <pageMargins left="0.70866141732283472" right="0.59055118110236227" top="0.59055118110236227" bottom="0.47244094488188981" header="0.31496062992125984" footer="0.31496062992125984"/>
  <pageSetup paperSize="9" scale="60" orientation="portrait" r:id="rId1"/>
  <headerFooter>
    <oddFooter>&amp;R&amp;9&amp;F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W36"/>
  <sheetViews>
    <sheetView showZeros="0" view="pageLayout" zoomScale="70" zoomScaleNormal="100" zoomScaleSheetLayoutView="100" zoomScalePageLayoutView="70" workbookViewId="0">
      <selection activeCell="H41" sqref="H41"/>
    </sheetView>
  </sheetViews>
  <sheetFormatPr defaultRowHeight="13.5" x14ac:dyDescent="0.4"/>
  <cols>
    <col min="1" max="1" width="1.125" style="8" customWidth="1"/>
    <col min="2" max="2" width="3.125" style="8" customWidth="1"/>
    <col min="3" max="3" width="3.125" style="62" customWidth="1"/>
    <col min="4" max="4" width="3.125" style="8" customWidth="1"/>
    <col min="5" max="6" width="3.125" style="62" customWidth="1"/>
    <col min="7" max="7" width="20.125" style="61" customWidth="1"/>
    <col min="8" max="8" width="28.75" style="8" customWidth="1"/>
    <col min="9" max="9" width="3.875" style="61" customWidth="1"/>
    <col min="10" max="10" width="2.75" style="347" customWidth="1"/>
    <col min="11" max="11" width="3.375" style="61" customWidth="1"/>
    <col min="12" max="13" width="2.75" style="347" customWidth="1"/>
    <col min="14" max="14" width="20.125" style="61" customWidth="1"/>
    <col min="15" max="15" width="33.5" style="8" customWidth="1"/>
    <col min="16" max="16" width="3.625" style="8" customWidth="1"/>
    <col min="17" max="17" width="3.125" style="8" customWidth="1"/>
    <col min="18" max="18" width="3.625" style="8" customWidth="1"/>
    <col min="19" max="19" width="3.125" style="8" customWidth="1"/>
    <col min="20" max="20" width="3.625" style="8" customWidth="1"/>
    <col min="21" max="21" width="3.125" style="8" customWidth="1"/>
    <col min="22" max="22" width="4.25" style="8" customWidth="1"/>
    <col min="23" max="23" width="3.125" style="8" customWidth="1"/>
    <col min="24" max="24" width="1.375" style="8" customWidth="1"/>
    <col min="25" max="16384" width="9" style="8"/>
  </cols>
  <sheetData>
    <row r="1" spans="2:23" ht="14.25" x14ac:dyDescent="0.4">
      <c r="B1" s="226" t="s">
        <v>291</v>
      </c>
      <c r="I1" s="346"/>
    </row>
    <row r="2" spans="2:23" ht="6.75" customHeight="1" x14ac:dyDescent="0.4"/>
    <row r="3" spans="2:23" ht="22.5" customHeight="1" x14ac:dyDescent="0.4">
      <c r="B3" s="1439" t="s">
        <v>292</v>
      </c>
      <c r="C3" s="1439"/>
      <c r="D3" s="1439"/>
      <c r="E3" s="1439"/>
      <c r="F3" s="1439"/>
      <c r="G3" s="1439"/>
      <c r="H3" s="1439"/>
      <c r="I3" s="1439"/>
      <c r="J3" s="1439"/>
      <c r="K3" s="1439"/>
      <c r="L3" s="1439"/>
      <c r="M3" s="1439"/>
      <c r="N3" s="1439"/>
      <c r="O3" s="1439"/>
      <c r="P3" s="1439"/>
      <c r="Q3" s="1439"/>
      <c r="R3" s="1439"/>
      <c r="S3" s="1439"/>
      <c r="T3" s="1439"/>
      <c r="U3" s="1439"/>
      <c r="V3" s="1439"/>
      <c r="W3" s="1439"/>
    </row>
    <row r="5" spans="2:23" ht="24.75" customHeight="1" x14ac:dyDescent="0.4">
      <c r="B5" s="864" t="s">
        <v>0</v>
      </c>
      <c r="C5" s="865"/>
      <c r="D5" s="865"/>
      <c r="E5" s="866"/>
      <c r="F5" s="1604">
        <f>【交付】申請書!H12</f>
        <v>0</v>
      </c>
      <c r="G5" s="1604"/>
      <c r="H5" s="1604"/>
      <c r="I5" s="1604"/>
      <c r="J5" s="1604"/>
      <c r="K5" s="1604"/>
      <c r="L5" s="1604"/>
      <c r="M5" s="1604"/>
      <c r="N5" s="1604"/>
      <c r="O5" s="1604"/>
      <c r="P5" s="1604"/>
      <c r="Q5" s="1604"/>
      <c r="R5" s="1604"/>
      <c r="S5" s="1604"/>
      <c r="T5" s="1604"/>
      <c r="U5" s="1604"/>
      <c r="V5" s="1604"/>
      <c r="W5" s="1604"/>
    </row>
    <row r="6" spans="2:23" ht="14.25" thickBot="1" x14ac:dyDescent="0.45"/>
    <row r="7" spans="2:23" ht="38.25" customHeight="1" thickBot="1" x14ac:dyDescent="0.45">
      <c r="B7" s="1605" t="s">
        <v>304</v>
      </c>
      <c r="C7" s="1606"/>
      <c r="D7" s="1606"/>
      <c r="E7" s="1606"/>
      <c r="F7" s="1606"/>
      <c r="G7" s="1606"/>
      <c r="H7" s="1607"/>
      <c r="I7" s="1608" t="s">
        <v>288</v>
      </c>
      <c r="J7" s="1609"/>
      <c r="K7" s="1609"/>
      <c r="L7" s="1609"/>
      <c r="M7" s="1609"/>
      <c r="N7" s="1609"/>
      <c r="O7" s="1609"/>
      <c r="P7" s="1609"/>
      <c r="Q7" s="1609"/>
      <c r="R7" s="1609"/>
      <c r="S7" s="1609"/>
      <c r="T7" s="1609"/>
      <c r="U7" s="1609"/>
      <c r="V7" s="1609"/>
      <c r="W7" s="1610"/>
    </row>
    <row r="8" spans="2:23" ht="30.75" customHeight="1" x14ac:dyDescent="0.4">
      <c r="B8" s="1611" t="s">
        <v>57</v>
      </c>
      <c r="C8" s="1434"/>
      <c r="D8" s="1434"/>
      <c r="E8" s="1434"/>
      <c r="F8" s="1435"/>
      <c r="G8" s="337" t="s">
        <v>114</v>
      </c>
      <c r="H8" s="348" t="s">
        <v>115</v>
      </c>
      <c r="I8" s="1612" t="s">
        <v>57</v>
      </c>
      <c r="J8" s="1613"/>
      <c r="K8" s="1613"/>
      <c r="L8" s="1613"/>
      <c r="M8" s="1614"/>
      <c r="N8" s="339" t="s">
        <v>114</v>
      </c>
      <c r="O8" s="565" t="s">
        <v>115</v>
      </c>
      <c r="P8" s="1615" t="s">
        <v>293</v>
      </c>
      <c r="Q8" s="1616"/>
      <c r="R8" s="1616" t="s">
        <v>294</v>
      </c>
      <c r="S8" s="1616"/>
      <c r="T8" s="1616" t="s">
        <v>295</v>
      </c>
      <c r="U8" s="1616"/>
      <c r="V8" s="1616" t="s">
        <v>171</v>
      </c>
      <c r="W8" s="1617"/>
    </row>
    <row r="9" spans="2:23" s="61" customFormat="1" ht="32.25" customHeight="1" x14ac:dyDescent="0.4">
      <c r="B9" s="349">
        <f>【交付】スケジュール!B8</f>
        <v>0</v>
      </c>
      <c r="C9" s="350" t="str">
        <f>【交付】スケジュール!C8</f>
        <v>年</v>
      </c>
      <c r="D9" s="351">
        <f>【交付】スケジュール!D8</f>
        <v>0</v>
      </c>
      <c r="E9" s="352" t="str">
        <f>【交付】スケジュール!E8</f>
        <v>月</v>
      </c>
      <c r="F9" s="353" t="str">
        <f>【交付】スケジュール!F8</f>
        <v>～</v>
      </c>
      <c r="G9" s="1431">
        <f>【交付】スケジュール!G8</f>
        <v>0</v>
      </c>
      <c r="H9" s="1586">
        <f>【交付】スケジュール!H8</f>
        <v>0</v>
      </c>
      <c r="I9" s="354"/>
      <c r="J9" s="68" t="s">
        <v>13</v>
      </c>
      <c r="K9" s="78"/>
      <c r="L9" s="85" t="s">
        <v>14</v>
      </c>
      <c r="M9" s="69" t="s">
        <v>126</v>
      </c>
      <c r="N9" s="862">
        <f>G9</f>
        <v>0</v>
      </c>
      <c r="O9" s="1618"/>
      <c r="P9" s="1588"/>
      <c r="Q9" s="1590" t="s">
        <v>296</v>
      </c>
      <c r="R9" s="1592"/>
      <c r="S9" s="1590" t="s">
        <v>296</v>
      </c>
      <c r="T9" s="1592"/>
      <c r="U9" s="1590" t="s">
        <v>296</v>
      </c>
      <c r="V9" s="1592">
        <f>SUM(P9,R9,T9)</f>
        <v>0</v>
      </c>
      <c r="W9" s="1594" t="s">
        <v>296</v>
      </c>
    </row>
    <row r="10" spans="2:23" s="61" customFormat="1" ht="32.25" customHeight="1" x14ac:dyDescent="0.4">
      <c r="B10" s="355">
        <f>【交付】スケジュール!B9</f>
        <v>0</v>
      </c>
      <c r="C10" s="330" t="str">
        <f>【交付】スケジュール!C9</f>
        <v>年</v>
      </c>
      <c r="D10" s="356">
        <f>【交付】スケジュール!D9</f>
        <v>0</v>
      </c>
      <c r="E10" s="331" t="str">
        <f>【交付】スケジュール!E9</f>
        <v>月</v>
      </c>
      <c r="F10" s="357">
        <f>【交付】スケジュール!F9</f>
        <v>0</v>
      </c>
      <c r="G10" s="1401"/>
      <c r="H10" s="1587"/>
      <c r="I10" s="358"/>
      <c r="J10" s="93" t="s">
        <v>13</v>
      </c>
      <c r="K10" s="76"/>
      <c r="L10" s="94" t="s">
        <v>14</v>
      </c>
      <c r="M10" s="95"/>
      <c r="N10" s="863"/>
      <c r="O10" s="1619"/>
      <c r="P10" s="1589"/>
      <c r="Q10" s="1601"/>
      <c r="R10" s="1602"/>
      <c r="S10" s="1601"/>
      <c r="T10" s="1602"/>
      <c r="U10" s="1601"/>
      <c r="V10" s="1602"/>
      <c r="W10" s="1596"/>
    </row>
    <row r="11" spans="2:23" s="61" customFormat="1" ht="32.25" customHeight="1" x14ac:dyDescent="0.4">
      <c r="B11" s="349">
        <f>【交付】スケジュール!B10</f>
        <v>0</v>
      </c>
      <c r="C11" s="350" t="str">
        <f>【交付】スケジュール!C10</f>
        <v>年</v>
      </c>
      <c r="D11" s="351">
        <f>【交付】スケジュール!D10</f>
        <v>0</v>
      </c>
      <c r="E11" s="352" t="str">
        <f>【交付】スケジュール!E10</f>
        <v>月</v>
      </c>
      <c r="F11" s="353" t="str">
        <f>【交付】スケジュール!F10</f>
        <v>～</v>
      </c>
      <c r="G11" s="1431">
        <f>【交付】スケジュール!G10</f>
        <v>0</v>
      </c>
      <c r="H11" s="1586">
        <f>【交付】スケジュール!H10</f>
        <v>0</v>
      </c>
      <c r="I11" s="354"/>
      <c r="J11" s="68" t="s">
        <v>13</v>
      </c>
      <c r="K11" s="78"/>
      <c r="L11" s="85" t="s">
        <v>14</v>
      </c>
      <c r="M11" s="69" t="s">
        <v>126</v>
      </c>
      <c r="N11" s="862">
        <f t="shared" ref="N11" si="0">G11</f>
        <v>0</v>
      </c>
      <c r="O11" s="862"/>
      <c r="P11" s="1588"/>
      <c r="Q11" s="1590" t="s">
        <v>296</v>
      </c>
      <c r="R11" s="1592"/>
      <c r="S11" s="1590" t="s">
        <v>296</v>
      </c>
      <c r="T11" s="1592"/>
      <c r="U11" s="1590" t="s">
        <v>296</v>
      </c>
      <c r="V11" s="1592">
        <f>SUM(P11,R11,T11)</f>
        <v>0</v>
      </c>
      <c r="W11" s="1594" t="s">
        <v>296</v>
      </c>
    </row>
    <row r="12" spans="2:23" s="61" customFormat="1" ht="32.25" customHeight="1" x14ac:dyDescent="0.4">
      <c r="B12" s="355">
        <f>【交付】スケジュール!B11</f>
        <v>0</v>
      </c>
      <c r="C12" s="330" t="str">
        <f>【交付】スケジュール!C11</f>
        <v>年</v>
      </c>
      <c r="D12" s="356">
        <f>【交付】スケジュール!D11</f>
        <v>0</v>
      </c>
      <c r="E12" s="331" t="str">
        <f>【交付】スケジュール!E11</f>
        <v>月</v>
      </c>
      <c r="F12" s="357">
        <f>【交付】スケジュール!F11</f>
        <v>0</v>
      </c>
      <c r="G12" s="1401"/>
      <c r="H12" s="1587"/>
      <c r="I12" s="358"/>
      <c r="J12" s="93" t="s">
        <v>13</v>
      </c>
      <c r="K12" s="76"/>
      <c r="L12" s="94" t="s">
        <v>14</v>
      </c>
      <c r="M12" s="95"/>
      <c r="N12" s="863"/>
      <c r="O12" s="863"/>
      <c r="P12" s="1589"/>
      <c r="Q12" s="1601"/>
      <c r="R12" s="1602"/>
      <c r="S12" s="1601"/>
      <c r="T12" s="1602"/>
      <c r="U12" s="1601"/>
      <c r="V12" s="1602"/>
      <c r="W12" s="1596"/>
    </row>
    <row r="13" spans="2:23" s="61" customFormat="1" ht="32.25" customHeight="1" x14ac:dyDescent="0.4">
      <c r="B13" s="349">
        <f>【交付】スケジュール!B12</f>
        <v>0</v>
      </c>
      <c r="C13" s="350" t="str">
        <f>【交付】スケジュール!C12</f>
        <v>年</v>
      </c>
      <c r="D13" s="351">
        <f>【交付】スケジュール!D12</f>
        <v>0</v>
      </c>
      <c r="E13" s="352" t="str">
        <f>【交付】スケジュール!E12</f>
        <v>月</v>
      </c>
      <c r="F13" s="353" t="str">
        <f>【交付】スケジュール!F12</f>
        <v>～</v>
      </c>
      <c r="G13" s="1431">
        <f>【交付】スケジュール!G12</f>
        <v>0</v>
      </c>
      <c r="H13" s="1586">
        <f>【交付】スケジュール!H12</f>
        <v>0</v>
      </c>
      <c r="I13" s="354"/>
      <c r="J13" s="68" t="s">
        <v>13</v>
      </c>
      <c r="K13" s="78"/>
      <c r="L13" s="85" t="s">
        <v>14</v>
      </c>
      <c r="M13" s="69" t="s">
        <v>126</v>
      </c>
      <c r="N13" s="862">
        <f t="shared" ref="N13" si="1">G13</f>
        <v>0</v>
      </c>
      <c r="O13" s="862"/>
      <c r="P13" s="1588"/>
      <c r="Q13" s="1590" t="s">
        <v>296</v>
      </c>
      <c r="R13" s="1592"/>
      <c r="S13" s="1590" t="s">
        <v>296</v>
      </c>
      <c r="T13" s="1592"/>
      <c r="U13" s="1590" t="s">
        <v>296</v>
      </c>
      <c r="V13" s="1592">
        <f>SUM(P13,R13,T13)</f>
        <v>0</v>
      </c>
      <c r="W13" s="1594" t="s">
        <v>296</v>
      </c>
    </row>
    <row r="14" spans="2:23" s="61" customFormat="1" ht="32.25" customHeight="1" x14ac:dyDescent="0.4">
      <c r="B14" s="355">
        <f>【交付】スケジュール!B13</f>
        <v>0</v>
      </c>
      <c r="C14" s="330" t="str">
        <f>【交付】スケジュール!C13</f>
        <v>年</v>
      </c>
      <c r="D14" s="356">
        <f>【交付】スケジュール!D13</f>
        <v>0</v>
      </c>
      <c r="E14" s="331" t="str">
        <f>【交付】スケジュール!E13</f>
        <v>月</v>
      </c>
      <c r="F14" s="357">
        <f>【交付】スケジュール!F13</f>
        <v>0</v>
      </c>
      <c r="G14" s="1401"/>
      <c r="H14" s="1587"/>
      <c r="I14" s="358"/>
      <c r="J14" s="93" t="s">
        <v>13</v>
      </c>
      <c r="K14" s="76"/>
      <c r="L14" s="94" t="s">
        <v>14</v>
      </c>
      <c r="M14" s="95"/>
      <c r="N14" s="863"/>
      <c r="O14" s="863"/>
      <c r="P14" s="1589"/>
      <c r="Q14" s="1601"/>
      <c r="R14" s="1602"/>
      <c r="S14" s="1601"/>
      <c r="T14" s="1602"/>
      <c r="U14" s="1601"/>
      <c r="V14" s="1602"/>
      <c r="W14" s="1596"/>
    </row>
    <row r="15" spans="2:23" s="61" customFormat="1" ht="32.25" customHeight="1" x14ac:dyDescent="0.4">
      <c r="B15" s="349">
        <f>【交付】スケジュール!B14</f>
        <v>0</v>
      </c>
      <c r="C15" s="350" t="str">
        <f>【交付】スケジュール!C14</f>
        <v>年</v>
      </c>
      <c r="D15" s="351">
        <f>【交付】スケジュール!D14</f>
        <v>0</v>
      </c>
      <c r="E15" s="352" t="str">
        <f>【交付】スケジュール!E14</f>
        <v>月</v>
      </c>
      <c r="F15" s="353" t="str">
        <f>【交付】スケジュール!F14</f>
        <v>～</v>
      </c>
      <c r="G15" s="1431">
        <f>【交付】スケジュール!G14</f>
        <v>0</v>
      </c>
      <c r="H15" s="1586">
        <f>【交付】スケジュール!H14</f>
        <v>0</v>
      </c>
      <c r="I15" s="354"/>
      <c r="J15" s="68" t="s">
        <v>13</v>
      </c>
      <c r="K15" s="78"/>
      <c r="L15" s="85" t="s">
        <v>14</v>
      </c>
      <c r="M15" s="69" t="s">
        <v>126</v>
      </c>
      <c r="N15" s="862">
        <f t="shared" ref="N15" si="2">G15</f>
        <v>0</v>
      </c>
      <c r="O15" s="862"/>
      <c r="P15" s="1588"/>
      <c r="Q15" s="1590" t="s">
        <v>296</v>
      </c>
      <c r="R15" s="1592"/>
      <c r="S15" s="1590" t="s">
        <v>296</v>
      </c>
      <c r="T15" s="1592"/>
      <c r="U15" s="1590" t="s">
        <v>296</v>
      </c>
      <c r="V15" s="1592">
        <f>SUM(P15,R15,T15)</f>
        <v>0</v>
      </c>
      <c r="W15" s="1594" t="s">
        <v>296</v>
      </c>
    </row>
    <row r="16" spans="2:23" s="61" customFormat="1" ht="32.25" customHeight="1" x14ac:dyDescent="0.4">
      <c r="B16" s="355">
        <f>【交付】スケジュール!B15</f>
        <v>0</v>
      </c>
      <c r="C16" s="330" t="str">
        <f>【交付】スケジュール!C15</f>
        <v>年</v>
      </c>
      <c r="D16" s="356">
        <f>【交付】スケジュール!D15</f>
        <v>0</v>
      </c>
      <c r="E16" s="331" t="str">
        <f>【交付】スケジュール!E15</f>
        <v>月</v>
      </c>
      <c r="F16" s="357">
        <f>【交付】スケジュール!F15</f>
        <v>0</v>
      </c>
      <c r="G16" s="1401"/>
      <c r="H16" s="1587"/>
      <c r="I16" s="358"/>
      <c r="J16" s="93" t="s">
        <v>13</v>
      </c>
      <c r="K16" s="76"/>
      <c r="L16" s="94" t="s">
        <v>14</v>
      </c>
      <c r="M16" s="95"/>
      <c r="N16" s="863"/>
      <c r="O16" s="863"/>
      <c r="P16" s="1589"/>
      <c r="Q16" s="1601"/>
      <c r="R16" s="1602"/>
      <c r="S16" s="1601"/>
      <c r="T16" s="1602"/>
      <c r="U16" s="1601"/>
      <c r="V16" s="1602"/>
      <c r="W16" s="1596"/>
    </row>
    <row r="17" spans="2:23" s="61" customFormat="1" ht="32.25" customHeight="1" x14ac:dyDescent="0.4">
      <c r="B17" s="349">
        <f>【交付】スケジュール!B16</f>
        <v>0</v>
      </c>
      <c r="C17" s="350" t="str">
        <f>【交付】スケジュール!C16</f>
        <v>年</v>
      </c>
      <c r="D17" s="351">
        <f>【交付】スケジュール!D16</f>
        <v>0</v>
      </c>
      <c r="E17" s="352" t="str">
        <f>【交付】スケジュール!E16</f>
        <v>月</v>
      </c>
      <c r="F17" s="353" t="str">
        <f>【交付】スケジュール!F16</f>
        <v>～</v>
      </c>
      <c r="G17" s="1431">
        <f>【交付】スケジュール!G16</f>
        <v>0</v>
      </c>
      <c r="H17" s="1586">
        <f>【交付】スケジュール!H16</f>
        <v>0</v>
      </c>
      <c r="I17" s="354"/>
      <c r="J17" s="68" t="s">
        <v>13</v>
      </c>
      <c r="K17" s="78"/>
      <c r="L17" s="85" t="s">
        <v>14</v>
      </c>
      <c r="M17" s="69" t="s">
        <v>126</v>
      </c>
      <c r="N17" s="862">
        <f t="shared" ref="N17" si="3">G17</f>
        <v>0</v>
      </c>
      <c r="O17" s="862"/>
      <c r="P17" s="1588"/>
      <c r="Q17" s="1590" t="s">
        <v>296</v>
      </c>
      <c r="R17" s="1592"/>
      <c r="S17" s="1590" t="s">
        <v>296</v>
      </c>
      <c r="T17" s="1592"/>
      <c r="U17" s="1590" t="s">
        <v>296</v>
      </c>
      <c r="V17" s="1592">
        <f>SUM(P17,R17,T17)</f>
        <v>0</v>
      </c>
      <c r="W17" s="1594" t="s">
        <v>296</v>
      </c>
    </row>
    <row r="18" spans="2:23" s="61" customFormat="1" ht="32.25" customHeight="1" x14ac:dyDescent="0.4">
      <c r="B18" s="355">
        <f>【交付】スケジュール!B17</f>
        <v>0</v>
      </c>
      <c r="C18" s="330" t="str">
        <f>【交付】スケジュール!C17</f>
        <v>年</v>
      </c>
      <c r="D18" s="356">
        <f>【交付】スケジュール!D17</f>
        <v>0</v>
      </c>
      <c r="E18" s="331" t="str">
        <f>【交付】スケジュール!E17</f>
        <v>月</v>
      </c>
      <c r="F18" s="357">
        <f>【交付】スケジュール!F17</f>
        <v>0</v>
      </c>
      <c r="G18" s="1401"/>
      <c r="H18" s="1587"/>
      <c r="I18" s="358"/>
      <c r="J18" s="93" t="s">
        <v>13</v>
      </c>
      <c r="K18" s="76"/>
      <c r="L18" s="94" t="s">
        <v>14</v>
      </c>
      <c r="M18" s="95"/>
      <c r="N18" s="863"/>
      <c r="O18" s="863"/>
      <c r="P18" s="1589"/>
      <c r="Q18" s="1601"/>
      <c r="R18" s="1602"/>
      <c r="S18" s="1601"/>
      <c r="T18" s="1602"/>
      <c r="U18" s="1601"/>
      <c r="V18" s="1602"/>
      <c r="W18" s="1596"/>
    </row>
    <row r="19" spans="2:23" s="61" customFormat="1" ht="32.25" customHeight="1" x14ac:dyDescent="0.4">
      <c r="B19" s="349">
        <f>【交付】スケジュール!B18</f>
        <v>0</v>
      </c>
      <c r="C19" s="350" t="str">
        <f>【交付】スケジュール!C18</f>
        <v>年</v>
      </c>
      <c r="D19" s="351">
        <f>【交付】スケジュール!D18</f>
        <v>0</v>
      </c>
      <c r="E19" s="352" t="str">
        <f>【交付】スケジュール!E18</f>
        <v>月</v>
      </c>
      <c r="F19" s="353" t="str">
        <f>【交付】スケジュール!F18</f>
        <v>～</v>
      </c>
      <c r="G19" s="1431">
        <f>【交付】スケジュール!G18</f>
        <v>0</v>
      </c>
      <c r="H19" s="1586">
        <f>【交付】スケジュール!H18</f>
        <v>0</v>
      </c>
      <c r="I19" s="354"/>
      <c r="J19" s="68" t="s">
        <v>13</v>
      </c>
      <c r="K19" s="78"/>
      <c r="L19" s="85" t="s">
        <v>14</v>
      </c>
      <c r="M19" s="69" t="s">
        <v>126</v>
      </c>
      <c r="N19" s="862">
        <f t="shared" ref="N19" si="4">G19</f>
        <v>0</v>
      </c>
      <c r="O19" s="862"/>
      <c r="P19" s="1588"/>
      <c r="Q19" s="1590" t="s">
        <v>296</v>
      </c>
      <c r="R19" s="1592"/>
      <c r="S19" s="1590" t="s">
        <v>296</v>
      </c>
      <c r="T19" s="1592"/>
      <c r="U19" s="1590" t="s">
        <v>296</v>
      </c>
      <c r="V19" s="1592">
        <f>SUM(P19,R19,T19)</f>
        <v>0</v>
      </c>
      <c r="W19" s="1594" t="s">
        <v>296</v>
      </c>
    </row>
    <row r="20" spans="2:23" s="61" customFormat="1" ht="32.25" customHeight="1" x14ac:dyDescent="0.4">
      <c r="B20" s="355">
        <f>【交付】スケジュール!B19</f>
        <v>0</v>
      </c>
      <c r="C20" s="330" t="str">
        <f>【交付】スケジュール!C19</f>
        <v>年</v>
      </c>
      <c r="D20" s="356">
        <f>【交付】スケジュール!D19</f>
        <v>0</v>
      </c>
      <c r="E20" s="331" t="str">
        <f>【交付】スケジュール!E19</f>
        <v>月</v>
      </c>
      <c r="F20" s="357">
        <f>【交付】スケジュール!F19</f>
        <v>0</v>
      </c>
      <c r="G20" s="1401"/>
      <c r="H20" s="1587"/>
      <c r="I20" s="358"/>
      <c r="J20" s="93" t="s">
        <v>13</v>
      </c>
      <c r="K20" s="76"/>
      <c r="L20" s="94" t="s">
        <v>14</v>
      </c>
      <c r="M20" s="95"/>
      <c r="N20" s="863"/>
      <c r="O20" s="863"/>
      <c r="P20" s="1589"/>
      <c r="Q20" s="1601"/>
      <c r="R20" s="1602"/>
      <c r="S20" s="1601"/>
      <c r="T20" s="1602"/>
      <c r="U20" s="1601"/>
      <c r="V20" s="1602"/>
      <c r="W20" s="1596"/>
    </row>
    <row r="21" spans="2:23" s="61" customFormat="1" ht="32.25" customHeight="1" x14ac:dyDescent="0.4">
      <c r="B21" s="349">
        <f>【交付】スケジュール!B20</f>
        <v>0</v>
      </c>
      <c r="C21" s="350" t="str">
        <f>【交付】スケジュール!C20</f>
        <v>年</v>
      </c>
      <c r="D21" s="351">
        <f>【交付】スケジュール!D20</f>
        <v>0</v>
      </c>
      <c r="E21" s="352" t="str">
        <f>【交付】スケジュール!E20</f>
        <v>月</v>
      </c>
      <c r="F21" s="353" t="str">
        <f>【交付】スケジュール!F20</f>
        <v>～</v>
      </c>
      <c r="G21" s="1431">
        <f>【交付】スケジュール!G20</f>
        <v>0</v>
      </c>
      <c r="H21" s="1586">
        <f>【交付】スケジュール!H20</f>
        <v>0</v>
      </c>
      <c r="I21" s="354"/>
      <c r="J21" s="68" t="s">
        <v>13</v>
      </c>
      <c r="K21" s="78"/>
      <c r="L21" s="85" t="s">
        <v>14</v>
      </c>
      <c r="M21" s="69" t="s">
        <v>126</v>
      </c>
      <c r="N21" s="862">
        <f t="shared" ref="N21" si="5">G21</f>
        <v>0</v>
      </c>
      <c r="O21" s="862"/>
      <c r="P21" s="1588"/>
      <c r="Q21" s="1590" t="s">
        <v>296</v>
      </c>
      <c r="R21" s="1592"/>
      <c r="S21" s="1590" t="s">
        <v>296</v>
      </c>
      <c r="T21" s="1592"/>
      <c r="U21" s="1590" t="s">
        <v>296</v>
      </c>
      <c r="V21" s="1592">
        <f>SUM(P21,R21,T21)</f>
        <v>0</v>
      </c>
      <c r="W21" s="1594" t="s">
        <v>296</v>
      </c>
    </row>
    <row r="22" spans="2:23" s="61" customFormat="1" ht="32.25" customHeight="1" x14ac:dyDescent="0.4">
      <c r="B22" s="355">
        <f>【交付】スケジュール!B21</f>
        <v>0</v>
      </c>
      <c r="C22" s="330" t="str">
        <f>【交付】スケジュール!C21</f>
        <v>年</v>
      </c>
      <c r="D22" s="356">
        <f>【交付】スケジュール!D21</f>
        <v>0</v>
      </c>
      <c r="E22" s="331" t="str">
        <f>【交付】スケジュール!E21</f>
        <v>月</v>
      </c>
      <c r="F22" s="357">
        <f>【交付】スケジュール!F21</f>
        <v>0</v>
      </c>
      <c r="G22" s="1401"/>
      <c r="H22" s="1587"/>
      <c r="I22" s="358"/>
      <c r="J22" s="93" t="s">
        <v>13</v>
      </c>
      <c r="K22" s="76"/>
      <c r="L22" s="94" t="s">
        <v>14</v>
      </c>
      <c r="M22" s="95"/>
      <c r="N22" s="863"/>
      <c r="O22" s="863"/>
      <c r="P22" s="1589"/>
      <c r="Q22" s="1601"/>
      <c r="R22" s="1602"/>
      <c r="S22" s="1601"/>
      <c r="T22" s="1602"/>
      <c r="U22" s="1601"/>
      <c r="V22" s="1602"/>
      <c r="W22" s="1596"/>
    </row>
    <row r="23" spans="2:23" s="61" customFormat="1" ht="32.25" customHeight="1" x14ac:dyDescent="0.4">
      <c r="B23" s="349">
        <f>【交付】スケジュール!B22</f>
        <v>0</v>
      </c>
      <c r="C23" s="350" t="str">
        <f>【交付】スケジュール!C22</f>
        <v>年</v>
      </c>
      <c r="D23" s="351">
        <f>【交付】スケジュール!D22</f>
        <v>0</v>
      </c>
      <c r="E23" s="352" t="str">
        <f>【交付】スケジュール!E22</f>
        <v>月</v>
      </c>
      <c r="F23" s="353" t="str">
        <f>【交付】スケジュール!F22</f>
        <v>～</v>
      </c>
      <c r="G23" s="1431">
        <f>【交付】スケジュール!G22</f>
        <v>0</v>
      </c>
      <c r="H23" s="1586">
        <f>【交付】スケジュール!H22</f>
        <v>0</v>
      </c>
      <c r="I23" s="354"/>
      <c r="J23" s="68" t="s">
        <v>13</v>
      </c>
      <c r="K23" s="78"/>
      <c r="L23" s="85" t="s">
        <v>14</v>
      </c>
      <c r="M23" s="69" t="s">
        <v>126</v>
      </c>
      <c r="N23" s="862">
        <f t="shared" ref="N23" si="6">G23</f>
        <v>0</v>
      </c>
      <c r="O23" s="862"/>
      <c r="P23" s="1588"/>
      <c r="Q23" s="1590" t="s">
        <v>296</v>
      </c>
      <c r="R23" s="1592"/>
      <c r="S23" s="1590" t="s">
        <v>296</v>
      </c>
      <c r="T23" s="1592"/>
      <c r="U23" s="1590" t="s">
        <v>296</v>
      </c>
      <c r="V23" s="1592">
        <f>SUM(P23,R23,T23)</f>
        <v>0</v>
      </c>
      <c r="W23" s="1594" t="s">
        <v>296</v>
      </c>
    </row>
    <row r="24" spans="2:23" s="61" customFormat="1" ht="32.25" customHeight="1" x14ac:dyDescent="0.4">
      <c r="B24" s="355">
        <f>【交付】スケジュール!B23</f>
        <v>0</v>
      </c>
      <c r="C24" s="330" t="str">
        <f>【交付】スケジュール!C23</f>
        <v>年</v>
      </c>
      <c r="D24" s="356">
        <f>【交付】スケジュール!D23</f>
        <v>0</v>
      </c>
      <c r="E24" s="331" t="str">
        <f>【交付】スケジュール!E23</f>
        <v>月</v>
      </c>
      <c r="F24" s="357">
        <f>【交付】スケジュール!F23</f>
        <v>0</v>
      </c>
      <c r="G24" s="1401"/>
      <c r="H24" s="1587"/>
      <c r="I24" s="358"/>
      <c r="J24" s="93" t="s">
        <v>13</v>
      </c>
      <c r="K24" s="76"/>
      <c r="L24" s="94" t="s">
        <v>14</v>
      </c>
      <c r="M24" s="95"/>
      <c r="N24" s="863"/>
      <c r="O24" s="863"/>
      <c r="P24" s="1589"/>
      <c r="Q24" s="1601"/>
      <c r="R24" s="1602"/>
      <c r="S24" s="1601"/>
      <c r="T24" s="1602"/>
      <c r="U24" s="1601"/>
      <c r="V24" s="1602"/>
      <c r="W24" s="1596"/>
    </row>
    <row r="25" spans="2:23" s="61" customFormat="1" ht="32.25" customHeight="1" x14ac:dyDescent="0.4">
      <c r="B25" s="349">
        <f>【交付】スケジュール!B24</f>
        <v>0</v>
      </c>
      <c r="C25" s="350" t="str">
        <f>【交付】スケジュール!C24</f>
        <v>年</v>
      </c>
      <c r="D25" s="351">
        <f>【交付】スケジュール!D24</f>
        <v>0</v>
      </c>
      <c r="E25" s="352" t="str">
        <f>【交付】スケジュール!E24</f>
        <v>月</v>
      </c>
      <c r="F25" s="353" t="str">
        <f>【交付】スケジュール!F24</f>
        <v>～</v>
      </c>
      <c r="G25" s="1431">
        <f>【交付】スケジュール!G24</f>
        <v>0</v>
      </c>
      <c r="H25" s="1586">
        <f>【交付】スケジュール!H24</f>
        <v>0</v>
      </c>
      <c r="I25" s="354"/>
      <c r="J25" s="68" t="s">
        <v>13</v>
      </c>
      <c r="K25" s="78"/>
      <c r="L25" s="85" t="s">
        <v>14</v>
      </c>
      <c r="M25" s="69" t="s">
        <v>126</v>
      </c>
      <c r="N25" s="862">
        <f t="shared" ref="N25" si="7">G25</f>
        <v>0</v>
      </c>
      <c r="O25" s="862"/>
      <c r="P25" s="1588"/>
      <c r="Q25" s="1590" t="s">
        <v>296</v>
      </c>
      <c r="R25" s="1592"/>
      <c r="S25" s="1590" t="s">
        <v>296</v>
      </c>
      <c r="T25" s="1592"/>
      <c r="U25" s="1590" t="s">
        <v>296</v>
      </c>
      <c r="V25" s="1592">
        <f>SUM(P25,R25,T25)</f>
        <v>0</v>
      </c>
      <c r="W25" s="1594" t="s">
        <v>296</v>
      </c>
    </row>
    <row r="26" spans="2:23" s="61" customFormat="1" ht="32.25" customHeight="1" x14ac:dyDescent="0.4">
      <c r="B26" s="355">
        <f>【交付】スケジュール!B25</f>
        <v>0</v>
      </c>
      <c r="C26" s="330" t="str">
        <f>【交付】スケジュール!C25</f>
        <v>年</v>
      </c>
      <c r="D26" s="356">
        <f>【交付】スケジュール!D25</f>
        <v>0</v>
      </c>
      <c r="E26" s="331" t="str">
        <f>【交付】スケジュール!E25</f>
        <v>月</v>
      </c>
      <c r="F26" s="357">
        <f>【交付】スケジュール!F25</f>
        <v>0</v>
      </c>
      <c r="G26" s="1401"/>
      <c r="H26" s="1587"/>
      <c r="I26" s="358"/>
      <c r="J26" s="93" t="s">
        <v>13</v>
      </c>
      <c r="K26" s="76"/>
      <c r="L26" s="94" t="s">
        <v>14</v>
      </c>
      <c r="M26" s="95"/>
      <c r="N26" s="863"/>
      <c r="O26" s="863"/>
      <c r="P26" s="1589"/>
      <c r="Q26" s="1601"/>
      <c r="R26" s="1602"/>
      <c r="S26" s="1601"/>
      <c r="T26" s="1602"/>
      <c r="U26" s="1601"/>
      <c r="V26" s="1602"/>
      <c r="W26" s="1596"/>
    </row>
    <row r="27" spans="2:23" s="61" customFormat="1" ht="32.25" customHeight="1" x14ac:dyDescent="0.4">
      <c r="B27" s="349">
        <f>【交付】スケジュール!B26</f>
        <v>0</v>
      </c>
      <c r="C27" s="350" t="str">
        <f>【交付】スケジュール!C26</f>
        <v>年</v>
      </c>
      <c r="D27" s="351">
        <f>【交付】スケジュール!D26</f>
        <v>0</v>
      </c>
      <c r="E27" s="352" t="str">
        <f>【交付】スケジュール!E26</f>
        <v>月</v>
      </c>
      <c r="F27" s="353" t="str">
        <f>【交付】スケジュール!F26</f>
        <v>～</v>
      </c>
      <c r="G27" s="1431">
        <f>【交付】スケジュール!G26</f>
        <v>0</v>
      </c>
      <c r="H27" s="1586">
        <f>【交付】スケジュール!H26</f>
        <v>0</v>
      </c>
      <c r="I27" s="354"/>
      <c r="J27" s="68" t="s">
        <v>13</v>
      </c>
      <c r="K27" s="78"/>
      <c r="L27" s="85" t="s">
        <v>14</v>
      </c>
      <c r="M27" s="69" t="s">
        <v>126</v>
      </c>
      <c r="N27" s="862">
        <f t="shared" ref="N27" si="8">G27</f>
        <v>0</v>
      </c>
      <c r="O27" s="862"/>
      <c r="P27" s="1588"/>
      <c r="Q27" s="1590" t="s">
        <v>296</v>
      </c>
      <c r="R27" s="1592"/>
      <c r="S27" s="1590" t="s">
        <v>296</v>
      </c>
      <c r="T27" s="1592"/>
      <c r="U27" s="1590" t="s">
        <v>296</v>
      </c>
      <c r="V27" s="1592">
        <f>SUM(P27,R27,T27)</f>
        <v>0</v>
      </c>
      <c r="W27" s="1594" t="s">
        <v>296</v>
      </c>
    </row>
    <row r="28" spans="2:23" s="61" customFormat="1" ht="32.25" customHeight="1" x14ac:dyDescent="0.4">
      <c r="B28" s="355">
        <f>【交付】スケジュール!B27</f>
        <v>0</v>
      </c>
      <c r="C28" s="330" t="str">
        <f>【交付】スケジュール!C27</f>
        <v>年</v>
      </c>
      <c r="D28" s="356">
        <f>【交付】スケジュール!D27</f>
        <v>0</v>
      </c>
      <c r="E28" s="331" t="str">
        <f>【交付】スケジュール!E27</f>
        <v>月</v>
      </c>
      <c r="F28" s="357">
        <f>【交付】スケジュール!F27</f>
        <v>0</v>
      </c>
      <c r="G28" s="1401"/>
      <c r="H28" s="1587"/>
      <c r="I28" s="358"/>
      <c r="J28" s="93" t="s">
        <v>13</v>
      </c>
      <c r="K28" s="76"/>
      <c r="L28" s="94" t="s">
        <v>14</v>
      </c>
      <c r="M28" s="95"/>
      <c r="N28" s="863"/>
      <c r="O28" s="863"/>
      <c r="P28" s="1589"/>
      <c r="Q28" s="1601"/>
      <c r="R28" s="1602"/>
      <c r="S28" s="1601"/>
      <c r="T28" s="1602"/>
      <c r="U28" s="1601"/>
      <c r="V28" s="1602"/>
      <c r="W28" s="1596"/>
    </row>
    <row r="29" spans="2:23" s="61" customFormat="1" ht="32.25" customHeight="1" x14ac:dyDescent="0.4">
      <c r="B29" s="349">
        <f>【交付】スケジュール!B28</f>
        <v>0</v>
      </c>
      <c r="C29" s="350" t="str">
        <f>【交付】スケジュール!C28</f>
        <v>年</v>
      </c>
      <c r="D29" s="351">
        <f>【交付】スケジュール!D28</f>
        <v>0</v>
      </c>
      <c r="E29" s="352" t="str">
        <f>【交付】スケジュール!E28</f>
        <v>月</v>
      </c>
      <c r="F29" s="353" t="str">
        <f>【交付】スケジュール!F28</f>
        <v>～</v>
      </c>
      <c r="G29" s="1431">
        <f>【交付】スケジュール!G28</f>
        <v>0</v>
      </c>
      <c r="H29" s="1586">
        <f>【交付】スケジュール!H28</f>
        <v>0</v>
      </c>
      <c r="I29" s="354"/>
      <c r="J29" s="68" t="s">
        <v>13</v>
      </c>
      <c r="K29" s="78"/>
      <c r="L29" s="85" t="s">
        <v>14</v>
      </c>
      <c r="M29" s="69" t="s">
        <v>126</v>
      </c>
      <c r="N29" s="862">
        <f t="shared" ref="N29" si="9">G29</f>
        <v>0</v>
      </c>
      <c r="O29" s="862"/>
      <c r="P29" s="1588"/>
      <c r="Q29" s="1590" t="s">
        <v>296</v>
      </c>
      <c r="R29" s="1592"/>
      <c r="S29" s="1590" t="s">
        <v>296</v>
      </c>
      <c r="T29" s="1592"/>
      <c r="U29" s="1590" t="s">
        <v>296</v>
      </c>
      <c r="V29" s="1592">
        <f>SUM(P29,R29,T29)</f>
        <v>0</v>
      </c>
      <c r="W29" s="1594" t="s">
        <v>296</v>
      </c>
    </row>
    <row r="30" spans="2:23" s="61" customFormat="1" ht="32.25" customHeight="1" x14ac:dyDescent="0.4">
      <c r="B30" s="355">
        <f>【交付】スケジュール!B29</f>
        <v>0</v>
      </c>
      <c r="C30" s="330" t="str">
        <f>【交付】スケジュール!C29</f>
        <v>年</v>
      </c>
      <c r="D30" s="356">
        <f>【交付】スケジュール!D29</f>
        <v>0</v>
      </c>
      <c r="E30" s="331" t="str">
        <f>【交付】スケジュール!E29</f>
        <v>月</v>
      </c>
      <c r="F30" s="357">
        <f>【交付】スケジュール!F29</f>
        <v>0</v>
      </c>
      <c r="G30" s="1401"/>
      <c r="H30" s="1587"/>
      <c r="I30" s="358"/>
      <c r="J30" s="93" t="s">
        <v>13</v>
      </c>
      <c r="K30" s="76"/>
      <c r="L30" s="94" t="s">
        <v>14</v>
      </c>
      <c r="M30" s="95"/>
      <c r="N30" s="863"/>
      <c r="O30" s="863"/>
      <c r="P30" s="1589"/>
      <c r="Q30" s="1601"/>
      <c r="R30" s="1602"/>
      <c r="S30" s="1601"/>
      <c r="T30" s="1602"/>
      <c r="U30" s="1601"/>
      <c r="V30" s="1602"/>
      <c r="W30" s="1596"/>
    </row>
    <row r="31" spans="2:23" s="61" customFormat="1" ht="32.25" customHeight="1" x14ac:dyDescent="0.4">
      <c r="B31" s="349">
        <f>【交付】スケジュール!B30</f>
        <v>0</v>
      </c>
      <c r="C31" s="350" t="str">
        <f>【交付】スケジュール!C30</f>
        <v>年</v>
      </c>
      <c r="D31" s="351">
        <f>【交付】スケジュール!D30</f>
        <v>0</v>
      </c>
      <c r="E31" s="352" t="str">
        <f>【交付】スケジュール!E30</f>
        <v>月</v>
      </c>
      <c r="F31" s="353" t="str">
        <f>【交付】スケジュール!F30</f>
        <v>～</v>
      </c>
      <c r="G31" s="1431">
        <f>【交付】スケジュール!G30</f>
        <v>0</v>
      </c>
      <c r="H31" s="1586">
        <f>【交付】スケジュール!H30</f>
        <v>0</v>
      </c>
      <c r="I31" s="354"/>
      <c r="J31" s="68" t="s">
        <v>13</v>
      </c>
      <c r="K31" s="78"/>
      <c r="L31" s="85" t="s">
        <v>14</v>
      </c>
      <c r="M31" s="69" t="s">
        <v>126</v>
      </c>
      <c r="N31" s="862">
        <f t="shared" ref="N31" si="10">G31</f>
        <v>0</v>
      </c>
      <c r="O31" s="862"/>
      <c r="P31" s="1588"/>
      <c r="Q31" s="1590" t="s">
        <v>296</v>
      </c>
      <c r="R31" s="1592"/>
      <c r="S31" s="1590" t="s">
        <v>296</v>
      </c>
      <c r="T31" s="1592"/>
      <c r="U31" s="1590" t="s">
        <v>296</v>
      </c>
      <c r="V31" s="1592">
        <f>SUM(P31,R31,T31)</f>
        <v>0</v>
      </c>
      <c r="W31" s="1594" t="s">
        <v>296</v>
      </c>
    </row>
    <row r="32" spans="2:23" s="61" customFormat="1" ht="32.25" customHeight="1" x14ac:dyDescent="0.4">
      <c r="B32" s="355">
        <f>【交付】スケジュール!B31</f>
        <v>0</v>
      </c>
      <c r="C32" s="330" t="str">
        <f>【交付】スケジュール!C31</f>
        <v>年</v>
      </c>
      <c r="D32" s="356">
        <f>【交付】スケジュール!D31</f>
        <v>0</v>
      </c>
      <c r="E32" s="331" t="str">
        <f>【交付】スケジュール!E31</f>
        <v>月</v>
      </c>
      <c r="F32" s="357">
        <f>【交付】スケジュール!F31</f>
        <v>0</v>
      </c>
      <c r="G32" s="1401"/>
      <c r="H32" s="1587"/>
      <c r="I32" s="358"/>
      <c r="J32" s="93" t="s">
        <v>13</v>
      </c>
      <c r="K32" s="76"/>
      <c r="L32" s="94" t="s">
        <v>14</v>
      </c>
      <c r="M32" s="95"/>
      <c r="N32" s="863"/>
      <c r="O32" s="863"/>
      <c r="P32" s="1589"/>
      <c r="Q32" s="1601"/>
      <c r="R32" s="1602"/>
      <c r="S32" s="1601"/>
      <c r="T32" s="1602"/>
      <c r="U32" s="1601"/>
      <c r="V32" s="1602"/>
      <c r="W32" s="1596"/>
    </row>
    <row r="33" spans="2:23" s="61" customFormat="1" ht="32.25" customHeight="1" x14ac:dyDescent="0.4">
      <c r="B33" s="349">
        <f>【交付】スケジュール!B32</f>
        <v>0</v>
      </c>
      <c r="C33" s="350" t="str">
        <f>【交付】スケジュール!C32</f>
        <v>年</v>
      </c>
      <c r="D33" s="351">
        <f>【交付】スケジュール!D32</f>
        <v>0</v>
      </c>
      <c r="E33" s="352" t="str">
        <f>【交付】スケジュール!E32</f>
        <v>月</v>
      </c>
      <c r="F33" s="353" t="str">
        <f>【交付】スケジュール!F32</f>
        <v>～</v>
      </c>
      <c r="G33" s="1431">
        <f>【交付】スケジュール!G32</f>
        <v>0</v>
      </c>
      <c r="H33" s="1586">
        <f>【交付】スケジュール!H32</f>
        <v>0</v>
      </c>
      <c r="I33" s="354"/>
      <c r="J33" s="68" t="s">
        <v>13</v>
      </c>
      <c r="K33" s="78"/>
      <c r="L33" s="85" t="s">
        <v>14</v>
      </c>
      <c r="M33" s="69" t="s">
        <v>126</v>
      </c>
      <c r="N33" s="862">
        <f t="shared" ref="N33" si="11">G33</f>
        <v>0</v>
      </c>
      <c r="O33" s="862"/>
      <c r="P33" s="1588"/>
      <c r="Q33" s="1590" t="s">
        <v>296</v>
      </c>
      <c r="R33" s="1592"/>
      <c r="S33" s="1590" t="s">
        <v>296</v>
      </c>
      <c r="T33" s="1592"/>
      <c r="U33" s="1590" t="s">
        <v>296</v>
      </c>
      <c r="V33" s="1592">
        <f>SUM(P33,R33,T33)</f>
        <v>0</v>
      </c>
      <c r="W33" s="1594" t="s">
        <v>296</v>
      </c>
    </row>
    <row r="34" spans="2:23" s="61" customFormat="1" ht="32.25" customHeight="1" thickBot="1" x14ac:dyDescent="0.45">
      <c r="B34" s="359">
        <f>【交付】スケジュール!B33</f>
        <v>0</v>
      </c>
      <c r="C34" s="360" t="str">
        <f>【交付】スケジュール!C33</f>
        <v>年</v>
      </c>
      <c r="D34" s="361">
        <f>【交付】スケジュール!D33</f>
        <v>0</v>
      </c>
      <c r="E34" s="362" t="str">
        <f>【交付】スケジュール!E33</f>
        <v>月</v>
      </c>
      <c r="F34" s="363">
        <f>【交付】スケジュール!F33</f>
        <v>0</v>
      </c>
      <c r="G34" s="1597"/>
      <c r="H34" s="1598"/>
      <c r="I34" s="364"/>
      <c r="J34" s="365" t="s">
        <v>13</v>
      </c>
      <c r="K34" s="366"/>
      <c r="L34" s="367" t="s">
        <v>14</v>
      </c>
      <c r="M34" s="368"/>
      <c r="N34" s="1599"/>
      <c r="O34" s="1599"/>
      <c r="P34" s="1600"/>
      <c r="Q34" s="1591"/>
      <c r="R34" s="1593"/>
      <c r="S34" s="1591"/>
      <c r="T34" s="1593"/>
      <c r="U34" s="1591"/>
      <c r="V34" s="1593"/>
      <c r="W34" s="1595"/>
    </row>
    <row r="35" spans="2:23" ht="69.75" customHeight="1" x14ac:dyDescent="0.4">
      <c r="B35" s="1582" t="s">
        <v>470</v>
      </c>
      <c r="C35" s="1582"/>
      <c r="D35" s="1582"/>
      <c r="E35" s="1582"/>
      <c r="F35" s="1582"/>
      <c r="G35" s="1582"/>
      <c r="H35" s="1582"/>
      <c r="I35" s="1582"/>
      <c r="J35" s="1582"/>
      <c r="K35" s="1582"/>
      <c r="L35" s="1582"/>
      <c r="M35" s="1582"/>
      <c r="N35" s="1582"/>
      <c r="O35" s="1582"/>
      <c r="P35" s="1583">
        <f>SUM(P9:P34)</f>
        <v>0</v>
      </c>
      <c r="Q35" s="1584"/>
      <c r="R35" s="1584">
        <f>SUM(R9:R34)</f>
        <v>0</v>
      </c>
      <c r="S35" s="1584"/>
      <c r="T35" s="1584">
        <f>SUM(T9:T34)</f>
        <v>0</v>
      </c>
      <c r="U35" s="1585"/>
      <c r="V35" s="1583">
        <f>SUM(V9:V34)</f>
        <v>0</v>
      </c>
      <c r="W35" s="1603"/>
    </row>
    <row r="36" spans="2:23" ht="5.25" customHeight="1" x14ac:dyDescent="0.4"/>
  </sheetData>
  <mergeCells count="172">
    <mergeCell ref="V35:W35"/>
    <mergeCell ref="B3:W3"/>
    <mergeCell ref="B5:E5"/>
    <mergeCell ref="F5:W5"/>
    <mergeCell ref="B7:H7"/>
    <mergeCell ref="I7:W7"/>
    <mergeCell ref="B8:F8"/>
    <mergeCell ref="I8:M8"/>
    <mergeCell ref="P8:Q8"/>
    <mergeCell ref="R8:S8"/>
    <mergeCell ref="T8:U8"/>
    <mergeCell ref="V8:W8"/>
    <mergeCell ref="G9:G10"/>
    <mergeCell ref="H9:H10"/>
    <mergeCell ref="N9:N10"/>
    <mergeCell ref="O9:O10"/>
    <mergeCell ref="P9:P10"/>
    <mergeCell ref="Q9:Q10"/>
    <mergeCell ref="R9:R10"/>
    <mergeCell ref="S9:S10"/>
    <mergeCell ref="T9:T10"/>
    <mergeCell ref="U9:U10"/>
    <mergeCell ref="V9:V10"/>
    <mergeCell ref="W9:W10"/>
    <mergeCell ref="U11:U12"/>
    <mergeCell ref="V11:V12"/>
    <mergeCell ref="W11:W12"/>
    <mergeCell ref="G13:G14"/>
    <mergeCell ref="H13:H14"/>
    <mergeCell ref="N13:N14"/>
    <mergeCell ref="O13:O14"/>
    <mergeCell ref="P13:P14"/>
    <mergeCell ref="W13:W14"/>
    <mergeCell ref="Q13:Q14"/>
    <mergeCell ref="R13:R14"/>
    <mergeCell ref="S13:S14"/>
    <mergeCell ref="T13:T14"/>
    <mergeCell ref="U13:U14"/>
    <mergeCell ref="V13:V14"/>
    <mergeCell ref="G11:G12"/>
    <mergeCell ref="H11:H12"/>
    <mergeCell ref="N11:N12"/>
    <mergeCell ref="O11:O12"/>
    <mergeCell ref="P11:P12"/>
    <mergeCell ref="Q11:Q12"/>
    <mergeCell ref="R11:R12"/>
    <mergeCell ref="S11:S12"/>
    <mergeCell ref="T11:T12"/>
    <mergeCell ref="U15:U16"/>
    <mergeCell ref="V15:V16"/>
    <mergeCell ref="W15:W16"/>
    <mergeCell ref="G17:G18"/>
    <mergeCell ref="H17:H18"/>
    <mergeCell ref="N17:N18"/>
    <mergeCell ref="O17:O18"/>
    <mergeCell ref="P17:P18"/>
    <mergeCell ref="Q17:Q18"/>
    <mergeCell ref="R17:R18"/>
    <mergeCell ref="S17:S18"/>
    <mergeCell ref="T17:T18"/>
    <mergeCell ref="U17:U18"/>
    <mergeCell ref="V17:V18"/>
    <mergeCell ref="W17:W18"/>
    <mergeCell ref="G15:G16"/>
    <mergeCell ref="H15:H16"/>
    <mergeCell ref="N15:N16"/>
    <mergeCell ref="O15:O16"/>
    <mergeCell ref="P15:P16"/>
    <mergeCell ref="Q15:Q16"/>
    <mergeCell ref="R15:R16"/>
    <mergeCell ref="S15:S16"/>
    <mergeCell ref="T15:T16"/>
    <mergeCell ref="G19:G20"/>
    <mergeCell ref="H19:H20"/>
    <mergeCell ref="N19:N20"/>
    <mergeCell ref="O19:O20"/>
    <mergeCell ref="P19:P20"/>
    <mergeCell ref="W19:W20"/>
    <mergeCell ref="G21:G22"/>
    <mergeCell ref="H21:H22"/>
    <mergeCell ref="N21:N22"/>
    <mergeCell ref="O21:O22"/>
    <mergeCell ref="P21:P22"/>
    <mergeCell ref="Q21:Q22"/>
    <mergeCell ref="R21:R22"/>
    <mergeCell ref="S21:S22"/>
    <mergeCell ref="T21:T22"/>
    <mergeCell ref="Q19:Q20"/>
    <mergeCell ref="R19:R20"/>
    <mergeCell ref="S19:S20"/>
    <mergeCell ref="T19:T20"/>
    <mergeCell ref="U19:U20"/>
    <mergeCell ref="V19:V20"/>
    <mergeCell ref="U21:U22"/>
    <mergeCell ref="V21:V22"/>
    <mergeCell ref="W21:W22"/>
    <mergeCell ref="U23:U24"/>
    <mergeCell ref="V23:V24"/>
    <mergeCell ref="W23:W24"/>
    <mergeCell ref="G25:G26"/>
    <mergeCell ref="H25:H26"/>
    <mergeCell ref="N25:N26"/>
    <mergeCell ref="O25:O26"/>
    <mergeCell ref="P25:P26"/>
    <mergeCell ref="W25:W26"/>
    <mergeCell ref="Q25:Q26"/>
    <mergeCell ref="R25:R26"/>
    <mergeCell ref="S25:S26"/>
    <mergeCell ref="T25:T26"/>
    <mergeCell ref="U25:U26"/>
    <mergeCell ref="V25:V26"/>
    <mergeCell ref="G23:G24"/>
    <mergeCell ref="H23:H24"/>
    <mergeCell ref="N23:N24"/>
    <mergeCell ref="O23:O24"/>
    <mergeCell ref="P23:P24"/>
    <mergeCell ref="Q23:Q24"/>
    <mergeCell ref="R23:R24"/>
    <mergeCell ref="S23:S24"/>
    <mergeCell ref="T23:T24"/>
    <mergeCell ref="U27:U28"/>
    <mergeCell ref="V27:V28"/>
    <mergeCell ref="W27:W28"/>
    <mergeCell ref="G29:G30"/>
    <mergeCell ref="H29:H30"/>
    <mergeCell ref="N29:N30"/>
    <mergeCell ref="O29:O30"/>
    <mergeCell ref="P29:P30"/>
    <mergeCell ref="Q29:Q30"/>
    <mergeCell ref="R29:R30"/>
    <mergeCell ref="S29:S30"/>
    <mergeCell ref="T29:T30"/>
    <mergeCell ref="U29:U30"/>
    <mergeCell ref="V29:V30"/>
    <mergeCell ref="W29:W30"/>
    <mergeCell ref="G27:G28"/>
    <mergeCell ref="H27:H28"/>
    <mergeCell ref="N27:N28"/>
    <mergeCell ref="O27:O28"/>
    <mergeCell ref="P27:P28"/>
    <mergeCell ref="Q27:Q28"/>
    <mergeCell ref="R27:R28"/>
    <mergeCell ref="S27:S28"/>
    <mergeCell ref="T27:T28"/>
    <mergeCell ref="V33:V34"/>
    <mergeCell ref="W33:W34"/>
    <mergeCell ref="W31:W32"/>
    <mergeCell ref="G33:G34"/>
    <mergeCell ref="H33:H34"/>
    <mergeCell ref="N33:N34"/>
    <mergeCell ref="O33:O34"/>
    <mergeCell ref="P33:P34"/>
    <mergeCell ref="Q33:Q34"/>
    <mergeCell ref="R33:R34"/>
    <mergeCell ref="S33:S34"/>
    <mergeCell ref="T33:T34"/>
    <mergeCell ref="Q31:Q32"/>
    <mergeCell ref="R31:R32"/>
    <mergeCell ref="S31:S32"/>
    <mergeCell ref="T31:T32"/>
    <mergeCell ref="U31:U32"/>
    <mergeCell ref="V31:V32"/>
    <mergeCell ref="B35:O35"/>
    <mergeCell ref="P35:Q35"/>
    <mergeCell ref="R35:S35"/>
    <mergeCell ref="T35:U35"/>
    <mergeCell ref="G31:G32"/>
    <mergeCell ref="H31:H32"/>
    <mergeCell ref="N31:N32"/>
    <mergeCell ref="O31:O32"/>
    <mergeCell ref="P31:P32"/>
    <mergeCell ref="U33:U34"/>
  </mergeCells>
  <phoneticPr fontId="2"/>
  <pageMargins left="0.19685039370078741" right="0.18333333333333332" top="0.59055118110236227" bottom="0.70866141732283472" header="0.31496062992125984" footer="0.31496062992125984"/>
  <pageSetup paperSize="9" scale="80" orientation="landscape" r:id="rId1"/>
  <headerFooter>
    <oddFooter>&amp;C&amp;10&amp;P/&amp;N&amp;R&amp;9&amp;F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B1:BC152"/>
  <sheetViews>
    <sheetView showZeros="0" view="pageBreakPreview" zoomScale="90" zoomScaleNormal="100" zoomScaleSheetLayoutView="90" workbookViewId="0">
      <selection activeCell="J88" sqref="J88"/>
    </sheetView>
  </sheetViews>
  <sheetFormatPr defaultRowHeight="13.5" x14ac:dyDescent="0.4"/>
  <cols>
    <col min="1" max="1" width="2" style="22" customWidth="1"/>
    <col min="2" max="2" width="1.5" style="22" customWidth="1"/>
    <col min="3" max="3" width="10.625" style="22" customWidth="1"/>
    <col min="4" max="4" width="2.5" style="22" customWidth="1"/>
    <col min="5" max="5" width="10.75" style="22" customWidth="1"/>
    <col min="6" max="6" width="3" style="63" customWidth="1"/>
    <col min="7" max="7" width="2.5" style="63" customWidth="1"/>
    <col min="8" max="8" width="11.25" style="22" customWidth="1"/>
    <col min="9" max="9" width="3.625" style="63" customWidth="1"/>
    <col min="10" max="10" width="16.5" style="81" customWidth="1"/>
    <col min="11" max="11" width="16.5" style="63" customWidth="1"/>
    <col min="12" max="12" width="0.875" style="22" customWidth="1"/>
    <col min="13" max="13" width="1.5" style="22" customWidth="1"/>
    <col min="14" max="14" width="10.625" style="22" customWidth="1"/>
    <col min="15" max="15" width="3" style="22" customWidth="1"/>
    <col min="16" max="16" width="9.25" style="22" customWidth="1"/>
    <col min="17" max="17" width="3" style="63" customWidth="1"/>
    <col min="18" max="18" width="3.375" style="63" customWidth="1"/>
    <col min="19" max="19" width="9.25" style="22" customWidth="1"/>
    <col min="20" max="20" width="3.625" style="63" customWidth="1"/>
    <col min="21" max="22" width="21.375" style="63" customWidth="1"/>
    <col min="23" max="23" width="8.625" style="81" customWidth="1"/>
    <col min="24" max="24" width="3" style="63" bestFit="1" customWidth="1"/>
    <col min="25" max="25" width="8.625" style="81" customWidth="1"/>
    <col min="26" max="26" width="3.625" style="63" customWidth="1"/>
    <col min="27" max="28" width="0.875" style="22" customWidth="1"/>
    <col min="29" max="55" width="3.875" style="22" customWidth="1"/>
    <col min="56" max="56" width="1.25" style="22" customWidth="1"/>
    <col min="57" max="16384" width="9" style="22"/>
  </cols>
  <sheetData>
    <row r="1" spans="2:55" x14ac:dyDescent="0.4">
      <c r="B1" s="22" t="s">
        <v>297</v>
      </c>
    </row>
    <row r="2" spans="2:55" ht="22.5" customHeight="1" x14ac:dyDescent="0.4">
      <c r="B2" s="1533" t="s">
        <v>298</v>
      </c>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row>
    <row r="3" spans="2:55" ht="8.25" customHeight="1" x14ac:dyDescent="0.4">
      <c r="B3" s="249"/>
      <c r="C3" s="249"/>
      <c r="D3" s="249"/>
      <c r="E3" s="249"/>
      <c r="F3" s="249"/>
      <c r="G3" s="249"/>
      <c r="H3" s="249"/>
      <c r="I3" s="249"/>
      <c r="J3" s="82"/>
      <c r="K3" s="315"/>
      <c r="L3" s="277"/>
      <c r="M3" s="249"/>
      <c r="N3" s="249"/>
      <c r="O3" s="249"/>
      <c r="P3" s="249"/>
      <c r="Q3" s="249"/>
      <c r="R3" s="249"/>
      <c r="S3" s="249"/>
      <c r="T3" s="249"/>
      <c r="U3" s="249"/>
      <c r="V3" s="249"/>
      <c r="W3" s="82"/>
      <c r="X3" s="249"/>
      <c r="Y3" s="82"/>
      <c r="Z3" s="249"/>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row>
    <row r="4" spans="2:55" ht="18.75" customHeight="1" x14ac:dyDescent="0.4">
      <c r="C4" s="129"/>
      <c r="D4" s="129"/>
      <c r="E4" s="237"/>
      <c r="F4" s="237"/>
      <c r="G4" s="237"/>
      <c r="H4" s="237"/>
      <c r="I4" s="237"/>
      <c r="J4" s="237"/>
      <c r="K4" s="237"/>
      <c r="L4" s="237"/>
      <c r="M4" s="237"/>
      <c r="N4" s="923" t="s">
        <v>0</v>
      </c>
      <c r="O4" s="1534"/>
      <c r="P4" s="941">
        <f>【交付】申請書!$H$12</f>
        <v>0</v>
      </c>
      <c r="Q4" s="942"/>
      <c r="R4" s="942"/>
      <c r="S4" s="942"/>
      <c r="T4" s="942"/>
      <c r="U4" s="942"/>
      <c r="V4" s="943"/>
      <c r="W4" s="964" t="s">
        <v>136</v>
      </c>
      <c r="X4" s="965"/>
      <c r="Y4" s="255" t="str">
        <f>IF(【交付】申請書!H22="〇","ちかっと",IF(【交付】申請書!H24="〇","カラット",""))</f>
        <v/>
      </c>
      <c r="Z4" s="79"/>
    </row>
    <row r="5" spans="2:55" ht="8.25" customHeight="1" thickBot="1" x14ac:dyDescent="0.45"/>
    <row r="6" spans="2:55" ht="20.25" customHeight="1" thickBot="1" x14ac:dyDescent="0.45">
      <c r="C6" s="1535" t="s">
        <v>332</v>
      </c>
      <c r="D6" s="1536"/>
      <c r="E6" s="1536"/>
      <c r="F6" s="1536"/>
      <c r="G6" s="1536"/>
      <c r="H6" s="1536"/>
      <c r="I6" s="1536"/>
      <c r="J6" s="1536"/>
      <c r="K6" s="1536"/>
      <c r="N6" s="1538" t="s">
        <v>308</v>
      </c>
      <c r="O6" s="1539"/>
      <c r="P6" s="1539"/>
      <c r="Q6" s="1539"/>
      <c r="R6" s="1539"/>
      <c r="S6" s="1539"/>
      <c r="T6" s="1539"/>
      <c r="U6" s="1539"/>
      <c r="V6" s="1539"/>
      <c r="W6" s="1539"/>
      <c r="X6" s="1539"/>
      <c r="Y6" s="1539"/>
      <c r="Z6" s="1540"/>
    </row>
    <row r="7" spans="2:55" ht="6" customHeight="1" x14ac:dyDescent="0.4"/>
    <row r="8" spans="2:55" ht="15" customHeight="1" x14ac:dyDescent="0.4">
      <c r="B8" s="65" t="s">
        <v>58</v>
      </c>
      <c r="M8" s="65" t="s">
        <v>58</v>
      </c>
    </row>
    <row r="9" spans="2:55" ht="21.75" customHeight="1" x14ac:dyDescent="0.4">
      <c r="C9" s="1529" t="s">
        <v>119</v>
      </c>
      <c r="D9" s="1529"/>
      <c r="E9" s="1529"/>
      <c r="F9" s="1529"/>
      <c r="G9" s="1530" t="s">
        <v>74</v>
      </c>
      <c r="H9" s="1531"/>
      <c r="I9" s="1532"/>
      <c r="J9" s="1626" t="s">
        <v>343</v>
      </c>
      <c r="K9" s="1627"/>
      <c r="N9" s="1015" t="s">
        <v>119</v>
      </c>
      <c r="O9" s="1015"/>
      <c r="P9" s="1015"/>
      <c r="Q9" s="1015"/>
      <c r="R9" s="967" t="s">
        <v>74</v>
      </c>
      <c r="S9" s="968"/>
      <c r="T9" s="969"/>
      <c r="U9" s="967" t="s">
        <v>121</v>
      </c>
      <c r="V9" s="968"/>
      <c r="W9" s="968"/>
      <c r="X9" s="968"/>
      <c r="Y9" s="968"/>
      <c r="Z9" s="969"/>
    </row>
    <row r="10" spans="2:55" ht="17.25" customHeight="1" x14ac:dyDescent="0.4">
      <c r="C10" s="1508" t="s">
        <v>59</v>
      </c>
      <c r="D10" s="1508"/>
      <c r="E10" s="1508"/>
      <c r="F10" s="1508"/>
      <c r="G10" s="228" t="s">
        <v>139</v>
      </c>
      <c r="H10" s="115">
        <f>【交付】予算書!H8</f>
        <v>0</v>
      </c>
      <c r="I10" s="195" t="s">
        <v>17</v>
      </c>
      <c r="J10" s="1628" t="s">
        <v>345</v>
      </c>
      <c r="K10" s="1629"/>
      <c r="N10" s="1512" t="s">
        <v>59</v>
      </c>
      <c r="O10" s="1512"/>
      <c r="P10" s="1512"/>
      <c r="Q10" s="1512"/>
      <c r="R10" s="566" t="s">
        <v>139</v>
      </c>
      <c r="S10" s="567">
        <f>IF(Y4="ちかっと",W96,W97)</f>
        <v>0</v>
      </c>
      <c r="T10" s="557" t="s">
        <v>17</v>
      </c>
      <c r="U10" s="989" t="s">
        <v>341</v>
      </c>
      <c r="V10" s="990"/>
      <c r="W10" s="990"/>
      <c r="X10" s="990"/>
      <c r="Y10" s="990"/>
      <c r="Z10" s="991"/>
    </row>
    <row r="11" spans="2:55" ht="17.25" customHeight="1" x14ac:dyDescent="0.4">
      <c r="C11" s="1508" t="s">
        <v>60</v>
      </c>
      <c r="D11" s="1508"/>
      <c r="E11" s="1508"/>
      <c r="F11" s="1508"/>
      <c r="G11" s="229"/>
      <c r="H11" s="230">
        <f>【交付】予算書!H9</f>
        <v>0</v>
      </c>
      <c r="I11" s="195" t="s">
        <v>17</v>
      </c>
      <c r="J11" s="1628">
        <f>【交付】予算書!J9</f>
        <v>0</v>
      </c>
      <c r="K11" s="1629"/>
      <c r="N11" s="1512" t="s">
        <v>60</v>
      </c>
      <c r="O11" s="1512"/>
      <c r="P11" s="1512"/>
      <c r="Q11" s="1512"/>
      <c r="R11" s="105"/>
      <c r="S11" s="112"/>
      <c r="T11" s="557" t="s">
        <v>17</v>
      </c>
      <c r="U11" s="1513"/>
      <c r="V11" s="1514"/>
      <c r="W11" s="1514"/>
      <c r="X11" s="1514"/>
      <c r="Y11" s="1514"/>
      <c r="Z11" s="1515"/>
    </row>
    <row r="12" spans="2:55" ht="17.25" customHeight="1" x14ac:dyDescent="0.4">
      <c r="C12" s="1508" t="s">
        <v>61</v>
      </c>
      <c r="D12" s="1508"/>
      <c r="E12" s="1508"/>
      <c r="F12" s="1508"/>
      <c r="G12" s="229"/>
      <c r="H12" s="230">
        <f>【交付】予算書!H10</f>
        <v>0</v>
      </c>
      <c r="I12" s="195" t="s">
        <v>17</v>
      </c>
      <c r="J12" s="1628">
        <f>【交付】予算書!J10</f>
        <v>0</v>
      </c>
      <c r="K12" s="1629"/>
      <c r="N12" s="1512" t="s">
        <v>61</v>
      </c>
      <c r="O12" s="1512"/>
      <c r="P12" s="1512"/>
      <c r="Q12" s="1512"/>
      <c r="R12" s="105"/>
      <c r="S12" s="112"/>
      <c r="T12" s="557" t="s">
        <v>17</v>
      </c>
      <c r="U12" s="1513"/>
      <c r="V12" s="1514"/>
      <c r="W12" s="1514"/>
      <c r="X12" s="1514"/>
      <c r="Y12" s="1514"/>
      <c r="Z12" s="1515"/>
    </row>
    <row r="13" spans="2:55" ht="17.25" customHeight="1" x14ac:dyDescent="0.4">
      <c r="C13" s="1516" t="s">
        <v>62</v>
      </c>
      <c r="D13" s="1517" t="s">
        <v>133</v>
      </c>
      <c r="E13" s="1518"/>
      <c r="F13" s="1519"/>
      <c r="G13" s="231"/>
      <c r="H13" s="232">
        <f>【交付】予算書!H11</f>
        <v>0</v>
      </c>
      <c r="I13" s="301" t="s">
        <v>17</v>
      </c>
      <c r="J13" s="1630">
        <f>【交付】予算書!J11</f>
        <v>0</v>
      </c>
      <c r="K13" s="1631"/>
      <c r="N13" s="909" t="s">
        <v>62</v>
      </c>
      <c r="O13" s="1523" t="s">
        <v>133</v>
      </c>
      <c r="P13" s="1524"/>
      <c r="Q13" s="1525"/>
      <c r="R13" s="106"/>
      <c r="S13" s="113"/>
      <c r="T13" s="556" t="s">
        <v>17</v>
      </c>
      <c r="U13" s="1526"/>
      <c r="V13" s="1527"/>
      <c r="W13" s="1527"/>
      <c r="X13" s="1527"/>
      <c r="Y13" s="1527"/>
      <c r="Z13" s="1528"/>
    </row>
    <row r="14" spans="2:55" ht="17.25" customHeight="1" x14ac:dyDescent="0.4">
      <c r="C14" s="1516"/>
      <c r="D14" s="1494" t="s">
        <v>50</v>
      </c>
      <c r="E14" s="1494"/>
      <c r="F14" s="1495"/>
      <c r="G14" s="233"/>
      <c r="H14" s="234">
        <f>【交付】予算書!H12</f>
        <v>0</v>
      </c>
      <c r="I14" s="300" t="s">
        <v>17</v>
      </c>
      <c r="J14" s="1632">
        <f>【交付】予算書!J12</f>
        <v>0</v>
      </c>
      <c r="K14" s="1633"/>
      <c r="N14" s="909"/>
      <c r="O14" s="1499" t="s">
        <v>50</v>
      </c>
      <c r="P14" s="1499"/>
      <c r="Q14" s="1500"/>
      <c r="R14" s="107"/>
      <c r="S14" s="114"/>
      <c r="T14" s="84" t="s">
        <v>17</v>
      </c>
      <c r="U14" s="1501"/>
      <c r="V14" s="1502"/>
      <c r="W14" s="1502"/>
      <c r="X14" s="1502"/>
      <c r="Y14" s="1502"/>
      <c r="Z14" s="1503"/>
    </row>
    <row r="15" spans="2:55" ht="22.5" customHeight="1" x14ac:dyDescent="0.4">
      <c r="C15" s="1504" t="s">
        <v>63</v>
      </c>
      <c r="D15" s="1504"/>
      <c r="E15" s="1504"/>
      <c r="F15" s="1504"/>
      <c r="G15" s="235" t="s">
        <v>138</v>
      </c>
      <c r="H15" s="115">
        <f>【交付】予算書!H13</f>
        <v>0</v>
      </c>
      <c r="I15" s="195" t="s">
        <v>17</v>
      </c>
      <c r="J15" s="1506"/>
      <c r="K15" s="1507"/>
      <c r="N15" s="1001" t="s">
        <v>63</v>
      </c>
      <c r="O15" s="1001"/>
      <c r="P15" s="1001"/>
      <c r="Q15" s="1001"/>
      <c r="R15" s="116" t="s">
        <v>138</v>
      </c>
      <c r="S15" s="567">
        <f>SUM(S10:S14)</f>
        <v>0</v>
      </c>
      <c r="T15" s="557" t="s">
        <v>17</v>
      </c>
      <c r="U15" s="1019"/>
      <c r="V15" s="1020"/>
      <c r="W15" s="1020"/>
      <c r="X15" s="1020"/>
      <c r="Y15" s="1020"/>
      <c r="Z15" s="1021"/>
    </row>
    <row r="16" spans="2:55" ht="14.25" x14ac:dyDescent="0.4">
      <c r="E16" s="66"/>
      <c r="H16" s="66"/>
      <c r="P16" s="66"/>
      <c r="S16" s="66"/>
    </row>
    <row r="17" spans="2:26" ht="15" customHeight="1" x14ac:dyDescent="0.4">
      <c r="B17" s="65" t="s">
        <v>64</v>
      </c>
      <c r="E17" s="66"/>
      <c r="H17" s="66"/>
      <c r="M17" s="65" t="s">
        <v>64</v>
      </c>
      <c r="P17" s="66"/>
      <c r="S17" s="66"/>
    </row>
    <row r="18" spans="2:26" ht="18" customHeight="1" x14ac:dyDescent="0.4">
      <c r="C18" s="1475" t="s">
        <v>120</v>
      </c>
      <c r="D18" s="1477" t="s">
        <v>127</v>
      </c>
      <c r="E18" s="1478"/>
      <c r="F18" s="1479"/>
      <c r="G18" s="1483" t="s">
        <v>75</v>
      </c>
      <c r="H18" s="1478"/>
      <c r="I18" s="1478"/>
      <c r="J18" s="1485" t="s">
        <v>344</v>
      </c>
      <c r="K18" s="1487"/>
      <c r="N18" s="1014" t="s">
        <v>120</v>
      </c>
      <c r="O18" s="1002" t="s">
        <v>127</v>
      </c>
      <c r="P18" s="971"/>
      <c r="Q18" s="1003"/>
      <c r="R18" s="970" t="s">
        <v>75</v>
      </c>
      <c r="S18" s="971"/>
      <c r="T18" s="972"/>
      <c r="U18" s="1024" t="s">
        <v>128</v>
      </c>
      <c r="V18" s="1025"/>
      <c r="W18" s="1026"/>
      <c r="X18" s="1026"/>
      <c r="Y18" s="1026"/>
      <c r="Z18" s="1027"/>
    </row>
    <row r="19" spans="2:26" ht="18" customHeight="1" x14ac:dyDescent="0.4">
      <c r="C19" s="1476"/>
      <c r="D19" s="1480"/>
      <c r="E19" s="1481"/>
      <c r="F19" s="1482"/>
      <c r="G19" s="1484"/>
      <c r="H19" s="1481"/>
      <c r="I19" s="1481"/>
      <c r="J19" s="1488" t="s">
        <v>130</v>
      </c>
      <c r="K19" s="1650"/>
      <c r="N19" s="898"/>
      <c r="O19" s="1004"/>
      <c r="P19" s="974"/>
      <c r="Q19" s="1005"/>
      <c r="R19" s="973"/>
      <c r="S19" s="974"/>
      <c r="T19" s="975"/>
      <c r="U19" s="984" t="s">
        <v>130</v>
      </c>
      <c r="V19" s="1634"/>
      <c r="W19" s="1022" t="s">
        <v>129</v>
      </c>
      <c r="X19" s="1022"/>
      <c r="Y19" s="1022" t="s">
        <v>132</v>
      </c>
      <c r="Z19" s="1023"/>
    </row>
    <row r="20" spans="2:26" ht="13.5" customHeight="1" x14ac:dyDescent="0.4">
      <c r="C20" s="1466" t="s">
        <v>76</v>
      </c>
      <c r="D20" s="119"/>
      <c r="E20" s="955">
        <f>【交付】予算書!E18</f>
        <v>0</v>
      </c>
      <c r="F20" s="952" t="s">
        <v>17</v>
      </c>
      <c r="G20" s="247"/>
      <c r="H20" s="955">
        <f>【交付】予算書!H18</f>
        <v>0</v>
      </c>
      <c r="I20" s="957" t="s">
        <v>17</v>
      </c>
      <c r="J20" s="1622">
        <f>【交付】予算書!J18</f>
        <v>0</v>
      </c>
      <c r="K20" s="1623"/>
      <c r="N20" s="997" t="s">
        <v>76</v>
      </c>
      <c r="O20" s="568"/>
      <c r="P20" s="1637">
        <f>SUM(W20:W26,Y20:Y26)</f>
        <v>0</v>
      </c>
      <c r="Q20" s="1640" t="s">
        <v>17</v>
      </c>
      <c r="R20" s="569"/>
      <c r="S20" s="1637">
        <f>SUM(W20:W26)</f>
        <v>0</v>
      </c>
      <c r="T20" s="1646" t="s">
        <v>17</v>
      </c>
      <c r="U20" s="1460"/>
      <c r="V20" s="1649"/>
      <c r="W20" s="281"/>
      <c r="X20" s="282" t="s">
        <v>17</v>
      </c>
      <c r="Y20" s="281"/>
      <c r="Z20" s="558" t="s">
        <v>17</v>
      </c>
    </row>
    <row r="21" spans="2:26" ht="13.5" customHeight="1" x14ac:dyDescent="0.4">
      <c r="C21" s="1467"/>
      <c r="D21" s="120"/>
      <c r="E21" s="956"/>
      <c r="F21" s="953"/>
      <c r="G21" s="248"/>
      <c r="H21" s="956"/>
      <c r="I21" s="958"/>
      <c r="J21" s="1624">
        <f>【交付】予算書!J19</f>
        <v>0</v>
      </c>
      <c r="K21" s="1625"/>
      <c r="N21" s="998"/>
      <c r="O21" s="570"/>
      <c r="P21" s="1638"/>
      <c r="Q21" s="1641"/>
      <c r="R21" s="571"/>
      <c r="S21" s="1638"/>
      <c r="T21" s="1647"/>
      <c r="U21" s="1462"/>
      <c r="V21" s="1635"/>
      <c r="W21" s="287"/>
      <c r="X21" s="288" t="s">
        <v>17</v>
      </c>
      <c r="Y21" s="287"/>
      <c r="Z21" s="289" t="s">
        <v>17</v>
      </c>
    </row>
    <row r="22" spans="2:26" ht="13.5" customHeight="1" x14ac:dyDescent="0.4">
      <c r="C22" s="1467"/>
      <c r="D22" s="120"/>
      <c r="E22" s="956"/>
      <c r="F22" s="953"/>
      <c r="G22" s="248"/>
      <c r="H22" s="956"/>
      <c r="I22" s="958"/>
      <c r="J22" s="1624">
        <f>【交付】予算書!J20</f>
        <v>0</v>
      </c>
      <c r="K22" s="1625"/>
      <c r="N22" s="998"/>
      <c r="O22" s="570"/>
      <c r="P22" s="1638"/>
      <c r="Q22" s="1641"/>
      <c r="R22" s="571"/>
      <c r="S22" s="1638"/>
      <c r="T22" s="1647"/>
      <c r="U22" s="1462"/>
      <c r="V22" s="1635"/>
      <c r="W22" s="287"/>
      <c r="X22" s="288" t="s">
        <v>17</v>
      </c>
      <c r="Y22" s="287"/>
      <c r="Z22" s="289" t="s">
        <v>17</v>
      </c>
    </row>
    <row r="23" spans="2:26" ht="13.5" customHeight="1" x14ac:dyDescent="0.4">
      <c r="C23" s="1467"/>
      <c r="D23" s="120"/>
      <c r="E23" s="956"/>
      <c r="F23" s="953"/>
      <c r="G23" s="248"/>
      <c r="H23" s="956"/>
      <c r="I23" s="958"/>
      <c r="J23" s="1624">
        <f>【交付】予算書!J21</f>
        <v>0</v>
      </c>
      <c r="K23" s="1625"/>
      <c r="N23" s="998"/>
      <c r="O23" s="570"/>
      <c r="P23" s="1638"/>
      <c r="Q23" s="1641"/>
      <c r="R23" s="571"/>
      <c r="S23" s="1638"/>
      <c r="T23" s="1647"/>
      <c r="U23" s="1462"/>
      <c r="V23" s="1635"/>
      <c r="W23" s="287"/>
      <c r="X23" s="288" t="s">
        <v>17</v>
      </c>
      <c r="Y23" s="287"/>
      <c r="Z23" s="289" t="s">
        <v>17</v>
      </c>
    </row>
    <row r="24" spans="2:26" ht="13.5" customHeight="1" x14ac:dyDescent="0.4">
      <c r="C24" s="1467"/>
      <c r="D24" s="120"/>
      <c r="E24" s="956"/>
      <c r="F24" s="953"/>
      <c r="G24" s="248"/>
      <c r="H24" s="956"/>
      <c r="I24" s="958"/>
      <c r="J24" s="1624">
        <f>【交付】予算書!J22</f>
        <v>0</v>
      </c>
      <c r="K24" s="1625"/>
      <c r="N24" s="998"/>
      <c r="O24" s="570"/>
      <c r="P24" s="1638"/>
      <c r="Q24" s="1641"/>
      <c r="R24" s="571"/>
      <c r="S24" s="1638"/>
      <c r="T24" s="1647"/>
      <c r="U24" s="1462"/>
      <c r="V24" s="1635"/>
      <c r="W24" s="287"/>
      <c r="X24" s="288" t="s">
        <v>17</v>
      </c>
      <c r="Y24" s="287"/>
      <c r="Z24" s="289" t="s">
        <v>17</v>
      </c>
    </row>
    <row r="25" spans="2:26" ht="13.5" customHeight="1" x14ac:dyDescent="0.4">
      <c r="C25" s="1467"/>
      <c r="D25" s="120"/>
      <c r="E25" s="956"/>
      <c r="F25" s="953"/>
      <c r="G25" s="248"/>
      <c r="H25" s="956"/>
      <c r="I25" s="958"/>
      <c r="J25" s="1624">
        <f>【交付】予算書!J23</f>
        <v>0</v>
      </c>
      <c r="K25" s="1625"/>
      <c r="N25" s="998"/>
      <c r="O25" s="570"/>
      <c r="P25" s="1638"/>
      <c r="Q25" s="1641"/>
      <c r="R25" s="571"/>
      <c r="S25" s="1638"/>
      <c r="T25" s="1647"/>
      <c r="U25" s="1462"/>
      <c r="V25" s="1635"/>
      <c r="W25" s="287"/>
      <c r="X25" s="288" t="s">
        <v>17</v>
      </c>
      <c r="Y25" s="287"/>
      <c r="Z25" s="289" t="s">
        <v>17</v>
      </c>
    </row>
    <row r="26" spans="2:26" ht="13.5" customHeight="1" x14ac:dyDescent="0.4">
      <c r="C26" s="1468"/>
      <c r="D26" s="121"/>
      <c r="E26" s="962"/>
      <c r="F26" s="954"/>
      <c r="G26" s="250"/>
      <c r="H26" s="962"/>
      <c r="I26" s="961"/>
      <c r="J26" s="1620">
        <f>【交付】予算書!J24</f>
        <v>0</v>
      </c>
      <c r="K26" s="1621"/>
      <c r="N26" s="999"/>
      <c r="O26" s="572"/>
      <c r="P26" s="1639"/>
      <c r="Q26" s="1642"/>
      <c r="R26" s="94"/>
      <c r="S26" s="1639"/>
      <c r="T26" s="1648"/>
      <c r="U26" s="1464"/>
      <c r="V26" s="1636"/>
      <c r="W26" s="294"/>
      <c r="X26" s="295" t="s">
        <v>17</v>
      </c>
      <c r="Y26" s="294"/>
      <c r="Z26" s="296" t="s">
        <v>17</v>
      </c>
    </row>
    <row r="27" spans="2:26" ht="13.5" customHeight="1" x14ac:dyDescent="0.4">
      <c r="C27" s="1466" t="s">
        <v>77</v>
      </c>
      <c r="D27" s="119"/>
      <c r="E27" s="955">
        <f>【交付】予算書!E25</f>
        <v>0</v>
      </c>
      <c r="F27" s="952" t="s">
        <v>17</v>
      </c>
      <c r="G27" s="976" t="s">
        <v>141</v>
      </c>
      <c r="H27" s="955">
        <f>【交付】予算書!H25</f>
        <v>0</v>
      </c>
      <c r="I27" s="957" t="s">
        <v>17</v>
      </c>
      <c r="J27" s="1622">
        <f>【交付】予算書!J25</f>
        <v>0</v>
      </c>
      <c r="K27" s="1623"/>
      <c r="N27" s="997" t="s">
        <v>77</v>
      </c>
      <c r="O27" s="568"/>
      <c r="P27" s="1637">
        <f>SUM(W27:W29,Y27:Y29)</f>
        <v>0</v>
      </c>
      <c r="Q27" s="1640" t="s">
        <v>17</v>
      </c>
      <c r="R27" s="1643" t="s">
        <v>141</v>
      </c>
      <c r="S27" s="1637">
        <f>SUM(W27:W29)</f>
        <v>0</v>
      </c>
      <c r="T27" s="1646" t="s">
        <v>17</v>
      </c>
      <c r="U27" s="1460"/>
      <c r="V27" s="1649"/>
      <c r="W27" s="281"/>
      <c r="X27" s="282" t="s">
        <v>17</v>
      </c>
      <c r="Y27" s="281"/>
      <c r="Z27" s="558" t="s">
        <v>17</v>
      </c>
    </row>
    <row r="28" spans="2:26" ht="13.5" customHeight="1" x14ac:dyDescent="0.4">
      <c r="C28" s="1467"/>
      <c r="D28" s="120"/>
      <c r="E28" s="956"/>
      <c r="F28" s="953"/>
      <c r="G28" s="977"/>
      <c r="H28" s="956"/>
      <c r="I28" s="958"/>
      <c r="J28" s="1624">
        <f>【交付】予算書!J26</f>
        <v>0</v>
      </c>
      <c r="K28" s="1625"/>
      <c r="N28" s="998"/>
      <c r="O28" s="570"/>
      <c r="P28" s="1638"/>
      <c r="Q28" s="1641"/>
      <c r="R28" s="1644"/>
      <c r="S28" s="1638"/>
      <c r="T28" s="1647"/>
      <c r="U28" s="1462"/>
      <c r="V28" s="1635"/>
      <c r="W28" s="287"/>
      <c r="X28" s="288" t="s">
        <v>17</v>
      </c>
      <c r="Y28" s="287"/>
      <c r="Z28" s="289" t="s">
        <v>17</v>
      </c>
    </row>
    <row r="29" spans="2:26" ht="13.5" customHeight="1" x14ac:dyDescent="0.4">
      <c r="C29" s="1468"/>
      <c r="D29" s="121"/>
      <c r="E29" s="962"/>
      <c r="F29" s="954"/>
      <c r="G29" s="978"/>
      <c r="H29" s="962"/>
      <c r="I29" s="961"/>
      <c r="J29" s="1620">
        <f>【交付】予算書!J27</f>
        <v>0</v>
      </c>
      <c r="K29" s="1621"/>
      <c r="N29" s="999"/>
      <c r="O29" s="572"/>
      <c r="P29" s="1639"/>
      <c r="Q29" s="1642"/>
      <c r="R29" s="1645"/>
      <c r="S29" s="1639"/>
      <c r="T29" s="1648"/>
      <c r="U29" s="1464"/>
      <c r="V29" s="1636"/>
      <c r="W29" s="294"/>
      <c r="X29" s="295" t="s">
        <v>17</v>
      </c>
      <c r="Y29" s="294"/>
      <c r="Z29" s="296" t="s">
        <v>17</v>
      </c>
    </row>
    <row r="30" spans="2:26" ht="13.5" customHeight="1" x14ac:dyDescent="0.4">
      <c r="C30" s="1466" t="s">
        <v>65</v>
      </c>
      <c r="D30" s="119"/>
      <c r="E30" s="955">
        <f>【交付】予算書!E28</f>
        <v>0</v>
      </c>
      <c r="F30" s="952" t="s">
        <v>17</v>
      </c>
      <c r="G30" s="247"/>
      <c r="H30" s="955">
        <f>【交付】予算書!H28</f>
        <v>0</v>
      </c>
      <c r="I30" s="957" t="s">
        <v>17</v>
      </c>
      <c r="J30" s="1622">
        <f>【交付】予算書!J28</f>
        <v>0</v>
      </c>
      <c r="K30" s="1623"/>
      <c r="N30" s="997" t="s">
        <v>65</v>
      </c>
      <c r="O30" s="568"/>
      <c r="P30" s="1637">
        <f>SUM(W30:W36,Y30:Y36)</f>
        <v>0</v>
      </c>
      <c r="Q30" s="1640" t="s">
        <v>17</v>
      </c>
      <c r="R30" s="569"/>
      <c r="S30" s="1637">
        <f>SUM(W30:W36)</f>
        <v>0</v>
      </c>
      <c r="T30" s="1646" t="s">
        <v>17</v>
      </c>
      <c r="U30" s="1460"/>
      <c r="V30" s="1649"/>
      <c r="W30" s="281"/>
      <c r="X30" s="282" t="s">
        <v>17</v>
      </c>
      <c r="Y30" s="281"/>
      <c r="Z30" s="558" t="s">
        <v>17</v>
      </c>
    </row>
    <row r="31" spans="2:26" ht="13.5" customHeight="1" x14ac:dyDescent="0.4">
      <c r="C31" s="1467"/>
      <c r="D31" s="120"/>
      <c r="E31" s="956"/>
      <c r="F31" s="953"/>
      <c r="G31" s="248"/>
      <c r="H31" s="956"/>
      <c r="I31" s="958"/>
      <c r="J31" s="1624">
        <f>【交付】予算書!J29</f>
        <v>0</v>
      </c>
      <c r="K31" s="1625"/>
      <c r="N31" s="998"/>
      <c r="O31" s="570"/>
      <c r="P31" s="1638"/>
      <c r="Q31" s="1641"/>
      <c r="R31" s="571"/>
      <c r="S31" s="1638"/>
      <c r="T31" s="1647"/>
      <c r="U31" s="1462"/>
      <c r="V31" s="1635"/>
      <c r="W31" s="287"/>
      <c r="X31" s="288" t="s">
        <v>17</v>
      </c>
      <c r="Y31" s="287"/>
      <c r="Z31" s="289" t="s">
        <v>17</v>
      </c>
    </row>
    <row r="32" spans="2:26" ht="13.5" customHeight="1" x14ac:dyDescent="0.4">
      <c r="C32" s="1467"/>
      <c r="D32" s="120"/>
      <c r="E32" s="956"/>
      <c r="F32" s="953"/>
      <c r="G32" s="248"/>
      <c r="H32" s="956"/>
      <c r="I32" s="958"/>
      <c r="J32" s="1624">
        <f>【交付】予算書!J30</f>
        <v>0</v>
      </c>
      <c r="K32" s="1625"/>
      <c r="N32" s="998"/>
      <c r="O32" s="570"/>
      <c r="P32" s="1638"/>
      <c r="Q32" s="1641"/>
      <c r="R32" s="571"/>
      <c r="S32" s="1638"/>
      <c r="T32" s="1647"/>
      <c r="U32" s="1462"/>
      <c r="V32" s="1635"/>
      <c r="W32" s="287"/>
      <c r="X32" s="288" t="s">
        <v>17</v>
      </c>
      <c r="Y32" s="287"/>
      <c r="Z32" s="289" t="s">
        <v>17</v>
      </c>
    </row>
    <row r="33" spans="3:26" ht="13.5" customHeight="1" x14ac:dyDescent="0.4">
      <c r="C33" s="1467"/>
      <c r="D33" s="120"/>
      <c r="E33" s="956"/>
      <c r="F33" s="953"/>
      <c r="G33" s="248"/>
      <c r="H33" s="956"/>
      <c r="I33" s="958"/>
      <c r="J33" s="1624">
        <f>【交付】予算書!J31</f>
        <v>0</v>
      </c>
      <c r="K33" s="1625"/>
      <c r="N33" s="998"/>
      <c r="O33" s="570"/>
      <c r="P33" s="1638"/>
      <c r="Q33" s="1641"/>
      <c r="R33" s="571"/>
      <c r="S33" s="1638"/>
      <c r="T33" s="1647"/>
      <c r="U33" s="1462"/>
      <c r="V33" s="1635"/>
      <c r="W33" s="287"/>
      <c r="X33" s="288" t="s">
        <v>17</v>
      </c>
      <c r="Y33" s="287"/>
      <c r="Z33" s="289" t="s">
        <v>17</v>
      </c>
    </row>
    <row r="34" spans="3:26" ht="13.5" customHeight="1" x14ac:dyDescent="0.4">
      <c r="C34" s="1467"/>
      <c r="D34" s="120"/>
      <c r="E34" s="956"/>
      <c r="F34" s="953"/>
      <c r="G34" s="248"/>
      <c r="H34" s="956"/>
      <c r="I34" s="958"/>
      <c r="J34" s="1624">
        <f>【交付】予算書!J32</f>
        <v>0</v>
      </c>
      <c r="K34" s="1625"/>
      <c r="N34" s="998"/>
      <c r="O34" s="570"/>
      <c r="P34" s="1638"/>
      <c r="Q34" s="1641"/>
      <c r="R34" s="571"/>
      <c r="S34" s="1638"/>
      <c r="T34" s="1647"/>
      <c r="U34" s="1462"/>
      <c r="V34" s="1635"/>
      <c r="W34" s="287"/>
      <c r="X34" s="288" t="s">
        <v>17</v>
      </c>
      <c r="Y34" s="287"/>
      <c r="Z34" s="289" t="s">
        <v>17</v>
      </c>
    </row>
    <row r="35" spans="3:26" ht="13.5" customHeight="1" x14ac:dyDescent="0.4">
      <c r="C35" s="1467"/>
      <c r="D35" s="120"/>
      <c r="E35" s="956"/>
      <c r="F35" s="953"/>
      <c r="G35" s="248"/>
      <c r="H35" s="956"/>
      <c r="I35" s="958"/>
      <c r="J35" s="1624">
        <f>【交付】予算書!J33</f>
        <v>0</v>
      </c>
      <c r="K35" s="1625"/>
      <c r="N35" s="998"/>
      <c r="O35" s="570"/>
      <c r="P35" s="1638"/>
      <c r="Q35" s="1641"/>
      <c r="R35" s="571"/>
      <c r="S35" s="1638"/>
      <c r="T35" s="1647"/>
      <c r="U35" s="1462"/>
      <c r="V35" s="1635"/>
      <c r="W35" s="287"/>
      <c r="X35" s="288" t="s">
        <v>17</v>
      </c>
      <c r="Y35" s="287"/>
      <c r="Z35" s="289" t="s">
        <v>17</v>
      </c>
    </row>
    <row r="36" spans="3:26" ht="13.5" customHeight="1" x14ac:dyDescent="0.4">
      <c r="C36" s="1468"/>
      <c r="D36" s="121"/>
      <c r="E36" s="962"/>
      <c r="F36" s="954"/>
      <c r="G36" s="250"/>
      <c r="H36" s="962"/>
      <c r="I36" s="961"/>
      <c r="J36" s="1620">
        <f>【交付】予算書!J34</f>
        <v>0</v>
      </c>
      <c r="K36" s="1621"/>
      <c r="N36" s="999"/>
      <c r="O36" s="572"/>
      <c r="P36" s="1639"/>
      <c r="Q36" s="1642"/>
      <c r="R36" s="94"/>
      <c r="S36" s="1639"/>
      <c r="T36" s="1648"/>
      <c r="U36" s="1464"/>
      <c r="V36" s="1636"/>
      <c r="W36" s="294"/>
      <c r="X36" s="295" t="s">
        <v>17</v>
      </c>
      <c r="Y36" s="294"/>
      <c r="Z36" s="296" t="s">
        <v>17</v>
      </c>
    </row>
    <row r="37" spans="3:26" ht="13.5" customHeight="1" x14ac:dyDescent="0.4">
      <c r="C37" s="1466" t="s">
        <v>66</v>
      </c>
      <c r="D37" s="119"/>
      <c r="E37" s="955">
        <f>【交付】予算書!E35</f>
        <v>0</v>
      </c>
      <c r="F37" s="952" t="s">
        <v>17</v>
      </c>
      <c r="G37" s="247"/>
      <c r="H37" s="955">
        <f>【交付】予算書!H35</f>
        <v>0</v>
      </c>
      <c r="I37" s="957" t="s">
        <v>17</v>
      </c>
      <c r="J37" s="1622">
        <f>【交付】予算書!J35</f>
        <v>0</v>
      </c>
      <c r="K37" s="1623"/>
      <c r="N37" s="997" t="s">
        <v>66</v>
      </c>
      <c r="O37" s="568"/>
      <c r="P37" s="1637">
        <f>SUM(W37:W47,Y37:Y47)</f>
        <v>0</v>
      </c>
      <c r="Q37" s="1640" t="s">
        <v>17</v>
      </c>
      <c r="R37" s="569"/>
      <c r="S37" s="1637">
        <f>SUM(W37:W47)</f>
        <v>0</v>
      </c>
      <c r="T37" s="1646" t="s">
        <v>17</v>
      </c>
      <c r="U37" s="1460"/>
      <c r="V37" s="1649"/>
      <c r="W37" s="281"/>
      <c r="X37" s="282" t="s">
        <v>17</v>
      </c>
      <c r="Y37" s="281"/>
      <c r="Z37" s="558" t="s">
        <v>17</v>
      </c>
    </row>
    <row r="38" spans="3:26" ht="13.5" customHeight="1" x14ac:dyDescent="0.4">
      <c r="C38" s="1467"/>
      <c r="D38" s="120"/>
      <c r="E38" s="956"/>
      <c r="F38" s="953"/>
      <c r="G38" s="248"/>
      <c r="H38" s="956"/>
      <c r="I38" s="958"/>
      <c r="J38" s="1624">
        <f>【交付】予算書!J36</f>
        <v>0</v>
      </c>
      <c r="K38" s="1625"/>
      <c r="N38" s="998"/>
      <c r="O38" s="570"/>
      <c r="P38" s="1638"/>
      <c r="Q38" s="1641"/>
      <c r="R38" s="571"/>
      <c r="S38" s="1638"/>
      <c r="T38" s="1647"/>
      <c r="U38" s="1462"/>
      <c r="V38" s="1635"/>
      <c r="W38" s="287"/>
      <c r="X38" s="288" t="s">
        <v>17</v>
      </c>
      <c r="Y38" s="287"/>
      <c r="Z38" s="289" t="s">
        <v>17</v>
      </c>
    </row>
    <row r="39" spans="3:26" ht="13.5" customHeight="1" x14ac:dyDescent="0.4">
      <c r="C39" s="1467"/>
      <c r="D39" s="120"/>
      <c r="E39" s="956"/>
      <c r="F39" s="953"/>
      <c r="G39" s="248"/>
      <c r="H39" s="956"/>
      <c r="I39" s="958"/>
      <c r="J39" s="1624">
        <f>【交付】予算書!J37</f>
        <v>0</v>
      </c>
      <c r="K39" s="1625"/>
      <c r="N39" s="998"/>
      <c r="O39" s="570"/>
      <c r="P39" s="1638"/>
      <c r="Q39" s="1641"/>
      <c r="R39" s="571"/>
      <c r="S39" s="1638"/>
      <c r="T39" s="1647"/>
      <c r="U39" s="1462"/>
      <c r="V39" s="1635"/>
      <c r="W39" s="287"/>
      <c r="X39" s="288" t="s">
        <v>17</v>
      </c>
      <c r="Y39" s="287"/>
      <c r="Z39" s="289" t="s">
        <v>17</v>
      </c>
    </row>
    <row r="40" spans="3:26" ht="13.5" customHeight="1" x14ac:dyDescent="0.4">
      <c r="C40" s="1467"/>
      <c r="D40" s="120"/>
      <c r="E40" s="956"/>
      <c r="F40" s="953"/>
      <c r="G40" s="248"/>
      <c r="H40" s="956"/>
      <c r="I40" s="958"/>
      <c r="J40" s="1624">
        <f>【交付】予算書!J38</f>
        <v>0</v>
      </c>
      <c r="K40" s="1625"/>
      <c r="N40" s="998"/>
      <c r="O40" s="570"/>
      <c r="P40" s="1638"/>
      <c r="Q40" s="1641"/>
      <c r="R40" s="571"/>
      <c r="S40" s="1638"/>
      <c r="T40" s="1647"/>
      <c r="U40" s="1462"/>
      <c r="V40" s="1635"/>
      <c r="W40" s="287"/>
      <c r="X40" s="288" t="s">
        <v>17</v>
      </c>
      <c r="Y40" s="287"/>
      <c r="Z40" s="289" t="s">
        <v>17</v>
      </c>
    </row>
    <row r="41" spans="3:26" ht="13.5" customHeight="1" x14ac:dyDescent="0.4">
      <c r="C41" s="1467"/>
      <c r="D41" s="120"/>
      <c r="E41" s="956"/>
      <c r="F41" s="953"/>
      <c r="G41" s="248"/>
      <c r="H41" s="956"/>
      <c r="I41" s="958"/>
      <c r="J41" s="1624">
        <f>【交付】予算書!J39</f>
        <v>0</v>
      </c>
      <c r="K41" s="1625"/>
      <c r="N41" s="998"/>
      <c r="O41" s="570"/>
      <c r="P41" s="1638"/>
      <c r="Q41" s="1641"/>
      <c r="R41" s="571"/>
      <c r="S41" s="1638"/>
      <c r="T41" s="1647"/>
      <c r="U41" s="1462"/>
      <c r="V41" s="1635"/>
      <c r="W41" s="287"/>
      <c r="X41" s="288" t="s">
        <v>17</v>
      </c>
      <c r="Y41" s="287"/>
      <c r="Z41" s="289" t="s">
        <v>17</v>
      </c>
    </row>
    <row r="42" spans="3:26" ht="13.5" customHeight="1" x14ac:dyDescent="0.4">
      <c r="C42" s="1467"/>
      <c r="D42" s="120"/>
      <c r="E42" s="956"/>
      <c r="F42" s="953"/>
      <c r="G42" s="248"/>
      <c r="H42" s="956"/>
      <c r="I42" s="958"/>
      <c r="J42" s="1624">
        <f>【交付】予算書!J40</f>
        <v>0</v>
      </c>
      <c r="K42" s="1625"/>
      <c r="N42" s="998"/>
      <c r="O42" s="570"/>
      <c r="P42" s="1638"/>
      <c r="Q42" s="1641"/>
      <c r="R42" s="571"/>
      <c r="S42" s="1638"/>
      <c r="T42" s="1647"/>
      <c r="U42" s="1462"/>
      <c r="V42" s="1635"/>
      <c r="W42" s="287"/>
      <c r="X42" s="288" t="s">
        <v>17</v>
      </c>
      <c r="Y42" s="287"/>
      <c r="Z42" s="289" t="s">
        <v>17</v>
      </c>
    </row>
    <row r="43" spans="3:26" ht="13.5" customHeight="1" x14ac:dyDescent="0.4">
      <c r="C43" s="1467"/>
      <c r="D43" s="120"/>
      <c r="E43" s="956"/>
      <c r="F43" s="953"/>
      <c r="G43" s="248"/>
      <c r="H43" s="956"/>
      <c r="I43" s="958"/>
      <c r="J43" s="1624">
        <f>【交付】予算書!J41</f>
        <v>0</v>
      </c>
      <c r="K43" s="1625"/>
      <c r="N43" s="998"/>
      <c r="O43" s="570"/>
      <c r="P43" s="1638"/>
      <c r="Q43" s="1641"/>
      <c r="R43" s="571"/>
      <c r="S43" s="1638"/>
      <c r="T43" s="1647"/>
      <c r="U43" s="1462"/>
      <c r="V43" s="1635"/>
      <c r="W43" s="287"/>
      <c r="X43" s="288" t="s">
        <v>17</v>
      </c>
      <c r="Y43" s="287"/>
      <c r="Z43" s="289" t="s">
        <v>17</v>
      </c>
    </row>
    <row r="44" spans="3:26" ht="13.5" customHeight="1" x14ac:dyDescent="0.4">
      <c r="C44" s="1467"/>
      <c r="D44" s="120"/>
      <c r="E44" s="956"/>
      <c r="F44" s="953"/>
      <c r="G44" s="248"/>
      <c r="H44" s="956"/>
      <c r="I44" s="958"/>
      <c r="J44" s="1624">
        <f>【交付】予算書!J42</f>
        <v>0</v>
      </c>
      <c r="K44" s="1625"/>
      <c r="N44" s="998"/>
      <c r="O44" s="570"/>
      <c r="P44" s="1638"/>
      <c r="Q44" s="1641"/>
      <c r="R44" s="571"/>
      <c r="S44" s="1638"/>
      <c r="T44" s="1647"/>
      <c r="U44" s="1462"/>
      <c r="V44" s="1635"/>
      <c r="W44" s="287"/>
      <c r="X44" s="288" t="s">
        <v>17</v>
      </c>
      <c r="Y44" s="287"/>
      <c r="Z44" s="289" t="s">
        <v>17</v>
      </c>
    </row>
    <row r="45" spans="3:26" ht="13.5" customHeight="1" x14ac:dyDescent="0.4">
      <c r="C45" s="1467"/>
      <c r="D45" s="120"/>
      <c r="E45" s="956"/>
      <c r="F45" s="953"/>
      <c r="G45" s="248"/>
      <c r="H45" s="956"/>
      <c r="I45" s="958"/>
      <c r="J45" s="1624">
        <f>【交付】予算書!J43</f>
        <v>0</v>
      </c>
      <c r="K45" s="1625"/>
      <c r="N45" s="998"/>
      <c r="O45" s="570"/>
      <c r="P45" s="1638"/>
      <c r="Q45" s="1641"/>
      <c r="R45" s="571"/>
      <c r="S45" s="1638"/>
      <c r="T45" s="1647"/>
      <c r="U45" s="1462"/>
      <c r="V45" s="1635"/>
      <c r="W45" s="287"/>
      <c r="X45" s="288" t="s">
        <v>17</v>
      </c>
      <c r="Y45" s="287"/>
      <c r="Z45" s="289" t="s">
        <v>17</v>
      </c>
    </row>
    <row r="46" spans="3:26" ht="13.5" customHeight="1" x14ac:dyDescent="0.4">
      <c r="C46" s="1467"/>
      <c r="D46" s="120"/>
      <c r="E46" s="956"/>
      <c r="F46" s="953"/>
      <c r="G46" s="248"/>
      <c r="H46" s="956"/>
      <c r="I46" s="958"/>
      <c r="J46" s="1624">
        <f>【交付】予算書!J44</f>
        <v>0</v>
      </c>
      <c r="K46" s="1625"/>
      <c r="N46" s="998"/>
      <c r="O46" s="570"/>
      <c r="P46" s="1638"/>
      <c r="Q46" s="1641"/>
      <c r="R46" s="571"/>
      <c r="S46" s="1638"/>
      <c r="T46" s="1647"/>
      <c r="U46" s="1462"/>
      <c r="V46" s="1635"/>
      <c r="W46" s="287"/>
      <c r="X46" s="288" t="s">
        <v>17</v>
      </c>
      <c r="Y46" s="287"/>
      <c r="Z46" s="289" t="s">
        <v>17</v>
      </c>
    </row>
    <row r="47" spans="3:26" ht="13.5" customHeight="1" x14ac:dyDescent="0.4">
      <c r="C47" s="1467"/>
      <c r="D47" s="120"/>
      <c r="E47" s="956"/>
      <c r="F47" s="953"/>
      <c r="G47" s="248"/>
      <c r="H47" s="956"/>
      <c r="I47" s="958"/>
      <c r="J47" s="1620">
        <f>【交付】予算書!J45</f>
        <v>0</v>
      </c>
      <c r="K47" s="1621"/>
      <c r="N47" s="998"/>
      <c r="O47" s="570"/>
      <c r="P47" s="1638"/>
      <c r="Q47" s="1641"/>
      <c r="R47" s="571"/>
      <c r="S47" s="1638"/>
      <c r="T47" s="1647"/>
      <c r="U47" s="1464"/>
      <c r="V47" s="1636"/>
      <c r="W47" s="294"/>
      <c r="X47" s="295" t="s">
        <v>17</v>
      </c>
      <c r="Y47" s="294"/>
      <c r="Z47" s="296" t="s">
        <v>17</v>
      </c>
    </row>
    <row r="48" spans="3:26" ht="13.5" customHeight="1" x14ac:dyDescent="0.4">
      <c r="C48" s="1466" t="s">
        <v>67</v>
      </c>
      <c r="D48" s="119"/>
      <c r="E48" s="955">
        <f>【交付】予算書!E46</f>
        <v>0</v>
      </c>
      <c r="F48" s="952" t="s">
        <v>17</v>
      </c>
      <c r="G48" s="247"/>
      <c r="H48" s="955">
        <f>【交付】予算書!H46</f>
        <v>0</v>
      </c>
      <c r="I48" s="957" t="s">
        <v>17</v>
      </c>
      <c r="J48" s="1622">
        <f>【交付】予算書!J46</f>
        <v>0</v>
      </c>
      <c r="K48" s="1623"/>
      <c r="N48" s="997" t="s">
        <v>67</v>
      </c>
      <c r="O48" s="568"/>
      <c r="P48" s="1637">
        <f>SUM(W48:W56,Y48:Y56)</f>
        <v>0</v>
      </c>
      <c r="Q48" s="1640" t="s">
        <v>17</v>
      </c>
      <c r="R48" s="569"/>
      <c r="S48" s="1637">
        <f>SUM(W48:W56)</f>
        <v>0</v>
      </c>
      <c r="T48" s="1646" t="s">
        <v>17</v>
      </c>
      <c r="U48" s="1460"/>
      <c r="V48" s="1649"/>
      <c r="W48" s="281"/>
      <c r="X48" s="282" t="s">
        <v>17</v>
      </c>
      <c r="Y48" s="281"/>
      <c r="Z48" s="558" t="s">
        <v>17</v>
      </c>
    </row>
    <row r="49" spans="3:26" ht="13.5" customHeight="1" x14ac:dyDescent="0.4">
      <c r="C49" s="1467"/>
      <c r="D49" s="120"/>
      <c r="E49" s="956"/>
      <c r="F49" s="953"/>
      <c r="G49" s="248"/>
      <c r="H49" s="956"/>
      <c r="I49" s="958"/>
      <c r="J49" s="1624">
        <f>【交付】予算書!J47</f>
        <v>0</v>
      </c>
      <c r="K49" s="1625"/>
      <c r="N49" s="998"/>
      <c r="O49" s="570"/>
      <c r="P49" s="1638"/>
      <c r="Q49" s="1641"/>
      <c r="R49" s="571"/>
      <c r="S49" s="1638"/>
      <c r="T49" s="1647"/>
      <c r="U49" s="1462"/>
      <c r="V49" s="1635"/>
      <c r="W49" s="287"/>
      <c r="X49" s="288" t="s">
        <v>17</v>
      </c>
      <c r="Y49" s="287"/>
      <c r="Z49" s="289" t="s">
        <v>17</v>
      </c>
    </row>
    <row r="50" spans="3:26" ht="13.5" customHeight="1" x14ac:dyDescent="0.4">
      <c r="C50" s="1467"/>
      <c r="D50" s="120"/>
      <c r="E50" s="956"/>
      <c r="F50" s="953"/>
      <c r="G50" s="248"/>
      <c r="H50" s="956"/>
      <c r="I50" s="958"/>
      <c r="J50" s="1624">
        <f>【交付】予算書!J48</f>
        <v>0</v>
      </c>
      <c r="K50" s="1625"/>
      <c r="N50" s="998"/>
      <c r="O50" s="570"/>
      <c r="P50" s="1638"/>
      <c r="Q50" s="1641"/>
      <c r="R50" s="571"/>
      <c r="S50" s="1638"/>
      <c r="T50" s="1647"/>
      <c r="U50" s="1462"/>
      <c r="V50" s="1635"/>
      <c r="W50" s="287"/>
      <c r="X50" s="288" t="s">
        <v>17</v>
      </c>
      <c r="Y50" s="287"/>
      <c r="Z50" s="289" t="s">
        <v>17</v>
      </c>
    </row>
    <row r="51" spans="3:26" ht="13.5" customHeight="1" x14ac:dyDescent="0.4">
      <c r="C51" s="1467"/>
      <c r="D51" s="120"/>
      <c r="E51" s="956"/>
      <c r="F51" s="953"/>
      <c r="G51" s="248"/>
      <c r="H51" s="956"/>
      <c r="I51" s="958"/>
      <c r="J51" s="1624">
        <f>【交付】予算書!J49</f>
        <v>0</v>
      </c>
      <c r="K51" s="1625"/>
      <c r="N51" s="998"/>
      <c r="O51" s="570"/>
      <c r="P51" s="1638"/>
      <c r="Q51" s="1641"/>
      <c r="R51" s="571"/>
      <c r="S51" s="1638"/>
      <c r="T51" s="1647"/>
      <c r="U51" s="1462"/>
      <c r="V51" s="1635"/>
      <c r="W51" s="287"/>
      <c r="X51" s="288" t="s">
        <v>17</v>
      </c>
      <c r="Y51" s="287"/>
      <c r="Z51" s="289" t="s">
        <v>17</v>
      </c>
    </row>
    <row r="52" spans="3:26" ht="13.5" customHeight="1" x14ac:dyDescent="0.4">
      <c r="C52" s="1467"/>
      <c r="D52" s="120"/>
      <c r="E52" s="956"/>
      <c r="F52" s="953"/>
      <c r="G52" s="248"/>
      <c r="H52" s="956"/>
      <c r="I52" s="958"/>
      <c r="J52" s="1624">
        <f>【交付】予算書!J50</f>
        <v>0</v>
      </c>
      <c r="K52" s="1625"/>
      <c r="N52" s="998"/>
      <c r="O52" s="570"/>
      <c r="P52" s="1638"/>
      <c r="Q52" s="1641"/>
      <c r="R52" s="571"/>
      <c r="S52" s="1638"/>
      <c r="T52" s="1647"/>
      <c r="U52" s="1462"/>
      <c r="V52" s="1635"/>
      <c r="W52" s="287"/>
      <c r="X52" s="288" t="s">
        <v>17</v>
      </c>
      <c r="Y52" s="287"/>
      <c r="Z52" s="289" t="s">
        <v>17</v>
      </c>
    </row>
    <row r="53" spans="3:26" ht="13.5" customHeight="1" x14ac:dyDescent="0.4">
      <c r="C53" s="1467"/>
      <c r="D53" s="120"/>
      <c r="E53" s="956"/>
      <c r="F53" s="953"/>
      <c r="G53" s="248"/>
      <c r="H53" s="956"/>
      <c r="I53" s="958"/>
      <c r="J53" s="1624">
        <f>【交付】予算書!J51</f>
        <v>0</v>
      </c>
      <c r="K53" s="1625"/>
      <c r="N53" s="998"/>
      <c r="O53" s="570"/>
      <c r="P53" s="1638"/>
      <c r="Q53" s="1641"/>
      <c r="R53" s="571"/>
      <c r="S53" s="1638"/>
      <c r="T53" s="1647"/>
      <c r="U53" s="1462"/>
      <c r="V53" s="1635"/>
      <c r="W53" s="287"/>
      <c r="X53" s="288" t="s">
        <v>17</v>
      </c>
      <c r="Y53" s="287"/>
      <c r="Z53" s="289" t="s">
        <v>17</v>
      </c>
    </row>
    <row r="54" spans="3:26" ht="13.5" customHeight="1" x14ac:dyDescent="0.4">
      <c r="C54" s="1467"/>
      <c r="D54" s="120"/>
      <c r="E54" s="956"/>
      <c r="F54" s="953"/>
      <c r="G54" s="248"/>
      <c r="H54" s="956"/>
      <c r="I54" s="958"/>
      <c r="J54" s="1624">
        <f>【交付】予算書!J52</f>
        <v>0</v>
      </c>
      <c r="K54" s="1625"/>
      <c r="N54" s="998"/>
      <c r="O54" s="570"/>
      <c r="P54" s="1638"/>
      <c r="Q54" s="1641"/>
      <c r="R54" s="571"/>
      <c r="S54" s="1638"/>
      <c r="T54" s="1647"/>
      <c r="U54" s="1462"/>
      <c r="V54" s="1635"/>
      <c r="W54" s="287"/>
      <c r="X54" s="288" t="s">
        <v>17</v>
      </c>
      <c r="Y54" s="287"/>
      <c r="Z54" s="289" t="s">
        <v>17</v>
      </c>
    </row>
    <row r="55" spans="3:26" ht="13.5" customHeight="1" x14ac:dyDescent="0.4">
      <c r="C55" s="1467"/>
      <c r="D55" s="120"/>
      <c r="E55" s="956"/>
      <c r="F55" s="953"/>
      <c r="G55" s="248"/>
      <c r="H55" s="956"/>
      <c r="I55" s="958"/>
      <c r="J55" s="1624">
        <f>【交付】予算書!J53</f>
        <v>0</v>
      </c>
      <c r="K55" s="1625"/>
      <c r="N55" s="998"/>
      <c r="O55" s="570"/>
      <c r="P55" s="1638"/>
      <c r="Q55" s="1641"/>
      <c r="R55" s="571"/>
      <c r="S55" s="1638"/>
      <c r="T55" s="1647"/>
      <c r="U55" s="1462"/>
      <c r="V55" s="1635"/>
      <c r="W55" s="287"/>
      <c r="X55" s="288" t="s">
        <v>17</v>
      </c>
      <c r="Y55" s="287"/>
      <c r="Z55" s="289" t="s">
        <v>17</v>
      </c>
    </row>
    <row r="56" spans="3:26" ht="13.5" customHeight="1" x14ac:dyDescent="0.4">
      <c r="C56" s="1468"/>
      <c r="D56" s="121"/>
      <c r="E56" s="962"/>
      <c r="F56" s="954"/>
      <c r="G56" s="250"/>
      <c r="H56" s="962"/>
      <c r="I56" s="961"/>
      <c r="J56" s="1620">
        <f>【交付】予算書!J54</f>
        <v>0</v>
      </c>
      <c r="K56" s="1621"/>
      <c r="N56" s="999"/>
      <c r="O56" s="572"/>
      <c r="P56" s="1639"/>
      <c r="Q56" s="1642"/>
      <c r="R56" s="94"/>
      <c r="S56" s="1639"/>
      <c r="T56" s="1648"/>
      <c r="U56" s="1464"/>
      <c r="V56" s="1636"/>
      <c r="W56" s="294"/>
      <c r="X56" s="295" t="s">
        <v>17</v>
      </c>
      <c r="Y56" s="294"/>
      <c r="Z56" s="296" t="s">
        <v>17</v>
      </c>
    </row>
    <row r="57" spans="3:26" ht="13.5" customHeight="1" x14ac:dyDescent="0.4">
      <c r="C57" s="1466" t="s">
        <v>68</v>
      </c>
      <c r="D57" s="119"/>
      <c r="E57" s="955">
        <f>【交付】予算書!E55</f>
        <v>0</v>
      </c>
      <c r="F57" s="952" t="s">
        <v>17</v>
      </c>
      <c r="G57" s="247"/>
      <c r="H57" s="955">
        <f>【交付】予算書!H55</f>
        <v>0</v>
      </c>
      <c r="I57" s="957" t="s">
        <v>17</v>
      </c>
      <c r="J57" s="1622">
        <f>【交付】予算書!J55</f>
        <v>0</v>
      </c>
      <c r="K57" s="1623"/>
      <c r="N57" s="997" t="s">
        <v>68</v>
      </c>
      <c r="O57" s="568"/>
      <c r="P57" s="1637">
        <f>SUM(W57:W60,Y57:Y60)</f>
        <v>0</v>
      </c>
      <c r="Q57" s="1640" t="s">
        <v>17</v>
      </c>
      <c r="R57" s="569"/>
      <c r="S57" s="1637">
        <f>SUM(W57:W60)</f>
        <v>0</v>
      </c>
      <c r="T57" s="1646" t="s">
        <v>17</v>
      </c>
      <c r="U57" s="1460"/>
      <c r="V57" s="1649"/>
      <c r="W57" s="281"/>
      <c r="X57" s="282" t="s">
        <v>17</v>
      </c>
      <c r="Y57" s="281"/>
      <c r="Z57" s="558" t="s">
        <v>17</v>
      </c>
    </row>
    <row r="58" spans="3:26" ht="13.5" customHeight="1" x14ac:dyDescent="0.4">
      <c r="C58" s="1467"/>
      <c r="D58" s="120"/>
      <c r="E58" s="956"/>
      <c r="F58" s="953"/>
      <c r="G58" s="248"/>
      <c r="H58" s="956"/>
      <c r="I58" s="958"/>
      <c r="J58" s="1624">
        <f>【交付】予算書!J56</f>
        <v>0</v>
      </c>
      <c r="K58" s="1625"/>
      <c r="N58" s="998"/>
      <c r="O58" s="570"/>
      <c r="P58" s="1638"/>
      <c r="Q58" s="1641"/>
      <c r="R58" s="571"/>
      <c r="S58" s="1638"/>
      <c r="T58" s="1647"/>
      <c r="U58" s="1462"/>
      <c r="V58" s="1635"/>
      <c r="W58" s="287"/>
      <c r="X58" s="288" t="s">
        <v>17</v>
      </c>
      <c r="Y58" s="287"/>
      <c r="Z58" s="289" t="s">
        <v>17</v>
      </c>
    </row>
    <row r="59" spans="3:26" ht="13.5" customHeight="1" x14ac:dyDescent="0.4">
      <c r="C59" s="1467"/>
      <c r="D59" s="120"/>
      <c r="E59" s="956"/>
      <c r="F59" s="953"/>
      <c r="G59" s="248"/>
      <c r="H59" s="956"/>
      <c r="I59" s="958"/>
      <c r="J59" s="1624">
        <f>【交付】予算書!J57</f>
        <v>0</v>
      </c>
      <c r="K59" s="1625"/>
      <c r="N59" s="998"/>
      <c r="O59" s="570"/>
      <c r="P59" s="1638"/>
      <c r="Q59" s="1641"/>
      <c r="R59" s="571"/>
      <c r="S59" s="1638"/>
      <c r="T59" s="1647"/>
      <c r="U59" s="1462"/>
      <c r="V59" s="1635"/>
      <c r="W59" s="287"/>
      <c r="X59" s="288" t="s">
        <v>17</v>
      </c>
      <c r="Y59" s="287"/>
      <c r="Z59" s="289" t="s">
        <v>17</v>
      </c>
    </row>
    <row r="60" spans="3:26" ht="13.5" customHeight="1" x14ac:dyDescent="0.4">
      <c r="C60" s="1468"/>
      <c r="D60" s="121"/>
      <c r="E60" s="962"/>
      <c r="F60" s="954"/>
      <c r="G60" s="250"/>
      <c r="H60" s="962"/>
      <c r="I60" s="961"/>
      <c r="J60" s="1620">
        <f>【交付】予算書!J58</f>
        <v>0</v>
      </c>
      <c r="K60" s="1621"/>
      <c r="N60" s="999"/>
      <c r="O60" s="572"/>
      <c r="P60" s="1639"/>
      <c r="Q60" s="1642"/>
      <c r="R60" s="94"/>
      <c r="S60" s="1639"/>
      <c r="T60" s="1648"/>
      <c r="U60" s="1464"/>
      <c r="V60" s="1636"/>
      <c r="W60" s="294"/>
      <c r="X60" s="295" t="s">
        <v>17</v>
      </c>
      <c r="Y60" s="294"/>
      <c r="Z60" s="296" t="s">
        <v>17</v>
      </c>
    </row>
    <row r="61" spans="3:26" ht="13.5" customHeight="1" x14ac:dyDescent="0.4">
      <c r="C61" s="1466" t="s">
        <v>69</v>
      </c>
      <c r="D61" s="119"/>
      <c r="E61" s="955">
        <f>【交付】予算書!E59</f>
        <v>0</v>
      </c>
      <c r="F61" s="952" t="s">
        <v>17</v>
      </c>
      <c r="G61" s="247"/>
      <c r="H61" s="955">
        <f>【交付】予算書!H59</f>
        <v>0</v>
      </c>
      <c r="I61" s="957" t="s">
        <v>17</v>
      </c>
      <c r="J61" s="1622">
        <f>【交付】予算書!J59</f>
        <v>0</v>
      </c>
      <c r="K61" s="1623"/>
      <c r="N61" s="997" t="s">
        <v>69</v>
      </c>
      <c r="O61" s="568"/>
      <c r="P61" s="1637">
        <f>SUM(W61:W63,Y61:Y63)</f>
        <v>0</v>
      </c>
      <c r="Q61" s="1640" t="s">
        <v>17</v>
      </c>
      <c r="R61" s="569"/>
      <c r="S61" s="1637">
        <f>SUM(W61:W63)</f>
        <v>0</v>
      </c>
      <c r="T61" s="1646" t="s">
        <v>17</v>
      </c>
      <c r="U61" s="1460"/>
      <c r="V61" s="1649"/>
      <c r="W61" s="281"/>
      <c r="X61" s="282" t="s">
        <v>17</v>
      </c>
      <c r="Y61" s="281"/>
      <c r="Z61" s="558" t="s">
        <v>17</v>
      </c>
    </row>
    <row r="62" spans="3:26" ht="13.5" customHeight="1" x14ac:dyDescent="0.4">
      <c r="C62" s="1467"/>
      <c r="D62" s="120"/>
      <c r="E62" s="956"/>
      <c r="F62" s="953"/>
      <c r="G62" s="248"/>
      <c r="H62" s="956"/>
      <c r="I62" s="958"/>
      <c r="J62" s="1624">
        <f>【交付】予算書!J60</f>
        <v>0</v>
      </c>
      <c r="K62" s="1625"/>
      <c r="N62" s="998"/>
      <c r="O62" s="570"/>
      <c r="P62" s="1638"/>
      <c r="Q62" s="1641"/>
      <c r="R62" s="571"/>
      <c r="S62" s="1638"/>
      <c r="T62" s="1647"/>
      <c r="U62" s="1462"/>
      <c r="V62" s="1635"/>
      <c r="W62" s="287"/>
      <c r="X62" s="288" t="s">
        <v>17</v>
      </c>
      <c r="Y62" s="287"/>
      <c r="Z62" s="289" t="s">
        <v>17</v>
      </c>
    </row>
    <row r="63" spans="3:26" ht="13.5" customHeight="1" x14ac:dyDescent="0.4">
      <c r="C63" s="1468"/>
      <c r="D63" s="121"/>
      <c r="E63" s="962"/>
      <c r="F63" s="954"/>
      <c r="G63" s="250"/>
      <c r="H63" s="962"/>
      <c r="I63" s="961"/>
      <c r="J63" s="1620">
        <f>【交付】予算書!J61</f>
        <v>0</v>
      </c>
      <c r="K63" s="1621"/>
      <c r="N63" s="999"/>
      <c r="O63" s="572"/>
      <c r="P63" s="1639"/>
      <c r="Q63" s="1642"/>
      <c r="R63" s="94"/>
      <c r="S63" s="1639"/>
      <c r="T63" s="1648"/>
      <c r="U63" s="1464"/>
      <c r="V63" s="1636"/>
      <c r="W63" s="294"/>
      <c r="X63" s="295" t="s">
        <v>17</v>
      </c>
      <c r="Y63" s="294"/>
      <c r="Z63" s="296" t="s">
        <v>17</v>
      </c>
    </row>
    <row r="64" spans="3:26" ht="13.5" customHeight="1" x14ac:dyDescent="0.4">
      <c r="C64" s="1466" t="s">
        <v>70</v>
      </c>
      <c r="D64" s="119"/>
      <c r="E64" s="955">
        <f>【交付】予算書!E62</f>
        <v>0</v>
      </c>
      <c r="F64" s="952" t="s">
        <v>17</v>
      </c>
      <c r="G64" s="247"/>
      <c r="H64" s="955">
        <f>【交付】予算書!H62</f>
        <v>0</v>
      </c>
      <c r="I64" s="957" t="s">
        <v>17</v>
      </c>
      <c r="J64" s="1622">
        <f>【交付】予算書!J62</f>
        <v>0</v>
      </c>
      <c r="K64" s="1623"/>
      <c r="N64" s="997" t="s">
        <v>70</v>
      </c>
      <c r="O64" s="568"/>
      <c r="P64" s="1637">
        <f>SUM(W64:W71,Y64:Y71)</f>
        <v>0</v>
      </c>
      <c r="Q64" s="1640" t="s">
        <v>17</v>
      </c>
      <c r="R64" s="569"/>
      <c r="S64" s="1637">
        <f>SUM(W64:W71)</f>
        <v>0</v>
      </c>
      <c r="T64" s="1646" t="s">
        <v>17</v>
      </c>
      <c r="U64" s="1460"/>
      <c r="V64" s="1649"/>
      <c r="W64" s="281"/>
      <c r="X64" s="282" t="s">
        <v>17</v>
      </c>
      <c r="Y64" s="281"/>
      <c r="Z64" s="558" t="s">
        <v>17</v>
      </c>
    </row>
    <row r="65" spans="3:26" ht="13.5" customHeight="1" x14ac:dyDescent="0.4">
      <c r="C65" s="1467"/>
      <c r="D65" s="120"/>
      <c r="E65" s="956"/>
      <c r="F65" s="953"/>
      <c r="G65" s="248"/>
      <c r="H65" s="956"/>
      <c r="I65" s="958"/>
      <c r="J65" s="1624">
        <f>【交付】予算書!J63</f>
        <v>0</v>
      </c>
      <c r="K65" s="1625"/>
      <c r="N65" s="998"/>
      <c r="O65" s="570"/>
      <c r="P65" s="1638"/>
      <c r="Q65" s="1641"/>
      <c r="R65" s="571"/>
      <c r="S65" s="1638"/>
      <c r="T65" s="1647"/>
      <c r="U65" s="1462"/>
      <c r="V65" s="1635"/>
      <c r="W65" s="287"/>
      <c r="X65" s="288" t="s">
        <v>17</v>
      </c>
      <c r="Y65" s="287"/>
      <c r="Z65" s="289" t="s">
        <v>17</v>
      </c>
    </row>
    <row r="66" spans="3:26" ht="13.5" customHeight="1" x14ac:dyDescent="0.4">
      <c r="C66" s="1467"/>
      <c r="D66" s="120"/>
      <c r="E66" s="956"/>
      <c r="F66" s="953"/>
      <c r="G66" s="248"/>
      <c r="H66" s="956"/>
      <c r="I66" s="958"/>
      <c r="J66" s="1624">
        <f>【交付】予算書!J64</f>
        <v>0</v>
      </c>
      <c r="K66" s="1625"/>
      <c r="N66" s="998"/>
      <c r="O66" s="570"/>
      <c r="P66" s="1638"/>
      <c r="Q66" s="1641"/>
      <c r="R66" s="571"/>
      <c r="S66" s="1638"/>
      <c r="T66" s="1647"/>
      <c r="U66" s="1462"/>
      <c r="V66" s="1635"/>
      <c r="W66" s="287"/>
      <c r="X66" s="288" t="s">
        <v>17</v>
      </c>
      <c r="Y66" s="287"/>
      <c r="Z66" s="289" t="s">
        <v>17</v>
      </c>
    </row>
    <row r="67" spans="3:26" ht="13.5" customHeight="1" x14ac:dyDescent="0.4">
      <c r="C67" s="1467"/>
      <c r="D67" s="120"/>
      <c r="E67" s="956"/>
      <c r="F67" s="953"/>
      <c r="G67" s="248"/>
      <c r="H67" s="956"/>
      <c r="I67" s="958"/>
      <c r="J67" s="1624">
        <f>【交付】予算書!J65</f>
        <v>0</v>
      </c>
      <c r="K67" s="1625"/>
      <c r="N67" s="998"/>
      <c r="O67" s="570"/>
      <c r="P67" s="1638"/>
      <c r="Q67" s="1641"/>
      <c r="R67" s="571"/>
      <c r="S67" s="1638"/>
      <c r="T67" s="1647"/>
      <c r="U67" s="1462"/>
      <c r="V67" s="1635"/>
      <c r="W67" s="287"/>
      <c r="X67" s="288" t="s">
        <v>17</v>
      </c>
      <c r="Y67" s="287"/>
      <c r="Z67" s="289" t="s">
        <v>17</v>
      </c>
    </row>
    <row r="68" spans="3:26" ht="13.5" customHeight="1" x14ac:dyDescent="0.4">
      <c r="C68" s="1467"/>
      <c r="D68" s="120"/>
      <c r="E68" s="956"/>
      <c r="F68" s="953"/>
      <c r="G68" s="248"/>
      <c r="H68" s="956"/>
      <c r="I68" s="958"/>
      <c r="J68" s="1624">
        <f>【交付】予算書!J66</f>
        <v>0</v>
      </c>
      <c r="K68" s="1625"/>
      <c r="N68" s="998"/>
      <c r="O68" s="570"/>
      <c r="P68" s="1638"/>
      <c r="Q68" s="1641"/>
      <c r="R68" s="571"/>
      <c r="S68" s="1638"/>
      <c r="T68" s="1647"/>
      <c r="U68" s="1462"/>
      <c r="V68" s="1635"/>
      <c r="W68" s="287"/>
      <c r="X68" s="288" t="s">
        <v>17</v>
      </c>
      <c r="Y68" s="287"/>
      <c r="Z68" s="289" t="s">
        <v>17</v>
      </c>
    </row>
    <row r="69" spans="3:26" ht="13.5" customHeight="1" x14ac:dyDescent="0.4">
      <c r="C69" s="1467"/>
      <c r="D69" s="120"/>
      <c r="E69" s="956"/>
      <c r="F69" s="953"/>
      <c r="G69" s="248"/>
      <c r="H69" s="956"/>
      <c r="I69" s="958"/>
      <c r="J69" s="1624">
        <f>【交付】予算書!J67</f>
        <v>0</v>
      </c>
      <c r="K69" s="1625"/>
      <c r="N69" s="998"/>
      <c r="O69" s="570"/>
      <c r="P69" s="1638"/>
      <c r="Q69" s="1641"/>
      <c r="R69" s="571"/>
      <c r="S69" s="1638"/>
      <c r="T69" s="1647"/>
      <c r="U69" s="1462"/>
      <c r="V69" s="1635"/>
      <c r="W69" s="287"/>
      <c r="X69" s="288" t="s">
        <v>17</v>
      </c>
      <c r="Y69" s="287"/>
      <c r="Z69" s="289" t="s">
        <v>17</v>
      </c>
    </row>
    <row r="70" spans="3:26" ht="13.5" customHeight="1" x14ac:dyDescent="0.4">
      <c r="C70" s="1467"/>
      <c r="D70" s="120"/>
      <c r="E70" s="956"/>
      <c r="F70" s="953"/>
      <c r="G70" s="248"/>
      <c r="H70" s="956"/>
      <c r="I70" s="958"/>
      <c r="J70" s="1624">
        <f>【交付】予算書!J69</f>
        <v>0</v>
      </c>
      <c r="K70" s="1625"/>
      <c r="N70" s="998"/>
      <c r="O70" s="570"/>
      <c r="P70" s="1638"/>
      <c r="Q70" s="1641"/>
      <c r="R70" s="571"/>
      <c r="S70" s="1638"/>
      <c r="T70" s="1647"/>
      <c r="U70" s="1462"/>
      <c r="V70" s="1635"/>
      <c r="W70" s="287"/>
      <c r="X70" s="288" t="s">
        <v>17</v>
      </c>
      <c r="Y70" s="287"/>
      <c r="Z70" s="289" t="s">
        <v>17</v>
      </c>
    </row>
    <row r="71" spans="3:26" ht="13.5" customHeight="1" x14ac:dyDescent="0.4">
      <c r="C71" s="1468"/>
      <c r="D71" s="121"/>
      <c r="E71" s="962"/>
      <c r="F71" s="954"/>
      <c r="G71" s="250"/>
      <c r="H71" s="962"/>
      <c r="I71" s="961"/>
      <c r="J71" s="1620">
        <f>【交付】予算書!J70</f>
        <v>0</v>
      </c>
      <c r="K71" s="1621"/>
      <c r="N71" s="999"/>
      <c r="O71" s="572"/>
      <c r="P71" s="1639"/>
      <c r="Q71" s="1642"/>
      <c r="R71" s="94"/>
      <c r="S71" s="1639"/>
      <c r="T71" s="1648"/>
      <c r="U71" s="1464"/>
      <c r="V71" s="1636"/>
      <c r="W71" s="294"/>
      <c r="X71" s="295" t="s">
        <v>17</v>
      </c>
      <c r="Y71" s="294"/>
      <c r="Z71" s="296" t="s">
        <v>17</v>
      </c>
    </row>
    <row r="72" spans="3:26" ht="13.5" customHeight="1" x14ac:dyDescent="0.4">
      <c r="C72" s="1466" t="s">
        <v>71</v>
      </c>
      <c r="D72" s="119"/>
      <c r="E72" s="955">
        <f>【交付】予算書!E71</f>
        <v>0</v>
      </c>
      <c r="F72" s="952" t="s">
        <v>17</v>
      </c>
      <c r="G72" s="976" t="s">
        <v>140</v>
      </c>
      <c r="H72" s="955">
        <f>【交付】予算書!H71</f>
        <v>0</v>
      </c>
      <c r="I72" s="957" t="s">
        <v>17</v>
      </c>
      <c r="J72" s="1622">
        <f>【交付】予算書!J71</f>
        <v>0</v>
      </c>
      <c r="K72" s="1623"/>
      <c r="N72" s="997" t="s">
        <v>71</v>
      </c>
      <c r="O72" s="568"/>
      <c r="P72" s="1637">
        <f>SUM(W72:W80,Y72:Y80)</f>
        <v>0</v>
      </c>
      <c r="Q72" s="1640" t="s">
        <v>17</v>
      </c>
      <c r="R72" s="1643" t="s">
        <v>140</v>
      </c>
      <c r="S72" s="1637">
        <f>SUM(W72:W80)</f>
        <v>0</v>
      </c>
      <c r="T72" s="1646" t="s">
        <v>17</v>
      </c>
      <c r="U72" s="1460"/>
      <c r="V72" s="1649"/>
      <c r="W72" s="281"/>
      <c r="X72" s="282" t="s">
        <v>17</v>
      </c>
      <c r="Y72" s="281"/>
      <c r="Z72" s="558" t="s">
        <v>17</v>
      </c>
    </row>
    <row r="73" spans="3:26" ht="13.5" customHeight="1" x14ac:dyDescent="0.4">
      <c r="C73" s="1467"/>
      <c r="D73" s="120"/>
      <c r="E73" s="956"/>
      <c r="F73" s="953"/>
      <c r="G73" s="977"/>
      <c r="H73" s="956"/>
      <c r="I73" s="958"/>
      <c r="J73" s="1624">
        <f>【交付】予算書!J72</f>
        <v>0</v>
      </c>
      <c r="K73" s="1625"/>
      <c r="N73" s="998"/>
      <c r="O73" s="570"/>
      <c r="P73" s="1638"/>
      <c r="Q73" s="1641"/>
      <c r="R73" s="1644"/>
      <c r="S73" s="1638"/>
      <c r="T73" s="1647"/>
      <c r="U73" s="1462"/>
      <c r="V73" s="1635"/>
      <c r="W73" s="287"/>
      <c r="X73" s="288" t="s">
        <v>17</v>
      </c>
      <c r="Y73" s="287"/>
      <c r="Z73" s="289" t="s">
        <v>17</v>
      </c>
    </row>
    <row r="74" spans="3:26" ht="13.5" customHeight="1" x14ac:dyDescent="0.4">
      <c r="C74" s="1467"/>
      <c r="D74" s="120"/>
      <c r="E74" s="956"/>
      <c r="F74" s="953"/>
      <c r="G74" s="977"/>
      <c r="H74" s="956"/>
      <c r="I74" s="958"/>
      <c r="J74" s="1624">
        <f>【交付】予算書!J73</f>
        <v>0</v>
      </c>
      <c r="K74" s="1625"/>
      <c r="N74" s="998"/>
      <c r="O74" s="570"/>
      <c r="P74" s="1638"/>
      <c r="Q74" s="1641"/>
      <c r="R74" s="1644"/>
      <c r="S74" s="1638"/>
      <c r="T74" s="1647"/>
      <c r="U74" s="1462"/>
      <c r="V74" s="1635"/>
      <c r="W74" s="287"/>
      <c r="X74" s="288" t="s">
        <v>17</v>
      </c>
      <c r="Y74" s="287"/>
      <c r="Z74" s="289" t="s">
        <v>17</v>
      </c>
    </row>
    <row r="75" spans="3:26" ht="13.5" customHeight="1" x14ac:dyDescent="0.4">
      <c r="C75" s="1467"/>
      <c r="D75" s="120"/>
      <c r="E75" s="956"/>
      <c r="F75" s="953"/>
      <c r="G75" s="977"/>
      <c r="H75" s="956"/>
      <c r="I75" s="958"/>
      <c r="J75" s="1624">
        <f>【交付】予算書!J74</f>
        <v>0</v>
      </c>
      <c r="K75" s="1625"/>
      <c r="N75" s="998"/>
      <c r="O75" s="570"/>
      <c r="P75" s="1638"/>
      <c r="Q75" s="1641"/>
      <c r="R75" s="1644"/>
      <c r="S75" s="1638"/>
      <c r="T75" s="1647"/>
      <c r="U75" s="1462"/>
      <c r="V75" s="1635"/>
      <c r="W75" s="287"/>
      <c r="X75" s="288" t="s">
        <v>17</v>
      </c>
      <c r="Y75" s="287"/>
      <c r="Z75" s="289" t="s">
        <v>17</v>
      </c>
    </row>
    <row r="76" spans="3:26" ht="13.5" customHeight="1" x14ac:dyDescent="0.4">
      <c r="C76" s="1467"/>
      <c r="D76" s="120"/>
      <c r="E76" s="956"/>
      <c r="F76" s="953"/>
      <c r="G76" s="977"/>
      <c r="H76" s="956"/>
      <c r="I76" s="958"/>
      <c r="J76" s="1624">
        <f>【交付】予算書!J75</f>
        <v>0</v>
      </c>
      <c r="K76" s="1625"/>
      <c r="N76" s="998"/>
      <c r="O76" s="570"/>
      <c r="P76" s="1638"/>
      <c r="Q76" s="1641"/>
      <c r="R76" s="1644"/>
      <c r="S76" s="1638"/>
      <c r="T76" s="1647"/>
      <c r="U76" s="1462"/>
      <c r="V76" s="1635"/>
      <c r="W76" s="287"/>
      <c r="X76" s="288" t="s">
        <v>17</v>
      </c>
      <c r="Y76" s="287"/>
      <c r="Z76" s="289" t="s">
        <v>17</v>
      </c>
    </row>
    <row r="77" spans="3:26" ht="13.5" customHeight="1" x14ac:dyDescent="0.4">
      <c r="C77" s="1467"/>
      <c r="D77" s="120"/>
      <c r="E77" s="956"/>
      <c r="F77" s="953"/>
      <c r="G77" s="977"/>
      <c r="H77" s="956"/>
      <c r="I77" s="958"/>
      <c r="J77" s="1624">
        <f>【交付】予算書!J76</f>
        <v>0</v>
      </c>
      <c r="K77" s="1625"/>
      <c r="N77" s="998"/>
      <c r="O77" s="570"/>
      <c r="P77" s="1638"/>
      <c r="Q77" s="1641"/>
      <c r="R77" s="1644"/>
      <c r="S77" s="1638"/>
      <c r="T77" s="1647"/>
      <c r="U77" s="1462"/>
      <c r="V77" s="1635"/>
      <c r="W77" s="287"/>
      <c r="X77" s="288" t="s">
        <v>17</v>
      </c>
      <c r="Y77" s="287"/>
      <c r="Z77" s="289" t="s">
        <v>17</v>
      </c>
    </row>
    <row r="78" spans="3:26" ht="13.5" customHeight="1" x14ac:dyDescent="0.4">
      <c r="C78" s="1467"/>
      <c r="D78" s="120"/>
      <c r="E78" s="956"/>
      <c r="F78" s="953"/>
      <c r="G78" s="977"/>
      <c r="H78" s="956"/>
      <c r="I78" s="958"/>
      <c r="J78" s="1624">
        <f>【交付】予算書!J77</f>
        <v>0</v>
      </c>
      <c r="K78" s="1625"/>
      <c r="N78" s="998"/>
      <c r="O78" s="570"/>
      <c r="P78" s="1638"/>
      <c r="Q78" s="1641"/>
      <c r="R78" s="1644"/>
      <c r="S78" s="1638"/>
      <c r="T78" s="1647"/>
      <c r="U78" s="1462"/>
      <c r="V78" s="1635"/>
      <c r="W78" s="287"/>
      <c r="X78" s="288" t="s">
        <v>17</v>
      </c>
      <c r="Y78" s="287"/>
      <c r="Z78" s="289" t="s">
        <v>17</v>
      </c>
    </row>
    <row r="79" spans="3:26" ht="13.5" customHeight="1" x14ac:dyDescent="0.4">
      <c r="C79" s="1467"/>
      <c r="D79" s="120"/>
      <c r="E79" s="956"/>
      <c r="F79" s="953"/>
      <c r="G79" s="977"/>
      <c r="H79" s="956"/>
      <c r="I79" s="958"/>
      <c r="J79" s="578"/>
      <c r="K79" s="579"/>
      <c r="N79" s="998"/>
      <c r="O79" s="570"/>
      <c r="P79" s="1638"/>
      <c r="Q79" s="1641"/>
      <c r="R79" s="1644"/>
      <c r="S79" s="1638"/>
      <c r="T79" s="1647"/>
      <c r="U79" s="1462"/>
      <c r="V79" s="1635"/>
      <c r="W79" s="287"/>
      <c r="X79" s="288" t="s">
        <v>17</v>
      </c>
      <c r="Y79" s="287"/>
      <c r="Z79" s="289" t="s">
        <v>17</v>
      </c>
    </row>
    <row r="80" spans="3:26" ht="13.5" customHeight="1" x14ac:dyDescent="0.4">
      <c r="C80" s="1468"/>
      <c r="D80" s="121"/>
      <c r="E80" s="962"/>
      <c r="F80" s="954"/>
      <c r="G80" s="978"/>
      <c r="H80" s="962"/>
      <c r="I80" s="961"/>
      <c r="J80" s="1620">
        <f>【交付】予算書!J78</f>
        <v>0</v>
      </c>
      <c r="K80" s="1621"/>
      <c r="N80" s="999"/>
      <c r="O80" s="572"/>
      <c r="P80" s="1639"/>
      <c r="Q80" s="1642"/>
      <c r="R80" s="1645"/>
      <c r="S80" s="1639"/>
      <c r="T80" s="1648"/>
      <c r="U80" s="1464"/>
      <c r="V80" s="1636"/>
      <c r="W80" s="294"/>
      <c r="X80" s="295" t="s">
        <v>17</v>
      </c>
      <c r="Y80" s="294"/>
      <c r="Z80" s="296" t="s">
        <v>17</v>
      </c>
    </row>
    <row r="81" spans="3:55" ht="13.5" customHeight="1" x14ac:dyDescent="0.4">
      <c r="C81" s="1466" t="s">
        <v>72</v>
      </c>
      <c r="D81" s="119"/>
      <c r="E81" s="955">
        <f>【交付】予算書!E79</f>
        <v>0</v>
      </c>
      <c r="F81" s="952" t="s">
        <v>17</v>
      </c>
      <c r="G81" s="247"/>
      <c r="H81" s="955">
        <f>【交付】予算書!H79</f>
        <v>0</v>
      </c>
      <c r="I81" s="957" t="s">
        <v>17</v>
      </c>
      <c r="J81" s="1622">
        <f>【交付】予算書!J79</f>
        <v>0</v>
      </c>
      <c r="K81" s="1623"/>
      <c r="N81" s="997" t="s">
        <v>72</v>
      </c>
      <c r="O81" s="568"/>
      <c r="P81" s="1637">
        <f>SUM(W81:W83,Y81:Y83)</f>
        <v>0</v>
      </c>
      <c r="Q81" s="1640" t="s">
        <v>17</v>
      </c>
      <c r="R81" s="569"/>
      <c r="S81" s="1637">
        <f>SUM(W81:W83)</f>
        <v>0</v>
      </c>
      <c r="T81" s="1646" t="s">
        <v>17</v>
      </c>
      <c r="U81" s="1460"/>
      <c r="V81" s="1649"/>
      <c r="W81" s="281"/>
      <c r="X81" s="282" t="s">
        <v>17</v>
      </c>
      <c r="Y81" s="281"/>
      <c r="Z81" s="558" t="s">
        <v>17</v>
      </c>
    </row>
    <row r="82" spans="3:55" ht="13.5" customHeight="1" x14ac:dyDescent="0.4">
      <c r="C82" s="1467"/>
      <c r="D82" s="120"/>
      <c r="E82" s="956"/>
      <c r="F82" s="953"/>
      <c r="G82" s="248"/>
      <c r="H82" s="956"/>
      <c r="I82" s="958"/>
      <c r="J82" s="1624">
        <f>【交付】予算書!J80</f>
        <v>0</v>
      </c>
      <c r="K82" s="1625"/>
      <c r="N82" s="998"/>
      <c r="O82" s="570"/>
      <c r="P82" s="1638"/>
      <c r="Q82" s="1641"/>
      <c r="R82" s="571"/>
      <c r="S82" s="1638"/>
      <c r="T82" s="1647"/>
      <c r="U82" s="1462"/>
      <c r="V82" s="1635"/>
      <c r="W82" s="287"/>
      <c r="X82" s="288" t="s">
        <v>17</v>
      </c>
      <c r="Y82" s="287"/>
      <c r="Z82" s="289" t="s">
        <v>17</v>
      </c>
    </row>
    <row r="83" spans="3:55" ht="13.5" customHeight="1" x14ac:dyDescent="0.4">
      <c r="C83" s="1468"/>
      <c r="D83" s="121"/>
      <c r="E83" s="962"/>
      <c r="F83" s="954"/>
      <c r="G83" s="250"/>
      <c r="H83" s="962"/>
      <c r="I83" s="961"/>
      <c r="J83" s="1620">
        <f>【交付】予算書!J81</f>
        <v>0</v>
      </c>
      <c r="K83" s="1621"/>
      <c r="N83" s="999"/>
      <c r="O83" s="572"/>
      <c r="P83" s="1639"/>
      <c r="Q83" s="1642"/>
      <c r="R83" s="94"/>
      <c r="S83" s="1639"/>
      <c r="T83" s="1648"/>
      <c r="U83" s="1464"/>
      <c r="V83" s="1636"/>
      <c r="W83" s="294"/>
      <c r="X83" s="295" t="s">
        <v>17</v>
      </c>
      <c r="Y83" s="294"/>
      <c r="Z83" s="296" t="s">
        <v>17</v>
      </c>
    </row>
    <row r="84" spans="3:55" ht="13.5" customHeight="1" x14ac:dyDescent="0.4">
      <c r="C84" s="1466" t="s">
        <v>50</v>
      </c>
      <c r="D84" s="119"/>
      <c r="E84" s="955">
        <f>【交付】予算書!E82</f>
        <v>0</v>
      </c>
      <c r="F84" s="952" t="s">
        <v>17</v>
      </c>
      <c r="G84" s="247"/>
      <c r="H84" s="955">
        <f>【交付】予算書!H82</f>
        <v>0</v>
      </c>
      <c r="I84" s="957" t="s">
        <v>17</v>
      </c>
      <c r="J84" s="1622">
        <f>【交付】予算書!J82</f>
        <v>0</v>
      </c>
      <c r="K84" s="1623"/>
      <c r="N84" s="997" t="s">
        <v>50</v>
      </c>
      <c r="O84" s="568"/>
      <c r="P84" s="1637">
        <f>SUM(W84:W86,Y84:Y86)</f>
        <v>0</v>
      </c>
      <c r="Q84" s="1640" t="s">
        <v>17</v>
      </c>
      <c r="R84" s="569"/>
      <c r="S84" s="1637">
        <f>SUM(W84:W86)</f>
        <v>0</v>
      </c>
      <c r="T84" s="1646" t="s">
        <v>17</v>
      </c>
      <c r="U84" s="1460"/>
      <c r="V84" s="1649"/>
      <c r="W84" s="281"/>
      <c r="X84" s="282" t="s">
        <v>17</v>
      </c>
      <c r="Y84" s="281"/>
      <c r="Z84" s="558" t="s">
        <v>17</v>
      </c>
    </row>
    <row r="85" spans="3:55" ht="13.5" customHeight="1" x14ac:dyDescent="0.4">
      <c r="C85" s="1467"/>
      <c r="D85" s="120"/>
      <c r="E85" s="956"/>
      <c r="F85" s="953"/>
      <c r="G85" s="248"/>
      <c r="H85" s="956"/>
      <c r="I85" s="958"/>
      <c r="J85" s="1624">
        <f>【交付】予算書!J83</f>
        <v>0</v>
      </c>
      <c r="K85" s="1625"/>
      <c r="N85" s="998"/>
      <c r="O85" s="570"/>
      <c r="P85" s="1638"/>
      <c r="Q85" s="1641"/>
      <c r="R85" s="571"/>
      <c r="S85" s="1638"/>
      <c r="T85" s="1647"/>
      <c r="U85" s="1462"/>
      <c r="V85" s="1635"/>
      <c r="W85" s="287"/>
      <c r="X85" s="288" t="s">
        <v>17</v>
      </c>
      <c r="Y85" s="287"/>
      <c r="Z85" s="289" t="s">
        <v>17</v>
      </c>
    </row>
    <row r="86" spans="3:55" ht="13.5" customHeight="1" thickBot="1" x14ac:dyDescent="0.45">
      <c r="C86" s="1468"/>
      <c r="D86" s="120"/>
      <c r="E86" s="956"/>
      <c r="F86" s="953"/>
      <c r="G86" s="248"/>
      <c r="H86" s="956"/>
      <c r="I86" s="958"/>
      <c r="J86" s="1620">
        <f>【交付】予算書!J84</f>
        <v>0</v>
      </c>
      <c r="K86" s="1621"/>
      <c r="N86" s="999"/>
      <c r="O86" s="572"/>
      <c r="P86" s="1639"/>
      <c r="Q86" s="1642"/>
      <c r="R86" s="571"/>
      <c r="S86" s="1638"/>
      <c r="T86" s="1647"/>
      <c r="U86" s="1464"/>
      <c r="V86" s="1636"/>
      <c r="W86" s="294"/>
      <c r="X86" s="295" t="s">
        <v>17</v>
      </c>
      <c r="Y86" s="294"/>
      <c r="Z86" s="296" t="s">
        <v>17</v>
      </c>
    </row>
    <row r="87" spans="3:55" ht="21" customHeight="1" thickBot="1" x14ac:dyDescent="0.2">
      <c r="C87" s="236" t="s">
        <v>73</v>
      </c>
      <c r="D87" s="235" t="s">
        <v>2</v>
      </c>
      <c r="E87" s="238">
        <f>【交付】予算書!E85</f>
        <v>0</v>
      </c>
      <c r="F87" s="239" t="s">
        <v>17</v>
      </c>
      <c r="G87" s="118" t="s">
        <v>3</v>
      </c>
      <c r="H87" s="117">
        <f>【交付】予算書!H85</f>
        <v>0</v>
      </c>
      <c r="I87" s="90" t="s">
        <v>17</v>
      </c>
      <c r="J87" s="1456"/>
      <c r="K87" s="1457"/>
      <c r="N87" s="86" t="s">
        <v>73</v>
      </c>
      <c r="O87" s="573" t="s">
        <v>2</v>
      </c>
      <c r="P87" s="574">
        <f>SUM(P20:P86)</f>
        <v>0</v>
      </c>
      <c r="Q87" s="559" t="s">
        <v>17</v>
      </c>
      <c r="R87" s="575" t="s">
        <v>3</v>
      </c>
      <c r="S87" s="576">
        <f>SUM(S20:S86)</f>
        <v>0</v>
      </c>
      <c r="T87" s="577" t="s">
        <v>17</v>
      </c>
      <c r="U87" s="153"/>
      <c r="V87" s="298">
        <f>W87+Y87</f>
        <v>0</v>
      </c>
      <c r="W87" s="1458">
        <f>SUM(W20:W86)</f>
        <v>0</v>
      </c>
      <c r="X87" s="1458"/>
      <c r="Y87" s="1458">
        <f>SUM(Y20:Y86)</f>
        <v>0</v>
      </c>
      <c r="Z87" s="1459"/>
    </row>
    <row r="88" spans="3:55" ht="23.25" customHeight="1" x14ac:dyDescent="0.4"/>
    <row r="89" spans="3:55" ht="22.5" customHeight="1" x14ac:dyDescent="0.4">
      <c r="L89" s="277"/>
      <c r="M89" s="966" t="s">
        <v>160</v>
      </c>
      <c r="N89" s="966"/>
      <c r="O89" s="966"/>
      <c r="P89" s="966"/>
      <c r="Q89" s="966"/>
      <c r="R89" s="966"/>
      <c r="S89" s="966"/>
      <c r="T89" s="966"/>
      <c r="U89" s="966"/>
      <c r="V89" s="966"/>
      <c r="W89" s="966"/>
      <c r="X89" s="966"/>
      <c r="Y89" s="966"/>
      <c r="Z89" s="966"/>
      <c r="AA89" s="277"/>
      <c r="AB89" s="277"/>
      <c r="AC89" s="277"/>
      <c r="AD89" s="277"/>
      <c r="AE89" s="277"/>
      <c r="AF89" s="277"/>
      <c r="AG89" s="277"/>
      <c r="AH89" s="277"/>
      <c r="AI89" s="277"/>
      <c r="AJ89" s="277"/>
      <c r="AK89" s="277"/>
      <c r="AL89" s="277"/>
      <c r="AM89" s="277"/>
      <c r="AN89" s="277"/>
      <c r="AO89" s="277"/>
      <c r="AP89" s="277"/>
      <c r="AQ89" s="277"/>
      <c r="AR89" s="277"/>
      <c r="AS89" s="277"/>
      <c r="AT89" s="277"/>
      <c r="AU89" s="277"/>
      <c r="AV89" s="277"/>
      <c r="AW89" s="277"/>
      <c r="AX89" s="277"/>
      <c r="AY89" s="277"/>
      <c r="AZ89" s="277"/>
      <c r="BA89" s="277"/>
      <c r="BB89" s="277"/>
      <c r="BC89" s="277"/>
    </row>
    <row r="91" spans="3:55" ht="22.5" customHeight="1" x14ac:dyDescent="0.4">
      <c r="M91" s="900" t="s">
        <v>161</v>
      </c>
      <c r="N91" s="901"/>
      <c r="O91" s="901"/>
      <c r="P91" s="901"/>
      <c r="Q91" s="901"/>
      <c r="R91" s="901"/>
      <c r="S91" s="901"/>
      <c r="T91" s="901"/>
      <c r="U91" s="901"/>
      <c r="V91" s="901"/>
      <c r="W91" s="901"/>
      <c r="X91" s="901"/>
      <c r="Y91" s="901"/>
      <c r="Z91" s="902"/>
    </row>
    <row r="92" spans="3:55" ht="6.75" customHeight="1" x14ac:dyDescent="0.4">
      <c r="M92" s="128"/>
      <c r="N92" s="129"/>
      <c r="O92" s="129"/>
      <c r="P92" s="129"/>
      <c r="Q92" s="242"/>
      <c r="R92" s="242"/>
      <c r="S92" s="129"/>
      <c r="T92" s="242"/>
      <c r="U92" s="242"/>
      <c r="V92" s="242"/>
      <c r="W92" s="83"/>
      <c r="X92" s="242"/>
      <c r="Y92" s="83"/>
      <c r="Z92" s="130"/>
    </row>
    <row r="93" spans="3:55" ht="12.75" customHeight="1" x14ac:dyDescent="0.4">
      <c r="M93" s="144"/>
      <c r="N93" s="145" t="s">
        <v>151</v>
      </c>
      <c r="O93" s="146"/>
      <c r="P93" s="146"/>
      <c r="Q93" s="147"/>
      <c r="R93" s="147"/>
      <c r="S93" s="146"/>
      <c r="T93" s="147"/>
      <c r="U93" s="147"/>
      <c r="V93" s="147"/>
      <c r="W93" s="148"/>
      <c r="X93" s="147"/>
      <c r="Y93" s="148"/>
      <c r="Z93" s="149"/>
    </row>
    <row r="94" spans="3:55" ht="9" customHeight="1" thickBot="1" x14ac:dyDescent="0.45">
      <c r="M94" s="128"/>
      <c r="N94" s="129"/>
      <c r="O94" s="129"/>
      <c r="P94" s="129"/>
      <c r="Q94" s="242"/>
      <c r="R94" s="242"/>
      <c r="S94" s="129"/>
      <c r="T94" s="242"/>
      <c r="U94" s="242"/>
      <c r="V94" s="242"/>
      <c r="W94" s="83"/>
      <c r="X94" s="242"/>
      <c r="Y94" s="83"/>
      <c r="Z94" s="130"/>
    </row>
    <row r="95" spans="3:55" ht="12.75" customHeight="1" thickBot="1" x14ac:dyDescent="0.45">
      <c r="M95" s="128"/>
      <c r="N95" s="947" t="s">
        <v>136</v>
      </c>
      <c r="O95" s="948"/>
      <c r="P95" s="948"/>
      <c r="Q95" s="948" t="s">
        <v>147</v>
      </c>
      <c r="R95" s="948"/>
      <c r="S95" s="948"/>
      <c r="T95" s="949"/>
      <c r="U95" s="21" t="s">
        <v>145</v>
      </c>
      <c r="V95" s="243" t="s">
        <v>146</v>
      </c>
      <c r="W95" s="944" t="s">
        <v>150</v>
      </c>
      <c r="X95" s="945"/>
      <c r="Y95" s="946"/>
      <c r="Z95" s="130"/>
    </row>
    <row r="96" spans="3:55" ht="12.75" customHeight="1" thickBot="1" x14ac:dyDescent="0.45">
      <c r="M96" s="128"/>
      <c r="N96" s="929" t="s">
        <v>148</v>
      </c>
      <c r="O96" s="913"/>
      <c r="P96" s="914"/>
      <c r="Q96" s="933">
        <v>100000</v>
      </c>
      <c r="R96" s="933"/>
      <c r="S96" s="933"/>
      <c r="T96" s="934"/>
      <c r="U96" s="124">
        <f>IF(Y4="カラット","",S87)</f>
        <v>0</v>
      </c>
      <c r="V96" s="126">
        <f>IF(U96="","",ROUNDDOWN(U96*2/3,0))</f>
        <v>0</v>
      </c>
      <c r="W96" s="1453">
        <f>IF(V96="","",IF(V96&gt;100000,100000,V96))</f>
        <v>0</v>
      </c>
      <c r="X96" s="1454"/>
      <c r="Y96" s="1455"/>
      <c r="Z96" s="130"/>
    </row>
    <row r="97" spans="13:26" ht="12.75" customHeight="1" thickBot="1" x14ac:dyDescent="0.45">
      <c r="M97" s="128"/>
      <c r="N97" s="930" t="s">
        <v>149</v>
      </c>
      <c r="O97" s="931"/>
      <c r="P97" s="932"/>
      <c r="Q97" s="935">
        <v>300000</v>
      </c>
      <c r="R97" s="935"/>
      <c r="S97" s="935"/>
      <c r="T97" s="936"/>
      <c r="U97" s="125">
        <f>IF(Y4="ちかっと","",S87)</f>
        <v>0</v>
      </c>
      <c r="V97" s="127">
        <f>IF(U97="","",ROUNDDOWN(U97*2/3,0))</f>
        <v>0</v>
      </c>
      <c r="W97" s="1453">
        <f>IF(V97="","",IF(V97&gt;300000,300000,V97))</f>
        <v>0</v>
      </c>
      <c r="X97" s="1454"/>
      <c r="Y97" s="1455"/>
      <c r="Z97" s="130"/>
    </row>
    <row r="98" spans="13:26" ht="21" customHeight="1" x14ac:dyDescent="0.4">
      <c r="M98" s="128"/>
      <c r="N98" s="129"/>
      <c r="O98" s="129"/>
      <c r="P98" s="129"/>
      <c r="Q98" s="242"/>
      <c r="R98" s="242"/>
      <c r="S98" s="129"/>
      <c r="T98" s="242"/>
      <c r="U98" s="242"/>
      <c r="V98" s="242"/>
      <c r="W98" s="83"/>
      <c r="X98" s="242"/>
      <c r="Y98" s="83"/>
      <c r="Z98" s="130"/>
    </row>
    <row r="99" spans="13:26" ht="12.75" customHeight="1" x14ac:dyDescent="0.4">
      <c r="M99" s="144"/>
      <c r="N99" s="145" t="s">
        <v>152</v>
      </c>
      <c r="O99" s="146"/>
      <c r="P99" s="146"/>
      <c r="Q99" s="147"/>
      <c r="R99" s="147"/>
      <c r="S99" s="146"/>
      <c r="T99" s="147"/>
      <c r="U99" s="147"/>
      <c r="V99" s="147"/>
      <c r="W99" s="148"/>
      <c r="X99" s="147"/>
      <c r="Y99" s="148"/>
      <c r="Z99" s="149"/>
    </row>
    <row r="100" spans="13:26" x14ac:dyDescent="0.4">
      <c r="M100" s="128"/>
      <c r="N100" s="129"/>
      <c r="O100" s="129"/>
      <c r="P100" s="129"/>
      <c r="Q100" s="242"/>
      <c r="R100" s="242"/>
      <c r="S100" s="129"/>
      <c r="T100" s="242"/>
      <c r="U100" s="242"/>
      <c r="V100" s="242"/>
      <c r="W100" s="83"/>
      <c r="X100" s="242"/>
      <c r="Y100" s="83"/>
      <c r="Z100" s="130"/>
    </row>
    <row r="101" spans="13:26" ht="12.75" customHeight="1" x14ac:dyDescent="0.4">
      <c r="M101" s="128"/>
      <c r="N101" s="909" t="s">
        <v>136</v>
      </c>
      <c r="O101" s="910"/>
      <c r="P101" s="911"/>
      <c r="Q101" s="923" t="s">
        <v>153</v>
      </c>
      <c r="R101" s="924"/>
      <c r="S101" s="924"/>
      <c r="T101" s="245"/>
      <c r="U101" s="245" t="s">
        <v>144</v>
      </c>
      <c r="V101" s="253"/>
      <c r="W101" s="927" t="s">
        <v>156</v>
      </c>
      <c r="X101" s="927"/>
      <c r="Y101" s="927"/>
      <c r="Z101" s="130"/>
    </row>
    <row r="102" spans="13:26" ht="12.75" customHeight="1" x14ac:dyDescent="0.4">
      <c r="M102" s="128"/>
      <c r="N102" s="912" t="s">
        <v>148</v>
      </c>
      <c r="O102" s="913"/>
      <c r="P102" s="914"/>
      <c r="Q102" s="925">
        <f>IF(Y4="カラット","",S15)</f>
        <v>0</v>
      </c>
      <c r="R102" s="926"/>
      <c r="S102" s="926"/>
      <c r="T102" s="139" t="s">
        <v>154</v>
      </c>
      <c r="U102" s="246">
        <f>IF(Y4="カラット","",P87)</f>
        <v>0</v>
      </c>
      <c r="V102" s="141" t="s">
        <v>122</v>
      </c>
      <c r="W102" s="928">
        <f>IF(Q102="","",Q102-U102)</f>
        <v>0</v>
      </c>
      <c r="X102" s="928"/>
      <c r="Y102" s="928"/>
      <c r="Z102" s="130"/>
    </row>
    <row r="103" spans="13:26" ht="12.75" customHeight="1" x14ac:dyDescent="0.4">
      <c r="M103" s="128"/>
      <c r="N103" s="915" t="s">
        <v>149</v>
      </c>
      <c r="O103" s="916"/>
      <c r="P103" s="917"/>
      <c r="Q103" s="918">
        <f>IF(Y4="ちかっと","",S15)</f>
        <v>0</v>
      </c>
      <c r="R103" s="919"/>
      <c r="S103" s="919"/>
      <c r="T103" s="142" t="s">
        <v>154</v>
      </c>
      <c r="U103" s="244">
        <f>IF(Y4="ちかっと","",P87)</f>
        <v>0</v>
      </c>
      <c r="V103" s="84" t="s">
        <v>122</v>
      </c>
      <c r="W103" s="908">
        <f>IF(Q103="","",Q103-U103)</f>
        <v>0</v>
      </c>
      <c r="X103" s="908"/>
      <c r="Y103" s="908"/>
      <c r="Z103" s="130"/>
    </row>
    <row r="104" spans="13:26" x14ac:dyDescent="0.4">
      <c r="M104" s="128"/>
      <c r="N104" s="129"/>
      <c r="O104" s="129"/>
      <c r="P104" s="129"/>
      <c r="Q104" s="242"/>
      <c r="R104" s="242"/>
      <c r="S104" s="129"/>
      <c r="T104" s="242"/>
      <c r="U104" s="242"/>
      <c r="V104" s="242"/>
      <c r="W104" s="83"/>
      <c r="X104" s="242"/>
      <c r="Y104" s="83"/>
      <c r="Z104" s="130"/>
    </row>
    <row r="105" spans="13:26" ht="12.75" customHeight="1" x14ac:dyDescent="0.4">
      <c r="M105" s="144"/>
      <c r="N105" s="145" t="s">
        <v>159</v>
      </c>
      <c r="O105" s="146"/>
      <c r="P105" s="146"/>
      <c r="Q105" s="147"/>
      <c r="R105" s="147"/>
      <c r="S105" s="146"/>
      <c r="T105" s="147"/>
      <c r="U105" s="147"/>
      <c r="V105" s="147"/>
      <c r="W105" s="148"/>
      <c r="X105" s="147"/>
      <c r="Y105" s="148"/>
      <c r="Z105" s="149"/>
    </row>
    <row r="106" spans="13:26" ht="14.25" thickBot="1" x14ac:dyDescent="0.45">
      <c r="M106" s="128"/>
      <c r="N106" s="129"/>
      <c r="O106" s="129"/>
      <c r="P106" s="129"/>
      <c r="Q106" s="242"/>
      <c r="R106" s="242"/>
      <c r="S106" s="129"/>
      <c r="T106" s="242"/>
      <c r="U106" s="242"/>
      <c r="V106" s="242"/>
      <c r="W106" s="83"/>
      <c r="X106" s="242"/>
      <c r="Y106" s="83"/>
      <c r="Z106" s="130"/>
    </row>
    <row r="107" spans="13:26" ht="12.75" customHeight="1" thickBot="1" x14ac:dyDescent="0.45">
      <c r="M107" s="128"/>
      <c r="N107" s="909" t="s">
        <v>136</v>
      </c>
      <c r="O107" s="910"/>
      <c r="P107" s="911"/>
      <c r="Q107" s="923" t="s">
        <v>157</v>
      </c>
      <c r="R107" s="924"/>
      <c r="S107" s="924"/>
      <c r="T107" s="245"/>
      <c r="U107" s="245" t="s">
        <v>156</v>
      </c>
      <c r="V107" s="245"/>
      <c r="W107" s="1008" t="s">
        <v>158</v>
      </c>
      <c r="X107" s="1009"/>
      <c r="Y107" s="1010"/>
      <c r="Z107" s="130"/>
    </row>
    <row r="108" spans="13:26" ht="12.75" customHeight="1" thickBot="1" x14ac:dyDescent="0.45">
      <c r="M108" s="128"/>
      <c r="N108" s="912" t="s">
        <v>148</v>
      </c>
      <c r="O108" s="913"/>
      <c r="P108" s="914"/>
      <c r="Q108" s="925">
        <f>IF(Y4="カラット","",W96)</f>
        <v>0</v>
      </c>
      <c r="R108" s="926"/>
      <c r="S108" s="926"/>
      <c r="T108" s="139" t="s">
        <v>154</v>
      </c>
      <c r="U108" s="246">
        <f>IF(Y4="カラット","",W102)</f>
        <v>0</v>
      </c>
      <c r="V108" s="139" t="s">
        <v>122</v>
      </c>
      <c r="W108" s="1448">
        <f>IF(Q108="","",Q108-U108)</f>
        <v>0</v>
      </c>
      <c r="X108" s="1449"/>
      <c r="Y108" s="1450"/>
      <c r="Z108" s="130"/>
    </row>
    <row r="109" spans="13:26" ht="12.75" customHeight="1" thickBot="1" x14ac:dyDescent="0.45">
      <c r="M109" s="128"/>
      <c r="N109" s="915" t="s">
        <v>149</v>
      </c>
      <c r="O109" s="916"/>
      <c r="P109" s="917"/>
      <c r="Q109" s="918">
        <f>IF(Y4="ちかっと","",W97)</f>
        <v>0</v>
      </c>
      <c r="R109" s="919"/>
      <c r="S109" s="919"/>
      <c r="T109" s="142" t="s">
        <v>154</v>
      </c>
      <c r="U109" s="244">
        <f>IF(Y4="ちかっと","",W103)</f>
        <v>0</v>
      </c>
      <c r="V109" s="142" t="s">
        <v>122</v>
      </c>
      <c r="W109" s="1448">
        <f>IF(Q109="","",Q109-U109)</f>
        <v>0</v>
      </c>
      <c r="X109" s="1449"/>
      <c r="Y109" s="1450"/>
      <c r="Z109" s="130"/>
    </row>
    <row r="110" spans="13:26" x14ac:dyDescent="0.4">
      <c r="M110" s="131"/>
      <c r="N110" s="132"/>
      <c r="O110" s="132"/>
      <c r="P110" s="132"/>
      <c r="Q110" s="133"/>
      <c r="R110" s="133"/>
      <c r="S110" s="132"/>
      <c r="T110" s="133"/>
      <c r="U110" s="133"/>
      <c r="V110" s="133"/>
      <c r="W110" s="134"/>
      <c r="X110" s="133"/>
      <c r="Y110" s="134"/>
      <c r="Z110" s="135"/>
    </row>
    <row r="111" spans="13:26" ht="12" customHeight="1" x14ac:dyDescent="0.4"/>
    <row r="112" spans="13:26" ht="19.5" customHeight="1" x14ac:dyDescent="0.4">
      <c r="M112" s="900" t="s">
        <v>162</v>
      </c>
      <c r="N112" s="901"/>
      <c r="O112" s="901"/>
      <c r="P112" s="901"/>
      <c r="Q112" s="901"/>
      <c r="R112" s="901"/>
      <c r="S112" s="901"/>
      <c r="T112" s="901"/>
      <c r="U112" s="901"/>
      <c r="V112" s="901"/>
      <c r="W112" s="901"/>
      <c r="X112" s="901"/>
      <c r="Y112" s="901"/>
      <c r="Z112" s="902"/>
    </row>
    <row r="113" spans="3:26" ht="6.75" customHeight="1" x14ac:dyDescent="0.4">
      <c r="M113" s="128"/>
      <c r="N113" s="129"/>
      <c r="O113" s="129"/>
      <c r="P113" s="129"/>
      <c r="Q113" s="242"/>
      <c r="R113" s="242"/>
      <c r="S113" s="129"/>
      <c r="T113" s="242"/>
      <c r="U113" s="242"/>
      <c r="V113" s="242"/>
      <c r="W113" s="83"/>
      <c r="X113" s="242"/>
      <c r="Y113" s="83"/>
      <c r="Z113" s="130"/>
    </row>
    <row r="114" spans="3:26" ht="12.75" customHeight="1" x14ac:dyDescent="0.4">
      <c r="M114" s="155"/>
      <c r="N114" s="903" t="s">
        <v>163</v>
      </c>
      <c r="O114" s="903"/>
      <c r="P114" s="903"/>
      <c r="Q114" s="157"/>
      <c r="R114" s="160" t="s">
        <v>165</v>
      </c>
      <c r="S114" s="156"/>
      <c r="T114" s="157"/>
      <c r="U114" s="157"/>
      <c r="V114" s="157"/>
      <c r="W114" s="158"/>
      <c r="X114" s="157"/>
      <c r="Y114" s="158"/>
      <c r="Z114" s="159"/>
    </row>
    <row r="115" spans="3:26" ht="12.75" customHeight="1" thickBot="1" x14ac:dyDescent="0.45">
      <c r="M115" s="128"/>
      <c r="N115" s="129"/>
      <c r="O115" s="129"/>
      <c r="P115" s="129"/>
      <c r="Q115" s="242"/>
      <c r="R115" s="242"/>
      <c r="S115" s="129"/>
      <c r="T115" s="242"/>
      <c r="U115" s="242"/>
      <c r="V115" s="242"/>
      <c r="W115" s="83"/>
      <c r="X115" s="242"/>
      <c r="Y115" s="83"/>
      <c r="Z115" s="130"/>
    </row>
    <row r="116" spans="3:26" ht="12.75" customHeight="1" x14ac:dyDescent="0.4">
      <c r="M116" s="128"/>
      <c r="N116" s="888" t="s">
        <v>177</v>
      </c>
      <c r="O116" s="889"/>
      <c r="P116" s="889"/>
      <c r="Q116" s="889"/>
      <c r="R116" s="890"/>
      <c r="S116" s="906" t="s">
        <v>173</v>
      </c>
      <c r="T116" s="906"/>
      <c r="U116" s="907"/>
      <c r="V116" s="894" t="s">
        <v>176</v>
      </c>
      <c r="W116" s="895"/>
      <c r="X116" s="242"/>
      <c r="Y116" s="83"/>
      <c r="Z116" s="130"/>
    </row>
    <row r="117" spans="3:26" ht="12.75" customHeight="1" thickBot="1" x14ac:dyDescent="0.45">
      <c r="M117" s="128"/>
      <c r="N117" s="891">
        <f>IF(Y4="カラット","",P87)</f>
        <v>0</v>
      </c>
      <c r="O117" s="892"/>
      <c r="P117" s="892"/>
      <c r="Q117" s="892"/>
      <c r="R117" s="893"/>
      <c r="S117" s="906"/>
      <c r="T117" s="906"/>
      <c r="U117" s="907"/>
      <c r="V117" s="1451" t="str">
        <f>IF(Y4="ちかっと",IF(N117&lt;=150000,"要件該当","要件非該当やり直し"),"")</f>
        <v/>
      </c>
      <c r="W117" s="1452"/>
      <c r="X117" s="242"/>
      <c r="Y117" s="83"/>
      <c r="Z117" s="130"/>
    </row>
    <row r="118" spans="3:26" ht="12.75" customHeight="1" x14ac:dyDescent="0.4">
      <c r="M118" s="128"/>
      <c r="N118" s="129"/>
      <c r="O118" s="129"/>
      <c r="P118" s="129"/>
      <c r="Q118" s="242"/>
      <c r="R118" s="242"/>
      <c r="S118" s="129"/>
      <c r="T118" s="242"/>
      <c r="U118" s="242"/>
      <c r="V118" s="242"/>
      <c r="W118" s="83"/>
      <c r="X118" s="242"/>
      <c r="Y118" s="83"/>
      <c r="Z118" s="130"/>
    </row>
    <row r="119" spans="3:26" ht="12.75" customHeight="1" x14ac:dyDescent="0.4">
      <c r="M119" s="155"/>
      <c r="N119" s="903" t="s">
        <v>164</v>
      </c>
      <c r="O119" s="903"/>
      <c r="P119" s="903"/>
      <c r="Q119" s="157"/>
      <c r="R119" s="160" t="s">
        <v>166</v>
      </c>
      <c r="S119" s="156"/>
      <c r="T119" s="157"/>
      <c r="U119" s="157"/>
      <c r="V119" s="157"/>
      <c r="W119" s="158"/>
      <c r="X119" s="157"/>
      <c r="Y119" s="158"/>
      <c r="Z119" s="159"/>
    </row>
    <row r="120" spans="3:26" ht="12.75" customHeight="1" x14ac:dyDescent="0.4">
      <c r="M120" s="128"/>
      <c r="N120" s="129"/>
      <c r="O120" s="129"/>
      <c r="P120" s="129"/>
      <c r="Q120" s="242"/>
      <c r="R120" s="242"/>
      <c r="S120" s="129"/>
      <c r="T120" s="242"/>
      <c r="U120" s="242"/>
      <c r="V120" s="242"/>
      <c r="W120" s="83"/>
      <c r="X120" s="242"/>
      <c r="Y120" s="83"/>
      <c r="Z120" s="130"/>
    </row>
    <row r="121" spans="3:26" ht="12.75" customHeight="1" x14ac:dyDescent="0.4">
      <c r="M121" s="128"/>
      <c r="N121" s="888" t="s">
        <v>167</v>
      </c>
      <c r="O121" s="889"/>
      <c r="P121" s="890"/>
      <c r="Q121" s="898" t="s">
        <v>169</v>
      </c>
      <c r="R121" s="888" t="s">
        <v>168</v>
      </c>
      <c r="S121" s="889"/>
      <c r="T121" s="890"/>
      <c r="U121" s="898" t="s">
        <v>122</v>
      </c>
      <c r="V121" s="888" t="s">
        <v>171</v>
      </c>
      <c r="W121" s="890"/>
      <c r="X121" s="242"/>
      <c r="Y121" s="83"/>
      <c r="Z121" s="130"/>
    </row>
    <row r="122" spans="3:26" ht="12.75" customHeight="1" x14ac:dyDescent="0.4">
      <c r="M122" s="128"/>
      <c r="N122" s="891">
        <f>IF(Y4="ちかっと","",S27)</f>
        <v>0</v>
      </c>
      <c r="O122" s="892"/>
      <c r="P122" s="893"/>
      <c r="Q122" s="898"/>
      <c r="R122" s="891">
        <f>IF(Y4="ちかっと","",S72)</f>
        <v>0</v>
      </c>
      <c r="S122" s="892"/>
      <c r="T122" s="893"/>
      <c r="U122" s="898"/>
      <c r="V122" s="891">
        <f>IF(Y4="ちかっと","",N122+R122)</f>
        <v>0</v>
      </c>
      <c r="W122" s="893"/>
      <c r="X122" s="242"/>
      <c r="Y122" s="83"/>
      <c r="Z122" s="130"/>
    </row>
    <row r="123" spans="3:26" ht="12.75" customHeight="1" thickBot="1" x14ac:dyDescent="0.45">
      <c r="M123" s="128"/>
      <c r="N123" s="129"/>
      <c r="O123" s="129"/>
      <c r="P123" s="129"/>
      <c r="Q123" s="242"/>
      <c r="R123" s="242"/>
      <c r="S123" s="129"/>
      <c r="T123" s="242"/>
      <c r="U123" s="161" t="s">
        <v>175</v>
      </c>
      <c r="V123" s="242"/>
      <c r="W123" s="83"/>
      <c r="X123" s="242"/>
      <c r="Y123" s="83"/>
      <c r="Z123" s="130"/>
    </row>
    <row r="124" spans="3:26" ht="12.75" customHeight="1" x14ac:dyDescent="0.4">
      <c r="M124" s="128"/>
      <c r="N124" s="888" t="s">
        <v>172</v>
      </c>
      <c r="O124" s="889"/>
      <c r="P124" s="890"/>
      <c r="Q124" s="898" t="s">
        <v>173</v>
      </c>
      <c r="R124" s="888" t="s">
        <v>174</v>
      </c>
      <c r="S124" s="889"/>
      <c r="T124" s="890"/>
      <c r="U124" s="899" t="s">
        <v>173</v>
      </c>
      <c r="V124" s="894" t="s">
        <v>176</v>
      </c>
      <c r="W124" s="895"/>
      <c r="X124" s="242"/>
      <c r="Y124" s="83"/>
      <c r="Z124" s="130"/>
    </row>
    <row r="125" spans="3:26" ht="12.75" customHeight="1" thickBot="1" x14ac:dyDescent="0.45">
      <c r="M125" s="128"/>
      <c r="N125" s="891">
        <f>IF(Y4="ちかっと","",S87)</f>
        <v>0</v>
      </c>
      <c r="O125" s="892"/>
      <c r="P125" s="893"/>
      <c r="Q125" s="898"/>
      <c r="R125" s="891">
        <f>IF(Y4="ちかっと","",ROUNDDOWN(N125/2,0))</f>
        <v>0</v>
      </c>
      <c r="S125" s="892"/>
      <c r="T125" s="893"/>
      <c r="U125" s="899"/>
      <c r="V125" s="1446" t="str">
        <f>IF(Y4="ちかっと","",IF(V122&lt;=R125,"要件該当","要件非該当やり直し"))</f>
        <v>要件該当</v>
      </c>
      <c r="W125" s="1447"/>
      <c r="X125" s="242"/>
      <c r="Y125" s="83"/>
      <c r="Z125" s="130"/>
    </row>
    <row r="126" spans="3:26" ht="12.75" customHeight="1" x14ac:dyDescent="0.4">
      <c r="M126" s="131"/>
      <c r="N126" s="132"/>
      <c r="O126" s="132"/>
      <c r="P126" s="132"/>
      <c r="Q126" s="133"/>
      <c r="R126" s="133"/>
      <c r="S126" s="132"/>
      <c r="T126" s="133"/>
      <c r="U126" s="133"/>
      <c r="V126" s="133"/>
      <c r="W126" s="134"/>
      <c r="X126" s="133"/>
      <c r="Y126" s="134"/>
      <c r="Z126" s="135"/>
    </row>
    <row r="127" spans="3:26" ht="7.5" customHeight="1" thickBot="1" x14ac:dyDescent="0.45"/>
    <row r="128" spans="3:26" x14ac:dyDescent="0.4">
      <c r="C128" s="1653" t="s">
        <v>368</v>
      </c>
      <c r="D128" s="1654"/>
      <c r="E128" s="1654"/>
      <c r="F128" s="1654"/>
      <c r="G128" s="1654"/>
      <c r="H128" s="1654"/>
      <c r="I128" s="1655"/>
      <c r="N128" s="1659" t="s">
        <v>369</v>
      </c>
      <c r="O128" s="1660"/>
      <c r="P128" s="1660"/>
      <c r="Q128" s="1660"/>
      <c r="R128" s="1660"/>
      <c r="S128" s="1660"/>
      <c r="T128" s="1661"/>
    </row>
    <row r="129" spans="3:26" ht="14.25" thickBot="1" x14ac:dyDescent="0.45">
      <c r="C129" s="1656"/>
      <c r="D129" s="1657"/>
      <c r="E129" s="1657"/>
      <c r="F129" s="1657"/>
      <c r="G129" s="1657"/>
      <c r="H129" s="1657"/>
      <c r="I129" s="1658"/>
      <c r="N129" s="1662"/>
      <c r="O129" s="1663"/>
      <c r="P129" s="1663"/>
      <c r="Q129" s="1663"/>
      <c r="R129" s="1663"/>
      <c r="S129" s="1663"/>
      <c r="T129" s="1664"/>
    </row>
    <row r="130" spans="3:26" x14ac:dyDescent="0.4">
      <c r="C130" s="369"/>
      <c r="D130" s="369"/>
      <c r="E130" s="369"/>
      <c r="F130" s="369"/>
      <c r="G130" s="369"/>
      <c r="H130" s="369"/>
      <c r="I130" s="369"/>
      <c r="N130" s="371"/>
      <c r="O130" s="371"/>
      <c r="P130" s="371"/>
      <c r="Q130" s="371"/>
      <c r="R130" s="371"/>
      <c r="S130" s="371"/>
      <c r="T130" s="371"/>
    </row>
    <row r="131" spans="3:26" x14ac:dyDescent="0.4">
      <c r="C131" s="22" t="s">
        <v>370</v>
      </c>
      <c r="J131" s="63"/>
      <c r="L131" s="81"/>
      <c r="M131" s="63"/>
      <c r="N131" s="22" t="s">
        <v>370</v>
      </c>
      <c r="U131" s="22"/>
      <c r="V131" s="22"/>
      <c r="W131" s="22"/>
      <c r="X131" s="22"/>
      <c r="Y131" s="22"/>
      <c r="Z131" s="22"/>
    </row>
    <row r="132" spans="3:26" x14ac:dyDescent="0.4">
      <c r="C132" s="1665" t="s">
        <v>59</v>
      </c>
      <c r="D132" s="1665"/>
      <c r="E132" s="1665"/>
      <c r="F132" s="1665"/>
      <c r="G132" s="372"/>
      <c r="H132" s="373">
        <f>H10</f>
        <v>0</v>
      </c>
      <c r="I132" s="374"/>
      <c r="J132" s="63"/>
      <c r="L132" s="81"/>
      <c r="M132" s="63"/>
      <c r="N132" s="1665" t="s">
        <v>59</v>
      </c>
      <c r="O132" s="1665"/>
      <c r="P132" s="1665"/>
      <c r="Q132" s="1665"/>
      <c r="R132" s="372"/>
      <c r="S132" s="373">
        <f>S10</f>
        <v>0</v>
      </c>
      <c r="T132" s="374"/>
      <c r="U132" s="22"/>
      <c r="V132" s="22"/>
      <c r="W132" s="22"/>
      <c r="X132" s="22"/>
      <c r="Y132" s="22"/>
      <c r="Z132" s="22"/>
    </row>
    <row r="133" spans="3:26" ht="15" customHeight="1" x14ac:dyDescent="0.4">
      <c r="C133" s="1665" t="s">
        <v>60</v>
      </c>
      <c r="D133" s="1665"/>
      <c r="E133" s="1665"/>
      <c r="F133" s="1665"/>
      <c r="G133" s="372"/>
      <c r="H133" s="373">
        <f>H11</f>
        <v>0</v>
      </c>
      <c r="I133" s="374"/>
      <c r="J133" s="63"/>
      <c r="L133" s="81"/>
      <c r="M133" s="63"/>
      <c r="N133" s="1665" t="s">
        <v>60</v>
      </c>
      <c r="O133" s="1665"/>
      <c r="P133" s="1665"/>
      <c r="Q133" s="1665"/>
      <c r="R133" s="372"/>
      <c r="S133" s="373">
        <f>S11</f>
        <v>0</v>
      </c>
      <c r="T133" s="374"/>
      <c r="U133" s="22"/>
      <c r="V133" s="22"/>
      <c r="W133" s="22"/>
      <c r="X133" s="22"/>
      <c r="Y133" s="22"/>
      <c r="Z133" s="22"/>
    </row>
    <row r="134" spans="3:26" x14ac:dyDescent="0.4">
      <c r="C134" s="1665" t="s">
        <v>61</v>
      </c>
      <c r="D134" s="1665"/>
      <c r="E134" s="1665"/>
      <c r="F134" s="1665"/>
      <c r="G134" s="372"/>
      <c r="H134" s="373">
        <f>H12</f>
        <v>0</v>
      </c>
      <c r="I134" s="374"/>
      <c r="J134" s="63"/>
      <c r="L134" s="81"/>
      <c r="M134" s="63"/>
      <c r="N134" s="1665" t="s">
        <v>61</v>
      </c>
      <c r="O134" s="1665"/>
      <c r="P134" s="1665"/>
      <c r="Q134" s="1665"/>
      <c r="R134" s="372"/>
      <c r="S134" s="373">
        <f>S12</f>
        <v>0</v>
      </c>
      <c r="T134" s="374"/>
      <c r="U134" s="22"/>
      <c r="V134" s="22"/>
      <c r="W134" s="22"/>
      <c r="X134" s="22"/>
      <c r="Y134" s="22"/>
      <c r="Z134" s="22"/>
    </row>
    <row r="135" spans="3:26" x14ac:dyDescent="0.4">
      <c r="C135" s="1651" t="s">
        <v>62</v>
      </c>
      <c r="D135" s="1666" t="s">
        <v>133</v>
      </c>
      <c r="E135" s="1666"/>
      <c r="F135" s="1666"/>
      <c r="G135" s="372"/>
      <c r="H135" s="373">
        <f>H13</f>
        <v>0</v>
      </c>
      <c r="I135" s="374"/>
      <c r="J135" s="63"/>
      <c r="L135" s="81"/>
      <c r="M135" s="63"/>
      <c r="N135" s="1651" t="s">
        <v>62</v>
      </c>
      <c r="O135" s="1666" t="s">
        <v>133</v>
      </c>
      <c r="P135" s="1666"/>
      <c r="Q135" s="1666"/>
      <c r="R135" s="372"/>
      <c r="S135" s="373">
        <f>S13</f>
        <v>0</v>
      </c>
      <c r="T135" s="374"/>
      <c r="U135" s="22"/>
      <c r="V135" s="22"/>
      <c r="W135" s="22"/>
      <c r="X135" s="22"/>
      <c r="Y135" s="22"/>
      <c r="Z135" s="22"/>
    </row>
    <row r="136" spans="3:26" x14ac:dyDescent="0.4">
      <c r="C136" s="1651"/>
      <c r="D136" s="1666" t="s">
        <v>50</v>
      </c>
      <c r="E136" s="1666"/>
      <c r="F136" s="1666"/>
      <c r="G136" s="372"/>
      <c r="H136" s="373">
        <f>H14</f>
        <v>0</v>
      </c>
      <c r="I136" s="374"/>
      <c r="J136" s="63"/>
      <c r="L136" s="81"/>
      <c r="M136" s="63"/>
      <c r="N136" s="1651"/>
      <c r="O136" s="1666" t="s">
        <v>50</v>
      </c>
      <c r="P136" s="1666"/>
      <c r="Q136" s="1666"/>
      <c r="R136" s="372"/>
      <c r="S136" s="373">
        <f>S14</f>
        <v>0</v>
      </c>
      <c r="T136" s="374"/>
      <c r="U136" s="22"/>
      <c r="V136" s="22"/>
      <c r="W136" s="22"/>
      <c r="X136" s="22"/>
      <c r="Y136" s="22"/>
      <c r="Z136" s="22"/>
    </row>
    <row r="137" spans="3:26" ht="15" customHeight="1" x14ac:dyDescent="0.4">
      <c r="C137" s="1651" t="s">
        <v>171</v>
      </c>
      <c r="D137" s="1651"/>
      <c r="E137" s="1651"/>
      <c r="F137" s="1651"/>
      <c r="G137" s="372"/>
      <c r="H137" s="373">
        <f>SUM(H132:H136)</f>
        <v>0</v>
      </c>
      <c r="I137" s="374"/>
      <c r="J137" s="63"/>
      <c r="L137" s="81"/>
      <c r="M137" s="63"/>
      <c r="N137" s="1651" t="s">
        <v>171</v>
      </c>
      <c r="O137" s="1651"/>
      <c r="P137" s="1651"/>
      <c r="Q137" s="1651"/>
      <c r="R137" s="372"/>
      <c r="S137" s="373">
        <f>SUM(S132:S136)</f>
        <v>0</v>
      </c>
      <c r="T137" s="374"/>
      <c r="U137" s="22"/>
      <c r="V137" s="22"/>
      <c r="W137" s="22"/>
      <c r="X137" s="22"/>
      <c r="Y137" s="22"/>
      <c r="Z137" s="22"/>
    </row>
    <row r="138" spans="3:26" x14ac:dyDescent="0.4">
      <c r="C138" s="375"/>
      <c r="D138" s="376"/>
      <c r="E138" s="376"/>
      <c r="F138" s="376"/>
      <c r="G138" s="375"/>
      <c r="H138" s="377"/>
      <c r="I138" s="375"/>
      <c r="J138" s="63"/>
      <c r="L138" s="81"/>
      <c r="M138" s="63"/>
      <c r="N138" s="375"/>
      <c r="O138" s="376"/>
      <c r="P138" s="376"/>
      <c r="Q138" s="376"/>
      <c r="R138" s="375"/>
      <c r="S138" s="377"/>
      <c r="T138" s="375"/>
      <c r="U138" s="22"/>
      <c r="V138" s="22"/>
      <c r="W138" s="22"/>
      <c r="X138" s="22"/>
      <c r="Y138" s="22"/>
      <c r="Z138" s="22"/>
    </row>
    <row r="139" spans="3:26" x14ac:dyDescent="0.4">
      <c r="C139" s="378" t="s">
        <v>371</v>
      </c>
      <c r="D139" s="378"/>
      <c r="E139" s="378"/>
      <c r="F139" s="379"/>
      <c r="G139" s="379"/>
      <c r="H139" s="378"/>
      <c r="I139" s="379"/>
      <c r="J139" s="63"/>
      <c r="L139" s="81"/>
      <c r="M139" s="63"/>
      <c r="N139" s="378" t="s">
        <v>371</v>
      </c>
      <c r="O139" s="378"/>
      <c r="P139" s="378"/>
      <c r="Q139" s="379"/>
      <c r="R139" s="379"/>
      <c r="S139" s="378"/>
      <c r="T139" s="379"/>
      <c r="U139" s="22"/>
      <c r="V139" s="22"/>
      <c r="W139" s="22"/>
      <c r="X139" s="22"/>
      <c r="Y139" s="22"/>
      <c r="Z139" s="22"/>
    </row>
    <row r="140" spans="3:26" x14ac:dyDescent="0.4">
      <c r="C140" s="380" t="s">
        <v>120</v>
      </c>
      <c r="D140" s="1652" t="s">
        <v>127</v>
      </c>
      <c r="E140" s="1652"/>
      <c r="F140" s="1652"/>
      <c r="G140" s="1652" t="s">
        <v>75</v>
      </c>
      <c r="H140" s="1652"/>
      <c r="I140" s="1652"/>
      <c r="J140" s="63"/>
      <c r="L140" s="81"/>
      <c r="M140" s="63"/>
      <c r="N140" s="380" t="s">
        <v>120</v>
      </c>
      <c r="O140" s="1652" t="s">
        <v>127</v>
      </c>
      <c r="P140" s="1652"/>
      <c r="Q140" s="1652"/>
      <c r="R140" s="1652" t="s">
        <v>75</v>
      </c>
      <c r="S140" s="1652"/>
      <c r="T140" s="1652"/>
      <c r="U140" s="22"/>
      <c r="V140" s="22"/>
      <c r="W140" s="22"/>
      <c r="X140" s="22"/>
      <c r="Y140" s="22"/>
      <c r="Z140" s="22"/>
    </row>
    <row r="141" spans="3:26" ht="24.75" customHeight="1" x14ac:dyDescent="0.4">
      <c r="C141" s="381" t="s">
        <v>76</v>
      </c>
      <c r="D141" s="382"/>
      <c r="E141" s="373">
        <f>E20</f>
        <v>0</v>
      </c>
      <c r="F141" s="374"/>
      <c r="G141" s="372"/>
      <c r="H141" s="373">
        <f>H20</f>
        <v>0</v>
      </c>
      <c r="I141" s="374"/>
      <c r="J141" s="63"/>
      <c r="L141" s="81"/>
      <c r="M141" s="63"/>
      <c r="N141" s="381" t="s">
        <v>76</v>
      </c>
      <c r="O141" s="382"/>
      <c r="P141" s="373">
        <f>P20</f>
        <v>0</v>
      </c>
      <c r="Q141" s="374"/>
      <c r="R141" s="372"/>
      <c r="S141" s="373">
        <f>S20</f>
        <v>0</v>
      </c>
      <c r="T141" s="374"/>
      <c r="U141" s="22"/>
      <c r="V141" s="22"/>
      <c r="W141" s="22"/>
      <c r="X141" s="22"/>
      <c r="Y141" s="22"/>
      <c r="Z141" s="22"/>
    </row>
    <row r="142" spans="3:26" ht="24.75" customHeight="1" x14ac:dyDescent="0.4">
      <c r="C142" s="381" t="s">
        <v>77</v>
      </c>
      <c r="D142" s="382"/>
      <c r="E142" s="373">
        <f>E27</f>
        <v>0</v>
      </c>
      <c r="F142" s="374"/>
      <c r="G142" s="372"/>
      <c r="H142" s="373">
        <f>H27</f>
        <v>0</v>
      </c>
      <c r="I142" s="374"/>
      <c r="J142" s="63"/>
      <c r="L142" s="81"/>
      <c r="M142" s="63"/>
      <c r="N142" s="381" t="s">
        <v>77</v>
      </c>
      <c r="O142" s="382"/>
      <c r="P142" s="373">
        <f>P27</f>
        <v>0</v>
      </c>
      <c r="Q142" s="374"/>
      <c r="R142" s="372"/>
      <c r="S142" s="373">
        <f>S27</f>
        <v>0</v>
      </c>
      <c r="T142" s="374"/>
      <c r="U142" s="22"/>
      <c r="V142" s="22"/>
      <c r="W142" s="22"/>
      <c r="X142" s="22"/>
      <c r="Y142" s="22"/>
      <c r="Z142" s="22"/>
    </row>
    <row r="143" spans="3:26" ht="24.75" customHeight="1" x14ac:dyDescent="0.4">
      <c r="C143" s="381" t="s">
        <v>65</v>
      </c>
      <c r="D143" s="382"/>
      <c r="E143" s="373">
        <f>E30</f>
        <v>0</v>
      </c>
      <c r="F143" s="374"/>
      <c r="G143" s="372"/>
      <c r="H143" s="373">
        <f>H30</f>
        <v>0</v>
      </c>
      <c r="I143" s="374"/>
      <c r="J143" s="63"/>
      <c r="L143" s="81"/>
      <c r="M143" s="63"/>
      <c r="N143" s="381" t="s">
        <v>65</v>
      </c>
      <c r="O143" s="382"/>
      <c r="P143" s="373">
        <f>P30</f>
        <v>0</v>
      </c>
      <c r="Q143" s="374"/>
      <c r="R143" s="372"/>
      <c r="S143" s="373">
        <f>S30</f>
        <v>0</v>
      </c>
      <c r="T143" s="374"/>
      <c r="U143" s="22"/>
      <c r="V143" s="22"/>
      <c r="W143" s="22"/>
      <c r="X143" s="22"/>
      <c r="Y143" s="22"/>
      <c r="Z143" s="22"/>
    </row>
    <row r="144" spans="3:26" ht="24.75" customHeight="1" x14ac:dyDescent="0.4">
      <c r="C144" s="381" t="s">
        <v>66</v>
      </c>
      <c r="D144" s="382"/>
      <c r="E144" s="373">
        <f>E37</f>
        <v>0</v>
      </c>
      <c r="F144" s="374"/>
      <c r="G144" s="372"/>
      <c r="H144" s="373">
        <f>H37</f>
        <v>0</v>
      </c>
      <c r="I144" s="374"/>
      <c r="J144" s="63"/>
      <c r="L144" s="81"/>
      <c r="M144" s="63"/>
      <c r="N144" s="381" t="s">
        <v>66</v>
      </c>
      <c r="O144" s="382"/>
      <c r="P144" s="373">
        <f>P37</f>
        <v>0</v>
      </c>
      <c r="Q144" s="374"/>
      <c r="R144" s="372"/>
      <c r="S144" s="373">
        <f>S37</f>
        <v>0</v>
      </c>
      <c r="T144" s="374"/>
      <c r="U144" s="22"/>
      <c r="V144" s="22"/>
      <c r="W144" s="22"/>
      <c r="X144" s="22"/>
      <c r="Y144" s="22"/>
      <c r="Z144" s="22"/>
    </row>
    <row r="145" spans="3:26" ht="24.75" customHeight="1" x14ac:dyDescent="0.4">
      <c r="C145" s="381" t="s">
        <v>67</v>
      </c>
      <c r="D145" s="382"/>
      <c r="E145" s="373">
        <f>E48</f>
        <v>0</v>
      </c>
      <c r="F145" s="374"/>
      <c r="G145" s="372"/>
      <c r="H145" s="373">
        <f>H48</f>
        <v>0</v>
      </c>
      <c r="I145" s="374"/>
      <c r="J145" s="63"/>
      <c r="L145" s="81"/>
      <c r="M145" s="63"/>
      <c r="N145" s="381" t="s">
        <v>67</v>
      </c>
      <c r="O145" s="382"/>
      <c r="P145" s="373">
        <f>P48</f>
        <v>0</v>
      </c>
      <c r="Q145" s="374"/>
      <c r="R145" s="372"/>
      <c r="S145" s="373">
        <f>S48</f>
        <v>0</v>
      </c>
      <c r="T145" s="374"/>
      <c r="U145" s="22"/>
      <c r="V145" s="22"/>
      <c r="W145" s="22"/>
      <c r="X145" s="22"/>
      <c r="Y145" s="22"/>
      <c r="Z145" s="22"/>
    </row>
    <row r="146" spans="3:26" ht="24.75" customHeight="1" x14ac:dyDescent="0.4">
      <c r="C146" s="381" t="s">
        <v>68</v>
      </c>
      <c r="D146" s="382"/>
      <c r="E146" s="373">
        <f>E57</f>
        <v>0</v>
      </c>
      <c r="F146" s="374"/>
      <c r="G146" s="372"/>
      <c r="H146" s="373">
        <f>H57</f>
        <v>0</v>
      </c>
      <c r="I146" s="374"/>
      <c r="J146" s="63"/>
      <c r="L146" s="81"/>
      <c r="M146" s="63"/>
      <c r="N146" s="381" t="s">
        <v>68</v>
      </c>
      <c r="O146" s="382"/>
      <c r="P146" s="373">
        <f>P57</f>
        <v>0</v>
      </c>
      <c r="Q146" s="374"/>
      <c r="R146" s="372"/>
      <c r="S146" s="373">
        <f>S57</f>
        <v>0</v>
      </c>
      <c r="T146" s="374"/>
      <c r="U146" s="22"/>
      <c r="V146" s="22"/>
      <c r="W146" s="22"/>
      <c r="X146" s="22"/>
      <c r="Y146" s="22"/>
      <c r="Z146" s="22"/>
    </row>
    <row r="147" spans="3:26" ht="24.75" customHeight="1" x14ac:dyDescent="0.4">
      <c r="C147" s="381" t="s">
        <v>69</v>
      </c>
      <c r="D147" s="382"/>
      <c r="E147" s="373">
        <f>E61</f>
        <v>0</v>
      </c>
      <c r="F147" s="374"/>
      <c r="G147" s="372"/>
      <c r="H147" s="373">
        <f>H61</f>
        <v>0</v>
      </c>
      <c r="I147" s="374"/>
      <c r="J147" s="63"/>
      <c r="L147" s="81"/>
      <c r="M147" s="63"/>
      <c r="N147" s="381" t="s">
        <v>69</v>
      </c>
      <c r="O147" s="382"/>
      <c r="P147" s="373">
        <f>P61</f>
        <v>0</v>
      </c>
      <c r="Q147" s="374"/>
      <c r="R147" s="372"/>
      <c r="S147" s="373">
        <f>S61</f>
        <v>0</v>
      </c>
      <c r="T147" s="374"/>
      <c r="U147" s="22"/>
      <c r="V147" s="22"/>
      <c r="W147" s="22"/>
      <c r="X147" s="22"/>
      <c r="Y147" s="22"/>
      <c r="Z147" s="22"/>
    </row>
    <row r="148" spans="3:26" ht="24.75" customHeight="1" x14ac:dyDescent="0.4">
      <c r="C148" s="381" t="s">
        <v>70</v>
      </c>
      <c r="D148" s="382"/>
      <c r="E148" s="373">
        <f>E64</f>
        <v>0</v>
      </c>
      <c r="F148" s="374"/>
      <c r="G148" s="372"/>
      <c r="H148" s="373">
        <f>H64</f>
        <v>0</v>
      </c>
      <c r="I148" s="374"/>
      <c r="J148" s="63"/>
      <c r="L148" s="81"/>
      <c r="M148" s="63"/>
      <c r="N148" s="381" t="s">
        <v>70</v>
      </c>
      <c r="O148" s="382"/>
      <c r="P148" s="373">
        <f>P64</f>
        <v>0</v>
      </c>
      <c r="Q148" s="374"/>
      <c r="R148" s="372"/>
      <c r="S148" s="373">
        <f>S64</f>
        <v>0</v>
      </c>
      <c r="T148" s="374"/>
      <c r="U148" s="22"/>
      <c r="V148" s="22"/>
      <c r="W148" s="22"/>
      <c r="X148" s="22"/>
      <c r="Y148" s="22"/>
      <c r="Z148" s="22"/>
    </row>
    <row r="149" spans="3:26" ht="24.75" customHeight="1" x14ac:dyDescent="0.4">
      <c r="C149" s="381" t="s">
        <v>71</v>
      </c>
      <c r="D149" s="382"/>
      <c r="E149" s="373">
        <f>E72</f>
        <v>0</v>
      </c>
      <c r="F149" s="374"/>
      <c r="G149" s="372"/>
      <c r="H149" s="373">
        <f>H72</f>
        <v>0</v>
      </c>
      <c r="I149" s="374"/>
      <c r="J149" s="63"/>
      <c r="L149" s="81"/>
      <c r="M149" s="63"/>
      <c r="N149" s="381" t="s">
        <v>71</v>
      </c>
      <c r="O149" s="382"/>
      <c r="P149" s="373">
        <f>P72</f>
        <v>0</v>
      </c>
      <c r="Q149" s="374"/>
      <c r="R149" s="372"/>
      <c r="S149" s="373">
        <f>S72</f>
        <v>0</v>
      </c>
      <c r="T149" s="374"/>
      <c r="U149" s="22"/>
      <c r="V149" s="22"/>
      <c r="W149" s="22"/>
      <c r="X149" s="22"/>
      <c r="Y149" s="22"/>
      <c r="Z149" s="22"/>
    </row>
    <row r="150" spans="3:26" ht="24.75" customHeight="1" x14ac:dyDescent="0.4">
      <c r="C150" s="381" t="s">
        <v>72</v>
      </c>
      <c r="D150" s="382"/>
      <c r="E150" s="373">
        <f>E81</f>
        <v>0</v>
      </c>
      <c r="F150" s="374"/>
      <c r="G150" s="372"/>
      <c r="H150" s="373">
        <f>H81</f>
        <v>0</v>
      </c>
      <c r="I150" s="374"/>
      <c r="J150" s="63"/>
      <c r="L150" s="81"/>
      <c r="M150" s="63"/>
      <c r="N150" s="381" t="s">
        <v>72</v>
      </c>
      <c r="O150" s="382"/>
      <c r="P150" s="373">
        <f>P81</f>
        <v>0</v>
      </c>
      <c r="Q150" s="374"/>
      <c r="R150" s="372"/>
      <c r="S150" s="373">
        <f>S81</f>
        <v>0</v>
      </c>
      <c r="T150" s="374"/>
      <c r="U150" s="22"/>
      <c r="V150" s="22"/>
      <c r="W150" s="22"/>
      <c r="X150" s="22"/>
      <c r="Y150" s="22"/>
      <c r="Z150" s="22"/>
    </row>
    <row r="151" spans="3:26" ht="24.75" customHeight="1" x14ac:dyDescent="0.4">
      <c r="C151" s="381" t="s">
        <v>50</v>
      </c>
      <c r="D151" s="382"/>
      <c r="E151" s="373">
        <f>E84</f>
        <v>0</v>
      </c>
      <c r="F151" s="374"/>
      <c r="G151" s="372"/>
      <c r="H151" s="373">
        <f>H84</f>
        <v>0</v>
      </c>
      <c r="I151" s="374"/>
      <c r="J151" s="63"/>
      <c r="L151" s="81"/>
      <c r="M151" s="63"/>
      <c r="N151" s="381" t="s">
        <v>50</v>
      </c>
      <c r="O151" s="382"/>
      <c r="P151" s="373">
        <f>P84</f>
        <v>0</v>
      </c>
      <c r="Q151" s="374"/>
      <c r="R151" s="372"/>
      <c r="S151" s="373">
        <f>S84</f>
        <v>0</v>
      </c>
      <c r="T151" s="374"/>
      <c r="U151" s="22"/>
      <c r="V151" s="22"/>
      <c r="W151" s="22"/>
      <c r="X151" s="22"/>
      <c r="Y151" s="22"/>
      <c r="Z151" s="22"/>
    </row>
    <row r="152" spans="3:26" ht="24.75" customHeight="1" x14ac:dyDescent="0.4">
      <c r="C152" s="383" t="s">
        <v>73</v>
      </c>
      <c r="D152" s="382"/>
      <c r="E152" s="373">
        <f>SUM(E141:E151)</f>
        <v>0</v>
      </c>
      <c r="F152" s="374"/>
      <c r="G152" s="372"/>
      <c r="H152" s="373">
        <f>SUM(H141:H151)</f>
        <v>0</v>
      </c>
      <c r="I152" s="374"/>
      <c r="J152" s="63"/>
      <c r="L152" s="81"/>
      <c r="M152" s="63"/>
      <c r="N152" s="383" t="s">
        <v>73</v>
      </c>
      <c r="O152" s="382"/>
      <c r="P152" s="373">
        <f>SUM(P141:P151)</f>
        <v>0</v>
      </c>
      <c r="Q152" s="374"/>
      <c r="R152" s="372"/>
      <c r="S152" s="373">
        <f>SUM(S141:S151)</f>
        <v>0</v>
      </c>
      <c r="T152" s="374"/>
      <c r="U152" s="22"/>
      <c r="V152" s="22"/>
      <c r="W152" s="22"/>
      <c r="X152" s="22"/>
      <c r="Y152" s="22"/>
      <c r="Z152" s="22"/>
    </row>
  </sheetData>
  <mergeCells count="373">
    <mergeCell ref="C137:F137"/>
    <mergeCell ref="N137:Q137"/>
    <mergeCell ref="D140:F140"/>
    <mergeCell ref="G140:I140"/>
    <mergeCell ref="O140:Q140"/>
    <mergeCell ref="R140:T140"/>
    <mergeCell ref="C128:I129"/>
    <mergeCell ref="N128:T129"/>
    <mergeCell ref="C132:F132"/>
    <mergeCell ref="N132:Q132"/>
    <mergeCell ref="C133:F133"/>
    <mergeCell ref="N133:Q133"/>
    <mergeCell ref="C134:F134"/>
    <mergeCell ref="N134:Q134"/>
    <mergeCell ref="C135:C136"/>
    <mergeCell ref="D135:F135"/>
    <mergeCell ref="N135:N136"/>
    <mergeCell ref="O135:Q135"/>
    <mergeCell ref="D136:F136"/>
    <mergeCell ref="O136:Q136"/>
    <mergeCell ref="J87:K87"/>
    <mergeCell ref="C84:C86"/>
    <mergeCell ref="E84:E86"/>
    <mergeCell ref="F84:F86"/>
    <mergeCell ref="H84:H86"/>
    <mergeCell ref="I84:I86"/>
    <mergeCell ref="C81:C83"/>
    <mergeCell ref="E81:E83"/>
    <mergeCell ref="F81:F83"/>
    <mergeCell ref="H81:H83"/>
    <mergeCell ref="I81:I83"/>
    <mergeCell ref="J81:K81"/>
    <mergeCell ref="J82:K82"/>
    <mergeCell ref="J83:K83"/>
    <mergeCell ref="J84:K84"/>
    <mergeCell ref="J85:K85"/>
    <mergeCell ref="J86:K86"/>
    <mergeCell ref="C72:C80"/>
    <mergeCell ref="E72:E80"/>
    <mergeCell ref="F72:F80"/>
    <mergeCell ref="G72:G80"/>
    <mergeCell ref="H72:H80"/>
    <mergeCell ref="I72:I80"/>
    <mergeCell ref="C64:C71"/>
    <mergeCell ref="E64:E71"/>
    <mergeCell ref="F64:F71"/>
    <mergeCell ref="H64:H71"/>
    <mergeCell ref="I64:I71"/>
    <mergeCell ref="C61:C63"/>
    <mergeCell ref="E61:E63"/>
    <mergeCell ref="F61:F63"/>
    <mergeCell ref="H61:H63"/>
    <mergeCell ref="I61:I63"/>
    <mergeCell ref="C57:C60"/>
    <mergeCell ref="E57:E60"/>
    <mergeCell ref="F57:F60"/>
    <mergeCell ref="H57:H60"/>
    <mergeCell ref="I57:I60"/>
    <mergeCell ref="C48:C56"/>
    <mergeCell ref="E48:E56"/>
    <mergeCell ref="F48:F56"/>
    <mergeCell ref="H48:H56"/>
    <mergeCell ref="I48:I56"/>
    <mergeCell ref="C37:C47"/>
    <mergeCell ref="E37:E47"/>
    <mergeCell ref="F37:F47"/>
    <mergeCell ref="H37:H47"/>
    <mergeCell ref="I37:I47"/>
    <mergeCell ref="C30:C36"/>
    <mergeCell ref="E30:E36"/>
    <mergeCell ref="F30:F36"/>
    <mergeCell ref="H30:H36"/>
    <mergeCell ref="I30:I36"/>
    <mergeCell ref="C27:C29"/>
    <mergeCell ref="E27:E29"/>
    <mergeCell ref="F27:F29"/>
    <mergeCell ref="G27:G29"/>
    <mergeCell ref="H27:H29"/>
    <mergeCell ref="I27:I29"/>
    <mergeCell ref="C20:C26"/>
    <mergeCell ref="E20:E26"/>
    <mergeCell ref="F20:F26"/>
    <mergeCell ref="H20:H26"/>
    <mergeCell ref="I20:I26"/>
    <mergeCell ref="C18:C19"/>
    <mergeCell ref="D18:F19"/>
    <mergeCell ref="G18:I19"/>
    <mergeCell ref="J18:K18"/>
    <mergeCell ref="J19:K19"/>
    <mergeCell ref="J20:K20"/>
    <mergeCell ref="J21:K21"/>
    <mergeCell ref="J22:K22"/>
    <mergeCell ref="J23:K23"/>
    <mergeCell ref="J24:K24"/>
    <mergeCell ref="J25:K25"/>
    <mergeCell ref="J26:K26"/>
    <mergeCell ref="B2:Z2"/>
    <mergeCell ref="P4:V4"/>
    <mergeCell ref="N4:O4"/>
    <mergeCell ref="N124:P124"/>
    <mergeCell ref="Q124:Q125"/>
    <mergeCell ref="R124:T124"/>
    <mergeCell ref="U124:U125"/>
    <mergeCell ref="V124:W124"/>
    <mergeCell ref="N125:P125"/>
    <mergeCell ref="R125:T125"/>
    <mergeCell ref="V125:W125"/>
    <mergeCell ref="N119:P119"/>
    <mergeCell ref="N121:P121"/>
    <mergeCell ref="Q121:Q122"/>
    <mergeCell ref="R121:T121"/>
    <mergeCell ref="U121:U122"/>
    <mergeCell ref="V121:W121"/>
    <mergeCell ref="N122:P122"/>
    <mergeCell ref="R122:T122"/>
    <mergeCell ref="V122:W122"/>
    <mergeCell ref="N109:P109"/>
    <mergeCell ref="C13:C14"/>
    <mergeCell ref="D13:F13"/>
    <mergeCell ref="D14:F14"/>
    <mergeCell ref="Q109:S109"/>
    <mergeCell ref="W109:Y109"/>
    <mergeCell ref="M112:Z112"/>
    <mergeCell ref="N114:P114"/>
    <mergeCell ref="N116:R116"/>
    <mergeCell ref="S116:U117"/>
    <mergeCell ref="V116:W116"/>
    <mergeCell ref="N117:R117"/>
    <mergeCell ref="V117:W117"/>
    <mergeCell ref="N107:P107"/>
    <mergeCell ref="Q107:S107"/>
    <mergeCell ref="W107:Y107"/>
    <mergeCell ref="N108:P108"/>
    <mergeCell ref="Q108:S108"/>
    <mergeCell ref="W108:Y108"/>
    <mergeCell ref="N102:P102"/>
    <mergeCell ref="Q102:S102"/>
    <mergeCell ref="W102:Y102"/>
    <mergeCell ref="N103:P103"/>
    <mergeCell ref="Q103:S103"/>
    <mergeCell ref="W103:Y103"/>
    <mergeCell ref="N97:P97"/>
    <mergeCell ref="Q97:T97"/>
    <mergeCell ref="W97:Y97"/>
    <mergeCell ref="N101:P101"/>
    <mergeCell ref="Q101:S101"/>
    <mergeCell ref="W101:Y101"/>
    <mergeCell ref="N95:P95"/>
    <mergeCell ref="Q95:T95"/>
    <mergeCell ref="W95:Y95"/>
    <mergeCell ref="N96:P96"/>
    <mergeCell ref="Q96:T96"/>
    <mergeCell ref="W96:Y96"/>
    <mergeCell ref="W87:X87"/>
    <mergeCell ref="Y87:Z87"/>
    <mergeCell ref="M89:Z89"/>
    <mergeCell ref="M91:Z91"/>
    <mergeCell ref="N84:N86"/>
    <mergeCell ref="P84:P86"/>
    <mergeCell ref="Q84:Q86"/>
    <mergeCell ref="S84:S86"/>
    <mergeCell ref="T84:T86"/>
    <mergeCell ref="U84:V84"/>
    <mergeCell ref="U85:V85"/>
    <mergeCell ref="U86:V86"/>
    <mergeCell ref="U78:V78"/>
    <mergeCell ref="U80:V80"/>
    <mergeCell ref="N81:N83"/>
    <mergeCell ref="P81:P83"/>
    <mergeCell ref="Q81:Q83"/>
    <mergeCell ref="S81:S83"/>
    <mergeCell ref="T81:T83"/>
    <mergeCell ref="U81:V81"/>
    <mergeCell ref="U82:V82"/>
    <mergeCell ref="U83:V83"/>
    <mergeCell ref="N72:N80"/>
    <mergeCell ref="P72:P80"/>
    <mergeCell ref="Q72:Q80"/>
    <mergeCell ref="R72:R80"/>
    <mergeCell ref="S72:S80"/>
    <mergeCell ref="T72:T80"/>
    <mergeCell ref="U72:V72"/>
    <mergeCell ref="U73:V73"/>
    <mergeCell ref="U74:V74"/>
    <mergeCell ref="U75:V75"/>
    <mergeCell ref="U76:V76"/>
    <mergeCell ref="U77:V77"/>
    <mergeCell ref="U79:V79"/>
    <mergeCell ref="U69:V69"/>
    <mergeCell ref="U70:V70"/>
    <mergeCell ref="U71:V71"/>
    <mergeCell ref="N64:N71"/>
    <mergeCell ref="P64:P71"/>
    <mergeCell ref="Q64:Q71"/>
    <mergeCell ref="S64:S71"/>
    <mergeCell ref="T64:T71"/>
    <mergeCell ref="U64:V64"/>
    <mergeCell ref="U65:V65"/>
    <mergeCell ref="U66:V66"/>
    <mergeCell ref="U67:V67"/>
    <mergeCell ref="U68:V68"/>
    <mergeCell ref="N61:N63"/>
    <mergeCell ref="P61:P63"/>
    <mergeCell ref="Q61:Q63"/>
    <mergeCell ref="S61:S63"/>
    <mergeCell ref="T61:T63"/>
    <mergeCell ref="U61:V61"/>
    <mergeCell ref="U62:V62"/>
    <mergeCell ref="U63:V63"/>
    <mergeCell ref="U56:V56"/>
    <mergeCell ref="N57:N60"/>
    <mergeCell ref="P57:P60"/>
    <mergeCell ref="Q57:Q60"/>
    <mergeCell ref="S57:S60"/>
    <mergeCell ref="T57:T60"/>
    <mergeCell ref="U57:V57"/>
    <mergeCell ref="U58:V58"/>
    <mergeCell ref="U59:V59"/>
    <mergeCell ref="U60:V60"/>
    <mergeCell ref="N48:N56"/>
    <mergeCell ref="P48:P56"/>
    <mergeCell ref="Q48:Q56"/>
    <mergeCell ref="S48:S56"/>
    <mergeCell ref="T48:T56"/>
    <mergeCell ref="U35:V35"/>
    <mergeCell ref="U36:V36"/>
    <mergeCell ref="U50:V50"/>
    <mergeCell ref="U51:V51"/>
    <mergeCell ref="U52:V52"/>
    <mergeCell ref="U53:V53"/>
    <mergeCell ref="U54:V54"/>
    <mergeCell ref="U55:V55"/>
    <mergeCell ref="U45:V45"/>
    <mergeCell ref="U46:V46"/>
    <mergeCell ref="U47:V47"/>
    <mergeCell ref="U48:V48"/>
    <mergeCell ref="U49:V49"/>
    <mergeCell ref="N37:N47"/>
    <mergeCell ref="P37:P47"/>
    <mergeCell ref="Q37:Q47"/>
    <mergeCell ref="S37:S47"/>
    <mergeCell ref="T37:T47"/>
    <mergeCell ref="U37:V37"/>
    <mergeCell ref="U38:V38"/>
    <mergeCell ref="U29:V29"/>
    <mergeCell ref="N30:N36"/>
    <mergeCell ref="P30:P36"/>
    <mergeCell ref="Q30:Q36"/>
    <mergeCell ref="S30:S36"/>
    <mergeCell ref="T30:T36"/>
    <mergeCell ref="U30:V30"/>
    <mergeCell ref="U31:V31"/>
    <mergeCell ref="U32:V32"/>
    <mergeCell ref="U33:V33"/>
    <mergeCell ref="U39:V39"/>
    <mergeCell ref="U40:V40"/>
    <mergeCell ref="U41:V41"/>
    <mergeCell ref="U42:V42"/>
    <mergeCell ref="U43:V43"/>
    <mergeCell ref="U44:V44"/>
    <mergeCell ref="U34:V34"/>
    <mergeCell ref="U25:V25"/>
    <mergeCell ref="U26:V26"/>
    <mergeCell ref="N27:N29"/>
    <mergeCell ref="P27:P29"/>
    <mergeCell ref="Q27:Q29"/>
    <mergeCell ref="R27:R29"/>
    <mergeCell ref="S27:S29"/>
    <mergeCell ref="T27:T29"/>
    <mergeCell ref="U27:V27"/>
    <mergeCell ref="U28:V28"/>
    <mergeCell ref="N20:N26"/>
    <mergeCell ref="P20:P26"/>
    <mergeCell ref="Q20:Q26"/>
    <mergeCell ref="S20:S26"/>
    <mergeCell ref="T20:T26"/>
    <mergeCell ref="U20:V20"/>
    <mergeCell ref="U21:V21"/>
    <mergeCell ref="U22:V22"/>
    <mergeCell ref="U23:V23"/>
    <mergeCell ref="U24:V24"/>
    <mergeCell ref="W4:X4"/>
    <mergeCell ref="N9:Q9"/>
    <mergeCell ref="R9:T9"/>
    <mergeCell ref="U9:Z9"/>
    <mergeCell ref="C9:F9"/>
    <mergeCell ref="G9:I9"/>
    <mergeCell ref="N18:N19"/>
    <mergeCell ref="R18:T19"/>
    <mergeCell ref="U18:Z18"/>
    <mergeCell ref="U19:V19"/>
    <mergeCell ref="W19:X19"/>
    <mergeCell ref="Y19:Z19"/>
    <mergeCell ref="O18:Q19"/>
    <mergeCell ref="N13:N14"/>
    <mergeCell ref="O13:Q13"/>
    <mergeCell ref="U13:Z13"/>
    <mergeCell ref="O14:Q14"/>
    <mergeCell ref="U14:Z14"/>
    <mergeCell ref="N15:Q15"/>
    <mergeCell ref="U15:Z15"/>
    <mergeCell ref="C15:F15"/>
    <mergeCell ref="C10:F10"/>
    <mergeCell ref="C11:F11"/>
    <mergeCell ref="C12:F12"/>
    <mergeCell ref="J9:K9"/>
    <mergeCell ref="J10:K10"/>
    <mergeCell ref="J11:K11"/>
    <mergeCell ref="J12:K12"/>
    <mergeCell ref="J13:K13"/>
    <mergeCell ref="J14:K14"/>
    <mergeCell ref="J15:K15"/>
    <mergeCell ref="C6:K6"/>
    <mergeCell ref="N6:Z6"/>
    <mergeCell ref="N10:Q10"/>
    <mergeCell ref="U10:Z10"/>
    <mergeCell ref="N11:Q11"/>
    <mergeCell ref="U11:Z11"/>
    <mergeCell ref="N12:Q12"/>
    <mergeCell ref="U12:Z12"/>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63:K63"/>
    <mergeCell ref="J64:K64"/>
    <mergeCell ref="J65:K65"/>
    <mergeCell ref="J66:K66"/>
    <mergeCell ref="J67:K67"/>
    <mergeCell ref="J68:K68"/>
    <mergeCell ref="J69:K69"/>
    <mergeCell ref="J70:K70"/>
    <mergeCell ref="J54:K54"/>
    <mergeCell ref="J55:K55"/>
    <mergeCell ref="J56:K56"/>
    <mergeCell ref="J57:K57"/>
    <mergeCell ref="J58:K58"/>
    <mergeCell ref="J59:K59"/>
    <mergeCell ref="J60:K60"/>
    <mergeCell ref="J61:K61"/>
    <mergeCell ref="J62:K62"/>
    <mergeCell ref="J71:K71"/>
    <mergeCell ref="J72:K72"/>
    <mergeCell ref="J73:K73"/>
    <mergeCell ref="J74:K74"/>
    <mergeCell ref="J75:K75"/>
    <mergeCell ref="J76:K76"/>
    <mergeCell ref="J77:K77"/>
    <mergeCell ref="J78:K78"/>
    <mergeCell ref="J80:K80"/>
  </mergeCells>
  <phoneticPr fontId="2"/>
  <pageMargins left="0.59055118110236227" right="0.43307086614173229" top="0.31496062992125984" bottom="0.47244094488188981" header="0.31496062992125984" footer="0.31496062992125984"/>
  <pageSetup paperSize="8" scale="65" orientation="portrait" r:id="rId1"/>
  <headerFooter>
    <oddFooter>&amp;R&amp;9&amp;F</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C1:Y41"/>
  <sheetViews>
    <sheetView view="pageBreakPreview" zoomScale="115" zoomScaleNormal="100" zoomScaleSheetLayoutView="115" workbookViewId="0">
      <selection activeCell="M9" sqref="M9"/>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4"/>
    </row>
    <row r="2" spans="3:22" ht="12.75" customHeight="1" x14ac:dyDescent="0.4">
      <c r="O2" s="3"/>
      <c r="P2" s="3"/>
    </row>
    <row r="3" spans="3:22" x14ac:dyDescent="0.4">
      <c r="C3" s="2" t="s">
        <v>346</v>
      </c>
      <c r="O3" s="3"/>
      <c r="P3" s="3"/>
      <c r="T3" s="323"/>
      <c r="U3" s="324"/>
      <c r="V3" s="325"/>
    </row>
    <row r="5" spans="3:22" ht="18.75" customHeight="1" x14ac:dyDescent="0.4">
      <c r="C5" s="618" t="s">
        <v>1</v>
      </c>
      <c r="D5" s="618"/>
      <c r="E5" s="618"/>
      <c r="F5" s="618"/>
      <c r="G5" s="618"/>
      <c r="H5" s="618"/>
      <c r="I5" s="618"/>
      <c r="J5" s="618"/>
      <c r="K5" s="618"/>
      <c r="L5" s="618"/>
      <c r="M5" s="618"/>
      <c r="N5" s="618"/>
      <c r="O5" s="618"/>
      <c r="P5" s="618"/>
      <c r="Q5" s="618"/>
      <c r="R5" s="618"/>
      <c r="S5" s="618"/>
      <c r="T5" s="618"/>
      <c r="U5" s="618"/>
      <c r="V5" s="618"/>
    </row>
    <row r="6" spans="3:22" ht="18.75" customHeight="1" x14ac:dyDescent="0.4">
      <c r="C6" s="619" t="s">
        <v>347</v>
      </c>
      <c r="D6" s="619"/>
      <c r="E6" s="619"/>
      <c r="F6" s="619"/>
      <c r="G6" s="619"/>
      <c r="H6" s="619"/>
      <c r="I6" s="619"/>
      <c r="J6" s="619"/>
      <c r="K6" s="619"/>
      <c r="L6" s="619"/>
      <c r="M6" s="619"/>
      <c r="N6" s="619"/>
      <c r="O6" s="619"/>
      <c r="P6" s="619"/>
      <c r="Q6" s="619"/>
      <c r="R6" s="619"/>
      <c r="S6" s="619"/>
      <c r="T6" s="619"/>
      <c r="U6" s="619"/>
      <c r="V6" s="619"/>
    </row>
    <row r="8" spans="3:22" ht="20.25" customHeight="1" x14ac:dyDescent="0.4">
      <c r="D8" s="2" t="s">
        <v>9</v>
      </c>
    </row>
    <row r="9" spans="3:22" ht="18.75" customHeight="1" x14ac:dyDescent="0.4">
      <c r="P9" s="7" t="s">
        <v>12</v>
      </c>
      <c r="Q9" s="31"/>
      <c r="R9" s="7" t="s">
        <v>13</v>
      </c>
      <c r="S9" s="31"/>
      <c r="T9" s="7" t="s">
        <v>14</v>
      </c>
      <c r="U9" s="31"/>
      <c r="V9" s="7" t="s">
        <v>15</v>
      </c>
    </row>
    <row r="10" spans="3:22" ht="9" customHeight="1" x14ac:dyDescent="0.4"/>
    <row r="11" spans="3:22" ht="30" customHeight="1" x14ac:dyDescent="0.4">
      <c r="C11" s="620" t="s">
        <v>10</v>
      </c>
      <c r="D11" s="620"/>
      <c r="E11" s="620"/>
      <c r="F11" s="620"/>
      <c r="G11" s="620"/>
      <c r="H11" s="1720">
        <f>【交付】申請書!H11</f>
        <v>0</v>
      </c>
      <c r="I11" s="1720"/>
      <c r="J11" s="1720"/>
      <c r="K11" s="1720"/>
      <c r="L11" s="1720"/>
      <c r="M11" s="1720"/>
      <c r="N11" s="1720"/>
      <c r="O11" s="1720"/>
      <c r="P11" s="1720"/>
      <c r="Q11" s="1720"/>
      <c r="R11" s="1720"/>
      <c r="S11" s="1720"/>
      <c r="T11" s="1720"/>
      <c r="U11" s="1720"/>
      <c r="V11" s="1720"/>
    </row>
    <row r="12" spans="3:22" ht="30" customHeight="1" x14ac:dyDescent="0.4">
      <c r="C12" s="620" t="s">
        <v>0</v>
      </c>
      <c r="D12" s="620"/>
      <c r="E12" s="620"/>
      <c r="F12" s="620"/>
      <c r="G12" s="620"/>
      <c r="H12" s="1721">
        <f>【交付】申請書!H12</f>
        <v>0</v>
      </c>
      <c r="I12" s="1721"/>
      <c r="J12" s="1721"/>
      <c r="K12" s="1721"/>
      <c r="L12" s="1721"/>
      <c r="M12" s="1721"/>
      <c r="N12" s="1721"/>
      <c r="O12" s="1721"/>
      <c r="P12" s="1721"/>
      <c r="Q12" s="1721"/>
      <c r="R12" s="1721"/>
      <c r="S12" s="1721"/>
      <c r="T12" s="1721"/>
      <c r="U12" s="1721"/>
      <c r="V12" s="1721"/>
    </row>
    <row r="13" spans="3:22" ht="30" customHeight="1" x14ac:dyDescent="0.4">
      <c r="C13" s="620" t="s">
        <v>11</v>
      </c>
      <c r="D13" s="620"/>
      <c r="E13" s="620"/>
      <c r="F13" s="620"/>
      <c r="G13" s="620"/>
      <c r="H13" s="1728">
        <f>【交付】申請書!H13</f>
        <v>0</v>
      </c>
      <c r="I13" s="1729"/>
      <c r="J13" s="1729"/>
      <c r="K13" s="1729"/>
      <c r="L13" s="1729"/>
      <c r="M13" s="1729"/>
      <c r="N13" s="1729"/>
      <c r="O13" s="1729"/>
      <c r="P13" s="1729"/>
      <c r="Q13" s="1729"/>
      <c r="R13" s="1729"/>
      <c r="S13" s="1729"/>
      <c r="T13" s="1729"/>
      <c r="U13" s="1729"/>
      <c r="V13" s="1730"/>
    </row>
    <row r="14" spans="3:22" ht="9" customHeight="1" x14ac:dyDescent="0.4">
      <c r="L14" s="313" t="s">
        <v>273</v>
      </c>
    </row>
    <row r="15" spans="3:22" ht="9" customHeight="1" x14ac:dyDescent="0.4">
      <c r="L15" s="313" t="s">
        <v>274</v>
      </c>
    </row>
    <row r="16" spans="3:22" x14ac:dyDescent="0.4">
      <c r="C16" s="3"/>
      <c r="D16" s="3"/>
      <c r="E16" s="3"/>
      <c r="F16" s="3"/>
      <c r="G16" s="3"/>
      <c r="H16" s="3"/>
      <c r="I16" s="3"/>
      <c r="J16" s="3"/>
      <c r="K16" s="3"/>
      <c r="L16" s="3"/>
      <c r="M16" s="3"/>
      <c r="N16" s="3"/>
      <c r="O16" s="3"/>
      <c r="P16" s="3"/>
      <c r="Q16" s="3"/>
      <c r="R16" s="3"/>
      <c r="S16" s="3"/>
      <c r="T16" s="3"/>
      <c r="U16" s="3"/>
      <c r="V16" s="3"/>
    </row>
    <row r="17" spans="3:25" s="8" customFormat="1" ht="17.25" customHeight="1" x14ac:dyDescent="0.4">
      <c r="C17" s="17"/>
      <c r="D17" s="384" t="s">
        <v>348</v>
      </c>
      <c r="E17" s="385"/>
      <c r="F17" s="386"/>
      <c r="G17" s="370"/>
      <c r="H17" s="370"/>
      <c r="I17" s="370"/>
      <c r="J17" s="370"/>
      <c r="K17" s="387"/>
      <c r="L17" s="387"/>
      <c r="M17" s="387"/>
      <c r="N17" s="387"/>
      <c r="O17" s="370"/>
      <c r="P17" s="17"/>
      <c r="Q17" s="17"/>
      <c r="R17" s="17"/>
      <c r="S17" s="17"/>
      <c r="T17" s="17"/>
      <c r="U17" s="17"/>
      <c r="V17" s="17"/>
    </row>
    <row r="18" spans="3:25" s="8" customFormat="1" ht="17.25" customHeight="1" x14ac:dyDescent="0.4">
      <c r="C18" s="17" t="s">
        <v>349</v>
      </c>
      <c r="D18" s="17"/>
      <c r="E18" s="17"/>
      <c r="F18" s="17"/>
      <c r="G18" s="17"/>
      <c r="H18" s="17"/>
      <c r="I18" s="17"/>
      <c r="J18" s="17"/>
      <c r="K18" s="17"/>
      <c r="L18" s="17"/>
      <c r="M18" s="17"/>
      <c r="N18" s="17"/>
      <c r="O18" s="17"/>
      <c r="P18" s="17"/>
      <c r="Q18" s="17"/>
      <c r="R18" s="17"/>
      <c r="S18" s="17"/>
      <c r="T18" s="17"/>
      <c r="U18" s="17"/>
      <c r="V18" s="17"/>
      <c r="Y18" s="17"/>
    </row>
    <row r="19" spans="3:25" ht="17.25" customHeight="1" x14ac:dyDescent="0.4"/>
    <row r="20" spans="3:25" ht="35.25" customHeight="1" x14ac:dyDescent="0.4">
      <c r="C20" s="1542" t="s">
        <v>82</v>
      </c>
      <c r="D20" s="1542"/>
      <c r="E20" s="1542"/>
      <c r="F20" s="1542"/>
      <c r="G20" s="1542"/>
      <c r="H20" s="1542"/>
      <c r="I20" s="1718">
        <f>【交付】申請書!G20</f>
        <v>7</v>
      </c>
      <c r="J20" s="1362"/>
      <c r="K20" s="1362"/>
      <c r="L20" s="1362"/>
      <c r="M20" s="1362"/>
      <c r="N20" s="1363"/>
      <c r="O20" s="1719" t="s">
        <v>281</v>
      </c>
      <c r="P20" s="1719"/>
      <c r="Q20" s="1719"/>
      <c r="R20" s="1719"/>
      <c r="S20" s="1551"/>
      <c r="T20" s="1551"/>
      <c r="U20" s="1551"/>
      <c r="V20" s="1551"/>
    </row>
    <row r="21" spans="3:25" ht="39" customHeight="1" x14ac:dyDescent="0.4">
      <c r="C21" s="1542" t="s">
        <v>84</v>
      </c>
      <c r="D21" s="1542"/>
      <c r="E21" s="1542"/>
      <c r="F21" s="1542"/>
      <c r="G21" s="1542"/>
      <c r="H21" s="1542"/>
      <c r="I21" s="1356">
        <f>【交付】申請書!M20</f>
        <v>0</v>
      </c>
      <c r="J21" s="1357"/>
      <c r="K21" s="1357"/>
      <c r="L21" s="1357"/>
      <c r="M21" s="1357"/>
      <c r="N21" s="1357"/>
      <c r="O21" s="1357"/>
      <c r="P21" s="1357"/>
      <c r="Q21" s="1357"/>
      <c r="R21" s="1357"/>
      <c r="S21" s="1357"/>
      <c r="T21" s="1357"/>
      <c r="U21" s="1357"/>
      <c r="V21" s="1358"/>
    </row>
    <row r="22" spans="3:25" ht="44.25" customHeight="1" x14ac:dyDescent="0.4">
      <c r="C22" s="1541" t="s">
        <v>282</v>
      </c>
      <c r="D22" s="1542"/>
      <c r="E22" s="1542"/>
      <c r="F22" s="1542"/>
      <c r="G22" s="1542"/>
      <c r="H22" s="1542"/>
      <c r="I22" s="1543"/>
      <c r="J22" s="1544"/>
      <c r="K22" s="1544"/>
      <c r="L22" s="1544"/>
      <c r="M22" s="1544"/>
      <c r="N22" s="1544"/>
      <c r="O22" s="1544"/>
      <c r="P22" s="1544"/>
      <c r="Q22" s="322" t="s">
        <v>17</v>
      </c>
      <c r="R22" s="1545"/>
      <c r="S22" s="1545"/>
      <c r="T22" s="1545"/>
      <c r="U22" s="1545"/>
      <c r="V22" s="1546"/>
    </row>
    <row r="23" spans="3:25" ht="44.25" customHeight="1" x14ac:dyDescent="0.4">
      <c r="C23" s="1541" t="s">
        <v>350</v>
      </c>
      <c r="D23" s="1542"/>
      <c r="E23" s="1542"/>
      <c r="F23" s="1542"/>
      <c r="G23" s="1542"/>
      <c r="H23" s="1542"/>
      <c r="I23" s="1700" t="s">
        <v>154</v>
      </c>
      <c r="J23" s="1701"/>
      <c r="K23" s="1701"/>
      <c r="L23" s="1701"/>
      <c r="M23" s="1701"/>
      <c r="N23" s="1701"/>
      <c r="O23" s="1701"/>
      <c r="P23" s="1701"/>
      <c r="Q23" s="317" t="s">
        <v>17</v>
      </c>
      <c r="R23" s="646"/>
      <c r="S23" s="646"/>
      <c r="T23" s="646"/>
      <c r="U23" s="646"/>
      <c r="V23" s="647"/>
    </row>
    <row r="24" spans="3:25" ht="44.25" customHeight="1" x14ac:dyDescent="0.4">
      <c r="C24" s="1541" t="s">
        <v>351</v>
      </c>
      <c r="D24" s="1542"/>
      <c r="E24" s="1542"/>
      <c r="F24" s="1542"/>
      <c r="G24" s="1542"/>
      <c r="H24" s="1542"/>
      <c r="I24" s="1700">
        <v>0</v>
      </c>
      <c r="J24" s="1701"/>
      <c r="K24" s="1701"/>
      <c r="L24" s="1701"/>
      <c r="M24" s="1701"/>
      <c r="N24" s="1701"/>
      <c r="O24" s="1701"/>
      <c r="P24" s="1701"/>
      <c r="Q24" s="317" t="s">
        <v>17</v>
      </c>
      <c r="R24" s="646"/>
      <c r="S24" s="646"/>
      <c r="T24" s="646"/>
      <c r="U24" s="646"/>
      <c r="V24" s="647"/>
    </row>
    <row r="25" spans="3:25" ht="44.25" customHeight="1" x14ac:dyDescent="0.4">
      <c r="C25" s="1541" t="s">
        <v>352</v>
      </c>
      <c r="D25" s="1542"/>
      <c r="E25" s="1542"/>
      <c r="F25" s="1542"/>
      <c r="G25" s="1542"/>
      <c r="H25" s="1542"/>
      <c r="I25" s="1714"/>
      <c r="J25" s="1715"/>
      <c r="K25" s="1715"/>
      <c r="L25" s="1715"/>
      <c r="M25" s="1715"/>
      <c r="N25" s="1715"/>
      <c r="O25" s="1715"/>
      <c r="P25" s="1715"/>
      <c r="Q25" s="318" t="s">
        <v>17</v>
      </c>
      <c r="R25" s="648"/>
      <c r="S25" s="648"/>
      <c r="T25" s="648"/>
      <c r="U25" s="648"/>
      <c r="V25" s="649"/>
    </row>
    <row r="26" spans="3:25" ht="44.25" customHeight="1" x14ac:dyDescent="0.4">
      <c r="C26" s="1541" t="s">
        <v>353</v>
      </c>
      <c r="D26" s="1542"/>
      <c r="E26" s="1542"/>
      <c r="F26" s="1542"/>
      <c r="G26" s="1542"/>
      <c r="H26" s="1542"/>
      <c r="I26" s="1688">
        <f>I22-I25</f>
        <v>0</v>
      </c>
      <c r="J26" s="1689"/>
      <c r="K26" s="1689"/>
      <c r="L26" s="1689"/>
      <c r="M26" s="1689"/>
      <c r="N26" s="1689"/>
      <c r="O26" s="1689"/>
      <c r="P26" s="1689"/>
      <c r="Q26" s="326" t="s">
        <v>17</v>
      </c>
      <c r="R26" s="1716"/>
      <c r="S26" s="1716"/>
      <c r="T26" s="1716"/>
      <c r="U26" s="1716"/>
      <c r="V26" s="1717"/>
    </row>
    <row r="27" spans="3:25" ht="3" customHeight="1" x14ac:dyDescent="0.4">
      <c r="C27" s="1312" t="s">
        <v>354</v>
      </c>
      <c r="D27" s="1313"/>
      <c r="E27" s="1313"/>
      <c r="F27" s="1313"/>
      <c r="G27" s="1313"/>
      <c r="H27" s="1314"/>
      <c r="I27" s="1702" t="s">
        <v>355</v>
      </c>
      <c r="J27" s="1703"/>
      <c r="K27" s="1704"/>
      <c r="L27" s="1703"/>
      <c r="M27" s="1703"/>
      <c r="N27" s="1703"/>
      <c r="O27" s="1703"/>
      <c r="P27" s="28"/>
      <c r="Q27" s="28"/>
      <c r="R27" s="46"/>
      <c r="S27" s="1690"/>
      <c r="T27" s="1691"/>
      <c r="U27" s="1691"/>
      <c r="V27" s="1696" t="s">
        <v>356</v>
      </c>
    </row>
    <row r="28" spans="3:25" ht="14.25" customHeight="1" x14ac:dyDescent="0.4">
      <c r="C28" s="1315"/>
      <c r="D28" s="1316"/>
      <c r="E28" s="1316"/>
      <c r="F28" s="1316"/>
      <c r="G28" s="1316"/>
      <c r="H28" s="1317"/>
      <c r="I28" s="1705"/>
      <c r="J28" s="1706"/>
      <c r="K28" s="1707"/>
      <c r="L28" s="1706"/>
      <c r="M28" s="1706"/>
      <c r="N28" s="1706"/>
      <c r="O28" s="1706"/>
      <c r="P28" s="70"/>
      <c r="Q28" s="1699" t="s">
        <v>357</v>
      </c>
      <c r="R28" s="1699"/>
      <c r="S28" s="1692"/>
      <c r="T28" s="1693"/>
      <c r="U28" s="1693"/>
      <c r="V28" s="1697"/>
    </row>
    <row r="29" spans="3:25" ht="3" customHeight="1" x14ac:dyDescent="0.4">
      <c r="C29" s="1315"/>
      <c r="D29" s="1316"/>
      <c r="E29" s="1316"/>
      <c r="F29" s="1316"/>
      <c r="G29" s="1316"/>
      <c r="H29" s="1317"/>
      <c r="I29" s="1705"/>
      <c r="J29" s="1706"/>
      <c r="K29" s="1707"/>
      <c r="L29" s="1706"/>
      <c r="M29" s="1706"/>
      <c r="N29" s="1706"/>
      <c r="O29" s="1706"/>
      <c r="P29" s="29"/>
      <c r="Q29" s="29"/>
      <c r="R29" s="31"/>
      <c r="S29" s="1692"/>
      <c r="T29" s="1693"/>
      <c r="U29" s="1693"/>
      <c r="V29" s="1697"/>
    </row>
    <row r="30" spans="3:25" ht="14.25" customHeight="1" x14ac:dyDescent="0.4">
      <c r="C30" s="1315"/>
      <c r="D30" s="1316"/>
      <c r="E30" s="1316"/>
      <c r="F30" s="1316"/>
      <c r="G30" s="1316"/>
      <c r="H30" s="1317"/>
      <c r="I30" s="1705"/>
      <c r="J30" s="1706"/>
      <c r="K30" s="1707"/>
      <c r="L30" s="1706"/>
      <c r="M30" s="1706"/>
      <c r="N30" s="1706"/>
      <c r="O30" s="1706"/>
      <c r="P30" s="70"/>
      <c r="Q30" s="1699" t="s">
        <v>358</v>
      </c>
      <c r="R30" s="1699"/>
      <c r="S30" s="1692"/>
      <c r="T30" s="1693"/>
      <c r="U30" s="1693"/>
      <c r="V30" s="1697"/>
    </row>
    <row r="31" spans="3:25" ht="3" customHeight="1" x14ac:dyDescent="0.4">
      <c r="C31" s="1315"/>
      <c r="D31" s="1316"/>
      <c r="E31" s="1316"/>
      <c r="F31" s="1316"/>
      <c r="G31" s="1316"/>
      <c r="H31" s="1317"/>
      <c r="I31" s="1705"/>
      <c r="J31" s="1706"/>
      <c r="K31" s="1707"/>
      <c r="L31" s="1706"/>
      <c r="M31" s="1706"/>
      <c r="N31" s="1706"/>
      <c r="O31" s="1706"/>
      <c r="P31" s="29"/>
      <c r="Q31" s="29"/>
      <c r="R31" s="31"/>
      <c r="S31" s="1692"/>
      <c r="T31" s="1693"/>
      <c r="U31" s="1693"/>
      <c r="V31" s="1697"/>
    </row>
    <row r="32" spans="3:25" ht="14.25" customHeight="1" x14ac:dyDescent="0.4">
      <c r="C32" s="1315"/>
      <c r="D32" s="1316"/>
      <c r="E32" s="1316"/>
      <c r="F32" s="1316"/>
      <c r="G32" s="1316"/>
      <c r="H32" s="1317"/>
      <c r="I32" s="1705"/>
      <c r="J32" s="1706"/>
      <c r="K32" s="1707"/>
      <c r="L32" s="1706"/>
      <c r="M32" s="1706"/>
      <c r="N32" s="1706"/>
      <c r="O32" s="1706"/>
      <c r="P32" s="70"/>
      <c r="Q32" s="1673" t="s">
        <v>359</v>
      </c>
      <c r="R32" s="1673"/>
      <c r="S32" s="1692"/>
      <c r="T32" s="1693"/>
      <c r="U32" s="1693"/>
      <c r="V32" s="1697"/>
    </row>
    <row r="33" spans="3:22" ht="3" customHeight="1" x14ac:dyDescent="0.4">
      <c r="C33" s="1315"/>
      <c r="D33" s="1316"/>
      <c r="E33" s="1316"/>
      <c r="F33" s="1316"/>
      <c r="G33" s="1316"/>
      <c r="H33" s="1317"/>
      <c r="I33" s="1708"/>
      <c r="J33" s="1709"/>
      <c r="K33" s="1710"/>
      <c r="L33" s="1709"/>
      <c r="M33" s="1709"/>
      <c r="N33" s="1709"/>
      <c r="O33" s="1709"/>
      <c r="P33" s="48"/>
      <c r="Q33" s="48"/>
      <c r="R33" s="36"/>
      <c r="S33" s="1694"/>
      <c r="T33" s="1695"/>
      <c r="U33" s="1695"/>
      <c r="V33" s="1698"/>
    </row>
    <row r="34" spans="3:22" ht="3.75" customHeight="1" x14ac:dyDescent="0.4">
      <c r="C34" s="1315"/>
      <c r="D34" s="1316"/>
      <c r="E34" s="1316"/>
      <c r="F34" s="1316"/>
      <c r="G34" s="1316"/>
      <c r="H34" s="1317"/>
      <c r="I34" s="630" t="s">
        <v>360</v>
      </c>
      <c r="J34" s="631"/>
      <c r="K34" s="632"/>
      <c r="L34" s="319"/>
      <c r="M34" s="320"/>
      <c r="N34" s="320"/>
      <c r="O34" s="321"/>
      <c r="P34" s="1674" t="s">
        <v>361</v>
      </c>
      <c r="Q34" s="1675"/>
      <c r="R34" s="1678"/>
      <c r="S34" s="1679"/>
      <c r="T34" s="1679"/>
      <c r="U34" s="1679"/>
      <c r="V34" s="1680"/>
    </row>
    <row r="35" spans="3:22" ht="15" customHeight="1" x14ac:dyDescent="0.4">
      <c r="C35" s="1315"/>
      <c r="D35" s="1316"/>
      <c r="E35" s="1316"/>
      <c r="F35" s="1316"/>
      <c r="G35" s="1316"/>
      <c r="H35" s="1317"/>
      <c r="I35" s="630"/>
      <c r="J35" s="631"/>
      <c r="K35" s="632"/>
      <c r="L35" s="33"/>
      <c r="M35" s="70"/>
      <c r="N35" s="1684" t="s">
        <v>362</v>
      </c>
      <c r="O35" s="1685"/>
      <c r="P35" s="1674"/>
      <c r="Q35" s="1675"/>
      <c r="R35" s="1678"/>
      <c r="S35" s="1679"/>
      <c r="T35" s="1679"/>
      <c r="U35" s="1679"/>
      <c r="V35" s="1680"/>
    </row>
    <row r="36" spans="3:22" ht="3.75" customHeight="1" x14ac:dyDescent="0.4">
      <c r="C36" s="1315"/>
      <c r="D36" s="1316"/>
      <c r="E36" s="1316"/>
      <c r="F36" s="1316"/>
      <c r="G36" s="1316"/>
      <c r="H36" s="1317"/>
      <c r="I36" s="630"/>
      <c r="J36" s="631"/>
      <c r="K36" s="632"/>
      <c r="L36" s="33"/>
      <c r="M36" s="29"/>
      <c r="N36" s="203"/>
      <c r="O36" s="327"/>
      <c r="P36" s="1674"/>
      <c r="Q36" s="1675"/>
      <c r="R36" s="1678"/>
      <c r="S36" s="1679"/>
      <c r="T36" s="1679"/>
      <c r="U36" s="1679"/>
      <c r="V36" s="1680"/>
    </row>
    <row r="37" spans="3:22" ht="15" customHeight="1" x14ac:dyDescent="0.4">
      <c r="C37" s="1315"/>
      <c r="D37" s="1316"/>
      <c r="E37" s="1316"/>
      <c r="F37" s="1316"/>
      <c r="G37" s="1316"/>
      <c r="H37" s="1317"/>
      <c r="I37" s="630"/>
      <c r="J37" s="631"/>
      <c r="K37" s="632"/>
      <c r="L37" s="33"/>
      <c r="M37" s="70"/>
      <c r="N37" s="1686" t="s">
        <v>363</v>
      </c>
      <c r="O37" s="1687"/>
      <c r="P37" s="1674"/>
      <c r="Q37" s="1675"/>
      <c r="R37" s="1678"/>
      <c r="S37" s="1679"/>
      <c r="T37" s="1679"/>
      <c r="U37" s="1679"/>
      <c r="V37" s="1680"/>
    </row>
    <row r="38" spans="3:22" ht="3.75" customHeight="1" x14ac:dyDescent="0.4">
      <c r="C38" s="1315"/>
      <c r="D38" s="1316"/>
      <c r="E38" s="1316"/>
      <c r="F38" s="1316"/>
      <c r="G38" s="1316"/>
      <c r="H38" s="1317"/>
      <c r="I38" s="633"/>
      <c r="J38" s="634"/>
      <c r="K38" s="635"/>
      <c r="L38" s="47"/>
      <c r="M38" s="48"/>
      <c r="N38" s="200"/>
      <c r="O38" s="328"/>
      <c r="P38" s="1676"/>
      <c r="Q38" s="1677"/>
      <c r="R38" s="1681"/>
      <c r="S38" s="1682"/>
      <c r="T38" s="1682"/>
      <c r="U38" s="1682"/>
      <c r="V38" s="1683"/>
    </row>
    <row r="39" spans="3:22" ht="18" customHeight="1" x14ac:dyDescent="0.4">
      <c r="C39" s="1315"/>
      <c r="D39" s="1316"/>
      <c r="E39" s="1316"/>
      <c r="F39" s="1316"/>
      <c r="G39" s="1316"/>
      <c r="H39" s="1317"/>
      <c r="I39" s="1667" t="s">
        <v>364</v>
      </c>
      <c r="J39" s="1668"/>
      <c r="K39" s="1669"/>
      <c r="L39" s="1670"/>
      <c r="M39" s="1671"/>
      <c r="N39" s="1671"/>
      <c r="O39" s="1671"/>
      <c r="P39" s="1671"/>
      <c r="Q39" s="1671"/>
      <c r="R39" s="1671"/>
      <c r="S39" s="1671"/>
      <c r="T39" s="1671"/>
      <c r="U39" s="1671"/>
      <c r="V39" s="1672"/>
    </row>
    <row r="40" spans="3:22" ht="31.5" customHeight="1" x14ac:dyDescent="0.4">
      <c r="C40" s="1318"/>
      <c r="D40" s="1319"/>
      <c r="E40" s="1319"/>
      <c r="F40" s="1319"/>
      <c r="G40" s="1319"/>
      <c r="H40" s="1320"/>
      <c r="I40" s="633" t="s">
        <v>365</v>
      </c>
      <c r="J40" s="634"/>
      <c r="K40" s="635"/>
      <c r="L40" s="1711"/>
      <c r="M40" s="1712"/>
      <c r="N40" s="1712"/>
      <c r="O40" s="1712"/>
      <c r="P40" s="1712"/>
      <c r="Q40" s="1712"/>
      <c r="R40" s="1712"/>
      <c r="S40" s="1712"/>
      <c r="T40" s="1712"/>
      <c r="U40" s="1712"/>
      <c r="V40" s="1713"/>
    </row>
    <row r="41" spans="3:22" ht="7.5" customHeight="1" x14ac:dyDescent="0.4"/>
  </sheetData>
  <mergeCells count="46">
    <mergeCell ref="C5:V5"/>
    <mergeCell ref="C6:V6"/>
    <mergeCell ref="C11:G11"/>
    <mergeCell ref="H11:V11"/>
    <mergeCell ref="C12:G12"/>
    <mergeCell ref="H12:V12"/>
    <mergeCell ref="C21:H21"/>
    <mergeCell ref="I21:V21"/>
    <mergeCell ref="C22:H22"/>
    <mergeCell ref="I22:P22"/>
    <mergeCell ref="R22:V22"/>
    <mergeCell ref="C13:G13"/>
    <mergeCell ref="H13:V13"/>
    <mergeCell ref="C20:H20"/>
    <mergeCell ref="I20:N20"/>
    <mergeCell ref="O20:R20"/>
    <mergeCell ref="S20:V20"/>
    <mergeCell ref="C23:H23"/>
    <mergeCell ref="I23:P23"/>
    <mergeCell ref="C24:H24"/>
    <mergeCell ref="I24:P24"/>
    <mergeCell ref="C27:H40"/>
    <mergeCell ref="I27:K33"/>
    <mergeCell ref="L27:O33"/>
    <mergeCell ref="I40:K40"/>
    <mergeCell ref="L40:V40"/>
    <mergeCell ref="R23:V23"/>
    <mergeCell ref="R24:V24"/>
    <mergeCell ref="C25:H25"/>
    <mergeCell ref="I25:P25"/>
    <mergeCell ref="R25:V25"/>
    <mergeCell ref="R26:V26"/>
    <mergeCell ref="C26:H26"/>
    <mergeCell ref="I26:P26"/>
    <mergeCell ref="S27:U33"/>
    <mergeCell ref="V27:V33"/>
    <mergeCell ref="Q28:R28"/>
    <mergeCell ref="Q30:R30"/>
    <mergeCell ref="I39:K39"/>
    <mergeCell ref="L39:V39"/>
    <mergeCell ref="Q32:R32"/>
    <mergeCell ref="I34:K38"/>
    <mergeCell ref="P34:Q38"/>
    <mergeCell ref="R34:V38"/>
    <mergeCell ref="N35:O35"/>
    <mergeCell ref="N37:O37"/>
  </mergeCells>
  <phoneticPr fontId="2"/>
  <dataValidations count="1">
    <dataValidation type="list" allowBlank="1" showInputMessage="1" showErrorMessage="1" sqref="M35 M37 P28 P30 P32">
      <formula1>"〇"</formula1>
    </dataValidation>
  </dataValidations>
  <pageMargins left="0.54166666666666663" right="0.48958333333333331" top="0.60416666666666663" bottom="0.5520833333333333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A45"/>
  <sheetViews>
    <sheetView view="pageBreakPreview" zoomScaleNormal="100" zoomScaleSheetLayoutView="100" workbookViewId="0">
      <selection activeCell="G19" sqref="G19"/>
    </sheetView>
  </sheetViews>
  <sheetFormatPr defaultRowHeight="13.5" x14ac:dyDescent="0.4"/>
  <cols>
    <col min="1" max="1" width="2.125" style="8" customWidth="1"/>
    <col min="2" max="26" width="3.125" style="8" customWidth="1"/>
    <col min="27" max="27" width="1.375" style="8" customWidth="1"/>
    <col min="28" max="28" width="1.25" style="8" customWidth="1"/>
    <col min="29" max="16384" width="9" style="8"/>
  </cols>
  <sheetData>
    <row r="1" spans="2:27" x14ac:dyDescent="0.4">
      <c r="B1" s="8" t="s">
        <v>124</v>
      </c>
    </row>
    <row r="3" spans="2:27" ht="18.75" x14ac:dyDescent="0.4">
      <c r="B3" s="694" t="s">
        <v>107</v>
      </c>
      <c r="C3" s="694"/>
      <c r="D3" s="694"/>
      <c r="E3" s="694"/>
      <c r="F3" s="694"/>
      <c r="G3" s="694"/>
      <c r="H3" s="694"/>
      <c r="I3" s="694"/>
      <c r="J3" s="694"/>
      <c r="K3" s="694"/>
      <c r="L3" s="694"/>
      <c r="M3" s="694"/>
      <c r="N3" s="694"/>
      <c r="O3" s="694"/>
      <c r="P3" s="694"/>
      <c r="Q3" s="694"/>
      <c r="R3" s="694"/>
      <c r="S3" s="694"/>
      <c r="T3" s="694"/>
      <c r="U3" s="694"/>
      <c r="V3" s="694"/>
      <c r="W3" s="694"/>
      <c r="X3" s="694"/>
      <c r="Y3" s="694"/>
      <c r="Z3" s="694"/>
    </row>
    <row r="5" spans="2:27" ht="21" customHeight="1" x14ac:dyDescent="0.4">
      <c r="B5" s="696" t="s">
        <v>0</v>
      </c>
      <c r="C5" s="696"/>
      <c r="D5" s="696"/>
      <c r="E5" s="697">
        <f>【交付】申請書!H12</f>
        <v>0</v>
      </c>
      <c r="F5" s="698"/>
      <c r="G5" s="698"/>
      <c r="H5" s="698"/>
      <c r="I5" s="698"/>
      <c r="J5" s="698"/>
      <c r="K5" s="698"/>
      <c r="L5" s="698"/>
      <c r="M5" s="698"/>
      <c r="N5" s="698"/>
      <c r="O5" s="698"/>
      <c r="P5" s="698"/>
      <c r="Q5" s="698"/>
      <c r="R5" s="698"/>
      <c r="S5" s="698"/>
      <c r="T5" s="698"/>
      <c r="U5" s="698"/>
      <c r="V5" s="698"/>
      <c r="W5" s="698"/>
      <c r="X5" s="698"/>
      <c r="Y5" s="698"/>
      <c r="Z5" s="698"/>
      <c r="AA5" s="699"/>
    </row>
    <row r="6" spans="2:27" ht="15.75" customHeight="1" x14ac:dyDescent="0.4"/>
    <row r="7" spans="2:27" ht="3.75" customHeight="1" x14ac:dyDescent="0.4">
      <c r="B7" s="700" t="s">
        <v>53</v>
      </c>
      <c r="C7" s="701"/>
      <c r="D7" s="701"/>
      <c r="E7" s="702"/>
      <c r="F7" s="13"/>
      <c r="G7" s="13"/>
      <c r="H7" s="13"/>
      <c r="I7" s="14"/>
      <c r="J7" s="14"/>
      <c r="K7" s="14"/>
      <c r="L7" s="14"/>
      <c r="M7" s="14"/>
      <c r="N7" s="14"/>
      <c r="O7" s="14"/>
      <c r="P7" s="14"/>
      <c r="Q7" s="14"/>
      <c r="R7" s="14"/>
      <c r="S7" s="14"/>
      <c r="T7" s="14"/>
      <c r="U7" s="14"/>
      <c r="V7" s="14"/>
      <c r="W7" s="14"/>
      <c r="X7" s="14"/>
      <c r="Y7" s="14"/>
      <c r="Z7" s="14"/>
      <c r="AA7" s="15"/>
    </row>
    <row r="8" spans="2:27" ht="12.75" customHeight="1" x14ac:dyDescent="0.4">
      <c r="B8" s="703"/>
      <c r="C8" s="704"/>
      <c r="D8" s="704"/>
      <c r="E8" s="705"/>
      <c r="F8" s="12"/>
      <c r="G8" s="11"/>
      <c r="H8" s="12" t="s">
        <v>2</v>
      </c>
      <c r="I8" s="695" t="s">
        <v>32</v>
      </c>
      <c r="J8" s="695"/>
      <c r="K8" s="695"/>
      <c r="L8" s="695"/>
      <c r="M8" s="695"/>
      <c r="N8" s="11"/>
      <c r="O8" s="12" t="s">
        <v>7</v>
      </c>
      <c r="P8" s="695" t="s">
        <v>38</v>
      </c>
      <c r="Q8" s="695"/>
      <c r="R8" s="695"/>
      <c r="S8" s="706"/>
      <c r="T8" s="11"/>
      <c r="U8" s="12" t="s">
        <v>26</v>
      </c>
      <c r="V8" s="695" t="s">
        <v>45</v>
      </c>
      <c r="W8" s="695"/>
      <c r="X8" s="695"/>
      <c r="Y8" s="695"/>
      <c r="Z8" s="695"/>
      <c r="AA8" s="16"/>
    </row>
    <row r="9" spans="2:27" ht="3.75" customHeight="1" x14ac:dyDescent="0.4">
      <c r="B9" s="703"/>
      <c r="C9" s="704"/>
      <c r="D9" s="704"/>
      <c r="E9" s="705"/>
      <c r="F9" s="12"/>
      <c r="G9" s="12"/>
      <c r="H9" s="12"/>
      <c r="I9" s="92"/>
      <c r="J9" s="92"/>
      <c r="K9" s="92"/>
      <c r="L9" s="92"/>
      <c r="M9" s="92"/>
      <c r="N9" s="12"/>
      <c r="O9" s="12"/>
      <c r="P9" s="92"/>
      <c r="Q9" s="92"/>
      <c r="R9" s="92"/>
      <c r="S9" s="92"/>
      <c r="T9" s="12"/>
      <c r="U9" s="12"/>
      <c r="V9" s="92"/>
      <c r="W9" s="92"/>
      <c r="X9" s="92"/>
      <c r="Y9" s="92"/>
      <c r="Z9" s="92"/>
      <c r="AA9" s="16"/>
    </row>
    <row r="10" spans="2:27" ht="12.75" customHeight="1" x14ac:dyDescent="0.4">
      <c r="B10" s="703"/>
      <c r="C10" s="704"/>
      <c r="D10" s="704"/>
      <c r="E10" s="705"/>
      <c r="F10" s="17"/>
      <c r="G10" s="11"/>
      <c r="H10" s="12" t="s">
        <v>3</v>
      </c>
      <c r="I10" s="695" t="s">
        <v>33</v>
      </c>
      <c r="J10" s="695"/>
      <c r="K10" s="695"/>
      <c r="L10" s="695"/>
      <c r="M10" s="695"/>
      <c r="N10" s="388"/>
      <c r="O10" s="12" t="s">
        <v>8</v>
      </c>
      <c r="P10" s="695" t="s">
        <v>39</v>
      </c>
      <c r="Q10" s="707"/>
      <c r="R10" s="707"/>
      <c r="S10" s="708"/>
      <c r="T10" s="11"/>
      <c r="U10" s="12" t="s">
        <v>27</v>
      </c>
      <c r="V10" s="695" t="s">
        <v>46</v>
      </c>
      <c r="W10" s="695"/>
      <c r="X10" s="695"/>
      <c r="Y10" s="695"/>
      <c r="Z10" s="695"/>
      <c r="AA10" s="16"/>
    </row>
    <row r="11" spans="2:27" ht="3.75" customHeight="1" x14ac:dyDescent="0.4">
      <c r="B11" s="703"/>
      <c r="C11" s="704"/>
      <c r="D11" s="704"/>
      <c r="E11" s="705"/>
      <c r="F11" s="12"/>
      <c r="G11" s="12"/>
      <c r="H11" s="12"/>
      <c r="I11" s="92"/>
      <c r="J11" s="92"/>
      <c r="K11" s="92"/>
      <c r="L11" s="92"/>
      <c r="M11" s="92"/>
      <c r="N11" s="12"/>
      <c r="O11" s="12"/>
      <c r="P11" s="92"/>
      <c r="Q11" s="92"/>
      <c r="R11" s="92"/>
      <c r="S11" s="92"/>
      <c r="T11" s="12"/>
      <c r="U11" s="12"/>
      <c r="V11" s="92"/>
      <c r="W11" s="92"/>
      <c r="X11" s="92"/>
      <c r="Y11" s="92"/>
      <c r="Z11" s="92"/>
      <c r="AA11" s="16"/>
    </row>
    <row r="12" spans="2:27" ht="12.75" customHeight="1" x14ac:dyDescent="0.4">
      <c r="B12" s="703"/>
      <c r="C12" s="704"/>
      <c r="D12" s="704"/>
      <c r="E12" s="705"/>
      <c r="F12" s="17"/>
      <c r="G12" s="11"/>
      <c r="H12" s="12" t="s">
        <v>18</v>
      </c>
      <c r="I12" s="695" t="s">
        <v>34</v>
      </c>
      <c r="J12" s="695"/>
      <c r="K12" s="695"/>
      <c r="L12" s="695"/>
      <c r="M12" s="695"/>
      <c r="N12" s="11"/>
      <c r="O12" s="12" t="s">
        <v>21</v>
      </c>
      <c r="P12" s="695" t="s">
        <v>40</v>
      </c>
      <c r="Q12" s="707"/>
      <c r="R12" s="707"/>
      <c r="S12" s="708"/>
      <c r="T12" s="11"/>
      <c r="U12" s="12" t="s">
        <v>28</v>
      </c>
      <c r="V12" s="695" t="s">
        <v>47</v>
      </c>
      <c r="W12" s="695"/>
      <c r="X12" s="695"/>
      <c r="Y12" s="695"/>
      <c r="Z12" s="695"/>
      <c r="AA12" s="16"/>
    </row>
    <row r="13" spans="2:27" ht="3.75" customHeight="1" x14ac:dyDescent="0.4">
      <c r="B13" s="703"/>
      <c r="C13" s="704"/>
      <c r="D13" s="704"/>
      <c r="E13" s="705"/>
      <c r="F13" s="12"/>
      <c r="G13" s="12"/>
      <c r="H13" s="12"/>
      <c r="I13" s="92"/>
      <c r="J13" s="92"/>
      <c r="K13" s="92"/>
      <c r="L13" s="92"/>
      <c r="M13" s="92"/>
      <c r="N13" s="12"/>
      <c r="O13" s="12"/>
      <c r="P13" s="92"/>
      <c r="Q13" s="92"/>
      <c r="R13" s="92"/>
      <c r="S13" s="92"/>
      <c r="T13" s="12"/>
      <c r="U13" s="12"/>
      <c r="V13" s="92"/>
      <c r="W13" s="92"/>
      <c r="X13" s="92"/>
      <c r="Y13" s="92"/>
      <c r="Z13" s="92"/>
      <c r="AA13" s="16"/>
    </row>
    <row r="14" spans="2:27" ht="12.75" customHeight="1" x14ac:dyDescent="0.4">
      <c r="B14" s="703"/>
      <c r="C14" s="704"/>
      <c r="D14" s="704"/>
      <c r="E14" s="705"/>
      <c r="F14" s="17"/>
      <c r="G14" s="11"/>
      <c r="H14" s="12" t="s">
        <v>4</v>
      </c>
      <c r="I14" s="695" t="s">
        <v>35</v>
      </c>
      <c r="J14" s="695"/>
      <c r="K14" s="695"/>
      <c r="L14" s="695"/>
      <c r="M14" s="695"/>
      <c r="N14" s="11"/>
      <c r="O14" s="12" t="s">
        <v>22</v>
      </c>
      <c r="P14" s="695" t="s">
        <v>41</v>
      </c>
      <c r="Q14" s="707"/>
      <c r="R14" s="707"/>
      <c r="S14" s="708"/>
      <c r="T14" s="11"/>
      <c r="U14" s="12" t="s">
        <v>29</v>
      </c>
      <c r="V14" s="695" t="s">
        <v>48</v>
      </c>
      <c r="W14" s="695"/>
      <c r="X14" s="695"/>
      <c r="Y14" s="695"/>
      <c r="Z14" s="695"/>
      <c r="AA14" s="16"/>
    </row>
    <row r="15" spans="2:27" ht="3.75" customHeight="1" x14ac:dyDescent="0.4">
      <c r="B15" s="703"/>
      <c r="C15" s="704"/>
      <c r="D15" s="704"/>
      <c r="E15" s="705"/>
      <c r="F15" s="12"/>
      <c r="G15" s="12"/>
      <c r="H15" s="12"/>
      <c r="I15" s="92"/>
      <c r="J15" s="92"/>
      <c r="K15" s="92"/>
      <c r="L15" s="92"/>
      <c r="M15" s="92"/>
      <c r="N15" s="12"/>
      <c r="O15" s="12"/>
      <c r="P15" s="92"/>
      <c r="Q15" s="92"/>
      <c r="R15" s="92"/>
      <c r="S15" s="92"/>
      <c r="T15" s="12"/>
      <c r="U15" s="12"/>
      <c r="V15" s="92"/>
      <c r="W15" s="92"/>
      <c r="X15" s="92"/>
      <c r="Y15" s="92"/>
      <c r="Z15" s="92"/>
      <c r="AA15" s="16"/>
    </row>
    <row r="16" spans="2:27" ht="12.75" customHeight="1" x14ac:dyDescent="0.4">
      <c r="B16" s="712" t="s">
        <v>52</v>
      </c>
      <c r="C16" s="713"/>
      <c r="D16" s="713"/>
      <c r="E16" s="714"/>
      <c r="F16" s="17"/>
      <c r="G16" s="11"/>
      <c r="H16" s="12" t="s">
        <v>5</v>
      </c>
      <c r="I16" s="695" t="s">
        <v>36</v>
      </c>
      <c r="J16" s="695"/>
      <c r="K16" s="695"/>
      <c r="L16" s="695"/>
      <c r="M16" s="695"/>
      <c r="N16" s="11"/>
      <c r="O16" s="12" t="s">
        <v>23</v>
      </c>
      <c r="P16" s="695" t="s">
        <v>42</v>
      </c>
      <c r="Q16" s="707"/>
      <c r="R16" s="707"/>
      <c r="S16" s="708"/>
      <c r="T16" s="11"/>
      <c r="U16" s="12" t="s">
        <v>30</v>
      </c>
      <c r="V16" s="695" t="s">
        <v>49</v>
      </c>
      <c r="W16" s="695"/>
      <c r="X16" s="695"/>
      <c r="Y16" s="695"/>
      <c r="Z16" s="695"/>
      <c r="AA16" s="16"/>
    </row>
    <row r="17" spans="2:27" ht="3.75" customHeight="1" x14ac:dyDescent="0.4">
      <c r="B17" s="712"/>
      <c r="C17" s="713"/>
      <c r="D17" s="713"/>
      <c r="E17" s="714"/>
      <c r="F17" s="12"/>
      <c r="G17" s="12"/>
      <c r="H17" s="12"/>
      <c r="I17" s="92"/>
      <c r="J17" s="92"/>
      <c r="K17" s="92"/>
      <c r="L17" s="92"/>
      <c r="M17" s="92"/>
      <c r="N17" s="12"/>
      <c r="O17" s="12"/>
      <c r="P17" s="92"/>
      <c r="Q17" s="92"/>
      <c r="R17" s="92"/>
      <c r="S17" s="92"/>
      <c r="T17" s="12"/>
      <c r="U17" s="12"/>
      <c r="V17" s="92"/>
      <c r="W17" s="92"/>
      <c r="X17" s="92"/>
      <c r="Y17" s="92"/>
      <c r="Z17" s="92"/>
      <c r="AA17" s="16"/>
    </row>
    <row r="18" spans="2:27" ht="12.75" customHeight="1" x14ac:dyDescent="0.4">
      <c r="B18" s="712"/>
      <c r="C18" s="713"/>
      <c r="D18" s="713"/>
      <c r="E18" s="714"/>
      <c r="F18" s="17"/>
      <c r="G18" s="11"/>
      <c r="H18" s="12" t="s">
        <v>6</v>
      </c>
      <c r="I18" s="695" t="s">
        <v>20</v>
      </c>
      <c r="J18" s="695"/>
      <c r="K18" s="695"/>
      <c r="L18" s="695"/>
      <c r="M18" s="695"/>
      <c r="N18" s="11"/>
      <c r="O18" s="12" t="s">
        <v>24</v>
      </c>
      <c r="P18" s="695" t="s">
        <v>43</v>
      </c>
      <c r="Q18" s="707"/>
      <c r="R18" s="707"/>
      <c r="S18" s="708"/>
      <c r="T18" s="11"/>
      <c r="U18" s="12" t="s">
        <v>31</v>
      </c>
      <c r="V18" s="695" t="s">
        <v>50</v>
      </c>
      <c r="W18" s="695"/>
      <c r="X18" s="695"/>
      <c r="Y18" s="695"/>
      <c r="Z18" s="695"/>
      <c r="AA18" s="16"/>
    </row>
    <row r="19" spans="2:27" ht="3.75" customHeight="1" x14ac:dyDescent="0.4">
      <c r="B19" s="712"/>
      <c r="C19" s="713"/>
      <c r="D19" s="713"/>
      <c r="E19" s="714"/>
      <c r="F19" s="12"/>
      <c r="G19" s="12"/>
      <c r="H19" s="12"/>
      <c r="I19" s="92"/>
      <c r="J19" s="92"/>
      <c r="K19" s="92"/>
      <c r="L19" s="92"/>
      <c r="M19" s="92"/>
      <c r="N19" s="12"/>
      <c r="O19" s="12"/>
      <c r="P19" s="92"/>
      <c r="Q19" s="92"/>
      <c r="R19" s="92"/>
      <c r="S19" s="92"/>
      <c r="T19" s="12"/>
      <c r="U19" s="12"/>
      <c r="V19" s="92"/>
      <c r="W19" s="92"/>
      <c r="X19" s="92"/>
      <c r="Y19" s="92"/>
      <c r="Z19" s="92"/>
      <c r="AA19" s="16"/>
    </row>
    <row r="20" spans="2:27" ht="12.75" customHeight="1" x14ac:dyDescent="0.4">
      <c r="B20" s="712"/>
      <c r="C20" s="713"/>
      <c r="D20" s="713"/>
      <c r="E20" s="714"/>
      <c r="F20" s="17"/>
      <c r="G20" s="11"/>
      <c r="H20" s="12" t="s">
        <v>19</v>
      </c>
      <c r="I20" s="695" t="s">
        <v>37</v>
      </c>
      <c r="J20" s="695"/>
      <c r="K20" s="695"/>
      <c r="L20" s="695"/>
      <c r="M20" s="695"/>
      <c r="N20" s="11"/>
      <c r="O20" s="12" t="s">
        <v>25</v>
      </c>
      <c r="P20" s="695" t="s">
        <v>44</v>
      </c>
      <c r="Q20" s="707"/>
      <c r="R20" s="707"/>
      <c r="S20" s="707"/>
      <c r="T20" s="12"/>
      <c r="U20" s="12"/>
      <c r="V20" s="695" t="s">
        <v>51</v>
      </c>
      <c r="W20" s="695"/>
      <c r="X20" s="695"/>
      <c r="Y20" s="695"/>
      <c r="Z20" s="695"/>
      <c r="AA20" s="16"/>
    </row>
    <row r="21" spans="2:27" ht="3.75" customHeight="1" x14ac:dyDescent="0.4">
      <c r="B21" s="715"/>
      <c r="C21" s="716"/>
      <c r="D21" s="716"/>
      <c r="E21" s="717"/>
      <c r="F21" s="18"/>
      <c r="G21" s="18"/>
      <c r="H21" s="18"/>
      <c r="I21" s="19"/>
      <c r="J21" s="19"/>
      <c r="K21" s="19"/>
      <c r="L21" s="19"/>
      <c r="M21" s="19"/>
      <c r="N21" s="19"/>
      <c r="O21" s="19"/>
      <c r="P21" s="19"/>
      <c r="Q21" s="19"/>
      <c r="R21" s="19"/>
      <c r="S21" s="19"/>
      <c r="T21" s="19"/>
      <c r="U21" s="19"/>
      <c r="V21" s="19"/>
      <c r="W21" s="19"/>
      <c r="X21" s="19"/>
      <c r="Y21" s="19"/>
      <c r="Z21" s="19"/>
      <c r="AA21" s="20"/>
    </row>
    <row r="23" spans="2:27" ht="23.25" customHeight="1" x14ac:dyDescent="0.4">
      <c r="B23" s="709" t="s">
        <v>123</v>
      </c>
      <c r="C23" s="710"/>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1"/>
    </row>
    <row r="24" spans="2:27" ht="30" customHeight="1" x14ac:dyDescent="0.4">
      <c r="B24" s="762" t="s">
        <v>54</v>
      </c>
      <c r="C24" s="763"/>
      <c r="D24" s="763"/>
      <c r="E24" s="764"/>
      <c r="F24" s="734" t="s">
        <v>373</v>
      </c>
      <c r="G24" s="735"/>
      <c r="H24" s="735"/>
      <c r="I24" s="735"/>
      <c r="J24" s="735"/>
      <c r="K24" s="735"/>
      <c r="L24" s="735"/>
      <c r="M24" s="735"/>
      <c r="N24" s="735"/>
      <c r="O24" s="735"/>
      <c r="P24" s="735"/>
      <c r="Q24" s="735"/>
      <c r="R24" s="735"/>
      <c r="S24" s="735"/>
      <c r="T24" s="735"/>
      <c r="U24" s="735"/>
      <c r="V24" s="735"/>
      <c r="W24" s="735"/>
      <c r="X24" s="735"/>
      <c r="Y24" s="735"/>
      <c r="Z24" s="735"/>
      <c r="AA24" s="736"/>
    </row>
    <row r="25" spans="2:27" ht="82.5" customHeight="1" x14ac:dyDescent="0.4">
      <c r="B25" s="750"/>
      <c r="C25" s="751"/>
      <c r="D25" s="751"/>
      <c r="E25" s="752"/>
      <c r="F25" s="759"/>
      <c r="G25" s="760"/>
      <c r="H25" s="760"/>
      <c r="I25" s="760"/>
      <c r="J25" s="760"/>
      <c r="K25" s="760"/>
      <c r="L25" s="760"/>
      <c r="M25" s="760"/>
      <c r="N25" s="760"/>
      <c r="O25" s="760"/>
      <c r="P25" s="760"/>
      <c r="Q25" s="760"/>
      <c r="R25" s="760"/>
      <c r="S25" s="760"/>
      <c r="T25" s="760"/>
      <c r="U25" s="760"/>
      <c r="V25" s="760"/>
      <c r="W25" s="760"/>
      <c r="X25" s="760"/>
      <c r="Y25" s="760"/>
      <c r="Z25" s="760"/>
      <c r="AA25" s="761"/>
    </row>
    <row r="26" spans="2:27" ht="82.5" customHeight="1" x14ac:dyDescent="0.4">
      <c r="B26" s="753"/>
      <c r="C26" s="754"/>
      <c r="D26" s="754"/>
      <c r="E26" s="755"/>
      <c r="F26" s="759"/>
      <c r="G26" s="760"/>
      <c r="H26" s="760"/>
      <c r="I26" s="760"/>
      <c r="J26" s="760"/>
      <c r="K26" s="760"/>
      <c r="L26" s="760"/>
      <c r="M26" s="760"/>
      <c r="N26" s="760"/>
      <c r="O26" s="760"/>
      <c r="P26" s="760"/>
      <c r="Q26" s="760"/>
      <c r="R26" s="760"/>
      <c r="S26" s="760"/>
      <c r="T26" s="760"/>
      <c r="U26" s="760"/>
      <c r="V26" s="760"/>
      <c r="W26" s="760"/>
      <c r="X26" s="760"/>
      <c r="Y26" s="760"/>
      <c r="Z26" s="760"/>
      <c r="AA26" s="761"/>
    </row>
    <row r="27" spans="2:27" ht="18" customHeight="1" x14ac:dyDescent="0.4">
      <c r="B27" s="718" t="s">
        <v>101</v>
      </c>
      <c r="C27" s="719"/>
      <c r="D27" s="719"/>
      <c r="E27" s="720"/>
      <c r="F27" s="728" t="s">
        <v>102</v>
      </c>
      <c r="G27" s="729"/>
      <c r="H27" s="729"/>
      <c r="I27" s="729"/>
      <c r="J27" s="729"/>
      <c r="K27" s="729"/>
      <c r="L27" s="729"/>
      <c r="M27" s="729"/>
      <c r="N27" s="729"/>
      <c r="O27" s="729"/>
      <c r="P27" s="729"/>
      <c r="Q27" s="729"/>
      <c r="R27" s="729"/>
      <c r="S27" s="729"/>
      <c r="T27" s="729"/>
      <c r="U27" s="729"/>
      <c r="V27" s="729"/>
      <c r="W27" s="729"/>
      <c r="X27" s="729"/>
      <c r="Y27" s="729"/>
      <c r="Z27" s="729"/>
      <c r="AA27" s="730"/>
    </row>
    <row r="28" spans="2:27" ht="50.25" customHeight="1" x14ac:dyDescent="0.4">
      <c r="B28" s="724"/>
      <c r="C28" s="725"/>
      <c r="D28" s="725"/>
      <c r="E28" s="726"/>
      <c r="F28" s="731"/>
      <c r="G28" s="732"/>
      <c r="H28" s="732"/>
      <c r="I28" s="732"/>
      <c r="J28" s="732"/>
      <c r="K28" s="732"/>
      <c r="L28" s="732"/>
      <c r="M28" s="732"/>
      <c r="N28" s="732"/>
      <c r="O28" s="732"/>
      <c r="P28" s="732"/>
      <c r="Q28" s="732"/>
      <c r="R28" s="732"/>
      <c r="S28" s="732"/>
      <c r="T28" s="732"/>
      <c r="U28" s="732"/>
      <c r="V28" s="732"/>
      <c r="W28" s="732"/>
      <c r="X28" s="732"/>
      <c r="Y28" s="732"/>
      <c r="Z28" s="732"/>
      <c r="AA28" s="733"/>
    </row>
    <row r="29" spans="2:27" ht="30" customHeight="1" x14ac:dyDescent="0.4">
      <c r="B29" s="765" t="s">
        <v>419</v>
      </c>
      <c r="C29" s="766"/>
      <c r="D29" s="766"/>
      <c r="E29" s="767"/>
      <c r="F29" s="734" t="s">
        <v>372</v>
      </c>
      <c r="G29" s="729"/>
      <c r="H29" s="729"/>
      <c r="I29" s="729"/>
      <c r="J29" s="729"/>
      <c r="K29" s="729"/>
      <c r="L29" s="729"/>
      <c r="M29" s="729"/>
      <c r="N29" s="729"/>
      <c r="O29" s="729"/>
      <c r="P29" s="729"/>
      <c r="Q29" s="729"/>
      <c r="R29" s="729"/>
      <c r="S29" s="729"/>
      <c r="T29" s="729"/>
      <c r="U29" s="729"/>
      <c r="V29" s="729"/>
      <c r="W29" s="729"/>
      <c r="X29" s="729"/>
      <c r="Y29" s="729"/>
      <c r="Z29" s="729"/>
      <c r="AA29" s="730"/>
    </row>
    <row r="30" spans="2:27" ht="18.75" customHeight="1" x14ac:dyDescent="0.4">
      <c r="B30" s="768"/>
      <c r="C30" s="769"/>
      <c r="D30" s="769"/>
      <c r="E30" s="770"/>
      <c r="F30" s="743"/>
      <c r="G30" s="744"/>
      <c r="H30" s="744"/>
      <c r="I30" s="744"/>
      <c r="J30" s="744"/>
      <c r="K30" s="744"/>
      <c r="L30" s="744"/>
      <c r="M30" s="744"/>
      <c r="N30" s="744"/>
      <c r="O30" s="744"/>
      <c r="P30" s="744"/>
      <c r="Q30" s="744"/>
      <c r="R30" s="744"/>
      <c r="S30" s="744"/>
      <c r="T30" s="744"/>
      <c r="U30" s="744"/>
      <c r="V30" s="744"/>
      <c r="W30" s="744"/>
      <c r="X30" s="744"/>
      <c r="Y30" s="744"/>
      <c r="Z30" s="744"/>
      <c r="AA30" s="745"/>
    </row>
    <row r="31" spans="2:27" ht="18.75" customHeight="1" x14ac:dyDescent="0.4">
      <c r="B31" s="768"/>
      <c r="C31" s="769"/>
      <c r="D31" s="769"/>
      <c r="E31" s="770"/>
      <c r="F31" s="743"/>
      <c r="G31" s="744"/>
      <c r="H31" s="744"/>
      <c r="I31" s="744"/>
      <c r="J31" s="744"/>
      <c r="K31" s="744"/>
      <c r="L31" s="744"/>
      <c r="M31" s="744"/>
      <c r="N31" s="744"/>
      <c r="O31" s="744"/>
      <c r="P31" s="744"/>
      <c r="Q31" s="744"/>
      <c r="R31" s="744"/>
      <c r="S31" s="744"/>
      <c r="T31" s="744"/>
      <c r="U31" s="744"/>
      <c r="V31" s="744"/>
      <c r="W31" s="744"/>
      <c r="X31" s="744"/>
      <c r="Y31" s="744"/>
      <c r="Z31" s="744"/>
      <c r="AA31" s="745"/>
    </row>
    <row r="32" spans="2:27" ht="18.75" customHeight="1" x14ac:dyDescent="0.4">
      <c r="B32" s="771"/>
      <c r="C32" s="772"/>
      <c r="D32" s="772"/>
      <c r="E32" s="773"/>
      <c r="F32" s="740"/>
      <c r="G32" s="741"/>
      <c r="H32" s="741"/>
      <c r="I32" s="741"/>
      <c r="J32" s="741"/>
      <c r="K32" s="741"/>
      <c r="L32" s="741"/>
      <c r="M32" s="741"/>
      <c r="N32" s="741"/>
      <c r="O32" s="741"/>
      <c r="P32" s="741"/>
      <c r="Q32" s="741"/>
      <c r="R32" s="741"/>
      <c r="S32" s="741"/>
      <c r="T32" s="741"/>
      <c r="U32" s="741"/>
      <c r="V32" s="741"/>
      <c r="W32" s="741"/>
      <c r="X32" s="741"/>
      <c r="Y32" s="741"/>
      <c r="Z32" s="741"/>
      <c r="AA32" s="742"/>
    </row>
    <row r="33" spans="2:27" ht="18" customHeight="1" x14ac:dyDescent="0.4">
      <c r="B33" s="750" t="s">
        <v>420</v>
      </c>
      <c r="C33" s="751"/>
      <c r="D33" s="751"/>
      <c r="E33" s="752"/>
      <c r="F33" s="756" t="s">
        <v>421</v>
      </c>
      <c r="G33" s="757"/>
      <c r="H33" s="757"/>
      <c r="I33" s="757"/>
      <c r="J33" s="757"/>
      <c r="K33" s="757"/>
      <c r="L33" s="757"/>
      <c r="M33" s="757"/>
      <c r="N33" s="757"/>
      <c r="O33" s="757"/>
      <c r="P33" s="757"/>
      <c r="Q33" s="757"/>
      <c r="R33" s="757"/>
      <c r="S33" s="757"/>
      <c r="T33" s="757"/>
      <c r="U33" s="757"/>
      <c r="V33" s="757"/>
      <c r="W33" s="757"/>
      <c r="X33" s="757"/>
      <c r="Y33" s="757"/>
      <c r="Z33" s="757"/>
      <c r="AA33" s="758"/>
    </row>
    <row r="34" spans="2:27" ht="18.75" customHeight="1" x14ac:dyDescent="0.4">
      <c r="B34" s="750"/>
      <c r="C34" s="751"/>
      <c r="D34" s="751"/>
      <c r="E34" s="752"/>
      <c r="F34" s="737"/>
      <c r="G34" s="738"/>
      <c r="H34" s="738"/>
      <c r="I34" s="738"/>
      <c r="J34" s="738"/>
      <c r="K34" s="738"/>
      <c r="L34" s="738"/>
      <c r="M34" s="738"/>
      <c r="N34" s="738"/>
      <c r="O34" s="738"/>
      <c r="P34" s="738"/>
      <c r="Q34" s="738"/>
      <c r="R34" s="738"/>
      <c r="S34" s="738"/>
      <c r="T34" s="738"/>
      <c r="U34" s="738"/>
      <c r="V34" s="738"/>
      <c r="W34" s="738"/>
      <c r="X34" s="738"/>
      <c r="Y34" s="738"/>
      <c r="Z34" s="738"/>
      <c r="AA34" s="739"/>
    </row>
    <row r="35" spans="2:27" ht="18.75" customHeight="1" x14ac:dyDescent="0.4">
      <c r="B35" s="750"/>
      <c r="C35" s="751"/>
      <c r="D35" s="751"/>
      <c r="E35" s="752"/>
      <c r="F35" s="737"/>
      <c r="G35" s="738"/>
      <c r="H35" s="738"/>
      <c r="I35" s="738"/>
      <c r="J35" s="738"/>
      <c r="K35" s="738"/>
      <c r="L35" s="738"/>
      <c r="M35" s="738"/>
      <c r="N35" s="738"/>
      <c r="O35" s="738"/>
      <c r="P35" s="738"/>
      <c r="Q35" s="738"/>
      <c r="R35" s="738"/>
      <c r="S35" s="738"/>
      <c r="T35" s="738"/>
      <c r="U35" s="738"/>
      <c r="V35" s="738"/>
      <c r="W35" s="738"/>
      <c r="X35" s="738"/>
      <c r="Y35" s="738"/>
      <c r="Z35" s="738"/>
      <c r="AA35" s="739"/>
    </row>
    <row r="36" spans="2:27" ht="18.75" customHeight="1" x14ac:dyDescent="0.4">
      <c r="B36" s="753"/>
      <c r="C36" s="754"/>
      <c r="D36" s="754"/>
      <c r="E36" s="755"/>
      <c r="F36" s="740"/>
      <c r="G36" s="741"/>
      <c r="H36" s="741"/>
      <c r="I36" s="741"/>
      <c r="J36" s="741"/>
      <c r="K36" s="741"/>
      <c r="L36" s="741"/>
      <c r="M36" s="741"/>
      <c r="N36" s="741"/>
      <c r="O36" s="741"/>
      <c r="P36" s="741"/>
      <c r="Q36" s="741"/>
      <c r="R36" s="741"/>
      <c r="S36" s="741"/>
      <c r="T36" s="741"/>
      <c r="U36" s="741"/>
      <c r="V36" s="741"/>
      <c r="W36" s="741"/>
      <c r="X36" s="741"/>
      <c r="Y36" s="741"/>
      <c r="Z36" s="741"/>
      <c r="AA36" s="742"/>
    </row>
    <row r="37" spans="2:27" ht="18" customHeight="1" x14ac:dyDescent="0.4">
      <c r="B37" s="718" t="s">
        <v>103</v>
      </c>
      <c r="C37" s="719"/>
      <c r="D37" s="719"/>
      <c r="E37" s="720"/>
      <c r="F37" s="734" t="s">
        <v>104</v>
      </c>
      <c r="G37" s="735"/>
      <c r="H37" s="735"/>
      <c r="I37" s="735"/>
      <c r="J37" s="735"/>
      <c r="K37" s="735"/>
      <c r="L37" s="735"/>
      <c r="M37" s="735"/>
      <c r="N37" s="735"/>
      <c r="O37" s="735"/>
      <c r="P37" s="735"/>
      <c r="Q37" s="735"/>
      <c r="R37" s="735"/>
      <c r="S37" s="735"/>
      <c r="T37" s="735"/>
      <c r="U37" s="735"/>
      <c r="V37" s="735"/>
      <c r="W37" s="735"/>
      <c r="X37" s="735"/>
      <c r="Y37" s="735"/>
      <c r="Z37" s="735"/>
      <c r="AA37" s="736"/>
    </row>
    <row r="38" spans="2:27" ht="6" customHeight="1" x14ac:dyDescent="0.4">
      <c r="B38" s="721"/>
      <c r="C38" s="722"/>
      <c r="D38" s="722"/>
      <c r="E38" s="723"/>
      <c r="F38" s="17"/>
      <c r="G38" s="17"/>
      <c r="H38" s="17"/>
      <c r="I38" s="17"/>
      <c r="J38" s="17"/>
      <c r="K38" s="17"/>
      <c r="L38" s="17"/>
      <c r="M38" s="17"/>
      <c r="N38" s="17"/>
      <c r="O38" s="17"/>
      <c r="P38" s="17"/>
      <c r="Q38" s="17"/>
      <c r="R38" s="17"/>
      <c r="S38" s="17"/>
      <c r="T38" s="17"/>
      <c r="U38" s="17"/>
      <c r="V38" s="17"/>
      <c r="W38" s="17"/>
      <c r="X38" s="17"/>
      <c r="Y38" s="17"/>
      <c r="Z38" s="17"/>
      <c r="AA38" s="16"/>
    </row>
    <row r="39" spans="2:27" x14ac:dyDescent="0.4">
      <c r="B39" s="721"/>
      <c r="C39" s="722"/>
      <c r="D39" s="722"/>
      <c r="E39" s="723"/>
      <c r="F39" s="17"/>
      <c r="G39" s="56"/>
      <c r="H39" s="74" t="s">
        <v>105</v>
      </c>
      <c r="I39" s="17"/>
      <c r="J39" s="17"/>
      <c r="K39" s="17"/>
      <c r="L39" s="17"/>
      <c r="M39" s="17"/>
      <c r="N39" s="17"/>
      <c r="O39" s="17"/>
      <c r="P39" s="17"/>
      <c r="Q39" s="17"/>
      <c r="R39" s="17"/>
      <c r="S39" s="17"/>
      <c r="T39" s="17"/>
      <c r="U39" s="17"/>
      <c r="V39" s="17"/>
      <c r="W39" s="17"/>
      <c r="X39" s="17"/>
      <c r="Y39" s="17"/>
      <c r="Z39" s="17"/>
      <c r="AA39" s="16"/>
    </row>
    <row r="40" spans="2:27" ht="6.75" customHeight="1" x14ac:dyDescent="0.4">
      <c r="B40" s="721"/>
      <c r="C40" s="722"/>
      <c r="D40" s="722"/>
      <c r="E40" s="723"/>
      <c r="F40" s="17"/>
      <c r="G40" s="17"/>
      <c r="H40" s="17"/>
      <c r="I40" s="17"/>
      <c r="J40" s="17"/>
      <c r="K40" s="17"/>
      <c r="L40" s="17"/>
      <c r="M40" s="17"/>
      <c r="N40" s="17"/>
      <c r="O40" s="17"/>
      <c r="P40" s="17"/>
      <c r="Q40" s="17"/>
      <c r="R40" s="17"/>
      <c r="S40" s="17"/>
      <c r="T40" s="17"/>
      <c r="U40" s="17"/>
      <c r="V40" s="17"/>
      <c r="W40" s="17"/>
      <c r="X40" s="17"/>
      <c r="Y40" s="17"/>
      <c r="Z40" s="17"/>
      <c r="AA40" s="16"/>
    </row>
    <row r="41" spans="2:27" x14ac:dyDescent="0.4">
      <c r="B41" s="721"/>
      <c r="C41" s="722"/>
      <c r="D41" s="722"/>
      <c r="E41" s="723"/>
      <c r="F41" s="17"/>
      <c r="G41" s="548"/>
      <c r="H41" s="549" t="s">
        <v>418</v>
      </c>
      <c r="I41" s="727"/>
      <c r="J41" s="727"/>
      <c r="K41" s="727"/>
      <c r="L41" s="727"/>
      <c r="M41" s="727"/>
      <c r="N41" s="727"/>
      <c r="O41" s="727"/>
      <c r="P41" s="727"/>
      <c r="Q41" s="727"/>
      <c r="R41" s="727"/>
      <c r="S41" s="727"/>
      <c r="T41" s="746" t="s">
        <v>106</v>
      </c>
      <c r="U41" s="746"/>
      <c r="V41" s="746"/>
      <c r="W41" s="746"/>
      <c r="X41" s="746"/>
      <c r="Y41" s="746"/>
      <c r="Z41" s="746"/>
      <c r="AA41" s="747"/>
    </row>
    <row r="42" spans="2:27" x14ac:dyDescent="0.4">
      <c r="B42" s="721"/>
      <c r="C42" s="722"/>
      <c r="D42" s="722"/>
      <c r="E42" s="723"/>
      <c r="F42" s="17"/>
      <c r="G42" s="550"/>
      <c r="H42" s="550"/>
      <c r="I42" s="551" t="s">
        <v>108</v>
      </c>
      <c r="J42" s="552"/>
      <c r="K42" s="552"/>
      <c r="L42" s="552"/>
      <c r="M42" s="552"/>
      <c r="N42" s="552"/>
      <c r="O42" s="552"/>
      <c r="P42" s="552"/>
      <c r="Q42" s="552"/>
      <c r="R42" s="552"/>
      <c r="S42" s="552"/>
      <c r="T42" s="552"/>
      <c r="U42" s="552"/>
      <c r="V42" s="552"/>
      <c r="W42" s="552"/>
      <c r="X42" s="552"/>
      <c r="Y42" s="552"/>
      <c r="Z42" s="553"/>
      <c r="AA42" s="554"/>
    </row>
    <row r="43" spans="2:27" ht="39" customHeight="1" x14ac:dyDescent="0.4">
      <c r="B43" s="721"/>
      <c r="C43" s="722"/>
      <c r="D43" s="722"/>
      <c r="E43" s="723"/>
      <c r="F43" s="17"/>
      <c r="G43" s="550"/>
      <c r="H43" s="550"/>
      <c r="I43" s="748"/>
      <c r="J43" s="744"/>
      <c r="K43" s="744"/>
      <c r="L43" s="744"/>
      <c r="M43" s="744"/>
      <c r="N43" s="744"/>
      <c r="O43" s="744"/>
      <c r="P43" s="744"/>
      <c r="Q43" s="744"/>
      <c r="R43" s="744"/>
      <c r="S43" s="744"/>
      <c r="T43" s="744"/>
      <c r="U43" s="744"/>
      <c r="V43" s="744"/>
      <c r="W43" s="744"/>
      <c r="X43" s="744"/>
      <c r="Y43" s="744"/>
      <c r="Z43" s="749"/>
      <c r="AA43" s="554"/>
    </row>
    <row r="44" spans="2:27" ht="9.75" customHeight="1" x14ac:dyDescent="0.4">
      <c r="B44" s="724"/>
      <c r="C44" s="725"/>
      <c r="D44" s="725"/>
      <c r="E44" s="726"/>
      <c r="F44" s="19"/>
      <c r="G44" s="19"/>
      <c r="H44" s="19"/>
      <c r="I44" s="19"/>
      <c r="J44" s="19"/>
      <c r="K44" s="19"/>
      <c r="L44" s="19"/>
      <c r="M44" s="19"/>
      <c r="N44" s="19"/>
      <c r="O44" s="19"/>
      <c r="P44" s="19"/>
      <c r="Q44" s="19"/>
      <c r="R44" s="19"/>
      <c r="S44" s="19"/>
      <c r="T44" s="19"/>
      <c r="U44" s="19"/>
      <c r="V44" s="19"/>
      <c r="W44" s="19"/>
      <c r="X44" s="19"/>
      <c r="Y44" s="19"/>
      <c r="Z44" s="19"/>
      <c r="AA44" s="20"/>
    </row>
    <row r="45" spans="2:27" ht="6.75" customHeight="1" x14ac:dyDescent="0.4"/>
  </sheetData>
  <mergeCells count="49">
    <mergeCell ref="F25:AA25"/>
    <mergeCell ref="F26:AA26"/>
    <mergeCell ref="B24:E26"/>
    <mergeCell ref="V20:Z20"/>
    <mergeCell ref="F31:AA31"/>
    <mergeCell ref="B29:E32"/>
    <mergeCell ref="F24:AA24"/>
    <mergeCell ref="P20:S20"/>
    <mergeCell ref="B37:E44"/>
    <mergeCell ref="I41:S41"/>
    <mergeCell ref="B27:E28"/>
    <mergeCell ref="F27:AA27"/>
    <mergeCell ref="F28:AA28"/>
    <mergeCell ref="F37:AA37"/>
    <mergeCell ref="F34:AA34"/>
    <mergeCell ref="F36:AA36"/>
    <mergeCell ref="F29:AA29"/>
    <mergeCell ref="F30:AA30"/>
    <mergeCell ref="T41:AA41"/>
    <mergeCell ref="F32:AA32"/>
    <mergeCell ref="I43:Z43"/>
    <mergeCell ref="B33:E36"/>
    <mergeCell ref="F33:AA33"/>
    <mergeCell ref="F35:AA35"/>
    <mergeCell ref="I16:M16"/>
    <mergeCell ref="B23:AA23"/>
    <mergeCell ref="V16:Z16"/>
    <mergeCell ref="V18:Z18"/>
    <mergeCell ref="I18:M18"/>
    <mergeCell ref="I20:M20"/>
    <mergeCell ref="P16:S16"/>
    <mergeCell ref="P18:S18"/>
    <mergeCell ref="B16:E21"/>
    <mergeCell ref="B3:Z3"/>
    <mergeCell ref="V8:Z8"/>
    <mergeCell ref="V10:Z10"/>
    <mergeCell ref="V12:Z12"/>
    <mergeCell ref="V14:Z14"/>
    <mergeCell ref="I10:M10"/>
    <mergeCell ref="B5:D5"/>
    <mergeCell ref="E5:AA5"/>
    <mergeCell ref="B7:E15"/>
    <mergeCell ref="I8:M8"/>
    <mergeCell ref="I14:M14"/>
    <mergeCell ref="I12:M12"/>
    <mergeCell ref="P8:S8"/>
    <mergeCell ref="P12:S12"/>
    <mergeCell ref="P10:S10"/>
    <mergeCell ref="P14:S14"/>
  </mergeCells>
  <phoneticPr fontId="2"/>
  <dataValidations count="1">
    <dataValidation type="list" allowBlank="1" showInputMessage="1" showErrorMessage="1" sqref="G8 G10 G12 G14 G16 G18 G20 N8 N10 N12 N14 N16 N18 N20 T8 T10 T12 T14 T16 T18 G39 G41">
      <formula1>"〇"</formula1>
    </dataValidation>
  </dataValidations>
  <pageMargins left="0.59055118110236227" right="0.62992125984251968" top="0.34375" bottom="0.41666666666666669"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C1:Y41"/>
  <sheetViews>
    <sheetView view="pageBreakPreview" zoomScaleNormal="100" zoomScaleSheetLayoutView="100" workbookViewId="0">
      <selection activeCell="R25" sqref="R25:V25"/>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4"/>
    </row>
    <row r="2" spans="3:22" ht="12.75" customHeight="1" x14ac:dyDescent="0.4">
      <c r="O2" s="3"/>
      <c r="P2" s="3"/>
    </row>
    <row r="3" spans="3:22" x14ac:dyDescent="0.4">
      <c r="C3" s="2" t="s">
        <v>346</v>
      </c>
      <c r="O3" s="3"/>
      <c r="P3" s="3"/>
      <c r="T3" s="323"/>
      <c r="U3" s="324"/>
      <c r="V3" s="325"/>
    </row>
    <row r="5" spans="3:22" ht="18.75" customHeight="1" x14ac:dyDescent="0.4">
      <c r="C5" s="618" t="s">
        <v>1</v>
      </c>
      <c r="D5" s="618"/>
      <c r="E5" s="618"/>
      <c r="F5" s="618"/>
      <c r="G5" s="618"/>
      <c r="H5" s="618"/>
      <c r="I5" s="618"/>
      <c r="J5" s="618"/>
      <c r="K5" s="618"/>
      <c r="L5" s="618"/>
      <c r="M5" s="618"/>
      <c r="N5" s="618"/>
      <c r="O5" s="618"/>
      <c r="P5" s="618"/>
      <c r="Q5" s="618"/>
      <c r="R5" s="618"/>
      <c r="S5" s="618"/>
      <c r="T5" s="618"/>
      <c r="U5" s="618"/>
      <c r="V5" s="618"/>
    </row>
    <row r="6" spans="3:22" ht="18.75" customHeight="1" x14ac:dyDescent="0.4">
      <c r="C6" s="619" t="s">
        <v>347</v>
      </c>
      <c r="D6" s="619"/>
      <c r="E6" s="619"/>
      <c r="F6" s="619"/>
      <c r="G6" s="619"/>
      <c r="H6" s="619"/>
      <c r="I6" s="619"/>
      <c r="J6" s="619"/>
      <c r="K6" s="619"/>
      <c r="L6" s="619"/>
      <c r="M6" s="619"/>
      <c r="N6" s="619"/>
      <c r="O6" s="619"/>
      <c r="P6" s="619"/>
      <c r="Q6" s="619"/>
      <c r="R6" s="619"/>
      <c r="S6" s="619"/>
      <c r="T6" s="619"/>
      <c r="U6" s="619"/>
      <c r="V6" s="619"/>
    </row>
    <row r="8" spans="3:22" ht="20.25" customHeight="1" x14ac:dyDescent="0.4">
      <c r="D8" s="2" t="s">
        <v>9</v>
      </c>
    </row>
    <row r="9" spans="3:22" ht="18.75" customHeight="1" x14ac:dyDescent="0.4">
      <c r="P9" s="7" t="s">
        <v>12</v>
      </c>
      <c r="Q9" s="31"/>
      <c r="R9" s="7" t="s">
        <v>13</v>
      </c>
      <c r="S9" s="31"/>
      <c r="T9" s="7" t="s">
        <v>14</v>
      </c>
      <c r="U9" s="31"/>
      <c r="V9" s="7" t="s">
        <v>15</v>
      </c>
    </row>
    <row r="10" spans="3:22" ht="9" customHeight="1" x14ac:dyDescent="0.4"/>
    <row r="11" spans="3:22" ht="30" customHeight="1" x14ac:dyDescent="0.4">
      <c r="C11" s="620" t="s">
        <v>10</v>
      </c>
      <c r="D11" s="620"/>
      <c r="E11" s="620"/>
      <c r="F11" s="620"/>
      <c r="G11" s="620"/>
      <c r="H11" s="1720">
        <f>'【請求書】概算払用（交付決定後８割請求）'!H11:V11</f>
        <v>0</v>
      </c>
      <c r="I11" s="1720"/>
      <c r="J11" s="1720"/>
      <c r="K11" s="1720"/>
      <c r="L11" s="1720"/>
      <c r="M11" s="1720"/>
      <c r="N11" s="1720"/>
      <c r="O11" s="1720"/>
      <c r="P11" s="1720"/>
      <c r="Q11" s="1720"/>
      <c r="R11" s="1720"/>
      <c r="S11" s="1720"/>
      <c r="T11" s="1720"/>
      <c r="U11" s="1720"/>
      <c r="V11" s="1720"/>
    </row>
    <row r="12" spans="3:22" ht="30" customHeight="1" x14ac:dyDescent="0.4">
      <c r="C12" s="620" t="s">
        <v>0</v>
      </c>
      <c r="D12" s="620"/>
      <c r="E12" s="620"/>
      <c r="F12" s="620"/>
      <c r="G12" s="620"/>
      <c r="H12" s="1721">
        <f>'【請求書】概算払用（交付決定後８割請求）'!H12:V12</f>
        <v>0</v>
      </c>
      <c r="I12" s="1721"/>
      <c r="J12" s="1721"/>
      <c r="K12" s="1721"/>
      <c r="L12" s="1721"/>
      <c r="M12" s="1721"/>
      <c r="N12" s="1721"/>
      <c r="O12" s="1721"/>
      <c r="P12" s="1721"/>
      <c r="Q12" s="1721"/>
      <c r="R12" s="1721"/>
      <c r="S12" s="1721"/>
      <c r="T12" s="1721"/>
      <c r="U12" s="1721"/>
      <c r="V12" s="1721"/>
    </row>
    <row r="13" spans="3:22" ht="30" customHeight="1" x14ac:dyDescent="0.4">
      <c r="C13" s="620" t="s">
        <v>11</v>
      </c>
      <c r="D13" s="620"/>
      <c r="E13" s="620"/>
      <c r="F13" s="620"/>
      <c r="G13" s="620"/>
      <c r="H13" s="1728">
        <f>'【請求書】概算払用（交付決定後８割請求）'!H13:V13</f>
        <v>0</v>
      </c>
      <c r="I13" s="1729"/>
      <c r="J13" s="1729"/>
      <c r="K13" s="1729"/>
      <c r="L13" s="1729"/>
      <c r="M13" s="1729"/>
      <c r="N13" s="1729"/>
      <c r="O13" s="1729"/>
      <c r="P13" s="1729"/>
      <c r="Q13" s="1729"/>
      <c r="R13" s="1729"/>
      <c r="S13" s="1729"/>
      <c r="T13" s="1729"/>
      <c r="U13" s="1729"/>
      <c r="V13" s="1730"/>
    </row>
    <row r="14" spans="3:22" ht="9" customHeight="1" x14ac:dyDescent="0.4">
      <c r="L14" s="313" t="s">
        <v>273</v>
      </c>
    </row>
    <row r="15" spans="3:22" ht="9" customHeight="1" x14ac:dyDescent="0.4">
      <c r="L15" s="313" t="s">
        <v>274</v>
      </c>
    </row>
    <row r="17" spans="3:25" s="8" customFormat="1" ht="17.25" customHeight="1" x14ac:dyDescent="0.4">
      <c r="C17" s="17"/>
      <c r="D17" s="384" t="s">
        <v>348</v>
      </c>
      <c r="E17" s="385"/>
      <c r="F17" s="386"/>
      <c r="G17" s="370"/>
      <c r="H17" s="370"/>
      <c r="I17" s="370"/>
      <c r="J17" s="370"/>
      <c r="K17" s="387"/>
      <c r="L17" s="387"/>
      <c r="M17" s="387"/>
      <c r="N17" s="387"/>
      <c r="O17" s="370"/>
      <c r="P17" s="17"/>
      <c r="Q17" s="17"/>
      <c r="R17" s="17"/>
      <c r="S17" s="17"/>
      <c r="T17" s="17"/>
      <c r="U17" s="17"/>
      <c r="V17" s="17"/>
    </row>
    <row r="18" spans="3:25" s="8" customFormat="1" ht="17.25" customHeight="1" x14ac:dyDescent="0.4">
      <c r="C18" s="17" t="s">
        <v>349</v>
      </c>
      <c r="D18" s="17"/>
      <c r="E18" s="17"/>
      <c r="F18" s="17"/>
      <c r="G18" s="17"/>
      <c r="H18" s="17"/>
      <c r="I18" s="17"/>
      <c r="J18" s="17"/>
      <c r="K18" s="17"/>
      <c r="L18" s="17"/>
      <c r="M18" s="17"/>
      <c r="N18" s="17"/>
      <c r="O18" s="17"/>
      <c r="P18" s="17"/>
      <c r="Q18" s="17"/>
      <c r="R18" s="17"/>
      <c r="S18" s="17"/>
      <c r="T18" s="17"/>
      <c r="U18" s="17"/>
      <c r="V18" s="17"/>
      <c r="Y18" s="17"/>
    </row>
    <row r="19" spans="3:25" ht="17.25" customHeight="1" x14ac:dyDescent="0.4"/>
    <row r="20" spans="3:25" ht="35.25" customHeight="1" x14ac:dyDescent="0.4">
      <c r="C20" s="1542" t="s">
        <v>82</v>
      </c>
      <c r="D20" s="1542"/>
      <c r="E20" s="1542"/>
      <c r="F20" s="1542"/>
      <c r="G20" s="1542"/>
      <c r="H20" s="1542"/>
      <c r="I20" s="1718">
        <f>'【請求書】概算払用（交付決定後８割請求）'!I20:N20</f>
        <v>7</v>
      </c>
      <c r="J20" s="1362"/>
      <c r="K20" s="1362"/>
      <c r="L20" s="1362"/>
      <c r="M20" s="1362"/>
      <c r="N20" s="1363"/>
      <c r="O20" s="1547" t="s">
        <v>281</v>
      </c>
      <c r="P20" s="1547"/>
      <c r="Q20" s="1547"/>
      <c r="R20" s="1547"/>
      <c r="S20" s="1731">
        <f>'【請求書】概算払用（交付決定後８割請求）'!S20:V20</f>
        <v>0</v>
      </c>
      <c r="T20" s="1731"/>
      <c r="U20" s="1731"/>
      <c r="V20" s="1731"/>
    </row>
    <row r="21" spans="3:25" ht="39" customHeight="1" x14ac:dyDescent="0.4">
      <c r="C21" s="1542" t="s">
        <v>84</v>
      </c>
      <c r="D21" s="1542"/>
      <c r="E21" s="1542"/>
      <c r="F21" s="1542"/>
      <c r="G21" s="1542"/>
      <c r="H21" s="1542"/>
      <c r="I21" s="1356">
        <f>'【請求書】概算払用（交付決定後８割請求）'!I21:V21</f>
        <v>0</v>
      </c>
      <c r="J21" s="1357"/>
      <c r="K21" s="1357"/>
      <c r="L21" s="1357"/>
      <c r="M21" s="1357"/>
      <c r="N21" s="1357"/>
      <c r="O21" s="1357"/>
      <c r="P21" s="1357"/>
      <c r="Q21" s="1357"/>
      <c r="R21" s="1357"/>
      <c r="S21" s="1357"/>
      <c r="T21" s="1357"/>
      <c r="U21" s="1357"/>
      <c r="V21" s="1358"/>
    </row>
    <row r="22" spans="3:25" ht="44.25" customHeight="1" x14ac:dyDescent="0.4">
      <c r="C22" s="1541" t="s">
        <v>282</v>
      </c>
      <c r="D22" s="1542"/>
      <c r="E22" s="1542"/>
      <c r="F22" s="1542"/>
      <c r="G22" s="1542"/>
      <c r="H22" s="1542"/>
      <c r="I22" s="1700">
        <f>【実績】実績報告書!I24</f>
        <v>0</v>
      </c>
      <c r="J22" s="1701"/>
      <c r="K22" s="1701"/>
      <c r="L22" s="1701"/>
      <c r="M22" s="1701"/>
      <c r="N22" s="1701"/>
      <c r="O22" s="1701"/>
      <c r="P22" s="1701"/>
      <c r="Q22" s="609" t="s">
        <v>17</v>
      </c>
      <c r="R22" s="646"/>
      <c r="S22" s="646"/>
      <c r="T22" s="646"/>
      <c r="U22" s="646"/>
      <c r="V22" s="647"/>
    </row>
    <row r="23" spans="3:25" ht="44.25" customHeight="1" x14ac:dyDescent="0.4">
      <c r="C23" s="1541" t="s">
        <v>350</v>
      </c>
      <c r="D23" s="1542"/>
      <c r="E23" s="1542"/>
      <c r="F23" s="1542"/>
      <c r="G23" s="1542"/>
      <c r="H23" s="1542"/>
      <c r="I23" s="1700">
        <f>【実績】実績報告書!I28</f>
        <v>0</v>
      </c>
      <c r="J23" s="1701"/>
      <c r="K23" s="1701"/>
      <c r="L23" s="1701"/>
      <c r="M23" s="1701"/>
      <c r="N23" s="1701"/>
      <c r="O23" s="1701"/>
      <c r="P23" s="1701"/>
      <c r="Q23" s="609" t="s">
        <v>17</v>
      </c>
      <c r="R23" s="646"/>
      <c r="S23" s="646"/>
      <c r="T23" s="646"/>
      <c r="U23" s="646"/>
      <c r="V23" s="647"/>
    </row>
    <row r="24" spans="3:25" ht="44.25" customHeight="1" x14ac:dyDescent="0.4">
      <c r="C24" s="1541" t="s">
        <v>351</v>
      </c>
      <c r="D24" s="1542"/>
      <c r="E24" s="1542"/>
      <c r="F24" s="1542"/>
      <c r="G24" s="1542"/>
      <c r="H24" s="1542"/>
      <c r="I24" s="1700">
        <f>'【請求書】概算払用（交付決定後８割請求）'!I25</f>
        <v>0</v>
      </c>
      <c r="J24" s="1701"/>
      <c r="K24" s="1701"/>
      <c r="L24" s="1701"/>
      <c r="M24" s="1701"/>
      <c r="N24" s="1701"/>
      <c r="O24" s="1701"/>
      <c r="P24" s="1701"/>
      <c r="Q24" s="609" t="s">
        <v>17</v>
      </c>
      <c r="R24" s="646"/>
      <c r="S24" s="646"/>
      <c r="T24" s="646"/>
      <c r="U24" s="646"/>
      <c r="V24" s="647"/>
    </row>
    <row r="25" spans="3:25" ht="44.25" customHeight="1" x14ac:dyDescent="0.4">
      <c r="C25" s="1541" t="s">
        <v>352</v>
      </c>
      <c r="D25" s="1542"/>
      <c r="E25" s="1542"/>
      <c r="F25" s="1542"/>
      <c r="G25" s="1542"/>
      <c r="H25" s="1542"/>
      <c r="I25" s="1732">
        <f>I23-I24</f>
        <v>0</v>
      </c>
      <c r="J25" s="1733"/>
      <c r="K25" s="1733"/>
      <c r="L25" s="1733"/>
      <c r="M25" s="1733"/>
      <c r="N25" s="1733"/>
      <c r="O25" s="1733"/>
      <c r="P25" s="1733"/>
      <c r="Q25" s="609" t="s">
        <v>17</v>
      </c>
      <c r="R25" s="646"/>
      <c r="S25" s="646"/>
      <c r="T25" s="646"/>
      <c r="U25" s="646"/>
      <c r="V25" s="647"/>
    </row>
    <row r="26" spans="3:25" ht="44.25" customHeight="1" x14ac:dyDescent="0.4">
      <c r="C26" s="1541" t="s">
        <v>353</v>
      </c>
      <c r="D26" s="1542"/>
      <c r="E26" s="1542"/>
      <c r="F26" s="1542"/>
      <c r="G26" s="1542"/>
      <c r="H26" s="1542"/>
      <c r="I26" s="1700">
        <f>I23-I25-I24</f>
        <v>0</v>
      </c>
      <c r="J26" s="1701"/>
      <c r="K26" s="1701"/>
      <c r="L26" s="1701"/>
      <c r="M26" s="1701"/>
      <c r="N26" s="1701"/>
      <c r="O26" s="1701"/>
      <c r="P26" s="1701"/>
      <c r="Q26" s="609" t="s">
        <v>17</v>
      </c>
      <c r="R26" s="646"/>
      <c r="S26" s="646"/>
      <c r="T26" s="646"/>
      <c r="U26" s="646"/>
      <c r="V26" s="647"/>
    </row>
    <row r="27" spans="3:25" ht="3" customHeight="1" x14ac:dyDescent="0.4">
      <c r="C27" s="1312" t="s">
        <v>354</v>
      </c>
      <c r="D27" s="1313"/>
      <c r="E27" s="1313"/>
      <c r="F27" s="1313"/>
      <c r="G27" s="1313"/>
      <c r="H27" s="1314"/>
      <c r="I27" s="1702" t="s">
        <v>355</v>
      </c>
      <c r="J27" s="1703"/>
      <c r="K27" s="1704"/>
      <c r="L27" s="1703"/>
      <c r="M27" s="1703"/>
      <c r="N27" s="1703"/>
      <c r="O27" s="1703"/>
      <c r="P27" s="28"/>
      <c r="Q27" s="28"/>
      <c r="R27" s="46"/>
      <c r="S27" s="1690"/>
      <c r="T27" s="1691"/>
      <c r="U27" s="1691"/>
      <c r="V27" s="1696" t="s">
        <v>356</v>
      </c>
    </row>
    <row r="28" spans="3:25" ht="14.25" customHeight="1" x14ac:dyDescent="0.4">
      <c r="C28" s="1315"/>
      <c r="D28" s="1316"/>
      <c r="E28" s="1316"/>
      <c r="F28" s="1316"/>
      <c r="G28" s="1316"/>
      <c r="H28" s="1317"/>
      <c r="I28" s="1705"/>
      <c r="J28" s="1706"/>
      <c r="K28" s="1707"/>
      <c r="L28" s="1706"/>
      <c r="M28" s="1706"/>
      <c r="N28" s="1706"/>
      <c r="O28" s="1706"/>
      <c r="P28" s="70"/>
      <c r="Q28" s="1699" t="s">
        <v>357</v>
      </c>
      <c r="R28" s="1699"/>
      <c r="S28" s="1692"/>
      <c r="T28" s="1693"/>
      <c r="U28" s="1693"/>
      <c r="V28" s="1697"/>
    </row>
    <row r="29" spans="3:25" ht="3" customHeight="1" x14ac:dyDescent="0.4">
      <c r="C29" s="1315"/>
      <c r="D29" s="1316"/>
      <c r="E29" s="1316"/>
      <c r="F29" s="1316"/>
      <c r="G29" s="1316"/>
      <c r="H29" s="1317"/>
      <c r="I29" s="1705"/>
      <c r="J29" s="1706"/>
      <c r="K29" s="1707"/>
      <c r="L29" s="1706"/>
      <c r="M29" s="1706"/>
      <c r="N29" s="1706"/>
      <c r="O29" s="1706"/>
      <c r="P29" s="29"/>
      <c r="Q29" s="29"/>
      <c r="R29" s="31"/>
      <c r="S29" s="1692"/>
      <c r="T29" s="1693"/>
      <c r="U29" s="1693"/>
      <c r="V29" s="1697"/>
    </row>
    <row r="30" spans="3:25" ht="14.25" customHeight="1" x14ac:dyDescent="0.4">
      <c r="C30" s="1315"/>
      <c r="D30" s="1316"/>
      <c r="E30" s="1316"/>
      <c r="F30" s="1316"/>
      <c r="G30" s="1316"/>
      <c r="H30" s="1317"/>
      <c r="I30" s="1705"/>
      <c r="J30" s="1706"/>
      <c r="K30" s="1707"/>
      <c r="L30" s="1706"/>
      <c r="M30" s="1706"/>
      <c r="N30" s="1706"/>
      <c r="O30" s="1706"/>
      <c r="P30" s="70"/>
      <c r="Q30" s="1699" t="s">
        <v>358</v>
      </c>
      <c r="R30" s="1699"/>
      <c r="S30" s="1692"/>
      <c r="T30" s="1693"/>
      <c r="U30" s="1693"/>
      <c r="V30" s="1697"/>
    </row>
    <row r="31" spans="3:25" ht="3" customHeight="1" x14ac:dyDescent="0.4">
      <c r="C31" s="1315"/>
      <c r="D31" s="1316"/>
      <c r="E31" s="1316"/>
      <c r="F31" s="1316"/>
      <c r="G31" s="1316"/>
      <c r="H31" s="1317"/>
      <c r="I31" s="1705"/>
      <c r="J31" s="1706"/>
      <c r="K31" s="1707"/>
      <c r="L31" s="1706"/>
      <c r="M31" s="1706"/>
      <c r="N31" s="1706"/>
      <c r="O31" s="1706"/>
      <c r="P31" s="29"/>
      <c r="Q31" s="29"/>
      <c r="R31" s="31"/>
      <c r="S31" s="1692"/>
      <c r="T31" s="1693"/>
      <c r="U31" s="1693"/>
      <c r="V31" s="1697"/>
    </row>
    <row r="32" spans="3:25" ht="14.25" customHeight="1" x14ac:dyDescent="0.4">
      <c r="C32" s="1315"/>
      <c r="D32" s="1316"/>
      <c r="E32" s="1316"/>
      <c r="F32" s="1316"/>
      <c r="G32" s="1316"/>
      <c r="H32" s="1317"/>
      <c r="I32" s="1705"/>
      <c r="J32" s="1706"/>
      <c r="K32" s="1707"/>
      <c r="L32" s="1706"/>
      <c r="M32" s="1706"/>
      <c r="N32" s="1706"/>
      <c r="O32" s="1706"/>
      <c r="P32" s="70"/>
      <c r="Q32" s="1673" t="s">
        <v>359</v>
      </c>
      <c r="R32" s="1673"/>
      <c r="S32" s="1692"/>
      <c r="T32" s="1693"/>
      <c r="U32" s="1693"/>
      <c r="V32" s="1697"/>
    </row>
    <row r="33" spans="3:22" ht="3" customHeight="1" x14ac:dyDescent="0.4">
      <c r="C33" s="1315"/>
      <c r="D33" s="1316"/>
      <c r="E33" s="1316"/>
      <c r="F33" s="1316"/>
      <c r="G33" s="1316"/>
      <c r="H33" s="1317"/>
      <c r="I33" s="1708"/>
      <c r="J33" s="1709"/>
      <c r="K33" s="1710"/>
      <c r="L33" s="1709"/>
      <c r="M33" s="1709"/>
      <c r="N33" s="1709"/>
      <c r="O33" s="1709"/>
      <c r="P33" s="48"/>
      <c r="Q33" s="48"/>
      <c r="R33" s="36"/>
      <c r="S33" s="1694"/>
      <c r="T33" s="1695"/>
      <c r="U33" s="1695"/>
      <c r="V33" s="1698"/>
    </row>
    <row r="34" spans="3:22" ht="3.75" customHeight="1" x14ac:dyDescent="0.4">
      <c r="C34" s="1315"/>
      <c r="D34" s="1316"/>
      <c r="E34" s="1316"/>
      <c r="F34" s="1316"/>
      <c r="G34" s="1316"/>
      <c r="H34" s="1317"/>
      <c r="I34" s="630" t="s">
        <v>360</v>
      </c>
      <c r="J34" s="631"/>
      <c r="K34" s="632"/>
      <c r="L34" s="319"/>
      <c r="M34" s="320"/>
      <c r="N34" s="320"/>
      <c r="O34" s="321"/>
      <c r="P34" s="1674" t="s">
        <v>361</v>
      </c>
      <c r="Q34" s="1675"/>
      <c r="R34" s="1722"/>
      <c r="S34" s="1723"/>
      <c r="T34" s="1723"/>
      <c r="U34" s="1723"/>
      <c r="V34" s="1724"/>
    </row>
    <row r="35" spans="3:22" ht="15" customHeight="1" x14ac:dyDescent="0.4">
      <c r="C35" s="1315"/>
      <c r="D35" s="1316"/>
      <c r="E35" s="1316"/>
      <c r="F35" s="1316"/>
      <c r="G35" s="1316"/>
      <c r="H35" s="1317"/>
      <c r="I35" s="630"/>
      <c r="J35" s="631"/>
      <c r="K35" s="632"/>
      <c r="L35" s="33"/>
      <c r="M35" s="70"/>
      <c r="N35" s="1684" t="s">
        <v>362</v>
      </c>
      <c r="O35" s="1685"/>
      <c r="P35" s="1674"/>
      <c r="Q35" s="1675"/>
      <c r="R35" s="1722"/>
      <c r="S35" s="1723"/>
      <c r="T35" s="1723"/>
      <c r="U35" s="1723"/>
      <c r="V35" s="1724"/>
    </row>
    <row r="36" spans="3:22" ht="3.75" customHeight="1" x14ac:dyDescent="0.4">
      <c r="C36" s="1315"/>
      <c r="D36" s="1316"/>
      <c r="E36" s="1316"/>
      <c r="F36" s="1316"/>
      <c r="G36" s="1316"/>
      <c r="H36" s="1317"/>
      <c r="I36" s="630"/>
      <c r="J36" s="631"/>
      <c r="K36" s="632"/>
      <c r="L36" s="33"/>
      <c r="M36" s="29"/>
      <c r="N36" s="203"/>
      <c r="O36" s="327"/>
      <c r="P36" s="1674"/>
      <c r="Q36" s="1675"/>
      <c r="R36" s="1722"/>
      <c r="S36" s="1723"/>
      <c r="T36" s="1723"/>
      <c r="U36" s="1723"/>
      <c r="V36" s="1724"/>
    </row>
    <row r="37" spans="3:22" ht="15" customHeight="1" x14ac:dyDescent="0.4">
      <c r="C37" s="1315"/>
      <c r="D37" s="1316"/>
      <c r="E37" s="1316"/>
      <c r="F37" s="1316"/>
      <c r="G37" s="1316"/>
      <c r="H37" s="1317"/>
      <c r="I37" s="630"/>
      <c r="J37" s="631"/>
      <c r="K37" s="632"/>
      <c r="L37" s="33"/>
      <c r="M37" s="70"/>
      <c r="N37" s="1686" t="s">
        <v>363</v>
      </c>
      <c r="O37" s="1687"/>
      <c r="P37" s="1674"/>
      <c r="Q37" s="1675"/>
      <c r="R37" s="1722"/>
      <c r="S37" s="1723"/>
      <c r="T37" s="1723"/>
      <c r="U37" s="1723"/>
      <c r="V37" s="1724"/>
    </row>
    <row r="38" spans="3:22" ht="3.75" customHeight="1" x14ac:dyDescent="0.4">
      <c r="C38" s="1315"/>
      <c r="D38" s="1316"/>
      <c r="E38" s="1316"/>
      <c r="F38" s="1316"/>
      <c r="G38" s="1316"/>
      <c r="H38" s="1317"/>
      <c r="I38" s="633"/>
      <c r="J38" s="634"/>
      <c r="K38" s="635"/>
      <c r="L38" s="47"/>
      <c r="M38" s="48"/>
      <c r="N38" s="200"/>
      <c r="O38" s="328"/>
      <c r="P38" s="1676"/>
      <c r="Q38" s="1677"/>
      <c r="R38" s="1725"/>
      <c r="S38" s="1726"/>
      <c r="T38" s="1726"/>
      <c r="U38" s="1726"/>
      <c r="V38" s="1727"/>
    </row>
    <row r="39" spans="3:22" ht="18" customHeight="1" x14ac:dyDescent="0.4">
      <c r="C39" s="1315"/>
      <c r="D39" s="1316"/>
      <c r="E39" s="1316"/>
      <c r="F39" s="1316"/>
      <c r="G39" s="1316"/>
      <c r="H39" s="1317"/>
      <c r="I39" s="1667" t="s">
        <v>364</v>
      </c>
      <c r="J39" s="1668"/>
      <c r="K39" s="1669"/>
      <c r="L39" s="1670"/>
      <c r="M39" s="1671"/>
      <c r="N39" s="1671"/>
      <c r="O39" s="1671"/>
      <c r="P39" s="1671"/>
      <c r="Q39" s="1671"/>
      <c r="R39" s="1671"/>
      <c r="S39" s="1671"/>
      <c r="T39" s="1671"/>
      <c r="U39" s="1671"/>
      <c r="V39" s="1672"/>
    </row>
    <row r="40" spans="3:22" ht="31.5" customHeight="1" x14ac:dyDescent="0.4">
      <c r="C40" s="1318"/>
      <c r="D40" s="1319"/>
      <c r="E40" s="1319"/>
      <c r="F40" s="1319"/>
      <c r="G40" s="1319"/>
      <c r="H40" s="1320"/>
      <c r="I40" s="633" t="s">
        <v>365</v>
      </c>
      <c r="J40" s="634"/>
      <c r="K40" s="635"/>
      <c r="L40" s="1711"/>
      <c r="M40" s="1712"/>
      <c r="N40" s="1712"/>
      <c r="O40" s="1712"/>
      <c r="P40" s="1712"/>
      <c r="Q40" s="1712"/>
      <c r="R40" s="1712"/>
      <c r="S40" s="1712"/>
      <c r="T40" s="1712"/>
      <c r="U40" s="1712"/>
      <c r="V40" s="1713"/>
    </row>
    <row r="41" spans="3:22" ht="7.5" customHeight="1" x14ac:dyDescent="0.4"/>
  </sheetData>
  <mergeCells count="46">
    <mergeCell ref="C5:V5"/>
    <mergeCell ref="C6:V6"/>
    <mergeCell ref="C11:G11"/>
    <mergeCell ref="H11:V11"/>
    <mergeCell ref="C12:G12"/>
    <mergeCell ref="H12:V12"/>
    <mergeCell ref="C21:H21"/>
    <mergeCell ref="I21:V21"/>
    <mergeCell ref="C22:H22"/>
    <mergeCell ref="I22:P22"/>
    <mergeCell ref="R22:V22"/>
    <mergeCell ref="C13:G13"/>
    <mergeCell ref="H13:V13"/>
    <mergeCell ref="C20:H20"/>
    <mergeCell ref="I20:N20"/>
    <mergeCell ref="O20:R20"/>
    <mergeCell ref="S20:V20"/>
    <mergeCell ref="C23:H23"/>
    <mergeCell ref="I23:P23"/>
    <mergeCell ref="C24:H24"/>
    <mergeCell ref="I24:P24"/>
    <mergeCell ref="C27:H40"/>
    <mergeCell ref="I27:K33"/>
    <mergeCell ref="L27:O33"/>
    <mergeCell ref="I40:K40"/>
    <mergeCell ref="L40:V40"/>
    <mergeCell ref="R23:V23"/>
    <mergeCell ref="R24:V24"/>
    <mergeCell ref="C25:H25"/>
    <mergeCell ref="I25:P25"/>
    <mergeCell ref="R25:V25"/>
    <mergeCell ref="R26:V26"/>
    <mergeCell ref="C26:H26"/>
    <mergeCell ref="I26:P26"/>
    <mergeCell ref="S27:U33"/>
    <mergeCell ref="V27:V33"/>
    <mergeCell ref="Q28:R28"/>
    <mergeCell ref="Q30:R30"/>
    <mergeCell ref="I39:K39"/>
    <mergeCell ref="L39:V39"/>
    <mergeCell ref="Q32:R32"/>
    <mergeCell ref="I34:K38"/>
    <mergeCell ref="P34:Q38"/>
    <mergeCell ref="R34:V38"/>
    <mergeCell ref="N35:O35"/>
    <mergeCell ref="N37:O37"/>
  </mergeCells>
  <phoneticPr fontId="2"/>
  <dataValidations count="1">
    <dataValidation type="list" allowBlank="1" showInputMessage="1" showErrorMessage="1" sqref="M35 M37 P28 P30 P32">
      <formula1>"〇"</formula1>
    </dataValidation>
  </dataValidations>
  <pageMargins left="0.54166666666666663" right="0.48958333333333331" top="0.60416666666666663" bottom="0.5520833333333333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K45"/>
  <sheetViews>
    <sheetView view="pageBreakPreview" topLeftCell="A36" zoomScale="90" zoomScaleNormal="100" zoomScaleSheetLayoutView="90" workbookViewId="0">
      <selection activeCell="F25" sqref="F25:AA25"/>
    </sheetView>
  </sheetViews>
  <sheetFormatPr defaultRowHeight="13.5" x14ac:dyDescent="0.4"/>
  <cols>
    <col min="1" max="1" width="2.125" style="8" customWidth="1"/>
    <col min="2" max="26" width="3.125" style="8" customWidth="1"/>
    <col min="27" max="27" width="1.375" style="8" customWidth="1"/>
    <col min="28" max="28" width="1.25" style="8" customWidth="1"/>
    <col min="29" max="16384" width="9" style="8"/>
  </cols>
  <sheetData>
    <row r="1" spans="1:37" x14ac:dyDescent="0.4">
      <c r="A1" s="407"/>
      <c r="B1" s="407" t="s">
        <v>124</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row>
    <row r="2" spans="1:37" x14ac:dyDescent="0.4">
      <c r="A2" s="407"/>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row>
    <row r="3" spans="1:37" ht="18.75" x14ac:dyDescent="0.4">
      <c r="A3" s="407"/>
      <c r="B3" s="774" t="s">
        <v>93</v>
      </c>
      <c r="C3" s="774"/>
      <c r="D3" s="774"/>
      <c r="E3" s="774"/>
      <c r="F3" s="774"/>
      <c r="G3" s="774"/>
      <c r="H3" s="774"/>
      <c r="I3" s="774"/>
      <c r="J3" s="774"/>
      <c r="K3" s="774"/>
      <c r="L3" s="774"/>
      <c r="M3" s="774"/>
      <c r="N3" s="774"/>
      <c r="O3" s="774"/>
      <c r="P3" s="774"/>
      <c r="Q3" s="774"/>
      <c r="R3" s="774"/>
      <c r="S3" s="774"/>
      <c r="T3" s="774"/>
      <c r="U3" s="774"/>
      <c r="V3" s="774"/>
      <c r="W3" s="774"/>
      <c r="X3" s="774"/>
      <c r="Y3" s="774"/>
      <c r="Z3" s="774"/>
      <c r="AA3" s="407"/>
      <c r="AB3" s="407"/>
      <c r="AC3" s="407"/>
      <c r="AD3" s="407"/>
      <c r="AE3" s="407"/>
      <c r="AF3" s="407"/>
      <c r="AG3" s="407"/>
      <c r="AH3" s="407"/>
      <c r="AI3" s="407"/>
      <c r="AJ3" s="407"/>
      <c r="AK3" s="407"/>
    </row>
    <row r="4" spans="1:37" x14ac:dyDescent="0.4">
      <c r="A4" s="407"/>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row>
    <row r="5" spans="1:37" ht="21" customHeight="1" x14ac:dyDescent="0.4">
      <c r="A5" s="407"/>
      <c r="B5" s="775" t="s">
        <v>0</v>
      </c>
      <c r="C5" s="775"/>
      <c r="D5" s="775"/>
      <c r="E5" s="697" t="str">
        <f>記入例・【交付】申請書!H12</f>
        <v>安心安全のまちづくりを推進する会</v>
      </c>
      <c r="F5" s="698"/>
      <c r="G5" s="698"/>
      <c r="H5" s="698"/>
      <c r="I5" s="698"/>
      <c r="J5" s="698"/>
      <c r="K5" s="698"/>
      <c r="L5" s="698"/>
      <c r="M5" s="698"/>
      <c r="N5" s="698"/>
      <c r="O5" s="698"/>
      <c r="P5" s="698"/>
      <c r="Q5" s="698"/>
      <c r="R5" s="698"/>
      <c r="S5" s="698"/>
      <c r="T5" s="698"/>
      <c r="U5" s="698"/>
      <c r="V5" s="698"/>
      <c r="W5" s="698"/>
      <c r="X5" s="698"/>
      <c r="Y5" s="698"/>
      <c r="Z5" s="698"/>
      <c r="AA5" s="699"/>
      <c r="AB5" s="407"/>
      <c r="AC5" s="407"/>
      <c r="AD5" s="407"/>
      <c r="AE5" s="407"/>
      <c r="AF5" s="407"/>
      <c r="AG5" s="407"/>
      <c r="AH5" s="407"/>
      <c r="AI5" s="407"/>
      <c r="AJ5" s="407"/>
      <c r="AK5" s="407"/>
    </row>
    <row r="6" spans="1:37" ht="15.75" customHeight="1" x14ac:dyDescent="0.4">
      <c r="A6" s="407"/>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row>
    <row r="7" spans="1:37" ht="3.75" customHeight="1" x14ac:dyDescent="0.4">
      <c r="A7" s="407"/>
      <c r="B7" s="776" t="s">
        <v>53</v>
      </c>
      <c r="C7" s="777"/>
      <c r="D7" s="777"/>
      <c r="E7" s="778"/>
      <c r="F7" s="437"/>
      <c r="G7" s="437"/>
      <c r="H7" s="437"/>
      <c r="I7" s="438"/>
      <c r="J7" s="438"/>
      <c r="K7" s="438"/>
      <c r="L7" s="438"/>
      <c r="M7" s="438"/>
      <c r="N7" s="438"/>
      <c r="O7" s="438"/>
      <c r="P7" s="438"/>
      <c r="Q7" s="438"/>
      <c r="R7" s="438"/>
      <c r="S7" s="438"/>
      <c r="T7" s="438"/>
      <c r="U7" s="438"/>
      <c r="V7" s="438"/>
      <c r="W7" s="438"/>
      <c r="X7" s="438"/>
      <c r="Y7" s="438"/>
      <c r="Z7" s="438"/>
      <c r="AA7" s="439"/>
      <c r="AB7" s="407"/>
      <c r="AC7" s="407"/>
      <c r="AD7" s="407"/>
      <c r="AE7" s="407"/>
      <c r="AF7" s="407"/>
      <c r="AG7" s="407"/>
      <c r="AH7" s="407"/>
      <c r="AI7" s="407"/>
      <c r="AJ7" s="407"/>
      <c r="AK7" s="407"/>
    </row>
    <row r="8" spans="1:37" ht="12.75" customHeight="1" x14ac:dyDescent="0.4">
      <c r="A8" s="407"/>
      <c r="B8" s="779"/>
      <c r="C8" s="780"/>
      <c r="D8" s="780"/>
      <c r="E8" s="781"/>
      <c r="F8" s="440"/>
      <c r="G8" s="441"/>
      <c r="H8" s="440" t="s">
        <v>2</v>
      </c>
      <c r="I8" s="782" t="s">
        <v>32</v>
      </c>
      <c r="J8" s="782"/>
      <c r="K8" s="782"/>
      <c r="L8" s="782"/>
      <c r="M8" s="782"/>
      <c r="N8" s="441"/>
      <c r="O8" s="440" t="s">
        <v>7</v>
      </c>
      <c r="P8" s="782" t="s">
        <v>38</v>
      </c>
      <c r="Q8" s="782"/>
      <c r="R8" s="782"/>
      <c r="S8" s="783"/>
      <c r="T8" s="441"/>
      <c r="U8" s="440" t="s">
        <v>26</v>
      </c>
      <c r="V8" s="782" t="s">
        <v>45</v>
      </c>
      <c r="W8" s="782"/>
      <c r="X8" s="782"/>
      <c r="Y8" s="782"/>
      <c r="Z8" s="782"/>
      <c r="AA8" s="442"/>
      <c r="AB8" s="407"/>
      <c r="AC8" s="407"/>
      <c r="AD8" s="407"/>
      <c r="AE8" s="407"/>
      <c r="AF8" s="407"/>
      <c r="AG8" s="407"/>
      <c r="AH8" s="407"/>
      <c r="AI8" s="407"/>
      <c r="AJ8" s="407"/>
      <c r="AK8" s="407"/>
    </row>
    <row r="9" spans="1:37" ht="3.75" customHeight="1" x14ac:dyDescent="0.4">
      <c r="A9" s="407"/>
      <c r="B9" s="779"/>
      <c r="C9" s="780"/>
      <c r="D9" s="780"/>
      <c r="E9" s="781"/>
      <c r="F9" s="440"/>
      <c r="G9" s="440"/>
      <c r="H9" s="440"/>
      <c r="I9" s="443"/>
      <c r="J9" s="443"/>
      <c r="K9" s="443"/>
      <c r="L9" s="443"/>
      <c r="M9" s="443"/>
      <c r="N9" s="440"/>
      <c r="O9" s="440"/>
      <c r="P9" s="443"/>
      <c r="Q9" s="443"/>
      <c r="R9" s="443"/>
      <c r="S9" s="443"/>
      <c r="T9" s="440"/>
      <c r="U9" s="440"/>
      <c r="V9" s="443"/>
      <c r="W9" s="443"/>
      <c r="X9" s="443"/>
      <c r="Y9" s="443"/>
      <c r="Z9" s="443"/>
      <c r="AA9" s="442"/>
      <c r="AB9" s="407"/>
      <c r="AC9" s="407"/>
      <c r="AD9" s="407"/>
      <c r="AE9" s="407"/>
      <c r="AF9" s="407"/>
      <c r="AG9" s="407"/>
      <c r="AH9" s="407"/>
      <c r="AI9" s="407"/>
      <c r="AJ9" s="407"/>
      <c r="AK9" s="407"/>
    </row>
    <row r="10" spans="1:37" ht="12.75" customHeight="1" x14ac:dyDescent="0.4">
      <c r="A10" s="407"/>
      <c r="B10" s="779"/>
      <c r="C10" s="780"/>
      <c r="D10" s="780"/>
      <c r="E10" s="781"/>
      <c r="F10" s="444"/>
      <c r="G10" s="441"/>
      <c r="H10" s="440" t="s">
        <v>3</v>
      </c>
      <c r="I10" s="782" t="s">
        <v>33</v>
      </c>
      <c r="J10" s="782"/>
      <c r="K10" s="782"/>
      <c r="L10" s="782"/>
      <c r="M10" s="782"/>
      <c r="N10" s="445" t="s">
        <v>382</v>
      </c>
      <c r="O10" s="440" t="s">
        <v>8</v>
      </c>
      <c r="P10" s="782" t="s">
        <v>39</v>
      </c>
      <c r="Q10" s="784"/>
      <c r="R10" s="784"/>
      <c r="S10" s="785"/>
      <c r="T10" s="441"/>
      <c r="U10" s="440" t="s">
        <v>27</v>
      </c>
      <c r="V10" s="782" t="s">
        <v>46</v>
      </c>
      <c r="W10" s="782"/>
      <c r="X10" s="782"/>
      <c r="Y10" s="782"/>
      <c r="Z10" s="782"/>
      <c r="AA10" s="442"/>
      <c r="AB10" s="407"/>
      <c r="AC10" s="407"/>
      <c r="AD10" s="407"/>
      <c r="AE10" s="407"/>
      <c r="AF10" s="407"/>
      <c r="AG10" s="407"/>
      <c r="AH10" s="407"/>
      <c r="AI10" s="407"/>
      <c r="AJ10" s="407"/>
      <c r="AK10" s="407"/>
    </row>
    <row r="11" spans="1:37" ht="3.75" customHeight="1" x14ac:dyDescent="0.4">
      <c r="A11" s="407"/>
      <c r="B11" s="779"/>
      <c r="C11" s="780"/>
      <c r="D11" s="780"/>
      <c r="E11" s="781"/>
      <c r="F11" s="440"/>
      <c r="G11" s="440"/>
      <c r="H11" s="440"/>
      <c r="I11" s="443"/>
      <c r="J11" s="443"/>
      <c r="K11" s="443"/>
      <c r="L11" s="443"/>
      <c r="M11" s="443"/>
      <c r="N11" s="440"/>
      <c r="O11" s="440"/>
      <c r="P11" s="443"/>
      <c r="Q11" s="443"/>
      <c r="R11" s="443"/>
      <c r="S11" s="443"/>
      <c r="T11" s="440"/>
      <c r="U11" s="440"/>
      <c r="V11" s="443"/>
      <c r="W11" s="443"/>
      <c r="X11" s="443"/>
      <c r="Y11" s="443"/>
      <c r="Z11" s="443"/>
      <c r="AA11" s="442"/>
      <c r="AB11" s="407"/>
      <c r="AC11" s="407"/>
      <c r="AD11" s="407"/>
      <c r="AE11" s="407"/>
      <c r="AF11" s="407"/>
      <c r="AG11" s="407"/>
      <c r="AH11" s="407"/>
      <c r="AI11" s="407"/>
      <c r="AJ11" s="407"/>
      <c r="AK11" s="407"/>
    </row>
    <row r="12" spans="1:37" ht="12.75" customHeight="1" x14ac:dyDescent="0.4">
      <c r="A12" s="407"/>
      <c r="B12" s="779"/>
      <c r="C12" s="780"/>
      <c r="D12" s="780"/>
      <c r="E12" s="781"/>
      <c r="F12" s="444"/>
      <c r="G12" s="441"/>
      <c r="H12" s="440" t="s">
        <v>18</v>
      </c>
      <c r="I12" s="782" t="s">
        <v>34</v>
      </c>
      <c r="J12" s="782"/>
      <c r="K12" s="782"/>
      <c r="L12" s="782"/>
      <c r="M12" s="782"/>
      <c r="N12" s="441"/>
      <c r="O12" s="440" t="s">
        <v>21</v>
      </c>
      <c r="P12" s="782" t="s">
        <v>40</v>
      </c>
      <c r="Q12" s="784"/>
      <c r="R12" s="784"/>
      <c r="S12" s="785"/>
      <c r="T12" s="441"/>
      <c r="U12" s="440" t="s">
        <v>28</v>
      </c>
      <c r="V12" s="782" t="s">
        <v>47</v>
      </c>
      <c r="W12" s="782"/>
      <c r="X12" s="782"/>
      <c r="Y12" s="782"/>
      <c r="Z12" s="782"/>
      <c r="AA12" s="442"/>
      <c r="AB12" s="407"/>
      <c r="AC12" s="407"/>
      <c r="AD12" s="407"/>
      <c r="AE12" s="407"/>
      <c r="AF12" s="407"/>
      <c r="AG12" s="407"/>
      <c r="AH12" s="407"/>
      <c r="AI12" s="407"/>
      <c r="AJ12" s="407"/>
      <c r="AK12" s="407"/>
    </row>
    <row r="13" spans="1:37" ht="3.75" customHeight="1" x14ac:dyDescent="0.4">
      <c r="A13" s="407"/>
      <c r="B13" s="779"/>
      <c r="C13" s="780"/>
      <c r="D13" s="780"/>
      <c r="E13" s="781"/>
      <c r="F13" s="440"/>
      <c r="G13" s="440"/>
      <c r="H13" s="440"/>
      <c r="I13" s="443"/>
      <c r="J13" s="443"/>
      <c r="K13" s="443"/>
      <c r="L13" s="443"/>
      <c r="M13" s="443"/>
      <c r="N13" s="440"/>
      <c r="O13" s="440"/>
      <c r="P13" s="443"/>
      <c r="Q13" s="443"/>
      <c r="R13" s="443"/>
      <c r="S13" s="443"/>
      <c r="T13" s="440"/>
      <c r="U13" s="440"/>
      <c r="V13" s="443"/>
      <c r="W13" s="443"/>
      <c r="X13" s="443"/>
      <c r="Y13" s="443"/>
      <c r="Z13" s="443"/>
      <c r="AA13" s="442"/>
      <c r="AB13" s="407"/>
      <c r="AC13" s="407"/>
      <c r="AD13" s="407"/>
      <c r="AE13" s="407"/>
      <c r="AF13" s="407"/>
      <c r="AG13" s="407"/>
      <c r="AH13" s="407"/>
      <c r="AI13" s="407"/>
      <c r="AJ13" s="407"/>
      <c r="AK13" s="407"/>
    </row>
    <row r="14" spans="1:37" ht="12.75" customHeight="1" x14ac:dyDescent="0.4">
      <c r="A14" s="407"/>
      <c r="B14" s="779"/>
      <c r="C14" s="780"/>
      <c r="D14" s="780"/>
      <c r="E14" s="781"/>
      <c r="F14" s="444"/>
      <c r="G14" s="441"/>
      <c r="H14" s="440" t="s">
        <v>4</v>
      </c>
      <c r="I14" s="782" t="s">
        <v>35</v>
      </c>
      <c r="J14" s="782"/>
      <c r="K14" s="782"/>
      <c r="L14" s="782"/>
      <c r="M14" s="782"/>
      <c r="N14" s="441"/>
      <c r="O14" s="440" t="s">
        <v>22</v>
      </c>
      <c r="P14" s="782" t="s">
        <v>41</v>
      </c>
      <c r="Q14" s="784"/>
      <c r="R14" s="784"/>
      <c r="S14" s="785"/>
      <c r="T14" s="441"/>
      <c r="U14" s="440" t="s">
        <v>29</v>
      </c>
      <c r="V14" s="782" t="s">
        <v>48</v>
      </c>
      <c r="W14" s="782"/>
      <c r="X14" s="782"/>
      <c r="Y14" s="782"/>
      <c r="Z14" s="782"/>
      <c r="AA14" s="442"/>
      <c r="AB14" s="407"/>
      <c r="AC14" s="407"/>
      <c r="AD14" s="407"/>
      <c r="AE14" s="407"/>
      <c r="AF14" s="407"/>
      <c r="AG14" s="407"/>
      <c r="AH14" s="407"/>
      <c r="AI14" s="407"/>
      <c r="AJ14" s="407"/>
      <c r="AK14" s="407"/>
    </row>
    <row r="15" spans="1:37" ht="3.75" customHeight="1" x14ac:dyDescent="0.4">
      <c r="A15" s="407"/>
      <c r="B15" s="779"/>
      <c r="C15" s="780"/>
      <c r="D15" s="780"/>
      <c r="E15" s="781"/>
      <c r="F15" s="440"/>
      <c r="G15" s="440"/>
      <c r="H15" s="440"/>
      <c r="I15" s="443"/>
      <c r="J15" s="443"/>
      <c r="K15" s="443"/>
      <c r="L15" s="443"/>
      <c r="M15" s="443"/>
      <c r="N15" s="440"/>
      <c r="O15" s="440"/>
      <c r="P15" s="443"/>
      <c r="Q15" s="443"/>
      <c r="R15" s="443"/>
      <c r="S15" s="443"/>
      <c r="T15" s="440"/>
      <c r="U15" s="440"/>
      <c r="V15" s="443"/>
      <c r="W15" s="443"/>
      <c r="X15" s="443"/>
      <c r="Y15" s="443"/>
      <c r="Z15" s="443"/>
      <c r="AA15" s="442"/>
      <c r="AB15" s="407"/>
      <c r="AC15" s="407"/>
      <c r="AD15" s="407"/>
      <c r="AE15" s="407"/>
      <c r="AF15" s="407"/>
      <c r="AG15" s="407"/>
      <c r="AH15" s="407"/>
      <c r="AI15" s="407"/>
      <c r="AJ15" s="407"/>
      <c r="AK15" s="407"/>
    </row>
    <row r="16" spans="1:37" ht="12.75" customHeight="1" x14ac:dyDescent="0.4">
      <c r="A16" s="407"/>
      <c r="B16" s="786" t="s">
        <v>52</v>
      </c>
      <c r="C16" s="787"/>
      <c r="D16" s="787"/>
      <c r="E16" s="788"/>
      <c r="F16" s="444"/>
      <c r="G16" s="441"/>
      <c r="H16" s="440" t="s">
        <v>5</v>
      </c>
      <c r="I16" s="782" t="s">
        <v>36</v>
      </c>
      <c r="J16" s="782"/>
      <c r="K16" s="782"/>
      <c r="L16" s="782"/>
      <c r="M16" s="782"/>
      <c r="N16" s="441"/>
      <c r="O16" s="440" t="s">
        <v>23</v>
      </c>
      <c r="P16" s="782" t="s">
        <v>42</v>
      </c>
      <c r="Q16" s="784"/>
      <c r="R16" s="784"/>
      <c r="S16" s="785"/>
      <c r="T16" s="441"/>
      <c r="U16" s="440" t="s">
        <v>30</v>
      </c>
      <c r="V16" s="782" t="s">
        <v>49</v>
      </c>
      <c r="W16" s="782"/>
      <c r="X16" s="782"/>
      <c r="Y16" s="782"/>
      <c r="Z16" s="782"/>
      <c r="AA16" s="442"/>
      <c r="AB16" s="407"/>
      <c r="AC16" s="407"/>
      <c r="AD16" s="407"/>
      <c r="AE16" s="407"/>
      <c r="AF16" s="407"/>
      <c r="AG16" s="407"/>
      <c r="AH16" s="407"/>
      <c r="AI16" s="407"/>
      <c r="AJ16" s="407"/>
      <c r="AK16" s="407"/>
    </row>
    <row r="17" spans="1:37" ht="3.75" customHeight="1" x14ac:dyDescent="0.4">
      <c r="A17" s="407"/>
      <c r="B17" s="786"/>
      <c r="C17" s="787"/>
      <c r="D17" s="787"/>
      <c r="E17" s="788"/>
      <c r="F17" s="440"/>
      <c r="G17" s="440"/>
      <c r="H17" s="440"/>
      <c r="I17" s="443"/>
      <c r="J17" s="443"/>
      <c r="K17" s="443"/>
      <c r="L17" s="443"/>
      <c r="M17" s="443"/>
      <c r="N17" s="440"/>
      <c r="O17" s="440"/>
      <c r="P17" s="443"/>
      <c r="Q17" s="443"/>
      <c r="R17" s="443"/>
      <c r="S17" s="443"/>
      <c r="T17" s="440"/>
      <c r="U17" s="440"/>
      <c r="V17" s="443"/>
      <c r="W17" s="443"/>
      <c r="X17" s="443"/>
      <c r="Y17" s="443"/>
      <c r="Z17" s="443"/>
      <c r="AA17" s="442"/>
      <c r="AB17" s="407"/>
      <c r="AC17" s="407"/>
      <c r="AD17" s="407"/>
      <c r="AE17" s="407"/>
      <c r="AF17" s="407"/>
      <c r="AG17" s="407"/>
      <c r="AH17" s="407"/>
      <c r="AI17" s="407"/>
      <c r="AJ17" s="407"/>
      <c r="AK17" s="407"/>
    </row>
    <row r="18" spans="1:37" ht="12.75" customHeight="1" x14ac:dyDescent="0.4">
      <c r="A18" s="407"/>
      <c r="B18" s="786"/>
      <c r="C18" s="787"/>
      <c r="D18" s="787"/>
      <c r="E18" s="788"/>
      <c r="F18" s="444"/>
      <c r="G18" s="441"/>
      <c r="H18" s="440" t="s">
        <v>6</v>
      </c>
      <c r="I18" s="782" t="s">
        <v>20</v>
      </c>
      <c r="J18" s="782"/>
      <c r="K18" s="782"/>
      <c r="L18" s="782"/>
      <c r="M18" s="782"/>
      <c r="N18" s="441"/>
      <c r="O18" s="440" t="s">
        <v>24</v>
      </c>
      <c r="P18" s="782" t="s">
        <v>43</v>
      </c>
      <c r="Q18" s="784"/>
      <c r="R18" s="784"/>
      <c r="S18" s="785"/>
      <c r="T18" s="441"/>
      <c r="U18" s="440" t="s">
        <v>31</v>
      </c>
      <c r="V18" s="782" t="s">
        <v>50</v>
      </c>
      <c r="W18" s="782"/>
      <c r="X18" s="782"/>
      <c r="Y18" s="782"/>
      <c r="Z18" s="782"/>
      <c r="AA18" s="442"/>
      <c r="AB18" s="407"/>
      <c r="AC18" s="407"/>
      <c r="AD18" s="407"/>
      <c r="AE18" s="407"/>
      <c r="AF18" s="407"/>
      <c r="AG18" s="407"/>
      <c r="AH18" s="407"/>
      <c r="AI18" s="407"/>
      <c r="AJ18" s="407"/>
      <c r="AK18" s="407"/>
    </row>
    <row r="19" spans="1:37" ht="3.75" customHeight="1" x14ac:dyDescent="0.4">
      <c r="A19" s="407"/>
      <c r="B19" s="786"/>
      <c r="C19" s="787"/>
      <c r="D19" s="787"/>
      <c r="E19" s="788"/>
      <c r="F19" s="440"/>
      <c r="G19" s="440"/>
      <c r="H19" s="440"/>
      <c r="I19" s="443"/>
      <c r="J19" s="443"/>
      <c r="K19" s="443"/>
      <c r="L19" s="443"/>
      <c r="M19" s="443"/>
      <c r="N19" s="440"/>
      <c r="O19" s="440"/>
      <c r="P19" s="443"/>
      <c r="Q19" s="443"/>
      <c r="R19" s="443"/>
      <c r="S19" s="443"/>
      <c r="T19" s="440"/>
      <c r="U19" s="440"/>
      <c r="V19" s="443"/>
      <c r="W19" s="443"/>
      <c r="X19" s="443"/>
      <c r="Y19" s="443"/>
      <c r="Z19" s="443"/>
      <c r="AA19" s="442"/>
      <c r="AB19" s="407"/>
      <c r="AC19" s="407"/>
      <c r="AD19" s="407"/>
      <c r="AE19" s="407"/>
      <c r="AF19" s="407"/>
      <c r="AG19" s="407"/>
      <c r="AH19" s="407"/>
      <c r="AI19" s="407"/>
      <c r="AJ19" s="407"/>
      <c r="AK19" s="407"/>
    </row>
    <row r="20" spans="1:37" ht="12.75" customHeight="1" x14ac:dyDescent="0.4">
      <c r="A20" s="407"/>
      <c r="B20" s="786"/>
      <c r="C20" s="787"/>
      <c r="D20" s="787"/>
      <c r="E20" s="788"/>
      <c r="F20" s="444"/>
      <c r="G20" s="441"/>
      <c r="H20" s="440" t="s">
        <v>19</v>
      </c>
      <c r="I20" s="782" t="s">
        <v>37</v>
      </c>
      <c r="J20" s="782"/>
      <c r="K20" s="782"/>
      <c r="L20" s="782"/>
      <c r="M20" s="782"/>
      <c r="N20" s="441"/>
      <c r="O20" s="440" t="s">
        <v>25</v>
      </c>
      <c r="P20" s="782" t="s">
        <v>44</v>
      </c>
      <c r="Q20" s="784"/>
      <c r="R20" s="784"/>
      <c r="S20" s="784"/>
      <c r="T20" s="440"/>
      <c r="U20" s="440"/>
      <c r="V20" s="782" t="s">
        <v>51</v>
      </c>
      <c r="W20" s="782"/>
      <c r="X20" s="782"/>
      <c r="Y20" s="782"/>
      <c r="Z20" s="782"/>
      <c r="AA20" s="442"/>
      <c r="AB20" s="407"/>
      <c r="AC20" s="407"/>
      <c r="AD20" s="407"/>
      <c r="AE20" s="407"/>
      <c r="AF20" s="407"/>
      <c r="AG20" s="407"/>
      <c r="AH20" s="407"/>
      <c r="AI20" s="407"/>
      <c r="AJ20" s="407"/>
      <c r="AK20" s="407"/>
    </row>
    <row r="21" spans="1:37" ht="3.75" customHeight="1" x14ac:dyDescent="0.4">
      <c r="A21" s="407"/>
      <c r="B21" s="789"/>
      <c r="C21" s="790"/>
      <c r="D21" s="790"/>
      <c r="E21" s="791"/>
      <c r="F21" s="446"/>
      <c r="G21" s="446"/>
      <c r="H21" s="446"/>
      <c r="I21" s="447"/>
      <c r="J21" s="447"/>
      <c r="K21" s="447"/>
      <c r="L21" s="447"/>
      <c r="M21" s="447"/>
      <c r="N21" s="447"/>
      <c r="O21" s="447"/>
      <c r="P21" s="447"/>
      <c r="Q21" s="447"/>
      <c r="R21" s="447"/>
      <c r="S21" s="447"/>
      <c r="T21" s="447"/>
      <c r="U21" s="447"/>
      <c r="V21" s="447"/>
      <c r="W21" s="447"/>
      <c r="X21" s="447"/>
      <c r="Y21" s="447"/>
      <c r="Z21" s="447"/>
      <c r="AA21" s="448"/>
      <c r="AB21" s="407"/>
      <c r="AC21" s="407"/>
      <c r="AD21" s="407"/>
      <c r="AE21" s="407"/>
      <c r="AF21" s="407"/>
      <c r="AG21" s="407"/>
      <c r="AH21" s="407"/>
      <c r="AI21" s="407"/>
      <c r="AJ21" s="407"/>
      <c r="AK21" s="407"/>
    </row>
    <row r="22" spans="1:37" x14ac:dyDescent="0.4">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row>
    <row r="23" spans="1:37" ht="23.25" customHeight="1" x14ac:dyDescent="0.4">
      <c r="A23" s="407"/>
      <c r="B23" s="823" t="s">
        <v>123</v>
      </c>
      <c r="C23" s="824"/>
      <c r="D23" s="824"/>
      <c r="E23" s="824"/>
      <c r="F23" s="824"/>
      <c r="G23" s="824"/>
      <c r="H23" s="824"/>
      <c r="I23" s="824"/>
      <c r="J23" s="824"/>
      <c r="K23" s="824"/>
      <c r="L23" s="824"/>
      <c r="M23" s="824"/>
      <c r="N23" s="824"/>
      <c r="O23" s="824"/>
      <c r="P23" s="824"/>
      <c r="Q23" s="824"/>
      <c r="R23" s="824"/>
      <c r="S23" s="824"/>
      <c r="T23" s="824"/>
      <c r="U23" s="824"/>
      <c r="V23" s="824"/>
      <c r="W23" s="824"/>
      <c r="X23" s="824"/>
      <c r="Y23" s="824"/>
      <c r="Z23" s="824"/>
      <c r="AA23" s="825"/>
      <c r="AB23" s="407"/>
      <c r="AC23" s="407"/>
      <c r="AD23" s="407"/>
      <c r="AE23" s="407"/>
      <c r="AF23" s="407"/>
      <c r="AG23" s="407"/>
      <c r="AH23" s="407"/>
      <c r="AI23" s="407"/>
      <c r="AJ23" s="407"/>
      <c r="AK23" s="407"/>
    </row>
    <row r="24" spans="1:37" ht="34.5" customHeight="1" x14ac:dyDescent="0.4">
      <c r="A24" s="407"/>
      <c r="B24" s="826" t="s">
        <v>54</v>
      </c>
      <c r="C24" s="827"/>
      <c r="D24" s="827"/>
      <c r="E24" s="828"/>
      <c r="F24" s="804" t="s">
        <v>373</v>
      </c>
      <c r="G24" s="835"/>
      <c r="H24" s="835"/>
      <c r="I24" s="835"/>
      <c r="J24" s="835"/>
      <c r="K24" s="835"/>
      <c r="L24" s="835"/>
      <c r="M24" s="835"/>
      <c r="N24" s="835"/>
      <c r="O24" s="835"/>
      <c r="P24" s="835"/>
      <c r="Q24" s="835"/>
      <c r="R24" s="835"/>
      <c r="S24" s="835"/>
      <c r="T24" s="835"/>
      <c r="U24" s="835"/>
      <c r="V24" s="835"/>
      <c r="W24" s="835"/>
      <c r="X24" s="835"/>
      <c r="Y24" s="835"/>
      <c r="Z24" s="835"/>
      <c r="AA24" s="836"/>
      <c r="AB24" s="407"/>
      <c r="AC24" s="407"/>
      <c r="AD24" s="407"/>
      <c r="AE24" s="407"/>
      <c r="AF24" s="407"/>
      <c r="AG24" s="407"/>
      <c r="AH24" s="407"/>
      <c r="AI24" s="407"/>
      <c r="AJ24" s="407"/>
      <c r="AK24" s="407"/>
    </row>
    <row r="25" spans="1:37" ht="82.5" customHeight="1" x14ac:dyDescent="0.4">
      <c r="A25" s="407"/>
      <c r="B25" s="829"/>
      <c r="C25" s="830"/>
      <c r="D25" s="830"/>
      <c r="E25" s="831"/>
      <c r="F25" s="837" t="s">
        <v>384</v>
      </c>
      <c r="G25" s="838"/>
      <c r="H25" s="838"/>
      <c r="I25" s="838"/>
      <c r="J25" s="838"/>
      <c r="K25" s="838"/>
      <c r="L25" s="838"/>
      <c r="M25" s="838"/>
      <c r="N25" s="838"/>
      <c r="O25" s="838"/>
      <c r="P25" s="838"/>
      <c r="Q25" s="838"/>
      <c r="R25" s="838"/>
      <c r="S25" s="838"/>
      <c r="T25" s="838"/>
      <c r="U25" s="838"/>
      <c r="V25" s="838"/>
      <c r="W25" s="838"/>
      <c r="X25" s="838"/>
      <c r="Y25" s="838"/>
      <c r="Z25" s="838"/>
      <c r="AA25" s="839"/>
      <c r="AB25" s="407"/>
      <c r="AC25" s="407"/>
      <c r="AD25" s="407"/>
      <c r="AE25" s="407"/>
      <c r="AF25" s="407"/>
      <c r="AG25" s="407"/>
      <c r="AH25" s="407"/>
      <c r="AI25" s="407"/>
      <c r="AJ25" s="407"/>
      <c r="AK25" s="407"/>
    </row>
    <row r="26" spans="1:37" ht="82.5" customHeight="1" x14ac:dyDescent="0.4">
      <c r="A26" s="407"/>
      <c r="B26" s="832"/>
      <c r="C26" s="833"/>
      <c r="D26" s="833"/>
      <c r="E26" s="834"/>
      <c r="F26" s="840"/>
      <c r="G26" s="841"/>
      <c r="H26" s="841"/>
      <c r="I26" s="841"/>
      <c r="J26" s="841"/>
      <c r="K26" s="841"/>
      <c r="L26" s="841"/>
      <c r="M26" s="841"/>
      <c r="N26" s="841"/>
      <c r="O26" s="841"/>
      <c r="P26" s="841"/>
      <c r="Q26" s="841"/>
      <c r="R26" s="841"/>
      <c r="S26" s="841"/>
      <c r="T26" s="841"/>
      <c r="U26" s="841"/>
      <c r="V26" s="841"/>
      <c r="W26" s="841"/>
      <c r="X26" s="841"/>
      <c r="Y26" s="841"/>
      <c r="Z26" s="841"/>
      <c r="AA26" s="842"/>
      <c r="AB26" s="407"/>
      <c r="AC26" s="407"/>
      <c r="AD26" s="407"/>
      <c r="AE26" s="407"/>
      <c r="AF26" s="407"/>
      <c r="AG26" s="407"/>
      <c r="AH26" s="407"/>
      <c r="AI26" s="407"/>
      <c r="AJ26" s="407"/>
      <c r="AK26" s="407"/>
    </row>
    <row r="27" spans="1:37" ht="18" customHeight="1" x14ac:dyDescent="0.4">
      <c r="A27" s="407"/>
      <c r="B27" s="792" t="s">
        <v>101</v>
      </c>
      <c r="C27" s="793"/>
      <c r="D27" s="793"/>
      <c r="E27" s="794"/>
      <c r="F27" s="798" t="s">
        <v>102</v>
      </c>
      <c r="G27" s="799"/>
      <c r="H27" s="799"/>
      <c r="I27" s="799"/>
      <c r="J27" s="799"/>
      <c r="K27" s="799"/>
      <c r="L27" s="799"/>
      <c r="M27" s="799"/>
      <c r="N27" s="799"/>
      <c r="O27" s="799"/>
      <c r="P27" s="799"/>
      <c r="Q27" s="799"/>
      <c r="R27" s="799"/>
      <c r="S27" s="799"/>
      <c r="T27" s="799"/>
      <c r="U27" s="799"/>
      <c r="V27" s="799"/>
      <c r="W27" s="799"/>
      <c r="X27" s="799"/>
      <c r="Y27" s="799"/>
      <c r="Z27" s="799"/>
      <c r="AA27" s="800"/>
      <c r="AB27" s="407"/>
      <c r="AC27" s="407"/>
      <c r="AD27" s="407"/>
      <c r="AE27" s="407"/>
      <c r="AF27" s="407"/>
      <c r="AG27" s="407"/>
      <c r="AH27" s="407"/>
      <c r="AI27" s="407"/>
      <c r="AJ27" s="407"/>
      <c r="AK27" s="407"/>
    </row>
    <row r="28" spans="1:37" ht="50.25" customHeight="1" x14ac:dyDescent="0.4">
      <c r="A28" s="407"/>
      <c r="B28" s="795"/>
      <c r="C28" s="796"/>
      <c r="D28" s="796"/>
      <c r="E28" s="797"/>
      <c r="F28" s="801" t="s">
        <v>385</v>
      </c>
      <c r="G28" s="802"/>
      <c r="H28" s="802"/>
      <c r="I28" s="802"/>
      <c r="J28" s="802"/>
      <c r="K28" s="802"/>
      <c r="L28" s="802"/>
      <c r="M28" s="802"/>
      <c r="N28" s="802"/>
      <c r="O28" s="802"/>
      <c r="P28" s="802"/>
      <c r="Q28" s="802"/>
      <c r="R28" s="802"/>
      <c r="S28" s="802"/>
      <c r="T28" s="802"/>
      <c r="U28" s="802"/>
      <c r="V28" s="802"/>
      <c r="W28" s="802"/>
      <c r="X28" s="802"/>
      <c r="Y28" s="802"/>
      <c r="Z28" s="802"/>
      <c r="AA28" s="803"/>
      <c r="AB28" s="407"/>
      <c r="AC28" s="407"/>
      <c r="AD28" s="407"/>
      <c r="AE28" s="407"/>
      <c r="AF28" s="407"/>
      <c r="AG28" s="407"/>
      <c r="AH28" s="407"/>
      <c r="AI28" s="407"/>
      <c r="AJ28" s="407"/>
      <c r="AK28" s="407"/>
    </row>
    <row r="29" spans="1:37" ht="30" customHeight="1" x14ac:dyDescent="0.4">
      <c r="A29" s="407"/>
      <c r="B29" s="808" t="s">
        <v>419</v>
      </c>
      <c r="C29" s="809"/>
      <c r="D29" s="809"/>
      <c r="E29" s="810"/>
      <c r="F29" s="804" t="s">
        <v>372</v>
      </c>
      <c r="G29" s="799"/>
      <c r="H29" s="799"/>
      <c r="I29" s="799"/>
      <c r="J29" s="799"/>
      <c r="K29" s="799"/>
      <c r="L29" s="799"/>
      <c r="M29" s="799"/>
      <c r="N29" s="799"/>
      <c r="O29" s="799"/>
      <c r="P29" s="799"/>
      <c r="Q29" s="799"/>
      <c r="R29" s="799"/>
      <c r="S29" s="799"/>
      <c r="T29" s="799"/>
      <c r="U29" s="799"/>
      <c r="V29" s="799"/>
      <c r="W29" s="799"/>
      <c r="X29" s="799"/>
      <c r="Y29" s="799"/>
      <c r="Z29" s="799"/>
      <c r="AA29" s="800"/>
      <c r="AB29" s="407"/>
      <c r="AC29" s="407"/>
      <c r="AD29" s="407"/>
      <c r="AE29" s="407"/>
      <c r="AF29" s="407"/>
      <c r="AG29" s="407"/>
      <c r="AH29" s="407"/>
      <c r="AI29" s="407"/>
      <c r="AJ29" s="407"/>
      <c r="AK29" s="407"/>
    </row>
    <row r="30" spans="1:37" ht="15" customHeight="1" x14ac:dyDescent="0.4">
      <c r="A30" s="407"/>
      <c r="B30" s="811"/>
      <c r="C30" s="812"/>
      <c r="D30" s="812"/>
      <c r="E30" s="813"/>
      <c r="F30" s="805" t="s">
        <v>422</v>
      </c>
      <c r="G30" s="806"/>
      <c r="H30" s="806"/>
      <c r="I30" s="806"/>
      <c r="J30" s="806"/>
      <c r="K30" s="806"/>
      <c r="L30" s="806"/>
      <c r="M30" s="806"/>
      <c r="N30" s="806"/>
      <c r="O30" s="806"/>
      <c r="P30" s="806"/>
      <c r="Q30" s="806"/>
      <c r="R30" s="806"/>
      <c r="S30" s="806"/>
      <c r="T30" s="806"/>
      <c r="U30" s="806"/>
      <c r="V30" s="806"/>
      <c r="W30" s="806"/>
      <c r="X30" s="806"/>
      <c r="Y30" s="806"/>
      <c r="Z30" s="806"/>
      <c r="AA30" s="807"/>
      <c r="AB30" s="407"/>
      <c r="AC30" s="407"/>
      <c r="AD30" s="407"/>
      <c r="AE30" s="407"/>
      <c r="AF30" s="407"/>
      <c r="AG30" s="407"/>
      <c r="AH30" s="407"/>
      <c r="AI30" s="407"/>
      <c r="AJ30" s="407"/>
      <c r="AK30" s="407"/>
    </row>
    <row r="31" spans="1:37" ht="15" customHeight="1" x14ac:dyDescent="0.4">
      <c r="A31" s="407"/>
      <c r="B31" s="811"/>
      <c r="C31" s="812"/>
      <c r="D31" s="812"/>
      <c r="E31" s="813"/>
      <c r="F31" s="817" t="s">
        <v>431</v>
      </c>
      <c r="G31" s="818"/>
      <c r="H31" s="818"/>
      <c r="I31" s="818"/>
      <c r="J31" s="818"/>
      <c r="K31" s="818"/>
      <c r="L31" s="818"/>
      <c r="M31" s="818"/>
      <c r="N31" s="818"/>
      <c r="O31" s="818"/>
      <c r="P31" s="818"/>
      <c r="Q31" s="818"/>
      <c r="R31" s="818"/>
      <c r="S31" s="818"/>
      <c r="T31" s="818"/>
      <c r="U31" s="818"/>
      <c r="V31" s="818"/>
      <c r="W31" s="818"/>
      <c r="X31" s="818"/>
      <c r="Y31" s="818"/>
      <c r="Z31" s="818"/>
      <c r="AA31" s="819"/>
      <c r="AB31" s="407"/>
      <c r="AC31" s="407"/>
      <c r="AD31" s="407"/>
      <c r="AE31" s="407"/>
      <c r="AF31" s="407"/>
      <c r="AG31" s="407"/>
      <c r="AH31" s="407"/>
      <c r="AI31" s="407"/>
      <c r="AJ31" s="407"/>
      <c r="AK31" s="407"/>
    </row>
    <row r="32" spans="1:37" ht="15" customHeight="1" x14ac:dyDescent="0.4">
      <c r="A32" s="407"/>
      <c r="B32" s="814"/>
      <c r="C32" s="815"/>
      <c r="D32" s="815"/>
      <c r="E32" s="816"/>
      <c r="F32" s="820"/>
      <c r="G32" s="821"/>
      <c r="H32" s="821"/>
      <c r="I32" s="821"/>
      <c r="J32" s="821"/>
      <c r="K32" s="821"/>
      <c r="L32" s="821"/>
      <c r="M32" s="821"/>
      <c r="N32" s="821"/>
      <c r="O32" s="821"/>
      <c r="P32" s="821"/>
      <c r="Q32" s="821"/>
      <c r="R32" s="821"/>
      <c r="S32" s="821"/>
      <c r="T32" s="821"/>
      <c r="U32" s="821"/>
      <c r="V32" s="821"/>
      <c r="W32" s="821"/>
      <c r="X32" s="821"/>
      <c r="Y32" s="821"/>
      <c r="Z32" s="821"/>
      <c r="AA32" s="822"/>
      <c r="AB32" s="407"/>
      <c r="AC32" s="407"/>
      <c r="AD32" s="407"/>
      <c r="AE32" s="407"/>
      <c r="AF32" s="407"/>
      <c r="AG32" s="407"/>
      <c r="AH32" s="407"/>
      <c r="AI32" s="407"/>
      <c r="AJ32" s="407"/>
      <c r="AK32" s="407"/>
    </row>
    <row r="33" spans="1:37" ht="18" customHeight="1" x14ac:dyDescent="0.4">
      <c r="A33" s="407"/>
      <c r="B33" s="829" t="s">
        <v>420</v>
      </c>
      <c r="C33" s="830"/>
      <c r="D33" s="830"/>
      <c r="E33" s="831"/>
      <c r="F33" s="849" t="s">
        <v>421</v>
      </c>
      <c r="G33" s="850"/>
      <c r="H33" s="850"/>
      <c r="I33" s="850"/>
      <c r="J33" s="850"/>
      <c r="K33" s="850"/>
      <c r="L33" s="850"/>
      <c r="M33" s="850"/>
      <c r="N33" s="850"/>
      <c r="O33" s="850"/>
      <c r="P33" s="850"/>
      <c r="Q33" s="850"/>
      <c r="R33" s="850"/>
      <c r="S33" s="850"/>
      <c r="T33" s="850"/>
      <c r="U33" s="850"/>
      <c r="V33" s="850"/>
      <c r="W33" s="850"/>
      <c r="X33" s="850"/>
      <c r="Y33" s="850"/>
      <c r="Z33" s="850"/>
      <c r="AA33" s="851"/>
      <c r="AB33" s="407"/>
      <c r="AC33" s="407"/>
      <c r="AD33" s="407"/>
      <c r="AE33" s="407"/>
      <c r="AF33" s="407"/>
      <c r="AG33" s="407"/>
      <c r="AH33" s="407"/>
      <c r="AI33" s="407"/>
      <c r="AJ33" s="407"/>
      <c r="AK33" s="407"/>
    </row>
    <row r="34" spans="1:37" ht="24.75" customHeight="1" x14ac:dyDescent="0.4">
      <c r="A34" s="407"/>
      <c r="B34" s="829"/>
      <c r="C34" s="830"/>
      <c r="D34" s="830"/>
      <c r="E34" s="831"/>
      <c r="F34" s="817" t="s">
        <v>430</v>
      </c>
      <c r="G34" s="818"/>
      <c r="H34" s="818"/>
      <c r="I34" s="818"/>
      <c r="J34" s="818"/>
      <c r="K34" s="818"/>
      <c r="L34" s="818"/>
      <c r="M34" s="818"/>
      <c r="N34" s="818"/>
      <c r="O34" s="818"/>
      <c r="P34" s="818"/>
      <c r="Q34" s="818"/>
      <c r="R34" s="818"/>
      <c r="S34" s="818"/>
      <c r="T34" s="818"/>
      <c r="U34" s="818"/>
      <c r="V34" s="818"/>
      <c r="W34" s="818"/>
      <c r="X34" s="818"/>
      <c r="Y34" s="818"/>
      <c r="Z34" s="818"/>
      <c r="AA34" s="819"/>
      <c r="AB34" s="407"/>
      <c r="AC34" s="407"/>
      <c r="AD34" s="407"/>
      <c r="AE34" s="407"/>
      <c r="AF34" s="407"/>
      <c r="AG34" s="407"/>
      <c r="AH34" s="407"/>
      <c r="AI34" s="407"/>
      <c r="AJ34" s="407"/>
      <c r="AK34" s="407"/>
    </row>
    <row r="35" spans="1:37" ht="24.75" customHeight="1" x14ac:dyDescent="0.4">
      <c r="A35" s="407"/>
      <c r="B35" s="829"/>
      <c r="C35" s="830"/>
      <c r="D35" s="830"/>
      <c r="E35" s="831"/>
      <c r="F35" s="817" t="s">
        <v>432</v>
      </c>
      <c r="G35" s="818"/>
      <c r="H35" s="818"/>
      <c r="I35" s="818"/>
      <c r="J35" s="818"/>
      <c r="K35" s="818"/>
      <c r="L35" s="818"/>
      <c r="M35" s="818"/>
      <c r="N35" s="818"/>
      <c r="O35" s="818"/>
      <c r="P35" s="818"/>
      <c r="Q35" s="818"/>
      <c r="R35" s="818"/>
      <c r="S35" s="818"/>
      <c r="T35" s="818"/>
      <c r="U35" s="818"/>
      <c r="V35" s="818"/>
      <c r="W35" s="818"/>
      <c r="X35" s="818"/>
      <c r="Y35" s="818"/>
      <c r="Z35" s="818"/>
      <c r="AA35" s="819"/>
      <c r="AB35" s="407"/>
      <c r="AC35" s="407"/>
      <c r="AD35" s="407"/>
      <c r="AE35" s="407"/>
      <c r="AF35" s="407"/>
      <c r="AG35" s="407"/>
      <c r="AH35" s="407"/>
      <c r="AI35" s="407"/>
      <c r="AJ35" s="407"/>
      <c r="AK35" s="407"/>
    </row>
    <row r="36" spans="1:37" ht="24.75" customHeight="1" x14ac:dyDescent="0.4">
      <c r="A36" s="407"/>
      <c r="B36" s="832"/>
      <c r="C36" s="833"/>
      <c r="D36" s="833"/>
      <c r="E36" s="834"/>
      <c r="F36" s="820"/>
      <c r="G36" s="821"/>
      <c r="H36" s="821"/>
      <c r="I36" s="821"/>
      <c r="J36" s="821"/>
      <c r="K36" s="821"/>
      <c r="L36" s="821"/>
      <c r="M36" s="821"/>
      <c r="N36" s="821"/>
      <c r="O36" s="821"/>
      <c r="P36" s="821"/>
      <c r="Q36" s="821"/>
      <c r="R36" s="821"/>
      <c r="S36" s="821"/>
      <c r="T36" s="821"/>
      <c r="U36" s="821"/>
      <c r="V36" s="821"/>
      <c r="W36" s="821"/>
      <c r="X36" s="821"/>
      <c r="Y36" s="821"/>
      <c r="Z36" s="821"/>
      <c r="AA36" s="822"/>
      <c r="AB36" s="407"/>
      <c r="AC36" s="407"/>
      <c r="AD36" s="407"/>
      <c r="AE36" s="407"/>
      <c r="AF36" s="407"/>
      <c r="AG36" s="407"/>
      <c r="AH36" s="407"/>
      <c r="AI36" s="407"/>
      <c r="AJ36" s="407"/>
      <c r="AK36" s="407"/>
    </row>
    <row r="37" spans="1:37" ht="18" customHeight="1" x14ac:dyDescent="0.4">
      <c r="A37" s="407"/>
      <c r="B37" s="792" t="s">
        <v>103</v>
      </c>
      <c r="C37" s="793"/>
      <c r="D37" s="793"/>
      <c r="E37" s="794"/>
      <c r="F37" s="804" t="s">
        <v>104</v>
      </c>
      <c r="G37" s="835"/>
      <c r="H37" s="835"/>
      <c r="I37" s="835"/>
      <c r="J37" s="835"/>
      <c r="K37" s="835"/>
      <c r="L37" s="835"/>
      <c r="M37" s="835"/>
      <c r="N37" s="835"/>
      <c r="O37" s="835"/>
      <c r="P37" s="835"/>
      <c r="Q37" s="835"/>
      <c r="R37" s="835"/>
      <c r="S37" s="835"/>
      <c r="T37" s="835"/>
      <c r="U37" s="835"/>
      <c r="V37" s="835"/>
      <c r="W37" s="835"/>
      <c r="X37" s="835"/>
      <c r="Y37" s="835"/>
      <c r="Z37" s="835"/>
      <c r="AA37" s="836"/>
      <c r="AB37" s="407"/>
      <c r="AC37" s="407"/>
      <c r="AD37" s="407"/>
      <c r="AE37" s="407"/>
      <c r="AF37" s="407"/>
      <c r="AG37" s="407"/>
      <c r="AH37" s="407"/>
      <c r="AI37" s="407"/>
      <c r="AJ37" s="407"/>
      <c r="AK37" s="407"/>
    </row>
    <row r="38" spans="1:37" ht="6" customHeight="1" x14ac:dyDescent="0.4">
      <c r="A38" s="407"/>
      <c r="B38" s="843"/>
      <c r="C38" s="844"/>
      <c r="D38" s="844"/>
      <c r="E38" s="845"/>
      <c r="F38" s="444"/>
      <c r="G38" s="444"/>
      <c r="H38" s="444"/>
      <c r="I38" s="444"/>
      <c r="J38" s="444"/>
      <c r="K38" s="444"/>
      <c r="L38" s="444"/>
      <c r="M38" s="444"/>
      <c r="N38" s="444"/>
      <c r="O38" s="444"/>
      <c r="P38" s="444"/>
      <c r="Q38" s="444"/>
      <c r="R38" s="444"/>
      <c r="S38" s="444"/>
      <c r="T38" s="444"/>
      <c r="U38" s="444"/>
      <c r="V38" s="444"/>
      <c r="W38" s="444"/>
      <c r="X38" s="444"/>
      <c r="Y38" s="444"/>
      <c r="Z38" s="444"/>
      <c r="AA38" s="442"/>
      <c r="AB38" s="407"/>
      <c r="AC38" s="407"/>
      <c r="AD38" s="407"/>
      <c r="AE38" s="407"/>
      <c r="AF38" s="407"/>
      <c r="AG38" s="407"/>
      <c r="AH38" s="407"/>
      <c r="AI38" s="407"/>
      <c r="AJ38" s="407"/>
      <c r="AK38" s="407"/>
    </row>
    <row r="39" spans="1:37" x14ac:dyDescent="0.4">
      <c r="A39" s="407"/>
      <c r="B39" s="843"/>
      <c r="C39" s="844"/>
      <c r="D39" s="844"/>
      <c r="E39" s="845"/>
      <c r="F39" s="444"/>
      <c r="G39" s="449"/>
      <c r="H39" s="450" t="s">
        <v>105</v>
      </c>
      <c r="I39" s="407"/>
      <c r="J39" s="444"/>
      <c r="K39" s="444"/>
      <c r="L39" s="444"/>
      <c r="M39" s="444"/>
      <c r="N39" s="444"/>
      <c r="O39" s="444"/>
      <c r="P39" s="444"/>
      <c r="Q39" s="444"/>
      <c r="R39" s="444"/>
      <c r="S39" s="444"/>
      <c r="T39" s="444"/>
      <c r="U39" s="444"/>
      <c r="V39" s="444"/>
      <c r="W39" s="444"/>
      <c r="X39" s="444"/>
      <c r="Y39" s="444"/>
      <c r="Z39" s="444"/>
      <c r="AA39" s="442"/>
      <c r="AB39" s="407"/>
      <c r="AC39" s="407"/>
      <c r="AD39" s="407"/>
      <c r="AE39" s="407"/>
      <c r="AF39" s="407"/>
      <c r="AG39" s="407"/>
      <c r="AH39" s="407"/>
      <c r="AI39" s="407"/>
      <c r="AJ39" s="407"/>
      <c r="AK39" s="407"/>
    </row>
    <row r="40" spans="1:37" ht="6.75" customHeight="1" x14ac:dyDescent="0.4">
      <c r="A40" s="407"/>
      <c r="B40" s="843"/>
      <c r="C40" s="844"/>
      <c r="D40" s="844"/>
      <c r="E40" s="845"/>
      <c r="F40" s="444"/>
      <c r="G40" s="444"/>
      <c r="H40" s="444"/>
      <c r="I40" s="444"/>
      <c r="J40" s="444"/>
      <c r="K40" s="444"/>
      <c r="L40" s="444"/>
      <c r="M40" s="444"/>
      <c r="N40" s="444"/>
      <c r="O40" s="444"/>
      <c r="P40" s="444"/>
      <c r="Q40" s="444"/>
      <c r="R40" s="444"/>
      <c r="S40" s="444"/>
      <c r="T40" s="444"/>
      <c r="U40" s="444"/>
      <c r="V40" s="444"/>
      <c r="W40" s="444"/>
      <c r="X40" s="444"/>
      <c r="Y40" s="444"/>
      <c r="Z40" s="444"/>
      <c r="AA40" s="442"/>
      <c r="AB40" s="407"/>
      <c r="AC40" s="407"/>
      <c r="AD40" s="407"/>
      <c r="AE40" s="407"/>
      <c r="AF40" s="407"/>
      <c r="AG40" s="407"/>
      <c r="AH40" s="407"/>
      <c r="AI40" s="407"/>
      <c r="AJ40" s="407"/>
      <c r="AK40" s="407"/>
    </row>
    <row r="41" spans="1:37" x14ac:dyDescent="0.4">
      <c r="A41" s="407"/>
      <c r="B41" s="843"/>
      <c r="C41" s="844"/>
      <c r="D41" s="844"/>
      <c r="E41" s="845"/>
      <c r="F41" s="444"/>
      <c r="G41" s="451" t="s">
        <v>382</v>
      </c>
      <c r="H41" s="450" t="s">
        <v>55</v>
      </c>
      <c r="I41" s="846" t="s">
        <v>386</v>
      </c>
      <c r="J41" s="846"/>
      <c r="K41" s="846"/>
      <c r="L41" s="846"/>
      <c r="M41" s="846"/>
      <c r="N41" s="846"/>
      <c r="O41" s="846"/>
      <c r="P41" s="846"/>
      <c r="Q41" s="846"/>
      <c r="R41" s="846"/>
      <c r="S41" s="846"/>
      <c r="T41" s="452" t="s">
        <v>106</v>
      </c>
      <c r="U41" s="444"/>
      <c r="V41" s="444"/>
      <c r="W41" s="444"/>
      <c r="X41" s="444"/>
      <c r="Y41" s="444"/>
      <c r="Z41" s="444"/>
      <c r="AA41" s="442"/>
      <c r="AB41" s="407"/>
      <c r="AC41" s="407"/>
      <c r="AD41" s="407"/>
      <c r="AE41" s="407"/>
      <c r="AF41" s="407"/>
      <c r="AG41" s="407"/>
      <c r="AH41" s="407"/>
      <c r="AI41" s="407"/>
      <c r="AJ41" s="407"/>
      <c r="AK41" s="407"/>
    </row>
    <row r="42" spans="1:37" x14ac:dyDescent="0.4">
      <c r="A42" s="407"/>
      <c r="B42" s="843"/>
      <c r="C42" s="844"/>
      <c r="D42" s="844"/>
      <c r="E42" s="845"/>
      <c r="F42" s="444"/>
      <c r="G42" s="444"/>
      <c r="H42" s="444"/>
      <c r="I42" s="453" t="s">
        <v>108</v>
      </c>
      <c r="J42" s="454"/>
      <c r="K42" s="454"/>
      <c r="L42" s="454"/>
      <c r="M42" s="454"/>
      <c r="N42" s="454"/>
      <c r="O42" s="454"/>
      <c r="P42" s="454"/>
      <c r="Q42" s="454"/>
      <c r="R42" s="454"/>
      <c r="S42" s="454"/>
      <c r="T42" s="454"/>
      <c r="U42" s="454"/>
      <c r="V42" s="454"/>
      <c r="W42" s="454"/>
      <c r="X42" s="454"/>
      <c r="Y42" s="454"/>
      <c r="Z42" s="455"/>
      <c r="AA42" s="442"/>
      <c r="AB42" s="407"/>
      <c r="AC42" s="407"/>
      <c r="AD42" s="407"/>
      <c r="AE42" s="407"/>
      <c r="AF42" s="407"/>
      <c r="AG42" s="407"/>
      <c r="AH42" s="407"/>
      <c r="AI42" s="407"/>
      <c r="AJ42" s="407"/>
      <c r="AK42" s="407"/>
    </row>
    <row r="43" spans="1:37" ht="39" customHeight="1" x14ac:dyDescent="0.4">
      <c r="A43" s="407"/>
      <c r="B43" s="843"/>
      <c r="C43" s="844"/>
      <c r="D43" s="844"/>
      <c r="E43" s="845"/>
      <c r="F43" s="444"/>
      <c r="G43" s="444"/>
      <c r="H43" s="444"/>
      <c r="I43" s="847" t="s">
        <v>387</v>
      </c>
      <c r="J43" s="806"/>
      <c r="K43" s="806"/>
      <c r="L43" s="806"/>
      <c r="M43" s="806"/>
      <c r="N43" s="806"/>
      <c r="O43" s="806"/>
      <c r="P43" s="806"/>
      <c r="Q43" s="806"/>
      <c r="R43" s="806"/>
      <c r="S43" s="806"/>
      <c r="T43" s="806"/>
      <c r="U43" s="806"/>
      <c r="V43" s="806"/>
      <c r="W43" s="806"/>
      <c r="X43" s="806"/>
      <c r="Y43" s="806"/>
      <c r="Z43" s="848"/>
      <c r="AA43" s="442"/>
      <c r="AB43" s="407"/>
      <c r="AC43" s="407"/>
      <c r="AD43" s="407"/>
      <c r="AE43" s="407"/>
      <c r="AF43" s="407"/>
      <c r="AG43" s="407"/>
      <c r="AH43" s="407"/>
      <c r="AI43" s="407"/>
      <c r="AJ43" s="407"/>
      <c r="AK43" s="407"/>
    </row>
    <row r="44" spans="1:37" ht="9.75" customHeight="1" x14ac:dyDescent="0.4">
      <c r="A44" s="407"/>
      <c r="B44" s="795"/>
      <c r="C44" s="796"/>
      <c r="D44" s="796"/>
      <c r="E44" s="797"/>
      <c r="F44" s="447"/>
      <c r="G44" s="447"/>
      <c r="H44" s="447"/>
      <c r="I44" s="447"/>
      <c r="J44" s="447"/>
      <c r="K44" s="447"/>
      <c r="L44" s="447"/>
      <c r="M44" s="447"/>
      <c r="N44" s="447"/>
      <c r="O44" s="447"/>
      <c r="P44" s="447"/>
      <c r="Q44" s="447"/>
      <c r="R44" s="447"/>
      <c r="S44" s="447"/>
      <c r="T44" s="447"/>
      <c r="U44" s="447"/>
      <c r="V44" s="447"/>
      <c r="W44" s="447"/>
      <c r="X44" s="447"/>
      <c r="Y44" s="447"/>
      <c r="Z44" s="447"/>
      <c r="AA44" s="448"/>
      <c r="AB44" s="407"/>
      <c r="AC44" s="407"/>
      <c r="AD44" s="407"/>
      <c r="AE44" s="407"/>
      <c r="AF44" s="407"/>
      <c r="AG44" s="407"/>
      <c r="AH44" s="407"/>
      <c r="AI44" s="407"/>
      <c r="AJ44" s="407"/>
      <c r="AK44" s="407"/>
    </row>
    <row r="45" spans="1:37" ht="6.75" customHeight="1" x14ac:dyDescent="0.4">
      <c r="A45" s="407"/>
      <c r="B45" s="407"/>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row>
  </sheetData>
  <mergeCells count="48">
    <mergeCell ref="B37:E44"/>
    <mergeCell ref="F37:AA37"/>
    <mergeCell ref="I41:S41"/>
    <mergeCell ref="I43:Z43"/>
    <mergeCell ref="B33:E36"/>
    <mergeCell ref="F36:AA36"/>
    <mergeCell ref="F33:AA33"/>
    <mergeCell ref="F34:AA34"/>
    <mergeCell ref="F35:AA35"/>
    <mergeCell ref="B23:AA23"/>
    <mergeCell ref="B24:E26"/>
    <mergeCell ref="F24:AA24"/>
    <mergeCell ref="F25:AA25"/>
    <mergeCell ref="F26:AA26"/>
    <mergeCell ref="B27:E28"/>
    <mergeCell ref="F27:AA27"/>
    <mergeCell ref="F28:AA28"/>
    <mergeCell ref="F29:AA29"/>
    <mergeCell ref="F30:AA30"/>
    <mergeCell ref="B29:E32"/>
    <mergeCell ref="F31:AA31"/>
    <mergeCell ref="F32:AA32"/>
    <mergeCell ref="B16:E21"/>
    <mergeCell ref="I16:M16"/>
    <mergeCell ref="P16:S16"/>
    <mergeCell ref="V16:Z16"/>
    <mergeCell ref="I18:M18"/>
    <mergeCell ref="P18:S18"/>
    <mergeCell ref="V18:Z18"/>
    <mergeCell ref="I20:M20"/>
    <mergeCell ref="P20:S20"/>
    <mergeCell ref="V20:Z20"/>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s>
  <phoneticPr fontId="2"/>
  <dataValidations count="1">
    <dataValidation type="list" allowBlank="1" showInputMessage="1" showErrorMessage="1" sqref="G8 G10 G12 G14 G16 G18 G20 N8 N10 N12 N14 N16 N18 N20 T8 T10 T12 T14 T16 T18 G39 G41">
      <formula1>"〇"</formula1>
    </dataValidation>
  </dataValidations>
  <pageMargins left="0.59055118110236227" right="0.62992125984251968" top="0.34375" bottom="0.41666666666666669" header="0.31496062992125984" footer="0.31496062992125984"/>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25"/>
  <sheetViews>
    <sheetView view="pageBreakPreview" zoomScaleNormal="100" zoomScaleSheetLayoutView="100" workbookViewId="0">
      <selection activeCell="G19" sqref="G19"/>
    </sheetView>
  </sheetViews>
  <sheetFormatPr defaultRowHeight="13.5" x14ac:dyDescent="0.4"/>
  <cols>
    <col min="1" max="1" width="2" style="1" customWidth="1"/>
    <col min="2" max="2" width="10.75" style="1" customWidth="1"/>
    <col min="3" max="3" width="71.5" style="1" customWidth="1"/>
    <col min="4" max="4" width="1.25" style="1" customWidth="1"/>
    <col min="5" max="16384" width="9" style="1"/>
  </cols>
  <sheetData>
    <row r="1" spans="2:3" x14ac:dyDescent="0.4">
      <c r="B1" s="8" t="s">
        <v>125</v>
      </c>
    </row>
    <row r="3" spans="2:3" ht="23.25" customHeight="1" x14ac:dyDescent="0.4">
      <c r="B3" s="24" t="s">
        <v>111</v>
      </c>
      <c r="C3" s="91">
        <f>【交付】申請書!$H$12</f>
        <v>0</v>
      </c>
    </row>
    <row r="5" spans="2:3" ht="31.5" customHeight="1" x14ac:dyDescent="0.4">
      <c r="B5" s="854" t="s">
        <v>56</v>
      </c>
      <c r="C5" s="855"/>
    </row>
    <row r="6" spans="2:3" ht="41.25" customHeight="1" x14ac:dyDescent="0.4">
      <c r="B6" s="853" t="s">
        <v>109</v>
      </c>
      <c r="C6" s="57" t="s">
        <v>374</v>
      </c>
    </row>
    <row r="7" spans="2:3" ht="42.75" customHeight="1" x14ac:dyDescent="0.4">
      <c r="B7" s="853"/>
      <c r="C7" s="58"/>
    </row>
    <row r="8" spans="2:3" ht="42.75" customHeight="1" x14ac:dyDescent="0.4">
      <c r="B8" s="853"/>
      <c r="C8" s="58"/>
    </row>
    <row r="9" spans="2:3" ht="42.75" customHeight="1" x14ac:dyDescent="0.4">
      <c r="B9" s="853"/>
      <c r="C9" s="58"/>
    </row>
    <row r="10" spans="2:3" ht="42.75" customHeight="1" x14ac:dyDescent="0.4">
      <c r="B10" s="853"/>
      <c r="C10" s="58"/>
    </row>
    <row r="11" spans="2:3" ht="42.75" customHeight="1" x14ac:dyDescent="0.4">
      <c r="B11" s="853"/>
      <c r="C11" s="58"/>
    </row>
    <row r="12" spans="2:3" ht="42.75" customHeight="1" x14ac:dyDescent="0.4">
      <c r="B12" s="853"/>
      <c r="C12" s="58"/>
    </row>
    <row r="13" spans="2:3" ht="42.75" customHeight="1" x14ac:dyDescent="0.4">
      <c r="B13" s="853"/>
      <c r="C13" s="59"/>
    </row>
    <row r="14" spans="2:3" ht="42.75" customHeight="1" x14ac:dyDescent="0.4">
      <c r="B14" s="853"/>
      <c r="C14" s="59"/>
    </row>
    <row r="15" spans="2:3" ht="42.75" customHeight="1" x14ac:dyDescent="0.4">
      <c r="B15" s="853"/>
      <c r="C15" s="59"/>
    </row>
    <row r="16" spans="2:3" ht="42.75" customHeight="1" x14ac:dyDescent="0.4">
      <c r="B16" s="853"/>
      <c r="C16" s="59"/>
    </row>
    <row r="17" spans="2:3" ht="42.75" customHeight="1" x14ac:dyDescent="0.4">
      <c r="B17" s="853"/>
      <c r="C17" s="60"/>
    </row>
    <row r="18" spans="2:3" ht="30.75" customHeight="1" x14ac:dyDescent="0.4">
      <c r="B18" s="852" t="s">
        <v>110</v>
      </c>
      <c r="C18" s="560" t="s">
        <v>375</v>
      </c>
    </row>
    <row r="19" spans="2:3" ht="21.75" customHeight="1" x14ac:dyDescent="0.4">
      <c r="B19" s="853"/>
      <c r="C19" s="58"/>
    </row>
    <row r="20" spans="2:3" ht="21.75" customHeight="1" x14ac:dyDescent="0.4">
      <c r="B20" s="853"/>
      <c r="C20" s="59"/>
    </row>
    <row r="21" spans="2:3" ht="21.75" customHeight="1" x14ac:dyDescent="0.4">
      <c r="B21" s="853"/>
      <c r="C21" s="59"/>
    </row>
    <row r="22" spans="2:3" ht="21.75" customHeight="1" x14ac:dyDescent="0.4">
      <c r="B22" s="853"/>
      <c r="C22" s="59"/>
    </row>
    <row r="23" spans="2:3" ht="21.75" customHeight="1" x14ac:dyDescent="0.4">
      <c r="B23" s="853"/>
      <c r="C23" s="59"/>
    </row>
    <row r="24" spans="2:3" ht="21.75" customHeight="1" x14ac:dyDescent="0.4">
      <c r="B24" s="853"/>
      <c r="C24" s="59"/>
    </row>
    <row r="25" spans="2:3" ht="21.75" customHeight="1" x14ac:dyDescent="0.4">
      <c r="B25" s="853"/>
      <c r="C25" s="60"/>
    </row>
  </sheetData>
  <mergeCells count="3">
    <mergeCell ref="B18:B25"/>
    <mergeCell ref="B6:B17"/>
    <mergeCell ref="B5:C5"/>
  </mergeCells>
  <phoneticPr fontId="2"/>
  <pageMargins left="0.70866141732283472" right="0.59055118110236227" top="0.59055118110236227" bottom="0.47244094488188981"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M25"/>
  <sheetViews>
    <sheetView view="pageBreakPreview" topLeftCell="B15" zoomScale="80" zoomScaleNormal="100" zoomScaleSheetLayoutView="80" workbookViewId="0">
      <selection activeCell="C7" sqref="C7"/>
    </sheetView>
  </sheetViews>
  <sheetFormatPr defaultRowHeight="13.5" x14ac:dyDescent="0.4"/>
  <cols>
    <col min="1" max="1" width="2" style="1" customWidth="1"/>
    <col min="2" max="2" width="10.75" style="1" customWidth="1"/>
    <col min="3" max="3" width="71.5" style="1" customWidth="1"/>
    <col min="4" max="4" width="1.25" style="1" customWidth="1"/>
    <col min="5" max="16384" width="9" style="1"/>
  </cols>
  <sheetData>
    <row r="1" spans="1:13" x14ac:dyDescent="0.4">
      <c r="A1" s="456"/>
      <c r="B1" s="407" t="s">
        <v>125</v>
      </c>
      <c r="C1" s="456"/>
      <c r="D1" s="456"/>
      <c r="E1" s="456"/>
      <c r="F1" s="456"/>
      <c r="G1" s="456"/>
      <c r="H1" s="456"/>
      <c r="I1" s="456"/>
      <c r="J1" s="456"/>
      <c r="K1" s="456"/>
      <c r="L1" s="456"/>
      <c r="M1" s="456"/>
    </row>
    <row r="2" spans="1:13" x14ac:dyDescent="0.4">
      <c r="A2" s="456"/>
      <c r="B2" s="456"/>
      <c r="C2" s="456"/>
      <c r="D2" s="456"/>
      <c r="E2" s="456"/>
      <c r="F2" s="456"/>
      <c r="G2" s="456"/>
      <c r="H2" s="456"/>
      <c r="I2" s="456"/>
      <c r="J2" s="456"/>
      <c r="K2" s="456"/>
      <c r="L2" s="456"/>
      <c r="M2" s="456"/>
    </row>
    <row r="3" spans="1:13" ht="23.25" customHeight="1" x14ac:dyDescent="0.4">
      <c r="A3" s="456"/>
      <c r="B3" s="457" t="s">
        <v>0</v>
      </c>
      <c r="C3" s="91" t="str">
        <f>記入例・【交付】申請書!$H$12</f>
        <v>安心安全のまちづくりを推進する会</v>
      </c>
      <c r="D3" s="456"/>
      <c r="E3" s="456"/>
      <c r="F3" s="456"/>
      <c r="G3" s="456"/>
      <c r="H3" s="456"/>
      <c r="I3" s="456"/>
      <c r="J3" s="456"/>
      <c r="K3" s="456"/>
      <c r="L3" s="456"/>
      <c r="M3" s="456"/>
    </row>
    <row r="4" spans="1:13" x14ac:dyDescent="0.4">
      <c r="A4" s="456"/>
      <c r="B4" s="456"/>
      <c r="C4" s="456"/>
      <c r="D4" s="456"/>
      <c r="E4" s="456"/>
      <c r="F4" s="456"/>
      <c r="G4" s="456"/>
      <c r="H4" s="456"/>
      <c r="I4" s="456"/>
      <c r="J4" s="456"/>
      <c r="K4" s="456"/>
      <c r="L4" s="456"/>
      <c r="M4" s="456"/>
    </row>
    <row r="5" spans="1:13" ht="31.5" customHeight="1" x14ac:dyDescent="0.4">
      <c r="A5" s="456"/>
      <c r="B5" s="856" t="s">
        <v>56</v>
      </c>
      <c r="C5" s="857"/>
      <c r="D5" s="456"/>
      <c r="E5" s="456"/>
      <c r="F5" s="456"/>
      <c r="G5" s="456"/>
      <c r="H5" s="456"/>
      <c r="I5" s="456"/>
      <c r="J5" s="456"/>
      <c r="K5" s="456"/>
      <c r="L5" s="456"/>
      <c r="M5" s="456"/>
    </row>
    <row r="6" spans="1:13" ht="41.25" customHeight="1" x14ac:dyDescent="0.4">
      <c r="A6" s="456"/>
      <c r="B6" s="858" t="s">
        <v>109</v>
      </c>
      <c r="C6" s="458" t="s">
        <v>374</v>
      </c>
      <c r="D6" s="456"/>
      <c r="E6" s="456"/>
      <c r="F6" s="456"/>
      <c r="G6" s="456"/>
      <c r="H6" s="456"/>
      <c r="I6" s="456"/>
      <c r="J6" s="456"/>
      <c r="K6" s="456"/>
      <c r="L6" s="456"/>
      <c r="M6" s="456"/>
    </row>
    <row r="7" spans="1:13" ht="90.75" customHeight="1" x14ac:dyDescent="0.4">
      <c r="A7" s="456"/>
      <c r="B7" s="858"/>
      <c r="C7" s="459" t="s">
        <v>469</v>
      </c>
      <c r="D7" s="456"/>
      <c r="E7" s="456"/>
      <c r="F7" s="456"/>
      <c r="G7" s="456"/>
      <c r="H7" s="456"/>
      <c r="I7" s="456"/>
      <c r="J7" s="456"/>
      <c r="K7" s="456"/>
      <c r="L7" s="456"/>
      <c r="M7" s="456"/>
    </row>
    <row r="8" spans="1:13" ht="81" customHeight="1" x14ac:dyDescent="0.4">
      <c r="A8" s="456"/>
      <c r="B8" s="858"/>
      <c r="C8" s="459" t="s">
        <v>442</v>
      </c>
      <c r="D8" s="456"/>
      <c r="E8" s="456"/>
      <c r="F8" s="456"/>
      <c r="G8" s="456"/>
      <c r="H8" s="456"/>
      <c r="I8" s="456"/>
      <c r="J8" s="456"/>
      <c r="K8" s="456"/>
      <c r="L8" s="456"/>
      <c r="M8" s="456"/>
    </row>
    <row r="9" spans="1:13" ht="82.5" customHeight="1" x14ac:dyDescent="0.4">
      <c r="A9" s="456"/>
      <c r="B9" s="858"/>
      <c r="C9" s="459" t="s">
        <v>443</v>
      </c>
      <c r="D9" s="456"/>
      <c r="E9" s="456"/>
      <c r="F9" s="456"/>
      <c r="G9" s="456"/>
      <c r="H9" s="456"/>
      <c r="I9" s="456"/>
      <c r="J9" s="456"/>
      <c r="K9" s="456"/>
      <c r="L9" s="456"/>
      <c r="M9" s="456"/>
    </row>
    <row r="10" spans="1:13" ht="42.75" customHeight="1" x14ac:dyDescent="0.4">
      <c r="A10" s="456"/>
      <c r="B10" s="858"/>
      <c r="C10" s="460"/>
      <c r="D10" s="456"/>
      <c r="E10" s="456"/>
      <c r="F10" s="456"/>
      <c r="G10" s="456"/>
      <c r="H10" s="456"/>
      <c r="I10" s="456"/>
      <c r="J10" s="456"/>
      <c r="K10" s="456"/>
      <c r="L10" s="456"/>
      <c r="M10" s="456"/>
    </row>
    <row r="11" spans="1:13" ht="21" customHeight="1" x14ac:dyDescent="0.4">
      <c r="A11" s="456"/>
      <c r="B11" s="858"/>
      <c r="C11" s="460"/>
      <c r="D11" s="456"/>
      <c r="E11" s="456"/>
      <c r="F11" s="456"/>
      <c r="G11" s="456"/>
      <c r="H11" s="456"/>
      <c r="I11" s="456"/>
      <c r="J11" s="456"/>
      <c r="K11" s="456"/>
      <c r="L11" s="456"/>
      <c r="M11" s="456"/>
    </row>
    <row r="12" spans="1:13" ht="21" customHeight="1" x14ac:dyDescent="0.4">
      <c r="A12" s="456"/>
      <c r="B12" s="858"/>
      <c r="C12" s="461"/>
      <c r="D12" s="456"/>
      <c r="E12" s="456"/>
      <c r="F12" s="456"/>
      <c r="G12" s="456"/>
      <c r="H12" s="456"/>
      <c r="I12" s="456"/>
      <c r="J12" s="456"/>
      <c r="K12" s="456"/>
      <c r="L12" s="456"/>
      <c r="M12" s="456"/>
    </row>
    <row r="13" spans="1:13" ht="21" customHeight="1" x14ac:dyDescent="0.4">
      <c r="A13" s="456"/>
      <c r="B13" s="858"/>
      <c r="C13" s="461"/>
      <c r="D13" s="456"/>
      <c r="E13" s="456"/>
      <c r="F13" s="456"/>
      <c r="G13" s="456"/>
      <c r="H13" s="456"/>
      <c r="I13" s="456"/>
      <c r="J13" s="456"/>
      <c r="K13" s="456"/>
      <c r="L13" s="456"/>
      <c r="M13" s="456"/>
    </row>
    <row r="14" spans="1:13" ht="21" customHeight="1" x14ac:dyDescent="0.4">
      <c r="A14" s="456"/>
      <c r="B14" s="858"/>
      <c r="C14" s="461"/>
      <c r="D14" s="456"/>
      <c r="E14" s="456"/>
      <c r="F14" s="456"/>
      <c r="G14" s="456"/>
      <c r="H14" s="456"/>
      <c r="I14" s="456"/>
      <c r="J14" s="456"/>
      <c r="K14" s="456"/>
      <c r="L14" s="456"/>
      <c r="M14" s="456"/>
    </row>
    <row r="15" spans="1:13" ht="21" customHeight="1" x14ac:dyDescent="0.4">
      <c r="A15" s="456"/>
      <c r="B15" s="858"/>
      <c r="C15" s="461"/>
      <c r="D15" s="456"/>
      <c r="E15" s="456"/>
      <c r="F15" s="456"/>
      <c r="G15" s="456"/>
      <c r="H15" s="456"/>
      <c r="I15" s="456"/>
      <c r="J15" s="456"/>
      <c r="K15" s="456"/>
      <c r="L15" s="456"/>
      <c r="M15" s="456"/>
    </row>
    <row r="16" spans="1:13" ht="21" customHeight="1" x14ac:dyDescent="0.4">
      <c r="A16" s="456"/>
      <c r="B16" s="858"/>
      <c r="C16" s="461"/>
      <c r="D16" s="456"/>
      <c r="E16" s="456"/>
      <c r="F16" s="456"/>
      <c r="G16" s="456"/>
      <c r="H16" s="456"/>
      <c r="I16" s="456"/>
      <c r="J16" s="456"/>
      <c r="K16" s="456"/>
      <c r="L16" s="456"/>
      <c r="M16" s="456"/>
    </row>
    <row r="17" spans="1:13" ht="21" customHeight="1" x14ac:dyDescent="0.4">
      <c r="A17" s="456"/>
      <c r="B17" s="858"/>
      <c r="C17" s="462"/>
      <c r="D17" s="456"/>
      <c r="E17" s="456"/>
      <c r="F17" s="456"/>
      <c r="G17" s="456"/>
      <c r="H17" s="456"/>
      <c r="I17" s="456"/>
      <c r="J17" s="456"/>
      <c r="K17" s="456"/>
      <c r="L17" s="456"/>
      <c r="M17" s="456"/>
    </row>
    <row r="18" spans="1:13" ht="30.75" customHeight="1" x14ac:dyDescent="0.4">
      <c r="A18" s="456"/>
      <c r="B18" s="859" t="s">
        <v>110</v>
      </c>
      <c r="C18" s="458" t="s">
        <v>375</v>
      </c>
      <c r="D18" s="456"/>
      <c r="E18" s="456"/>
      <c r="F18" s="456"/>
      <c r="G18" s="456"/>
      <c r="H18" s="456"/>
      <c r="I18" s="456"/>
      <c r="J18" s="456"/>
      <c r="K18" s="456"/>
      <c r="L18" s="456"/>
      <c r="M18" s="456"/>
    </row>
    <row r="19" spans="1:13" ht="33" customHeight="1" x14ac:dyDescent="0.4">
      <c r="A19" s="456"/>
      <c r="B19" s="858"/>
      <c r="C19" s="459" t="s">
        <v>434</v>
      </c>
      <c r="D19" s="456"/>
      <c r="E19" s="456"/>
      <c r="F19" s="456"/>
      <c r="G19" s="456"/>
      <c r="H19" s="456"/>
      <c r="I19" s="456"/>
      <c r="J19" s="456"/>
      <c r="K19" s="456"/>
      <c r="L19" s="456"/>
      <c r="M19" s="456"/>
    </row>
    <row r="20" spans="1:13" ht="21.75" customHeight="1" x14ac:dyDescent="0.4">
      <c r="A20" s="456"/>
      <c r="B20" s="858"/>
      <c r="C20" s="463" t="s">
        <v>433</v>
      </c>
      <c r="D20" s="456"/>
      <c r="E20" s="456"/>
      <c r="F20" s="456"/>
      <c r="G20" s="456"/>
      <c r="H20" s="456"/>
      <c r="I20" s="456"/>
      <c r="J20" s="456"/>
      <c r="K20" s="456"/>
      <c r="L20" s="456"/>
      <c r="M20" s="456"/>
    </row>
    <row r="21" spans="1:13" ht="21.75" customHeight="1" x14ac:dyDescent="0.4">
      <c r="A21" s="456"/>
      <c r="B21" s="858"/>
      <c r="C21" s="463" t="s">
        <v>440</v>
      </c>
      <c r="D21" s="456"/>
      <c r="E21" s="456"/>
      <c r="F21" s="456"/>
      <c r="G21" s="456"/>
      <c r="H21" s="456"/>
      <c r="I21" s="456"/>
      <c r="J21" s="456"/>
      <c r="K21" s="456"/>
      <c r="L21" s="456"/>
      <c r="M21" s="456"/>
    </row>
    <row r="22" spans="1:13" ht="21.75" customHeight="1" x14ac:dyDescent="0.4">
      <c r="A22" s="456"/>
      <c r="B22" s="858"/>
      <c r="C22" s="463" t="s">
        <v>441</v>
      </c>
      <c r="D22" s="456"/>
      <c r="E22" s="456"/>
      <c r="F22" s="456"/>
      <c r="G22" s="456"/>
      <c r="H22" s="456"/>
      <c r="I22" s="456"/>
      <c r="J22" s="456"/>
      <c r="K22" s="456"/>
      <c r="L22" s="456"/>
      <c r="M22" s="456"/>
    </row>
    <row r="23" spans="1:13" ht="21.75" customHeight="1" x14ac:dyDescent="0.4">
      <c r="A23" s="456"/>
      <c r="B23" s="858"/>
      <c r="C23" s="461"/>
      <c r="D23" s="456"/>
      <c r="E23" s="456"/>
      <c r="F23" s="456"/>
      <c r="G23" s="456"/>
      <c r="H23" s="456"/>
      <c r="I23" s="456"/>
      <c r="J23" s="456"/>
      <c r="K23" s="456"/>
      <c r="L23" s="456"/>
      <c r="M23" s="456"/>
    </row>
    <row r="24" spans="1:13" ht="21.75" customHeight="1" x14ac:dyDescent="0.4">
      <c r="A24" s="456"/>
      <c r="B24" s="858"/>
      <c r="C24" s="461"/>
      <c r="D24" s="456"/>
      <c r="E24" s="456"/>
      <c r="F24" s="456"/>
      <c r="G24" s="456"/>
      <c r="H24" s="456"/>
      <c r="I24" s="456"/>
      <c r="J24" s="456"/>
      <c r="K24" s="456"/>
      <c r="L24" s="456"/>
      <c r="M24" s="456"/>
    </row>
    <row r="25" spans="1:13" ht="21.75" customHeight="1" x14ac:dyDescent="0.4">
      <c r="A25" s="456"/>
      <c r="B25" s="858"/>
      <c r="C25" s="462"/>
      <c r="D25" s="456"/>
      <c r="E25" s="456"/>
      <c r="F25" s="456"/>
      <c r="G25" s="456"/>
      <c r="H25" s="456"/>
      <c r="I25" s="456"/>
      <c r="J25" s="456"/>
      <c r="K25" s="456"/>
      <c r="L25" s="456"/>
      <c r="M25" s="456"/>
    </row>
  </sheetData>
  <mergeCells count="3">
    <mergeCell ref="B5:C5"/>
    <mergeCell ref="B6:B17"/>
    <mergeCell ref="B18:B25"/>
  </mergeCells>
  <phoneticPr fontId="2"/>
  <pageMargins left="0.70866141732283472" right="0.59055118110236227" top="0.59055118110236227" bottom="0.47244094488188981" header="0.31496062992125984" footer="0.31496062992125984"/>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35"/>
  <sheetViews>
    <sheetView view="pageBreakPreview" zoomScaleNormal="100" zoomScaleSheetLayoutView="100" workbookViewId="0">
      <selection activeCell="G18" sqref="G18:G19"/>
    </sheetView>
  </sheetViews>
  <sheetFormatPr defaultRowHeight="13.5" x14ac:dyDescent="0.4"/>
  <cols>
    <col min="1" max="1" width="2" style="8" customWidth="1"/>
    <col min="2" max="2" width="4.375" style="8" customWidth="1"/>
    <col min="3" max="3" width="3.125" style="62" customWidth="1"/>
    <col min="4" max="4" width="3.875" style="8" customWidth="1"/>
    <col min="5" max="5" width="3.125" style="62" customWidth="1"/>
    <col min="6" max="6" width="3.125" style="62" bestFit="1" customWidth="1"/>
    <col min="7" max="7" width="24.625" style="61" customWidth="1"/>
    <col min="8" max="8" width="39.5" style="8" customWidth="1"/>
    <col min="9" max="9" width="1.25" style="8" customWidth="1"/>
    <col min="10" max="10" width="2.25" style="8" customWidth="1"/>
    <col min="11" max="16384" width="9" style="8"/>
  </cols>
  <sheetData>
    <row r="1" spans="2:8" x14ac:dyDescent="0.4">
      <c r="B1" s="8" t="s">
        <v>113</v>
      </c>
    </row>
    <row r="2" spans="2:8" ht="6.75" customHeight="1" x14ac:dyDescent="0.4"/>
    <row r="3" spans="2:8" ht="22.5" customHeight="1" x14ac:dyDescent="0.4">
      <c r="B3" s="867" t="s">
        <v>112</v>
      </c>
      <c r="C3" s="867"/>
      <c r="D3" s="867"/>
      <c r="E3" s="867"/>
      <c r="F3" s="867"/>
      <c r="G3" s="867"/>
      <c r="H3" s="867"/>
    </row>
    <row r="5" spans="2:8" ht="24.75" customHeight="1" x14ac:dyDescent="0.4">
      <c r="B5" s="864" t="s">
        <v>111</v>
      </c>
      <c r="C5" s="865"/>
      <c r="D5" s="865"/>
      <c r="E5" s="866"/>
      <c r="F5" s="871">
        <f>【交付】申請書!H12</f>
        <v>0</v>
      </c>
      <c r="G5" s="871"/>
      <c r="H5" s="872"/>
    </row>
    <row r="7" spans="2:8" ht="30.75" customHeight="1" x14ac:dyDescent="0.4">
      <c r="B7" s="868" t="s">
        <v>57</v>
      </c>
      <c r="C7" s="869"/>
      <c r="D7" s="869"/>
      <c r="E7" s="869"/>
      <c r="F7" s="870"/>
      <c r="G7" s="72" t="s">
        <v>114</v>
      </c>
      <c r="H7" s="49" t="s">
        <v>115</v>
      </c>
    </row>
    <row r="8" spans="2:8" s="61" customFormat="1" ht="24.75" customHeight="1" x14ac:dyDescent="0.4">
      <c r="B8" s="77"/>
      <c r="C8" s="68" t="s">
        <v>13</v>
      </c>
      <c r="D8" s="78"/>
      <c r="E8" s="85" t="s">
        <v>14</v>
      </c>
      <c r="F8" s="69" t="s">
        <v>126</v>
      </c>
      <c r="G8" s="860"/>
      <c r="H8" s="862"/>
    </row>
    <row r="9" spans="2:8" s="61" customFormat="1" ht="24.75" customHeight="1" x14ac:dyDescent="0.4">
      <c r="B9" s="75"/>
      <c r="C9" s="93" t="s">
        <v>13</v>
      </c>
      <c r="D9" s="76"/>
      <c r="E9" s="94" t="s">
        <v>14</v>
      </c>
      <c r="F9" s="95"/>
      <c r="G9" s="861"/>
      <c r="H9" s="863"/>
    </row>
    <row r="10" spans="2:8" s="61" customFormat="1" ht="24.75" customHeight="1" x14ac:dyDescent="0.4">
      <c r="B10" s="77"/>
      <c r="C10" s="68" t="s">
        <v>13</v>
      </c>
      <c r="D10" s="78"/>
      <c r="E10" s="85" t="s">
        <v>14</v>
      </c>
      <c r="F10" s="69" t="s">
        <v>126</v>
      </c>
      <c r="G10" s="860"/>
      <c r="H10" s="862"/>
    </row>
    <row r="11" spans="2:8" s="61" customFormat="1" ht="24.75" customHeight="1" x14ac:dyDescent="0.4">
      <c r="B11" s="75"/>
      <c r="C11" s="93" t="s">
        <v>13</v>
      </c>
      <c r="D11" s="76"/>
      <c r="E11" s="94" t="s">
        <v>14</v>
      </c>
      <c r="F11" s="95"/>
      <c r="G11" s="861"/>
      <c r="H11" s="863"/>
    </row>
    <row r="12" spans="2:8" s="61" customFormat="1" ht="24.75" customHeight="1" x14ac:dyDescent="0.4">
      <c r="B12" s="77"/>
      <c r="C12" s="68" t="s">
        <v>13</v>
      </c>
      <c r="D12" s="78"/>
      <c r="E12" s="85" t="s">
        <v>14</v>
      </c>
      <c r="F12" s="69" t="s">
        <v>126</v>
      </c>
      <c r="G12" s="860"/>
      <c r="H12" s="862"/>
    </row>
    <row r="13" spans="2:8" s="61" customFormat="1" ht="24.75" customHeight="1" x14ac:dyDescent="0.4">
      <c r="B13" s="75"/>
      <c r="C13" s="93" t="s">
        <v>13</v>
      </c>
      <c r="D13" s="76"/>
      <c r="E13" s="94" t="s">
        <v>14</v>
      </c>
      <c r="F13" s="95"/>
      <c r="G13" s="861"/>
      <c r="H13" s="863"/>
    </row>
    <row r="14" spans="2:8" s="61" customFormat="1" ht="24.75" customHeight="1" x14ac:dyDescent="0.4">
      <c r="B14" s="77"/>
      <c r="C14" s="68" t="s">
        <v>13</v>
      </c>
      <c r="D14" s="78"/>
      <c r="E14" s="85" t="s">
        <v>14</v>
      </c>
      <c r="F14" s="69" t="s">
        <v>126</v>
      </c>
      <c r="G14" s="860"/>
      <c r="H14" s="862"/>
    </row>
    <row r="15" spans="2:8" s="61" customFormat="1" ht="24.75" customHeight="1" x14ac:dyDescent="0.4">
      <c r="B15" s="75"/>
      <c r="C15" s="93" t="s">
        <v>13</v>
      </c>
      <c r="D15" s="76"/>
      <c r="E15" s="94" t="s">
        <v>14</v>
      </c>
      <c r="F15" s="95"/>
      <c r="G15" s="861"/>
      <c r="H15" s="863"/>
    </row>
    <row r="16" spans="2:8" s="61" customFormat="1" ht="24.75" customHeight="1" x14ac:dyDescent="0.4">
      <c r="B16" s="77"/>
      <c r="C16" s="68" t="s">
        <v>13</v>
      </c>
      <c r="D16" s="78"/>
      <c r="E16" s="85" t="s">
        <v>14</v>
      </c>
      <c r="F16" s="69" t="s">
        <v>126</v>
      </c>
      <c r="G16" s="860"/>
      <c r="H16" s="862"/>
    </row>
    <row r="17" spans="2:8" s="61" customFormat="1" ht="24.75" customHeight="1" x14ac:dyDescent="0.4">
      <c r="B17" s="75"/>
      <c r="C17" s="93" t="s">
        <v>13</v>
      </c>
      <c r="D17" s="76"/>
      <c r="E17" s="94" t="s">
        <v>14</v>
      </c>
      <c r="F17" s="95"/>
      <c r="G17" s="861"/>
      <c r="H17" s="863"/>
    </row>
    <row r="18" spans="2:8" s="61" customFormat="1" ht="24.75" customHeight="1" x14ac:dyDescent="0.4">
      <c r="B18" s="77"/>
      <c r="C18" s="68" t="s">
        <v>13</v>
      </c>
      <c r="D18" s="78"/>
      <c r="E18" s="85" t="s">
        <v>14</v>
      </c>
      <c r="F18" s="69" t="s">
        <v>126</v>
      </c>
      <c r="G18" s="860"/>
      <c r="H18" s="862"/>
    </row>
    <row r="19" spans="2:8" s="61" customFormat="1" ht="24.75" customHeight="1" x14ac:dyDescent="0.4">
      <c r="B19" s="75"/>
      <c r="C19" s="93" t="s">
        <v>13</v>
      </c>
      <c r="D19" s="76"/>
      <c r="E19" s="94" t="s">
        <v>14</v>
      </c>
      <c r="F19" s="95"/>
      <c r="G19" s="861"/>
      <c r="H19" s="863"/>
    </row>
    <row r="20" spans="2:8" s="61" customFormat="1" ht="24.75" customHeight="1" x14ac:dyDescent="0.4">
      <c r="B20" s="77"/>
      <c r="C20" s="68" t="s">
        <v>13</v>
      </c>
      <c r="D20" s="78"/>
      <c r="E20" s="85" t="s">
        <v>14</v>
      </c>
      <c r="F20" s="69" t="s">
        <v>126</v>
      </c>
      <c r="G20" s="860"/>
      <c r="H20" s="862"/>
    </row>
    <row r="21" spans="2:8" s="61" customFormat="1" ht="24.75" customHeight="1" x14ac:dyDescent="0.4">
      <c r="B21" s="75"/>
      <c r="C21" s="93" t="s">
        <v>13</v>
      </c>
      <c r="D21" s="76"/>
      <c r="E21" s="94" t="s">
        <v>14</v>
      </c>
      <c r="F21" s="95"/>
      <c r="G21" s="861"/>
      <c r="H21" s="863"/>
    </row>
    <row r="22" spans="2:8" s="61" customFormat="1" ht="24.75" customHeight="1" x14ac:dyDescent="0.4">
      <c r="B22" s="77"/>
      <c r="C22" s="68" t="s">
        <v>13</v>
      </c>
      <c r="D22" s="78"/>
      <c r="E22" s="85" t="s">
        <v>14</v>
      </c>
      <c r="F22" s="69" t="s">
        <v>126</v>
      </c>
      <c r="G22" s="860"/>
      <c r="H22" s="862"/>
    </row>
    <row r="23" spans="2:8" s="61" customFormat="1" ht="24.75" customHeight="1" x14ac:dyDescent="0.4">
      <c r="B23" s="75"/>
      <c r="C23" s="93" t="s">
        <v>13</v>
      </c>
      <c r="D23" s="76"/>
      <c r="E23" s="94" t="s">
        <v>14</v>
      </c>
      <c r="F23" s="95"/>
      <c r="G23" s="861"/>
      <c r="H23" s="863"/>
    </row>
    <row r="24" spans="2:8" s="61" customFormat="1" ht="24.75" customHeight="1" x14ac:dyDescent="0.4">
      <c r="B24" s="77"/>
      <c r="C24" s="68" t="s">
        <v>13</v>
      </c>
      <c r="D24" s="78"/>
      <c r="E24" s="85" t="s">
        <v>14</v>
      </c>
      <c r="F24" s="69" t="s">
        <v>126</v>
      </c>
      <c r="G24" s="860"/>
      <c r="H24" s="862"/>
    </row>
    <row r="25" spans="2:8" s="61" customFormat="1" ht="24.75" customHeight="1" x14ac:dyDescent="0.4">
      <c r="B25" s="75"/>
      <c r="C25" s="93" t="s">
        <v>13</v>
      </c>
      <c r="D25" s="76"/>
      <c r="E25" s="94" t="s">
        <v>14</v>
      </c>
      <c r="F25" s="95"/>
      <c r="G25" s="861"/>
      <c r="H25" s="863"/>
    </row>
    <row r="26" spans="2:8" s="61" customFormat="1" ht="24.75" customHeight="1" x14ac:dyDescent="0.4">
      <c r="B26" s="77"/>
      <c r="C26" s="68" t="s">
        <v>13</v>
      </c>
      <c r="D26" s="78"/>
      <c r="E26" s="85" t="s">
        <v>14</v>
      </c>
      <c r="F26" s="69" t="s">
        <v>126</v>
      </c>
      <c r="G26" s="860"/>
      <c r="H26" s="862"/>
    </row>
    <row r="27" spans="2:8" s="61" customFormat="1" ht="24.75" customHeight="1" x14ac:dyDescent="0.4">
      <c r="B27" s="75"/>
      <c r="C27" s="93" t="s">
        <v>13</v>
      </c>
      <c r="D27" s="76"/>
      <c r="E27" s="94" t="s">
        <v>14</v>
      </c>
      <c r="F27" s="95"/>
      <c r="G27" s="861"/>
      <c r="H27" s="863"/>
    </row>
    <row r="28" spans="2:8" s="61" customFormat="1" ht="24.75" customHeight="1" x14ac:dyDescent="0.4">
      <c r="B28" s="77"/>
      <c r="C28" s="68" t="s">
        <v>13</v>
      </c>
      <c r="D28" s="78"/>
      <c r="E28" s="85" t="s">
        <v>14</v>
      </c>
      <c r="F28" s="69" t="s">
        <v>126</v>
      </c>
      <c r="G28" s="860"/>
      <c r="H28" s="862"/>
    </row>
    <row r="29" spans="2:8" s="61" customFormat="1" ht="24.75" customHeight="1" x14ac:dyDescent="0.4">
      <c r="B29" s="75"/>
      <c r="C29" s="93" t="s">
        <v>13</v>
      </c>
      <c r="D29" s="76"/>
      <c r="E29" s="94" t="s">
        <v>14</v>
      </c>
      <c r="F29" s="95"/>
      <c r="G29" s="861"/>
      <c r="H29" s="863"/>
    </row>
    <row r="30" spans="2:8" s="61" customFormat="1" ht="24.75" customHeight="1" x14ac:dyDescent="0.4">
      <c r="B30" s="77"/>
      <c r="C30" s="68" t="s">
        <v>13</v>
      </c>
      <c r="D30" s="78"/>
      <c r="E30" s="85" t="s">
        <v>14</v>
      </c>
      <c r="F30" s="69" t="s">
        <v>126</v>
      </c>
      <c r="G30" s="860"/>
      <c r="H30" s="862"/>
    </row>
    <row r="31" spans="2:8" s="61" customFormat="1" ht="24.75" customHeight="1" x14ac:dyDescent="0.4">
      <c r="B31" s="75"/>
      <c r="C31" s="93" t="s">
        <v>13</v>
      </c>
      <c r="D31" s="76"/>
      <c r="E31" s="94" t="s">
        <v>14</v>
      </c>
      <c r="F31" s="95"/>
      <c r="G31" s="861"/>
      <c r="H31" s="863"/>
    </row>
    <row r="32" spans="2:8" s="61" customFormat="1" ht="24.75" customHeight="1" x14ac:dyDescent="0.4">
      <c r="B32" s="77"/>
      <c r="C32" s="68" t="s">
        <v>13</v>
      </c>
      <c r="D32" s="78"/>
      <c r="E32" s="85" t="s">
        <v>14</v>
      </c>
      <c r="F32" s="69" t="s">
        <v>126</v>
      </c>
      <c r="G32" s="860"/>
      <c r="H32" s="862"/>
    </row>
    <row r="33" spans="2:8" s="61" customFormat="1" ht="24.75" customHeight="1" x14ac:dyDescent="0.4">
      <c r="B33" s="75"/>
      <c r="C33" s="93" t="s">
        <v>13</v>
      </c>
      <c r="D33" s="76"/>
      <c r="E33" s="94" t="s">
        <v>14</v>
      </c>
      <c r="F33" s="95"/>
      <c r="G33" s="861"/>
      <c r="H33" s="863"/>
    </row>
    <row r="34" spans="2:8" ht="15.75" customHeight="1" x14ac:dyDescent="0.4">
      <c r="B34" s="62" t="s">
        <v>116</v>
      </c>
    </row>
    <row r="35" spans="2:8" ht="5.25" customHeight="1" x14ac:dyDescent="0.4"/>
  </sheetData>
  <mergeCells count="30">
    <mergeCell ref="B5:E5"/>
    <mergeCell ref="B3:H3"/>
    <mergeCell ref="B7:F7"/>
    <mergeCell ref="G8:G9"/>
    <mergeCell ref="H8:H9"/>
    <mergeCell ref="F5:H5"/>
    <mergeCell ref="G10:G11"/>
    <mergeCell ref="H10:H11"/>
    <mergeCell ref="G26:G27"/>
    <mergeCell ref="H26:H27"/>
    <mergeCell ref="G12:G13"/>
    <mergeCell ref="H12:H13"/>
    <mergeCell ref="G14:G15"/>
    <mergeCell ref="H14:H15"/>
    <mergeCell ref="G24:G25"/>
    <mergeCell ref="H24:H25"/>
    <mergeCell ref="G16:G17"/>
    <mergeCell ref="H16:H17"/>
    <mergeCell ref="G18:G19"/>
    <mergeCell ref="H18:H19"/>
    <mergeCell ref="G20:G21"/>
    <mergeCell ref="H20:H21"/>
    <mergeCell ref="G32:G33"/>
    <mergeCell ref="H32:H33"/>
    <mergeCell ref="G22:G23"/>
    <mergeCell ref="H22:H23"/>
    <mergeCell ref="G28:G29"/>
    <mergeCell ref="H28:H29"/>
    <mergeCell ref="G30:G31"/>
    <mergeCell ref="H30:H31"/>
  </mergeCells>
  <phoneticPr fontId="2"/>
  <pageMargins left="0.70866141732283472" right="0.43307086614173229" top="0.59055118110236227" bottom="0.47244094488188981"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T35"/>
  <sheetViews>
    <sheetView view="pageBreakPreview" topLeftCell="A15" zoomScale="80" zoomScaleNormal="100" zoomScaleSheetLayoutView="80" workbookViewId="0">
      <selection activeCell="H24" sqref="H24:H25"/>
    </sheetView>
  </sheetViews>
  <sheetFormatPr defaultRowHeight="13.5" x14ac:dyDescent="0.4"/>
  <cols>
    <col min="1" max="1" width="2" style="8" customWidth="1"/>
    <col min="2" max="2" width="4.375" style="8" customWidth="1"/>
    <col min="3" max="3" width="3.125" style="62" customWidth="1"/>
    <col min="4" max="4" width="3.875" style="8" customWidth="1"/>
    <col min="5" max="5" width="3.125" style="62" customWidth="1"/>
    <col min="6" max="6" width="3.125" style="62" bestFit="1" customWidth="1"/>
    <col min="7" max="7" width="24.625" style="61" customWidth="1"/>
    <col min="8" max="8" width="39.5" style="8" customWidth="1"/>
    <col min="9" max="9" width="1.25" style="8" customWidth="1"/>
    <col min="10" max="10" width="2.25" style="8" customWidth="1"/>
    <col min="11" max="16384" width="9" style="8"/>
  </cols>
  <sheetData>
    <row r="1" spans="1:20" x14ac:dyDescent="0.4">
      <c r="A1" s="407"/>
      <c r="B1" s="407" t="s">
        <v>113</v>
      </c>
      <c r="C1" s="464"/>
      <c r="D1" s="407"/>
      <c r="E1" s="464"/>
      <c r="F1" s="464"/>
      <c r="G1" s="407"/>
      <c r="H1" s="407"/>
      <c r="I1" s="407"/>
      <c r="J1" s="407"/>
      <c r="K1" s="407"/>
      <c r="L1" s="407"/>
      <c r="M1" s="407"/>
      <c r="N1" s="407"/>
      <c r="O1" s="407"/>
      <c r="P1" s="407"/>
      <c r="Q1" s="407"/>
      <c r="R1" s="407"/>
      <c r="S1" s="407"/>
      <c r="T1" s="407"/>
    </row>
    <row r="2" spans="1:20" ht="6.75" customHeight="1" x14ac:dyDescent="0.4">
      <c r="A2" s="407"/>
      <c r="B2" s="407"/>
      <c r="C2" s="464"/>
      <c r="D2" s="407"/>
      <c r="E2" s="464"/>
      <c r="F2" s="464"/>
      <c r="G2" s="407"/>
      <c r="H2" s="407"/>
      <c r="I2" s="407"/>
      <c r="J2" s="407"/>
      <c r="K2" s="407"/>
      <c r="L2" s="407"/>
      <c r="M2" s="407"/>
      <c r="N2" s="407"/>
      <c r="O2" s="407"/>
      <c r="P2" s="407"/>
      <c r="Q2" s="407"/>
      <c r="R2" s="407"/>
      <c r="S2" s="407"/>
      <c r="T2" s="407"/>
    </row>
    <row r="3" spans="1:20" ht="22.5" customHeight="1" x14ac:dyDescent="0.4">
      <c r="A3" s="407"/>
      <c r="B3" s="873" t="s">
        <v>94</v>
      </c>
      <c r="C3" s="873"/>
      <c r="D3" s="873"/>
      <c r="E3" s="873"/>
      <c r="F3" s="873"/>
      <c r="G3" s="873"/>
      <c r="H3" s="873"/>
      <c r="I3" s="407"/>
      <c r="J3" s="407"/>
      <c r="K3" s="407"/>
      <c r="L3" s="407"/>
      <c r="M3" s="407"/>
      <c r="N3" s="407"/>
      <c r="O3" s="407"/>
      <c r="P3" s="407"/>
      <c r="Q3" s="407"/>
      <c r="R3" s="407"/>
      <c r="S3" s="407"/>
      <c r="T3" s="407"/>
    </row>
    <row r="4" spans="1:20" x14ac:dyDescent="0.4">
      <c r="A4" s="407"/>
      <c r="B4" s="407"/>
      <c r="C4" s="464"/>
      <c r="D4" s="407"/>
      <c r="E4" s="464"/>
      <c r="F4" s="464"/>
      <c r="G4" s="407"/>
      <c r="H4" s="407"/>
      <c r="I4" s="407"/>
      <c r="J4" s="407"/>
      <c r="K4" s="407"/>
      <c r="L4" s="407"/>
      <c r="M4" s="407"/>
      <c r="N4" s="407"/>
      <c r="O4" s="407"/>
      <c r="P4" s="407"/>
      <c r="Q4" s="407"/>
      <c r="R4" s="407"/>
      <c r="S4" s="407"/>
      <c r="T4" s="407"/>
    </row>
    <row r="5" spans="1:20" ht="24.75" customHeight="1" x14ac:dyDescent="0.4">
      <c r="A5" s="407"/>
      <c r="B5" s="874" t="s">
        <v>0</v>
      </c>
      <c r="C5" s="875"/>
      <c r="D5" s="875"/>
      <c r="E5" s="876"/>
      <c r="F5" s="871" t="str">
        <f>記入例・【交付】申請書!$H$12</f>
        <v>安心安全のまちづくりを推進する会</v>
      </c>
      <c r="G5" s="871"/>
      <c r="H5" s="872"/>
      <c r="I5" s="407"/>
      <c r="J5" s="407"/>
      <c r="K5" s="407"/>
      <c r="L5" s="407"/>
      <c r="M5" s="407"/>
      <c r="N5" s="407"/>
      <c r="O5" s="407"/>
      <c r="P5" s="407"/>
      <c r="Q5" s="407"/>
      <c r="R5" s="407"/>
      <c r="S5" s="407"/>
      <c r="T5" s="407"/>
    </row>
    <row r="6" spans="1:20" x14ac:dyDescent="0.4">
      <c r="A6" s="407"/>
      <c r="B6" s="407"/>
      <c r="C6" s="464"/>
      <c r="D6" s="407"/>
      <c r="E6" s="464"/>
      <c r="F6" s="464"/>
      <c r="G6" s="407"/>
      <c r="H6" s="407"/>
      <c r="I6" s="407"/>
      <c r="J6" s="407"/>
      <c r="K6" s="407"/>
      <c r="L6" s="407"/>
      <c r="M6" s="407"/>
      <c r="N6" s="407"/>
      <c r="O6" s="407"/>
      <c r="P6" s="407"/>
      <c r="Q6" s="407"/>
      <c r="R6" s="407"/>
      <c r="S6" s="407"/>
      <c r="T6" s="407"/>
    </row>
    <row r="7" spans="1:20" ht="30.75" customHeight="1" x14ac:dyDescent="0.4">
      <c r="A7" s="407"/>
      <c r="B7" s="877" t="s">
        <v>57</v>
      </c>
      <c r="C7" s="878"/>
      <c r="D7" s="878"/>
      <c r="E7" s="878"/>
      <c r="F7" s="879"/>
      <c r="G7" s="457" t="s">
        <v>114</v>
      </c>
      <c r="H7" s="465" t="s">
        <v>115</v>
      </c>
      <c r="I7" s="407"/>
      <c r="J7" s="407"/>
      <c r="K7" s="407"/>
      <c r="L7" s="407"/>
      <c r="M7" s="407"/>
      <c r="N7" s="407"/>
      <c r="O7" s="407"/>
      <c r="P7" s="407"/>
      <c r="Q7" s="407"/>
      <c r="R7" s="407"/>
      <c r="S7" s="407"/>
      <c r="T7" s="407"/>
    </row>
    <row r="8" spans="1:20" s="61" customFormat="1" ht="24.75" customHeight="1" x14ac:dyDescent="0.4">
      <c r="A8" s="407"/>
      <c r="B8" s="466">
        <v>7</v>
      </c>
      <c r="C8" s="467" t="s">
        <v>13</v>
      </c>
      <c r="D8" s="468">
        <v>4</v>
      </c>
      <c r="E8" s="469" t="s">
        <v>14</v>
      </c>
      <c r="F8" s="470" t="s">
        <v>126</v>
      </c>
      <c r="G8" s="880" t="s">
        <v>425</v>
      </c>
      <c r="H8" s="882" t="s">
        <v>435</v>
      </c>
      <c r="I8" s="407"/>
      <c r="J8" s="407"/>
      <c r="K8" s="407"/>
      <c r="L8" s="407"/>
      <c r="M8" s="407"/>
      <c r="N8" s="407"/>
      <c r="O8" s="407"/>
      <c r="P8" s="407"/>
      <c r="Q8" s="407"/>
      <c r="R8" s="407"/>
      <c r="S8" s="407"/>
      <c r="T8" s="407"/>
    </row>
    <row r="9" spans="1:20" s="61" customFormat="1" ht="24.75" customHeight="1" x14ac:dyDescent="0.4">
      <c r="A9" s="407"/>
      <c r="B9" s="471"/>
      <c r="C9" s="472" t="s">
        <v>13</v>
      </c>
      <c r="D9" s="473"/>
      <c r="E9" s="474" t="s">
        <v>14</v>
      </c>
      <c r="F9" s="475"/>
      <c r="G9" s="881"/>
      <c r="H9" s="883"/>
      <c r="I9" s="407"/>
      <c r="J9" s="407"/>
      <c r="K9" s="407"/>
      <c r="L9" s="407"/>
      <c r="M9" s="407"/>
      <c r="N9" s="407"/>
      <c r="O9" s="407"/>
      <c r="P9" s="407"/>
      <c r="Q9" s="407"/>
      <c r="R9" s="407"/>
      <c r="S9" s="407"/>
      <c r="T9" s="407"/>
    </row>
    <row r="10" spans="1:20" s="61" customFormat="1" ht="24.75" customHeight="1" x14ac:dyDescent="0.4">
      <c r="A10" s="407"/>
      <c r="B10" s="466">
        <v>7</v>
      </c>
      <c r="C10" s="467" t="s">
        <v>13</v>
      </c>
      <c r="D10" s="468">
        <v>5</v>
      </c>
      <c r="E10" s="469" t="s">
        <v>14</v>
      </c>
      <c r="F10" s="470" t="s">
        <v>126</v>
      </c>
      <c r="G10" s="880" t="s">
        <v>426</v>
      </c>
      <c r="H10" s="882" t="s">
        <v>436</v>
      </c>
      <c r="I10" s="407"/>
      <c r="J10" s="407"/>
      <c r="K10" s="407"/>
      <c r="L10" s="407"/>
      <c r="M10" s="407"/>
      <c r="N10" s="407"/>
      <c r="O10" s="407"/>
      <c r="P10" s="407"/>
      <c r="Q10" s="407"/>
      <c r="R10" s="407"/>
      <c r="S10" s="407"/>
      <c r="T10" s="407"/>
    </row>
    <row r="11" spans="1:20" s="61" customFormat="1" ht="24.75" customHeight="1" x14ac:dyDescent="0.4">
      <c r="A11" s="407"/>
      <c r="B11" s="471"/>
      <c r="C11" s="472" t="s">
        <v>13</v>
      </c>
      <c r="D11" s="473"/>
      <c r="E11" s="474" t="s">
        <v>14</v>
      </c>
      <c r="F11" s="475"/>
      <c r="G11" s="881"/>
      <c r="H11" s="883"/>
      <c r="I11" s="407"/>
      <c r="J11" s="407"/>
      <c r="K11" s="407"/>
      <c r="L11" s="407"/>
      <c r="M11" s="407"/>
      <c r="N11" s="407"/>
      <c r="O11" s="407"/>
      <c r="P11" s="407"/>
      <c r="Q11" s="407"/>
      <c r="R11" s="407"/>
      <c r="S11" s="407"/>
      <c r="T11" s="407"/>
    </row>
    <row r="12" spans="1:20" s="61" customFormat="1" ht="24.75" customHeight="1" x14ac:dyDescent="0.4">
      <c r="A12" s="407"/>
      <c r="B12" s="466">
        <v>7</v>
      </c>
      <c r="C12" s="467" t="s">
        <v>13</v>
      </c>
      <c r="D12" s="468">
        <v>5</v>
      </c>
      <c r="E12" s="469" t="s">
        <v>14</v>
      </c>
      <c r="F12" s="470" t="s">
        <v>126</v>
      </c>
      <c r="G12" s="880" t="s">
        <v>428</v>
      </c>
      <c r="H12" s="882" t="s">
        <v>429</v>
      </c>
      <c r="I12" s="407"/>
      <c r="J12" s="407"/>
      <c r="K12" s="407"/>
      <c r="L12" s="407"/>
      <c r="M12" s="407"/>
      <c r="N12" s="407"/>
      <c r="O12" s="407"/>
      <c r="P12" s="407"/>
      <c r="Q12" s="407"/>
      <c r="R12" s="407"/>
      <c r="S12" s="407"/>
      <c r="T12" s="407"/>
    </row>
    <row r="13" spans="1:20" s="61" customFormat="1" ht="24.75" customHeight="1" x14ac:dyDescent="0.4">
      <c r="A13" s="407"/>
      <c r="B13" s="476"/>
      <c r="C13" s="472" t="s">
        <v>13</v>
      </c>
      <c r="D13" s="473">
        <v>6</v>
      </c>
      <c r="E13" s="474" t="s">
        <v>14</v>
      </c>
      <c r="F13" s="475"/>
      <c r="G13" s="881"/>
      <c r="H13" s="883"/>
      <c r="I13" s="407"/>
      <c r="J13" s="407"/>
      <c r="K13" s="407"/>
      <c r="L13" s="407"/>
      <c r="M13" s="407"/>
      <c r="N13" s="407"/>
      <c r="O13" s="407"/>
      <c r="P13" s="407"/>
      <c r="Q13" s="407"/>
      <c r="R13" s="407"/>
      <c r="S13" s="407"/>
      <c r="T13" s="407"/>
    </row>
    <row r="14" spans="1:20" s="61" customFormat="1" ht="24.75" customHeight="1" x14ac:dyDescent="0.4">
      <c r="A14" s="407"/>
      <c r="B14" s="466">
        <v>7</v>
      </c>
      <c r="C14" s="467" t="s">
        <v>13</v>
      </c>
      <c r="D14" s="468">
        <v>6</v>
      </c>
      <c r="E14" s="469" t="s">
        <v>14</v>
      </c>
      <c r="F14" s="470" t="s">
        <v>126</v>
      </c>
      <c r="G14" s="880" t="s">
        <v>437</v>
      </c>
      <c r="H14" s="882" t="s">
        <v>389</v>
      </c>
      <c r="I14" s="407"/>
      <c r="J14" s="407"/>
      <c r="K14" s="407"/>
      <c r="L14" s="407"/>
      <c r="M14" s="407"/>
      <c r="N14" s="407"/>
      <c r="O14" s="407"/>
      <c r="P14" s="407"/>
      <c r="Q14" s="407"/>
      <c r="R14" s="407"/>
      <c r="S14" s="407"/>
      <c r="T14" s="407"/>
    </row>
    <row r="15" spans="1:20" s="61" customFormat="1" ht="24.75" customHeight="1" x14ac:dyDescent="0.4">
      <c r="A15" s="407"/>
      <c r="B15" s="476"/>
      <c r="C15" s="472" t="s">
        <v>13</v>
      </c>
      <c r="D15" s="477"/>
      <c r="E15" s="474" t="s">
        <v>14</v>
      </c>
      <c r="F15" s="475"/>
      <c r="G15" s="881"/>
      <c r="H15" s="883"/>
      <c r="I15" s="407"/>
      <c r="J15" s="407"/>
      <c r="K15" s="407"/>
      <c r="L15" s="407"/>
      <c r="M15" s="407"/>
      <c r="N15" s="407"/>
      <c r="O15" s="407"/>
      <c r="P15" s="407"/>
      <c r="Q15" s="407"/>
      <c r="R15" s="407"/>
      <c r="S15" s="407"/>
      <c r="T15" s="407"/>
    </row>
    <row r="16" spans="1:20" s="61" customFormat="1" ht="24.75" customHeight="1" x14ac:dyDescent="0.4">
      <c r="A16" s="407"/>
      <c r="B16" s="466">
        <v>7</v>
      </c>
      <c r="C16" s="467" t="s">
        <v>13</v>
      </c>
      <c r="D16" s="468">
        <v>10</v>
      </c>
      <c r="E16" s="469" t="s">
        <v>14</v>
      </c>
      <c r="F16" s="470" t="s">
        <v>126</v>
      </c>
      <c r="G16" s="880" t="s">
        <v>427</v>
      </c>
      <c r="H16" s="882" t="s">
        <v>439</v>
      </c>
      <c r="I16" s="407"/>
      <c r="J16" s="407"/>
      <c r="K16" s="407"/>
      <c r="L16" s="407"/>
      <c r="M16" s="407"/>
      <c r="N16" s="407"/>
      <c r="O16" s="407"/>
      <c r="P16" s="407"/>
      <c r="Q16" s="407"/>
      <c r="R16" s="407"/>
      <c r="S16" s="407"/>
      <c r="T16" s="407"/>
    </row>
    <row r="17" spans="1:20" s="61" customFormat="1" ht="24.75" customHeight="1" x14ac:dyDescent="0.4">
      <c r="A17" s="407"/>
      <c r="B17" s="476"/>
      <c r="C17" s="472" t="s">
        <v>13</v>
      </c>
      <c r="D17" s="477"/>
      <c r="E17" s="474" t="s">
        <v>14</v>
      </c>
      <c r="F17" s="475"/>
      <c r="G17" s="881"/>
      <c r="H17" s="883"/>
      <c r="I17" s="407"/>
      <c r="J17" s="407"/>
      <c r="K17" s="407"/>
      <c r="L17" s="407"/>
      <c r="M17" s="407"/>
      <c r="N17" s="407"/>
      <c r="O17" s="407"/>
      <c r="P17" s="407"/>
      <c r="Q17" s="407"/>
      <c r="R17" s="407"/>
      <c r="S17" s="407"/>
      <c r="T17" s="407"/>
    </row>
    <row r="18" spans="1:20" s="61" customFormat="1" ht="24.75" customHeight="1" x14ac:dyDescent="0.4">
      <c r="A18" s="407"/>
      <c r="B18" s="466">
        <v>7</v>
      </c>
      <c r="C18" s="467" t="s">
        <v>13</v>
      </c>
      <c r="D18" s="468">
        <v>10</v>
      </c>
      <c r="E18" s="469" t="s">
        <v>14</v>
      </c>
      <c r="F18" s="470" t="s">
        <v>126</v>
      </c>
      <c r="G18" s="880" t="s">
        <v>428</v>
      </c>
      <c r="H18" s="882" t="s">
        <v>429</v>
      </c>
      <c r="I18" s="407"/>
      <c r="J18" s="407"/>
      <c r="K18" s="407"/>
      <c r="L18" s="407"/>
      <c r="M18" s="407"/>
      <c r="N18" s="407"/>
      <c r="O18" s="407"/>
      <c r="P18" s="407"/>
      <c r="Q18" s="407"/>
      <c r="R18" s="407"/>
      <c r="S18" s="407"/>
      <c r="T18" s="407"/>
    </row>
    <row r="19" spans="1:20" s="61" customFormat="1" ht="24.75" customHeight="1" x14ac:dyDescent="0.4">
      <c r="A19" s="407"/>
      <c r="B19" s="471"/>
      <c r="C19" s="472" t="s">
        <v>13</v>
      </c>
      <c r="D19" s="473">
        <v>11</v>
      </c>
      <c r="E19" s="474" t="s">
        <v>14</v>
      </c>
      <c r="F19" s="475"/>
      <c r="G19" s="881"/>
      <c r="H19" s="883"/>
      <c r="I19" s="407"/>
      <c r="J19" s="407"/>
      <c r="K19" s="407"/>
      <c r="L19" s="407"/>
      <c r="M19" s="407"/>
      <c r="N19" s="407"/>
      <c r="O19" s="407"/>
      <c r="P19" s="407"/>
      <c r="Q19" s="407"/>
      <c r="R19" s="407"/>
      <c r="S19" s="407"/>
      <c r="T19" s="407"/>
    </row>
    <row r="20" spans="1:20" s="61" customFormat="1" ht="24.75" customHeight="1" x14ac:dyDescent="0.4">
      <c r="A20" s="407"/>
      <c r="B20" s="466">
        <v>7</v>
      </c>
      <c r="C20" s="467" t="s">
        <v>13</v>
      </c>
      <c r="D20" s="468">
        <v>12</v>
      </c>
      <c r="E20" s="469" t="s">
        <v>14</v>
      </c>
      <c r="F20" s="470" t="s">
        <v>126</v>
      </c>
      <c r="G20" s="880" t="s">
        <v>438</v>
      </c>
      <c r="H20" s="882" t="s">
        <v>389</v>
      </c>
      <c r="I20" s="407"/>
      <c r="J20" s="407"/>
      <c r="K20" s="407"/>
      <c r="L20" s="407"/>
      <c r="M20" s="407"/>
      <c r="N20" s="407"/>
      <c r="O20" s="407"/>
      <c r="P20" s="407"/>
      <c r="Q20" s="407"/>
      <c r="R20" s="407"/>
      <c r="S20" s="407"/>
      <c r="T20" s="407"/>
    </row>
    <row r="21" spans="1:20" s="61" customFormat="1" ht="24.75" customHeight="1" x14ac:dyDescent="0.4">
      <c r="A21" s="407"/>
      <c r="B21" s="580"/>
      <c r="C21" s="472" t="s">
        <v>13</v>
      </c>
      <c r="D21" s="477"/>
      <c r="E21" s="474" t="s">
        <v>14</v>
      </c>
      <c r="F21" s="475"/>
      <c r="G21" s="881"/>
      <c r="H21" s="883"/>
      <c r="I21" s="407"/>
      <c r="J21" s="407"/>
      <c r="K21" s="407"/>
      <c r="L21" s="407"/>
      <c r="M21" s="407"/>
      <c r="N21" s="407"/>
      <c r="O21" s="407"/>
      <c r="P21" s="407"/>
      <c r="Q21" s="407"/>
      <c r="R21" s="407"/>
      <c r="S21" s="407"/>
      <c r="T21" s="407"/>
    </row>
    <row r="22" spans="1:20" s="61" customFormat="1" ht="24.75" customHeight="1" x14ac:dyDescent="0.4">
      <c r="A22" s="407"/>
      <c r="B22" s="466">
        <v>7</v>
      </c>
      <c r="C22" s="467" t="s">
        <v>13</v>
      </c>
      <c r="D22" s="468">
        <v>12</v>
      </c>
      <c r="E22" s="469" t="s">
        <v>14</v>
      </c>
      <c r="F22" s="470" t="s">
        <v>126</v>
      </c>
      <c r="G22" s="880" t="s">
        <v>390</v>
      </c>
      <c r="H22" s="882" t="s">
        <v>391</v>
      </c>
      <c r="I22" s="407"/>
      <c r="J22" s="407"/>
      <c r="K22" s="407"/>
      <c r="L22" s="407"/>
      <c r="M22" s="407"/>
      <c r="N22" s="407"/>
      <c r="O22" s="407"/>
      <c r="P22" s="407"/>
      <c r="Q22" s="407"/>
      <c r="R22" s="407"/>
      <c r="S22" s="407"/>
      <c r="T22" s="407"/>
    </row>
    <row r="23" spans="1:20" s="61" customFormat="1" ht="24.75" customHeight="1" x14ac:dyDescent="0.4">
      <c r="A23" s="407"/>
      <c r="B23" s="580"/>
      <c r="C23" s="472" t="s">
        <v>13</v>
      </c>
      <c r="D23" s="477"/>
      <c r="E23" s="474" t="s">
        <v>14</v>
      </c>
      <c r="F23" s="475"/>
      <c r="G23" s="881"/>
      <c r="H23" s="883"/>
      <c r="I23" s="407"/>
      <c r="J23" s="407"/>
      <c r="K23" s="407"/>
      <c r="L23" s="407"/>
      <c r="M23" s="407"/>
      <c r="N23" s="407"/>
      <c r="O23" s="407"/>
      <c r="P23" s="407"/>
      <c r="Q23" s="407"/>
      <c r="R23" s="407"/>
      <c r="S23" s="407"/>
      <c r="T23" s="407"/>
    </row>
    <row r="24" spans="1:20" s="61" customFormat="1" ht="24.75" customHeight="1" x14ac:dyDescent="0.4">
      <c r="A24" s="407"/>
      <c r="B24" s="466"/>
      <c r="C24" s="467" t="s">
        <v>13</v>
      </c>
      <c r="D24" s="468"/>
      <c r="E24" s="469" t="s">
        <v>14</v>
      </c>
      <c r="F24" s="470" t="s">
        <v>126</v>
      </c>
      <c r="G24" s="880"/>
      <c r="H24" s="882"/>
      <c r="I24" s="407"/>
      <c r="J24" s="407"/>
      <c r="K24" s="407"/>
      <c r="L24" s="407"/>
      <c r="M24" s="407"/>
      <c r="N24" s="407"/>
      <c r="O24" s="407"/>
      <c r="P24" s="407"/>
      <c r="Q24" s="407"/>
      <c r="R24" s="407"/>
      <c r="S24" s="407"/>
      <c r="T24" s="407"/>
    </row>
    <row r="25" spans="1:20" s="61" customFormat="1" ht="24.75" customHeight="1" x14ac:dyDescent="0.4">
      <c r="A25" s="407"/>
      <c r="B25" s="476"/>
      <c r="C25" s="472" t="s">
        <v>13</v>
      </c>
      <c r="D25" s="477"/>
      <c r="E25" s="474" t="s">
        <v>14</v>
      </c>
      <c r="F25" s="475"/>
      <c r="G25" s="881"/>
      <c r="H25" s="883"/>
      <c r="I25" s="407"/>
      <c r="J25" s="407"/>
      <c r="K25" s="407"/>
      <c r="L25" s="407"/>
      <c r="M25" s="407"/>
      <c r="N25" s="407"/>
      <c r="O25" s="407"/>
      <c r="P25" s="407"/>
      <c r="Q25" s="407"/>
      <c r="R25" s="407"/>
      <c r="S25" s="407"/>
      <c r="T25" s="407"/>
    </row>
    <row r="26" spans="1:20" s="61" customFormat="1" ht="24.75" customHeight="1" x14ac:dyDescent="0.4">
      <c r="A26" s="407"/>
      <c r="B26" s="478"/>
      <c r="C26" s="467" t="s">
        <v>13</v>
      </c>
      <c r="D26" s="479"/>
      <c r="E26" s="469" t="s">
        <v>14</v>
      </c>
      <c r="F26" s="470" t="s">
        <v>126</v>
      </c>
      <c r="G26" s="880"/>
      <c r="H26" s="882"/>
      <c r="I26" s="407"/>
      <c r="J26" s="407"/>
      <c r="K26" s="407"/>
      <c r="L26" s="407"/>
      <c r="M26" s="407"/>
      <c r="N26" s="407"/>
      <c r="O26" s="407"/>
      <c r="P26" s="407"/>
      <c r="Q26" s="407"/>
      <c r="R26" s="407"/>
      <c r="S26" s="407"/>
      <c r="T26" s="407"/>
    </row>
    <row r="27" spans="1:20" s="61" customFormat="1" ht="24.75" customHeight="1" x14ac:dyDescent="0.4">
      <c r="A27" s="407"/>
      <c r="B27" s="476"/>
      <c r="C27" s="472" t="s">
        <v>13</v>
      </c>
      <c r="D27" s="477"/>
      <c r="E27" s="474" t="s">
        <v>14</v>
      </c>
      <c r="F27" s="475"/>
      <c r="G27" s="881"/>
      <c r="H27" s="883"/>
      <c r="I27" s="407"/>
      <c r="J27" s="407"/>
      <c r="K27" s="407"/>
      <c r="L27" s="407"/>
      <c r="M27" s="407"/>
      <c r="N27" s="407"/>
      <c r="O27" s="407"/>
      <c r="P27" s="407"/>
      <c r="Q27" s="407"/>
      <c r="R27" s="407"/>
      <c r="S27" s="407"/>
      <c r="T27" s="407"/>
    </row>
    <row r="28" spans="1:20" s="61" customFormat="1" ht="24.75" customHeight="1" x14ac:dyDescent="0.4">
      <c r="A28" s="407"/>
      <c r="B28" s="478"/>
      <c r="C28" s="467" t="s">
        <v>13</v>
      </c>
      <c r="D28" s="479"/>
      <c r="E28" s="469" t="s">
        <v>14</v>
      </c>
      <c r="F28" s="470" t="s">
        <v>126</v>
      </c>
      <c r="G28" s="880"/>
      <c r="H28" s="882"/>
      <c r="I28" s="407"/>
      <c r="J28" s="407"/>
      <c r="K28" s="407"/>
      <c r="L28" s="407"/>
      <c r="M28" s="407"/>
      <c r="N28" s="407"/>
      <c r="O28" s="407"/>
      <c r="P28" s="407"/>
      <c r="Q28" s="407"/>
      <c r="R28" s="407"/>
      <c r="S28" s="407"/>
      <c r="T28" s="407"/>
    </row>
    <row r="29" spans="1:20" s="61" customFormat="1" ht="24.75" customHeight="1" x14ac:dyDescent="0.4">
      <c r="A29" s="407"/>
      <c r="B29" s="476"/>
      <c r="C29" s="472" t="s">
        <v>13</v>
      </c>
      <c r="D29" s="477"/>
      <c r="E29" s="474" t="s">
        <v>14</v>
      </c>
      <c r="F29" s="475"/>
      <c r="G29" s="881"/>
      <c r="H29" s="883"/>
      <c r="I29" s="407"/>
      <c r="J29" s="407"/>
      <c r="K29" s="407"/>
      <c r="L29" s="407"/>
      <c r="M29" s="407"/>
      <c r="N29" s="407"/>
      <c r="O29" s="407"/>
      <c r="P29" s="407"/>
      <c r="Q29" s="407"/>
      <c r="R29" s="407"/>
      <c r="S29" s="407"/>
      <c r="T29" s="407"/>
    </row>
    <row r="30" spans="1:20" s="61" customFormat="1" ht="24.75" customHeight="1" x14ac:dyDescent="0.4">
      <c r="A30" s="407"/>
      <c r="B30" s="478"/>
      <c r="C30" s="467" t="s">
        <v>13</v>
      </c>
      <c r="D30" s="479"/>
      <c r="E30" s="469" t="s">
        <v>14</v>
      </c>
      <c r="F30" s="470" t="s">
        <v>126</v>
      </c>
      <c r="G30" s="884"/>
      <c r="H30" s="886"/>
      <c r="I30" s="407"/>
      <c r="J30" s="407"/>
      <c r="K30" s="407"/>
      <c r="L30" s="407"/>
      <c r="M30" s="407"/>
      <c r="N30" s="407"/>
      <c r="O30" s="407"/>
      <c r="P30" s="407"/>
      <c r="Q30" s="407"/>
      <c r="R30" s="407"/>
      <c r="S30" s="407"/>
      <c r="T30" s="407"/>
    </row>
    <row r="31" spans="1:20" s="61" customFormat="1" ht="24.75" customHeight="1" x14ac:dyDescent="0.4">
      <c r="A31" s="407"/>
      <c r="B31" s="476"/>
      <c r="C31" s="472" t="s">
        <v>13</v>
      </c>
      <c r="D31" s="477"/>
      <c r="E31" s="474" t="s">
        <v>14</v>
      </c>
      <c r="F31" s="475"/>
      <c r="G31" s="885"/>
      <c r="H31" s="887"/>
      <c r="I31" s="407"/>
      <c r="J31" s="407"/>
      <c r="K31" s="407"/>
      <c r="L31" s="407"/>
      <c r="M31" s="407"/>
      <c r="N31" s="407"/>
      <c r="O31" s="407"/>
      <c r="P31" s="407"/>
      <c r="Q31" s="407"/>
      <c r="R31" s="407"/>
      <c r="S31" s="407"/>
      <c r="T31" s="407"/>
    </row>
    <row r="32" spans="1:20" s="61" customFormat="1" ht="24.75" customHeight="1" x14ac:dyDescent="0.4">
      <c r="A32" s="407"/>
      <c r="B32" s="478"/>
      <c r="C32" s="467" t="s">
        <v>13</v>
      </c>
      <c r="D32" s="479"/>
      <c r="E32" s="469" t="s">
        <v>14</v>
      </c>
      <c r="F32" s="470" t="s">
        <v>126</v>
      </c>
      <c r="G32" s="884"/>
      <c r="H32" s="886"/>
      <c r="I32" s="407"/>
      <c r="J32" s="407"/>
      <c r="K32" s="407"/>
      <c r="L32" s="407"/>
      <c r="M32" s="407"/>
      <c r="N32" s="407"/>
      <c r="O32" s="407"/>
      <c r="P32" s="407"/>
      <c r="Q32" s="407"/>
      <c r="R32" s="407"/>
      <c r="S32" s="407"/>
      <c r="T32" s="407"/>
    </row>
    <row r="33" spans="1:20" s="61" customFormat="1" ht="24.75" customHeight="1" x14ac:dyDescent="0.4">
      <c r="A33" s="407"/>
      <c r="B33" s="476"/>
      <c r="C33" s="472" t="s">
        <v>13</v>
      </c>
      <c r="D33" s="477"/>
      <c r="E33" s="474" t="s">
        <v>14</v>
      </c>
      <c r="F33" s="475"/>
      <c r="G33" s="885"/>
      <c r="H33" s="887"/>
      <c r="I33" s="407"/>
      <c r="J33" s="407"/>
      <c r="K33" s="407"/>
      <c r="L33" s="407"/>
      <c r="M33" s="407"/>
      <c r="N33" s="407"/>
      <c r="O33" s="407"/>
      <c r="P33" s="407"/>
      <c r="Q33" s="407"/>
      <c r="R33" s="407"/>
      <c r="S33" s="407"/>
      <c r="T33" s="407"/>
    </row>
    <row r="34" spans="1:20" ht="15.75" customHeight="1" x14ac:dyDescent="0.4">
      <c r="A34" s="407"/>
      <c r="B34" s="464" t="s">
        <v>116</v>
      </c>
      <c r="C34" s="464"/>
      <c r="D34" s="407"/>
      <c r="E34" s="464"/>
      <c r="F34" s="464"/>
      <c r="G34" s="407"/>
      <c r="H34" s="407"/>
      <c r="I34" s="407"/>
      <c r="J34" s="407"/>
      <c r="K34" s="407"/>
      <c r="L34" s="407"/>
      <c r="M34" s="407"/>
      <c r="N34" s="407"/>
      <c r="O34" s="407"/>
      <c r="P34" s="407"/>
      <c r="Q34" s="407"/>
      <c r="R34" s="407"/>
      <c r="S34" s="407"/>
      <c r="T34" s="407"/>
    </row>
    <row r="35" spans="1:20" ht="5.25" customHeight="1" x14ac:dyDescent="0.4"/>
  </sheetData>
  <mergeCells count="30">
    <mergeCell ref="G28:G29"/>
    <mergeCell ref="H28:H29"/>
    <mergeCell ref="G30:G31"/>
    <mergeCell ref="H30:H31"/>
    <mergeCell ref="G32:G33"/>
    <mergeCell ref="H32:H33"/>
    <mergeCell ref="G22:G23"/>
    <mergeCell ref="H22:H23"/>
    <mergeCell ref="G24:G25"/>
    <mergeCell ref="H24:H25"/>
    <mergeCell ref="G26:G27"/>
    <mergeCell ref="H26:H27"/>
    <mergeCell ref="G16:G17"/>
    <mergeCell ref="H16:H17"/>
    <mergeCell ref="G18:G19"/>
    <mergeCell ref="H18:H19"/>
    <mergeCell ref="G20:G21"/>
    <mergeCell ref="H20:H21"/>
    <mergeCell ref="G10:G11"/>
    <mergeCell ref="H10:H11"/>
    <mergeCell ref="G12:G13"/>
    <mergeCell ref="H12:H13"/>
    <mergeCell ref="G14:G15"/>
    <mergeCell ref="H14:H15"/>
    <mergeCell ref="B3:H3"/>
    <mergeCell ref="B5:E5"/>
    <mergeCell ref="F5:H5"/>
    <mergeCell ref="B7:F7"/>
    <mergeCell ref="G8:G9"/>
    <mergeCell ref="H8:H9"/>
  </mergeCells>
  <phoneticPr fontId="2"/>
  <pageMargins left="0.70866141732283472" right="0.43307086614173229" top="0.59055118110236227" bottom="0.47244094488188981" header="0.31496062992125984" footer="0.31496062992125984"/>
  <pageSetup paperSize="9"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R134"/>
  <sheetViews>
    <sheetView view="pageBreakPreview" zoomScale="90" zoomScaleNormal="100" zoomScaleSheetLayoutView="90" workbookViewId="0">
      <selection activeCell="J9" sqref="J9:O9"/>
    </sheetView>
  </sheetViews>
  <sheetFormatPr defaultRowHeight="13.5" x14ac:dyDescent="0.4"/>
  <cols>
    <col min="1" max="1" width="2" style="22" customWidth="1"/>
    <col min="2" max="2" width="1.5" style="22" customWidth="1"/>
    <col min="3" max="3" width="10.625" style="22" customWidth="1"/>
    <col min="4" max="4" width="3" style="22" customWidth="1"/>
    <col min="5" max="5" width="11.875" style="22" customWidth="1"/>
    <col min="6" max="6" width="3" style="63" customWidth="1"/>
    <col min="7" max="7" width="3.375" style="63" customWidth="1"/>
    <col min="8" max="8" width="11.875" style="22" customWidth="1"/>
    <col min="9" max="9" width="3.625" style="63" customWidth="1"/>
    <col min="10" max="11" width="26.75" style="63" customWidth="1"/>
    <col min="12" max="12" width="8.625" style="81" customWidth="1"/>
    <col min="13" max="13" width="3" style="63" bestFit="1" customWidth="1"/>
    <col min="14" max="14" width="8.625" style="81" customWidth="1"/>
    <col min="15" max="15" width="3.625" style="63" customWidth="1"/>
    <col min="16" max="17" width="0.875" style="22" customWidth="1"/>
    <col min="18" max="44" width="3.875" style="22" customWidth="1"/>
    <col min="45" max="45" width="1.25" style="22" customWidth="1"/>
    <col min="46" max="16384" width="9" style="22"/>
  </cols>
  <sheetData>
    <row r="1" spans="2:44" x14ac:dyDescent="0.4">
      <c r="B1" s="61" t="s">
        <v>117</v>
      </c>
    </row>
    <row r="2" spans="2:44" ht="22.5" customHeight="1" x14ac:dyDescent="0.4">
      <c r="B2" s="963" t="s">
        <v>118</v>
      </c>
      <c r="C2" s="963"/>
      <c r="D2" s="963"/>
      <c r="E2" s="963"/>
      <c r="F2" s="963"/>
      <c r="G2" s="963"/>
      <c r="H2" s="963"/>
      <c r="I2" s="963"/>
      <c r="J2" s="963"/>
      <c r="K2" s="963"/>
      <c r="L2" s="963"/>
      <c r="M2" s="963"/>
      <c r="N2" s="963"/>
      <c r="O2" s="963"/>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row>
    <row r="3" spans="2:44" ht="8.25" customHeight="1" x14ac:dyDescent="0.4">
      <c r="B3" s="71"/>
      <c r="C3" s="71"/>
      <c r="D3" s="73"/>
      <c r="E3" s="71"/>
      <c r="F3" s="71"/>
      <c r="G3" s="73"/>
      <c r="H3" s="71"/>
      <c r="I3" s="71"/>
      <c r="J3" s="73"/>
      <c r="K3" s="73"/>
      <c r="L3" s="82"/>
      <c r="M3" s="73"/>
      <c r="N3" s="82"/>
      <c r="O3" s="73"/>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row>
    <row r="4" spans="2:44" ht="18.75" customHeight="1" x14ac:dyDescent="0.4">
      <c r="B4" s="61"/>
      <c r="C4" s="67" t="s">
        <v>135</v>
      </c>
      <c r="D4" s="941">
        <f>【交付】申請書!$H$12</f>
        <v>0</v>
      </c>
      <c r="E4" s="995"/>
      <c r="F4" s="995"/>
      <c r="G4" s="995"/>
      <c r="H4" s="995"/>
      <c r="I4" s="995"/>
      <c r="J4" s="995"/>
      <c r="K4" s="996"/>
      <c r="L4" s="964" t="s">
        <v>136</v>
      </c>
      <c r="M4" s="965"/>
      <c r="N4" s="1006" t="str">
        <f>IF(【交付】申請書!H22="〇","ちかっと",IF(【交付】申請書!H24="〇","カラット",""))</f>
        <v/>
      </c>
      <c r="O4" s="1007"/>
    </row>
    <row r="5" spans="2:44" ht="15.75" customHeight="1" x14ac:dyDescent="0.4">
      <c r="B5" s="61"/>
    </row>
    <row r="6" spans="2:44" ht="15" customHeight="1" x14ac:dyDescent="0.4">
      <c r="B6" s="65" t="s">
        <v>58</v>
      </c>
    </row>
    <row r="7" spans="2:44" ht="21.75" customHeight="1" x14ac:dyDescent="0.4">
      <c r="C7" s="1015" t="s">
        <v>119</v>
      </c>
      <c r="D7" s="1015"/>
      <c r="E7" s="1015"/>
      <c r="F7" s="1015"/>
      <c r="G7" s="967" t="s">
        <v>74</v>
      </c>
      <c r="H7" s="968"/>
      <c r="I7" s="969"/>
      <c r="J7" s="967" t="s">
        <v>121</v>
      </c>
      <c r="K7" s="968"/>
      <c r="L7" s="968"/>
      <c r="M7" s="968"/>
      <c r="N7" s="968"/>
      <c r="O7" s="969"/>
    </row>
    <row r="8" spans="2:44" ht="17.25" customHeight="1" x14ac:dyDescent="0.4">
      <c r="C8" s="1000" t="s">
        <v>59</v>
      </c>
      <c r="D8" s="1000"/>
      <c r="E8" s="1000"/>
      <c r="F8" s="1000"/>
      <c r="G8" s="228" t="s">
        <v>139</v>
      </c>
      <c r="H8" s="115">
        <f>IF(N4="ちかっと",L99,L100)</f>
        <v>0</v>
      </c>
      <c r="I8" s="195" t="s">
        <v>17</v>
      </c>
      <c r="J8" s="986" t="s">
        <v>519</v>
      </c>
      <c r="K8" s="987"/>
      <c r="L8" s="987"/>
      <c r="M8" s="987"/>
      <c r="N8" s="987"/>
      <c r="O8" s="988"/>
    </row>
    <row r="9" spans="2:44" ht="17.25" customHeight="1" x14ac:dyDescent="0.4">
      <c r="C9" s="1000" t="s">
        <v>60</v>
      </c>
      <c r="D9" s="1000"/>
      <c r="E9" s="1000"/>
      <c r="F9" s="1000"/>
      <c r="G9" s="105"/>
      <c r="H9" s="112"/>
      <c r="I9" s="87" t="s">
        <v>17</v>
      </c>
      <c r="J9" s="989"/>
      <c r="K9" s="990"/>
      <c r="L9" s="990"/>
      <c r="M9" s="990"/>
      <c r="N9" s="990"/>
      <c r="O9" s="991"/>
    </row>
    <row r="10" spans="2:44" ht="17.25" customHeight="1" x14ac:dyDescent="0.4">
      <c r="C10" s="1000" t="s">
        <v>61</v>
      </c>
      <c r="D10" s="1000"/>
      <c r="E10" s="1000"/>
      <c r="F10" s="1000"/>
      <c r="G10" s="105"/>
      <c r="H10" s="112"/>
      <c r="I10" s="87" t="s">
        <v>17</v>
      </c>
      <c r="J10" s="989"/>
      <c r="K10" s="990"/>
      <c r="L10" s="990"/>
      <c r="M10" s="990"/>
      <c r="N10" s="990"/>
      <c r="O10" s="991"/>
    </row>
    <row r="11" spans="2:44" ht="17.25" customHeight="1" x14ac:dyDescent="0.4">
      <c r="C11" s="909" t="s">
        <v>62</v>
      </c>
      <c r="D11" s="979" t="s">
        <v>133</v>
      </c>
      <c r="E11" s="980"/>
      <c r="F11" s="981"/>
      <c r="G11" s="106"/>
      <c r="H11" s="113"/>
      <c r="I11" s="88" t="s">
        <v>17</v>
      </c>
      <c r="J11" s="992"/>
      <c r="K11" s="993"/>
      <c r="L11" s="993"/>
      <c r="M11" s="993"/>
      <c r="N11" s="993"/>
      <c r="O11" s="994"/>
    </row>
    <row r="12" spans="2:44" ht="17.25" customHeight="1" x14ac:dyDescent="0.4">
      <c r="C12" s="909"/>
      <c r="D12" s="982" t="s">
        <v>134</v>
      </c>
      <c r="E12" s="982"/>
      <c r="F12" s="983"/>
      <c r="G12" s="107"/>
      <c r="H12" s="114"/>
      <c r="I12" s="84" t="s">
        <v>17</v>
      </c>
      <c r="J12" s="1016"/>
      <c r="K12" s="1017"/>
      <c r="L12" s="1017"/>
      <c r="M12" s="1017"/>
      <c r="N12" s="1017"/>
      <c r="O12" s="1018"/>
    </row>
    <row r="13" spans="2:44" ht="22.5" customHeight="1" x14ac:dyDescent="0.4">
      <c r="C13" s="1001" t="s">
        <v>63</v>
      </c>
      <c r="D13" s="1001"/>
      <c r="E13" s="1001"/>
      <c r="F13" s="1001"/>
      <c r="G13" s="116" t="s">
        <v>138</v>
      </c>
      <c r="H13" s="115">
        <f>SUM(H8:H12)</f>
        <v>0</v>
      </c>
      <c r="I13" s="87" t="s">
        <v>17</v>
      </c>
      <c r="J13" s="1019"/>
      <c r="K13" s="1020"/>
      <c r="L13" s="1020"/>
      <c r="M13" s="1020"/>
      <c r="N13" s="1020"/>
      <c r="O13" s="1021"/>
    </row>
    <row r="14" spans="2:44" ht="14.25" x14ac:dyDescent="0.4">
      <c r="E14" s="66"/>
      <c r="H14" s="66"/>
    </row>
    <row r="15" spans="2:44" ht="15" customHeight="1" x14ac:dyDescent="0.4">
      <c r="B15" s="65" t="s">
        <v>64</v>
      </c>
      <c r="E15" s="66"/>
      <c r="H15" s="66"/>
    </row>
    <row r="16" spans="2:44" ht="18" customHeight="1" x14ac:dyDescent="0.4">
      <c r="C16" s="1014" t="s">
        <v>120</v>
      </c>
      <c r="D16" s="1002" t="s">
        <v>127</v>
      </c>
      <c r="E16" s="971"/>
      <c r="F16" s="1003"/>
      <c r="G16" s="970" t="s">
        <v>75</v>
      </c>
      <c r="H16" s="971"/>
      <c r="I16" s="972"/>
      <c r="J16" s="1024" t="s">
        <v>128</v>
      </c>
      <c r="K16" s="1025"/>
      <c r="L16" s="1026"/>
      <c r="M16" s="1026"/>
      <c r="N16" s="1026"/>
      <c r="O16" s="1027"/>
    </row>
    <row r="17" spans="3:15" ht="18" customHeight="1" x14ac:dyDescent="0.4">
      <c r="C17" s="898"/>
      <c r="D17" s="1004"/>
      <c r="E17" s="974"/>
      <c r="F17" s="1005"/>
      <c r="G17" s="973"/>
      <c r="H17" s="974"/>
      <c r="I17" s="975"/>
      <c r="J17" s="984" t="s">
        <v>130</v>
      </c>
      <c r="K17" s="985"/>
      <c r="L17" s="1022" t="s">
        <v>129</v>
      </c>
      <c r="M17" s="1022"/>
      <c r="N17" s="1022" t="s">
        <v>132</v>
      </c>
      <c r="O17" s="1023"/>
    </row>
    <row r="18" spans="3:15" ht="13.5" customHeight="1" x14ac:dyDescent="0.4">
      <c r="C18" s="997" t="s">
        <v>76</v>
      </c>
      <c r="D18" s="119"/>
      <c r="E18" s="955">
        <f>SUM(L18:L24,N18:N24)</f>
        <v>0</v>
      </c>
      <c r="F18" s="952" t="s">
        <v>131</v>
      </c>
      <c r="G18" s="108"/>
      <c r="H18" s="955">
        <f>SUM(L18:L24)</f>
        <v>0</v>
      </c>
      <c r="I18" s="957" t="s">
        <v>131</v>
      </c>
      <c r="J18" s="950"/>
      <c r="K18" s="951"/>
      <c r="L18" s="96"/>
      <c r="M18" s="97" t="s">
        <v>131</v>
      </c>
      <c r="N18" s="96"/>
      <c r="O18" s="98" t="s">
        <v>131</v>
      </c>
    </row>
    <row r="19" spans="3:15" ht="13.5" customHeight="1" x14ac:dyDescent="0.4">
      <c r="C19" s="998"/>
      <c r="D19" s="120"/>
      <c r="E19" s="956"/>
      <c r="F19" s="953"/>
      <c r="G19" s="109"/>
      <c r="H19" s="956"/>
      <c r="I19" s="958"/>
      <c r="J19" s="937"/>
      <c r="K19" s="938"/>
      <c r="L19" s="99"/>
      <c r="M19" s="100" t="s">
        <v>131</v>
      </c>
      <c r="N19" s="99"/>
      <c r="O19" s="101" t="s">
        <v>131</v>
      </c>
    </row>
    <row r="20" spans="3:15" ht="13.5" customHeight="1" x14ac:dyDescent="0.4">
      <c r="C20" s="998"/>
      <c r="D20" s="120"/>
      <c r="E20" s="956"/>
      <c r="F20" s="953"/>
      <c r="G20" s="109"/>
      <c r="H20" s="956"/>
      <c r="I20" s="958"/>
      <c r="J20" s="937"/>
      <c r="K20" s="938"/>
      <c r="L20" s="99"/>
      <c r="M20" s="100" t="s">
        <v>131</v>
      </c>
      <c r="N20" s="99"/>
      <c r="O20" s="101" t="s">
        <v>131</v>
      </c>
    </row>
    <row r="21" spans="3:15" ht="13.5" customHeight="1" x14ac:dyDescent="0.4">
      <c r="C21" s="998"/>
      <c r="D21" s="120"/>
      <c r="E21" s="956"/>
      <c r="F21" s="953"/>
      <c r="G21" s="152"/>
      <c r="H21" s="956"/>
      <c r="I21" s="958"/>
      <c r="J21" s="937"/>
      <c r="K21" s="938"/>
      <c r="L21" s="99"/>
      <c r="M21" s="100" t="s">
        <v>17</v>
      </c>
      <c r="N21" s="99"/>
      <c r="O21" s="101" t="s">
        <v>17</v>
      </c>
    </row>
    <row r="22" spans="3:15" ht="13.5" customHeight="1" x14ac:dyDescent="0.4">
      <c r="C22" s="998"/>
      <c r="D22" s="120"/>
      <c r="E22" s="956"/>
      <c r="F22" s="953"/>
      <c r="G22" s="152"/>
      <c r="H22" s="956"/>
      <c r="I22" s="958"/>
      <c r="J22" s="937"/>
      <c r="K22" s="938"/>
      <c r="L22" s="99"/>
      <c r="M22" s="100" t="s">
        <v>17</v>
      </c>
      <c r="N22" s="99"/>
      <c r="O22" s="101" t="s">
        <v>17</v>
      </c>
    </row>
    <row r="23" spans="3:15" ht="13.5" customHeight="1" x14ac:dyDescent="0.4">
      <c r="C23" s="998"/>
      <c r="D23" s="120"/>
      <c r="E23" s="956"/>
      <c r="F23" s="953"/>
      <c r="G23" s="109"/>
      <c r="H23" s="956"/>
      <c r="I23" s="958"/>
      <c r="J23" s="937"/>
      <c r="K23" s="938"/>
      <c r="L23" s="99"/>
      <c r="M23" s="100" t="s">
        <v>131</v>
      </c>
      <c r="N23" s="99"/>
      <c r="O23" s="101" t="s">
        <v>131</v>
      </c>
    </row>
    <row r="24" spans="3:15" ht="13.5" customHeight="1" x14ac:dyDescent="0.4">
      <c r="C24" s="999"/>
      <c r="D24" s="121"/>
      <c r="E24" s="962"/>
      <c r="F24" s="954"/>
      <c r="G24" s="110"/>
      <c r="H24" s="962"/>
      <c r="I24" s="961"/>
      <c r="J24" s="939"/>
      <c r="K24" s="940"/>
      <c r="L24" s="102"/>
      <c r="M24" s="103" t="s">
        <v>131</v>
      </c>
      <c r="N24" s="102"/>
      <c r="O24" s="104" t="s">
        <v>131</v>
      </c>
    </row>
    <row r="25" spans="3:15" ht="13.5" customHeight="1" x14ac:dyDescent="0.4">
      <c r="C25" s="997" t="s">
        <v>77</v>
      </c>
      <c r="D25" s="119"/>
      <c r="E25" s="955">
        <f>SUM(L25:L27,N25:N27)</f>
        <v>0</v>
      </c>
      <c r="F25" s="952" t="s">
        <v>131</v>
      </c>
      <c r="G25" s="976" t="s">
        <v>141</v>
      </c>
      <c r="H25" s="955">
        <f>SUM(L25:L27)</f>
        <v>0</v>
      </c>
      <c r="I25" s="957" t="s">
        <v>131</v>
      </c>
      <c r="J25" s="950"/>
      <c r="K25" s="951"/>
      <c r="L25" s="96"/>
      <c r="M25" s="97" t="s">
        <v>131</v>
      </c>
      <c r="N25" s="96"/>
      <c r="O25" s="98" t="s">
        <v>131</v>
      </c>
    </row>
    <row r="26" spans="3:15" ht="13.5" customHeight="1" x14ac:dyDescent="0.4">
      <c r="C26" s="998"/>
      <c r="D26" s="120"/>
      <c r="E26" s="956"/>
      <c r="F26" s="953"/>
      <c r="G26" s="977"/>
      <c r="H26" s="956"/>
      <c r="I26" s="958"/>
      <c r="J26" s="937"/>
      <c r="K26" s="938"/>
      <c r="L26" s="99"/>
      <c r="M26" s="100" t="s">
        <v>131</v>
      </c>
      <c r="N26" s="99"/>
      <c r="O26" s="101" t="s">
        <v>131</v>
      </c>
    </row>
    <row r="27" spans="3:15" ht="13.5" customHeight="1" x14ac:dyDescent="0.4">
      <c r="C27" s="999"/>
      <c r="D27" s="121"/>
      <c r="E27" s="962"/>
      <c r="F27" s="954"/>
      <c r="G27" s="978"/>
      <c r="H27" s="962"/>
      <c r="I27" s="961"/>
      <c r="J27" s="939"/>
      <c r="K27" s="940"/>
      <c r="L27" s="102"/>
      <c r="M27" s="103" t="s">
        <v>131</v>
      </c>
      <c r="N27" s="102"/>
      <c r="O27" s="104" t="s">
        <v>131</v>
      </c>
    </row>
    <row r="28" spans="3:15" ht="13.5" customHeight="1" x14ac:dyDescent="0.4">
      <c r="C28" s="997" t="s">
        <v>65</v>
      </c>
      <c r="D28" s="119"/>
      <c r="E28" s="955">
        <f>SUM(L28:L34,N28:N34)</f>
        <v>0</v>
      </c>
      <c r="F28" s="952" t="s">
        <v>131</v>
      </c>
      <c r="G28" s="108"/>
      <c r="H28" s="955">
        <f>SUM(L28:L34)</f>
        <v>0</v>
      </c>
      <c r="I28" s="957" t="s">
        <v>131</v>
      </c>
      <c r="J28" s="950"/>
      <c r="K28" s="951"/>
      <c r="L28" s="96"/>
      <c r="M28" s="97" t="s">
        <v>131</v>
      </c>
      <c r="N28" s="96"/>
      <c r="O28" s="98" t="s">
        <v>131</v>
      </c>
    </row>
    <row r="29" spans="3:15" ht="13.5" customHeight="1" x14ac:dyDescent="0.4">
      <c r="C29" s="998"/>
      <c r="D29" s="120"/>
      <c r="E29" s="956"/>
      <c r="F29" s="953"/>
      <c r="G29" s="109"/>
      <c r="H29" s="956"/>
      <c r="I29" s="958"/>
      <c r="J29" s="937"/>
      <c r="K29" s="938"/>
      <c r="L29" s="99"/>
      <c r="M29" s="100" t="s">
        <v>131</v>
      </c>
      <c r="N29" s="99"/>
      <c r="O29" s="101" t="s">
        <v>131</v>
      </c>
    </row>
    <row r="30" spans="3:15" ht="13.5" customHeight="1" x14ac:dyDescent="0.4">
      <c r="C30" s="998"/>
      <c r="D30" s="120"/>
      <c r="E30" s="956"/>
      <c r="F30" s="953"/>
      <c r="G30" s="152"/>
      <c r="H30" s="956"/>
      <c r="I30" s="958"/>
      <c r="J30" s="937"/>
      <c r="K30" s="938"/>
      <c r="L30" s="99"/>
      <c r="M30" s="100" t="s">
        <v>17</v>
      </c>
      <c r="N30" s="99"/>
      <c r="O30" s="101" t="s">
        <v>17</v>
      </c>
    </row>
    <row r="31" spans="3:15" ht="13.5" customHeight="1" x14ac:dyDescent="0.4">
      <c r="C31" s="998"/>
      <c r="D31" s="120"/>
      <c r="E31" s="956"/>
      <c r="F31" s="953"/>
      <c r="G31" s="152"/>
      <c r="H31" s="956"/>
      <c r="I31" s="958"/>
      <c r="J31" s="937"/>
      <c r="K31" s="938"/>
      <c r="L31" s="99"/>
      <c r="M31" s="100" t="s">
        <v>17</v>
      </c>
      <c r="N31" s="99"/>
      <c r="O31" s="101" t="s">
        <v>17</v>
      </c>
    </row>
    <row r="32" spans="3:15" ht="13.5" customHeight="1" x14ac:dyDescent="0.4">
      <c r="C32" s="998"/>
      <c r="D32" s="120"/>
      <c r="E32" s="956"/>
      <c r="F32" s="953"/>
      <c r="G32" s="152"/>
      <c r="H32" s="956"/>
      <c r="I32" s="958"/>
      <c r="J32" s="937"/>
      <c r="K32" s="938"/>
      <c r="L32" s="99"/>
      <c r="M32" s="100" t="s">
        <v>17</v>
      </c>
      <c r="N32" s="99"/>
      <c r="O32" s="101" t="s">
        <v>17</v>
      </c>
    </row>
    <row r="33" spans="3:15" ht="13.5" customHeight="1" x14ac:dyDescent="0.4">
      <c r="C33" s="998"/>
      <c r="D33" s="120"/>
      <c r="E33" s="956"/>
      <c r="F33" s="953"/>
      <c r="G33" s="152"/>
      <c r="H33" s="956"/>
      <c r="I33" s="958"/>
      <c r="J33" s="937"/>
      <c r="K33" s="938"/>
      <c r="L33" s="99"/>
      <c r="M33" s="100" t="s">
        <v>17</v>
      </c>
      <c r="N33" s="99"/>
      <c r="O33" s="101" t="s">
        <v>17</v>
      </c>
    </row>
    <row r="34" spans="3:15" ht="13.5" customHeight="1" x14ac:dyDescent="0.4">
      <c r="C34" s="999"/>
      <c r="D34" s="121"/>
      <c r="E34" s="962"/>
      <c r="F34" s="954"/>
      <c r="G34" s="110"/>
      <c r="H34" s="962"/>
      <c r="I34" s="961"/>
      <c r="J34" s="939"/>
      <c r="K34" s="940"/>
      <c r="L34" s="102"/>
      <c r="M34" s="103" t="s">
        <v>131</v>
      </c>
      <c r="N34" s="102"/>
      <c r="O34" s="104" t="s">
        <v>131</v>
      </c>
    </row>
    <row r="35" spans="3:15" ht="13.5" customHeight="1" x14ac:dyDescent="0.4">
      <c r="C35" s="997" t="s">
        <v>66</v>
      </c>
      <c r="D35" s="119"/>
      <c r="E35" s="955">
        <f>SUM(L35:L45,N35:N45)</f>
        <v>0</v>
      </c>
      <c r="F35" s="952" t="s">
        <v>131</v>
      </c>
      <c r="G35" s="108"/>
      <c r="H35" s="955">
        <f>SUM(L35:L45)</f>
        <v>0</v>
      </c>
      <c r="I35" s="957" t="s">
        <v>131</v>
      </c>
      <c r="J35" s="950"/>
      <c r="K35" s="951"/>
      <c r="L35" s="96"/>
      <c r="M35" s="97" t="s">
        <v>131</v>
      </c>
      <c r="N35" s="96"/>
      <c r="O35" s="98" t="s">
        <v>131</v>
      </c>
    </row>
    <row r="36" spans="3:15" ht="13.5" customHeight="1" x14ac:dyDescent="0.4">
      <c r="C36" s="998"/>
      <c r="D36" s="120"/>
      <c r="E36" s="956"/>
      <c r="F36" s="953"/>
      <c r="G36" s="109"/>
      <c r="H36" s="956"/>
      <c r="I36" s="958"/>
      <c r="J36" s="937"/>
      <c r="K36" s="938"/>
      <c r="L36" s="99"/>
      <c r="M36" s="100" t="s">
        <v>131</v>
      </c>
      <c r="N36" s="99"/>
      <c r="O36" s="101" t="s">
        <v>131</v>
      </c>
    </row>
    <row r="37" spans="3:15" ht="13.5" customHeight="1" x14ac:dyDescent="0.4">
      <c r="C37" s="998"/>
      <c r="D37" s="120"/>
      <c r="E37" s="956"/>
      <c r="F37" s="953"/>
      <c r="G37" s="152"/>
      <c r="H37" s="956"/>
      <c r="I37" s="958"/>
      <c r="J37" s="937"/>
      <c r="K37" s="938"/>
      <c r="L37" s="99"/>
      <c r="M37" s="100" t="s">
        <v>17</v>
      </c>
      <c r="N37" s="99"/>
      <c r="O37" s="101" t="s">
        <v>17</v>
      </c>
    </row>
    <row r="38" spans="3:15" ht="13.5" customHeight="1" x14ac:dyDescent="0.4">
      <c r="C38" s="998"/>
      <c r="D38" s="120"/>
      <c r="E38" s="956"/>
      <c r="F38" s="953"/>
      <c r="G38" s="152"/>
      <c r="H38" s="956"/>
      <c r="I38" s="958"/>
      <c r="J38" s="937"/>
      <c r="K38" s="938"/>
      <c r="L38" s="99"/>
      <c r="M38" s="100" t="s">
        <v>17</v>
      </c>
      <c r="N38" s="99"/>
      <c r="O38" s="101" t="s">
        <v>17</v>
      </c>
    </row>
    <row r="39" spans="3:15" ht="13.5" customHeight="1" x14ac:dyDescent="0.4">
      <c r="C39" s="998"/>
      <c r="D39" s="120"/>
      <c r="E39" s="956"/>
      <c r="F39" s="953"/>
      <c r="G39" s="152"/>
      <c r="H39" s="956"/>
      <c r="I39" s="958"/>
      <c r="J39" s="937"/>
      <c r="K39" s="938"/>
      <c r="L39" s="99"/>
      <c r="M39" s="100" t="s">
        <v>17</v>
      </c>
      <c r="N39" s="99"/>
      <c r="O39" s="101" t="s">
        <v>17</v>
      </c>
    </row>
    <row r="40" spans="3:15" ht="13.5" customHeight="1" x14ac:dyDescent="0.4">
      <c r="C40" s="998"/>
      <c r="D40" s="120"/>
      <c r="E40" s="956"/>
      <c r="F40" s="953"/>
      <c r="G40" s="152"/>
      <c r="H40" s="956"/>
      <c r="I40" s="958"/>
      <c r="J40" s="937"/>
      <c r="K40" s="938"/>
      <c r="L40" s="99"/>
      <c r="M40" s="100" t="s">
        <v>17</v>
      </c>
      <c r="N40" s="99"/>
      <c r="O40" s="101" t="s">
        <v>17</v>
      </c>
    </row>
    <row r="41" spans="3:15" ht="13.5" customHeight="1" x14ac:dyDescent="0.4">
      <c r="C41" s="998"/>
      <c r="D41" s="120"/>
      <c r="E41" s="956"/>
      <c r="F41" s="953"/>
      <c r="G41" s="152"/>
      <c r="H41" s="956"/>
      <c r="I41" s="958"/>
      <c r="J41" s="937"/>
      <c r="K41" s="938"/>
      <c r="L41" s="99"/>
      <c r="M41" s="100" t="s">
        <v>17</v>
      </c>
      <c r="N41" s="99"/>
      <c r="O41" s="101" t="s">
        <v>17</v>
      </c>
    </row>
    <row r="42" spans="3:15" ht="13.5" customHeight="1" x14ac:dyDescent="0.4">
      <c r="C42" s="998"/>
      <c r="D42" s="120"/>
      <c r="E42" s="956"/>
      <c r="F42" s="953"/>
      <c r="G42" s="152"/>
      <c r="H42" s="956"/>
      <c r="I42" s="958"/>
      <c r="J42" s="937"/>
      <c r="K42" s="938"/>
      <c r="L42" s="99"/>
      <c r="M42" s="100" t="s">
        <v>17</v>
      </c>
      <c r="N42" s="99"/>
      <c r="O42" s="101" t="s">
        <v>17</v>
      </c>
    </row>
    <row r="43" spans="3:15" ht="13.5" customHeight="1" x14ac:dyDescent="0.4">
      <c r="C43" s="998"/>
      <c r="D43" s="120"/>
      <c r="E43" s="956"/>
      <c r="F43" s="953"/>
      <c r="G43" s="109"/>
      <c r="H43" s="956"/>
      <c r="I43" s="958"/>
      <c r="J43" s="937"/>
      <c r="K43" s="938"/>
      <c r="L43" s="99"/>
      <c r="M43" s="100" t="s">
        <v>131</v>
      </c>
      <c r="N43" s="99"/>
      <c r="O43" s="101" t="s">
        <v>131</v>
      </c>
    </row>
    <row r="44" spans="3:15" ht="13.5" customHeight="1" x14ac:dyDescent="0.4">
      <c r="C44" s="998"/>
      <c r="D44" s="120"/>
      <c r="E44" s="956"/>
      <c r="F44" s="953"/>
      <c r="G44" s="109"/>
      <c r="H44" s="956"/>
      <c r="I44" s="958"/>
      <c r="J44" s="937"/>
      <c r="K44" s="938"/>
      <c r="L44" s="99"/>
      <c r="M44" s="100" t="s">
        <v>131</v>
      </c>
      <c r="N44" s="99"/>
      <c r="O44" s="101" t="s">
        <v>131</v>
      </c>
    </row>
    <row r="45" spans="3:15" ht="13.5" customHeight="1" x14ac:dyDescent="0.4">
      <c r="C45" s="998"/>
      <c r="D45" s="120"/>
      <c r="E45" s="956"/>
      <c r="F45" s="953"/>
      <c r="G45" s="109"/>
      <c r="H45" s="956"/>
      <c r="I45" s="958"/>
      <c r="J45" s="939"/>
      <c r="K45" s="940"/>
      <c r="L45" s="102"/>
      <c r="M45" s="103" t="s">
        <v>131</v>
      </c>
      <c r="N45" s="102"/>
      <c r="O45" s="104" t="s">
        <v>131</v>
      </c>
    </row>
    <row r="46" spans="3:15" ht="13.5" customHeight="1" x14ac:dyDescent="0.4">
      <c r="C46" s="997" t="s">
        <v>67</v>
      </c>
      <c r="D46" s="119"/>
      <c r="E46" s="955">
        <f>SUM(L46:L54,N46:N54)</f>
        <v>0</v>
      </c>
      <c r="F46" s="952" t="s">
        <v>131</v>
      </c>
      <c r="G46" s="108"/>
      <c r="H46" s="955">
        <f>SUM(L46:L54)</f>
        <v>0</v>
      </c>
      <c r="I46" s="957" t="s">
        <v>131</v>
      </c>
      <c r="J46" s="950"/>
      <c r="K46" s="951"/>
      <c r="L46" s="96"/>
      <c r="M46" s="97" t="s">
        <v>131</v>
      </c>
      <c r="N46" s="96"/>
      <c r="O46" s="98" t="s">
        <v>131</v>
      </c>
    </row>
    <row r="47" spans="3:15" ht="13.5" customHeight="1" x14ac:dyDescent="0.4">
      <c r="C47" s="998"/>
      <c r="D47" s="120"/>
      <c r="E47" s="956"/>
      <c r="F47" s="953"/>
      <c r="G47" s="109"/>
      <c r="H47" s="956"/>
      <c r="I47" s="958"/>
      <c r="J47" s="937"/>
      <c r="K47" s="938"/>
      <c r="L47" s="99"/>
      <c r="M47" s="100" t="s">
        <v>131</v>
      </c>
      <c r="N47" s="99"/>
      <c r="O47" s="101" t="s">
        <v>131</v>
      </c>
    </row>
    <row r="48" spans="3:15" ht="13.5" customHeight="1" x14ac:dyDescent="0.4">
      <c r="C48" s="998"/>
      <c r="D48" s="120"/>
      <c r="E48" s="956"/>
      <c r="F48" s="953"/>
      <c r="G48" s="152"/>
      <c r="H48" s="956"/>
      <c r="I48" s="958"/>
      <c r="J48" s="937"/>
      <c r="K48" s="938"/>
      <c r="L48" s="99"/>
      <c r="M48" s="100" t="s">
        <v>17</v>
      </c>
      <c r="N48" s="99"/>
      <c r="O48" s="101" t="s">
        <v>17</v>
      </c>
    </row>
    <row r="49" spans="3:15" ht="13.5" customHeight="1" x14ac:dyDescent="0.4">
      <c r="C49" s="998"/>
      <c r="D49" s="120"/>
      <c r="E49" s="956"/>
      <c r="F49" s="953"/>
      <c r="G49" s="152"/>
      <c r="H49" s="956"/>
      <c r="I49" s="958"/>
      <c r="J49" s="937"/>
      <c r="K49" s="938"/>
      <c r="L49" s="99"/>
      <c r="M49" s="100" t="s">
        <v>17</v>
      </c>
      <c r="N49" s="99"/>
      <c r="O49" s="101" t="s">
        <v>17</v>
      </c>
    </row>
    <row r="50" spans="3:15" ht="13.5" customHeight="1" x14ac:dyDescent="0.4">
      <c r="C50" s="998"/>
      <c r="D50" s="120"/>
      <c r="E50" s="956"/>
      <c r="F50" s="953"/>
      <c r="G50" s="152"/>
      <c r="H50" s="956"/>
      <c r="I50" s="958"/>
      <c r="J50" s="937"/>
      <c r="K50" s="938"/>
      <c r="L50" s="99"/>
      <c r="M50" s="100" t="s">
        <v>17</v>
      </c>
      <c r="N50" s="99"/>
      <c r="O50" s="101" t="s">
        <v>17</v>
      </c>
    </row>
    <row r="51" spans="3:15" ht="13.5" customHeight="1" x14ac:dyDescent="0.4">
      <c r="C51" s="998"/>
      <c r="D51" s="120"/>
      <c r="E51" s="956"/>
      <c r="F51" s="953"/>
      <c r="G51" s="152"/>
      <c r="H51" s="956"/>
      <c r="I51" s="958"/>
      <c r="J51" s="937"/>
      <c r="K51" s="938"/>
      <c r="L51" s="99"/>
      <c r="M51" s="100" t="s">
        <v>17</v>
      </c>
      <c r="N51" s="99"/>
      <c r="O51" s="101" t="s">
        <v>17</v>
      </c>
    </row>
    <row r="52" spans="3:15" ht="13.5" customHeight="1" x14ac:dyDescent="0.4">
      <c r="C52" s="998"/>
      <c r="D52" s="120"/>
      <c r="E52" s="956"/>
      <c r="F52" s="953"/>
      <c r="G52" s="152"/>
      <c r="H52" s="956"/>
      <c r="I52" s="958"/>
      <c r="J52" s="937"/>
      <c r="K52" s="938"/>
      <c r="L52" s="99"/>
      <c r="M52" s="100" t="s">
        <v>17</v>
      </c>
      <c r="N52" s="99"/>
      <c r="O52" s="101" t="s">
        <v>17</v>
      </c>
    </row>
    <row r="53" spans="3:15" ht="13.5" customHeight="1" x14ac:dyDescent="0.4">
      <c r="C53" s="998"/>
      <c r="D53" s="120"/>
      <c r="E53" s="956"/>
      <c r="F53" s="953"/>
      <c r="G53" s="109"/>
      <c r="H53" s="956"/>
      <c r="I53" s="958"/>
      <c r="J53" s="937"/>
      <c r="K53" s="938"/>
      <c r="L53" s="99"/>
      <c r="M53" s="100" t="s">
        <v>131</v>
      </c>
      <c r="N53" s="99"/>
      <c r="O53" s="101" t="s">
        <v>131</v>
      </c>
    </row>
    <row r="54" spans="3:15" ht="13.5" customHeight="1" x14ac:dyDescent="0.4">
      <c r="C54" s="999"/>
      <c r="D54" s="121"/>
      <c r="E54" s="962"/>
      <c r="F54" s="954"/>
      <c r="G54" s="110"/>
      <c r="H54" s="962"/>
      <c r="I54" s="961"/>
      <c r="J54" s="939"/>
      <c r="K54" s="940"/>
      <c r="L54" s="102"/>
      <c r="M54" s="103" t="s">
        <v>131</v>
      </c>
      <c r="N54" s="102"/>
      <c r="O54" s="104" t="s">
        <v>131</v>
      </c>
    </row>
    <row r="55" spans="3:15" ht="13.5" customHeight="1" x14ac:dyDescent="0.4">
      <c r="C55" s="997" t="s">
        <v>68</v>
      </c>
      <c r="D55" s="119"/>
      <c r="E55" s="955">
        <f>SUM(L55:L58,N55:N58)</f>
        <v>0</v>
      </c>
      <c r="F55" s="952" t="s">
        <v>131</v>
      </c>
      <c r="G55" s="108"/>
      <c r="H55" s="955">
        <f>SUM(L55:L58)</f>
        <v>0</v>
      </c>
      <c r="I55" s="957" t="s">
        <v>131</v>
      </c>
      <c r="J55" s="950"/>
      <c r="K55" s="951"/>
      <c r="L55" s="96"/>
      <c r="M55" s="97" t="s">
        <v>131</v>
      </c>
      <c r="N55" s="96"/>
      <c r="O55" s="98" t="s">
        <v>131</v>
      </c>
    </row>
    <row r="56" spans="3:15" ht="13.5" customHeight="1" x14ac:dyDescent="0.4">
      <c r="C56" s="998"/>
      <c r="D56" s="120"/>
      <c r="E56" s="956"/>
      <c r="F56" s="953"/>
      <c r="G56" s="109"/>
      <c r="H56" s="956"/>
      <c r="I56" s="958"/>
      <c r="J56" s="937"/>
      <c r="K56" s="938"/>
      <c r="L56" s="99"/>
      <c r="M56" s="100" t="s">
        <v>131</v>
      </c>
      <c r="N56" s="99"/>
      <c r="O56" s="101" t="s">
        <v>131</v>
      </c>
    </row>
    <row r="57" spans="3:15" ht="13.5" customHeight="1" x14ac:dyDescent="0.4">
      <c r="C57" s="998"/>
      <c r="D57" s="120"/>
      <c r="E57" s="956"/>
      <c r="F57" s="953"/>
      <c r="G57" s="152"/>
      <c r="H57" s="956"/>
      <c r="I57" s="958"/>
      <c r="J57" s="937"/>
      <c r="K57" s="938"/>
      <c r="L57" s="99"/>
      <c r="M57" s="100" t="s">
        <v>17</v>
      </c>
      <c r="N57" s="99"/>
      <c r="O57" s="101" t="s">
        <v>17</v>
      </c>
    </row>
    <row r="58" spans="3:15" ht="13.5" customHeight="1" x14ac:dyDescent="0.4">
      <c r="C58" s="999"/>
      <c r="D58" s="121"/>
      <c r="E58" s="962"/>
      <c r="F58" s="954"/>
      <c r="G58" s="110"/>
      <c r="H58" s="962"/>
      <c r="I58" s="961"/>
      <c r="J58" s="939"/>
      <c r="K58" s="940"/>
      <c r="L58" s="102"/>
      <c r="M58" s="103" t="s">
        <v>131</v>
      </c>
      <c r="N58" s="102"/>
      <c r="O58" s="104" t="s">
        <v>131</v>
      </c>
    </row>
    <row r="59" spans="3:15" ht="13.5" customHeight="1" x14ac:dyDescent="0.4">
      <c r="C59" s="997" t="s">
        <v>69</v>
      </c>
      <c r="D59" s="119"/>
      <c r="E59" s="955">
        <f>SUM(L59:L61,N59:N61)</f>
        <v>0</v>
      </c>
      <c r="F59" s="952" t="s">
        <v>131</v>
      </c>
      <c r="G59" s="108"/>
      <c r="H59" s="955">
        <f>SUM(L59:L61)</f>
        <v>0</v>
      </c>
      <c r="I59" s="957" t="s">
        <v>131</v>
      </c>
      <c r="J59" s="950"/>
      <c r="K59" s="951"/>
      <c r="L59" s="96"/>
      <c r="M59" s="97" t="s">
        <v>131</v>
      </c>
      <c r="N59" s="96"/>
      <c r="O59" s="98" t="s">
        <v>131</v>
      </c>
    </row>
    <row r="60" spans="3:15" ht="13.5" customHeight="1" x14ac:dyDescent="0.4">
      <c r="C60" s="998"/>
      <c r="D60" s="120"/>
      <c r="E60" s="956"/>
      <c r="F60" s="953"/>
      <c r="G60" s="109"/>
      <c r="H60" s="956"/>
      <c r="I60" s="958"/>
      <c r="J60" s="937"/>
      <c r="K60" s="938"/>
      <c r="L60" s="99"/>
      <c r="M60" s="100" t="s">
        <v>131</v>
      </c>
      <c r="N60" s="99"/>
      <c r="O60" s="101" t="s">
        <v>131</v>
      </c>
    </row>
    <row r="61" spans="3:15" ht="13.5" customHeight="1" x14ac:dyDescent="0.4">
      <c r="C61" s="999"/>
      <c r="D61" s="121"/>
      <c r="E61" s="962"/>
      <c r="F61" s="954"/>
      <c r="G61" s="110"/>
      <c r="H61" s="962"/>
      <c r="I61" s="961"/>
      <c r="J61" s="939"/>
      <c r="K61" s="940"/>
      <c r="L61" s="102"/>
      <c r="M61" s="103" t="s">
        <v>131</v>
      </c>
      <c r="N61" s="102"/>
      <c r="O61" s="104" t="s">
        <v>131</v>
      </c>
    </row>
    <row r="62" spans="3:15" ht="13.5" customHeight="1" x14ac:dyDescent="0.4">
      <c r="C62" s="997" t="s">
        <v>70</v>
      </c>
      <c r="D62" s="119"/>
      <c r="E62" s="955">
        <f>SUM(L62:L70,N62:N70)</f>
        <v>0</v>
      </c>
      <c r="F62" s="952" t="s">
        <v>131</v>
      </c>
      <c r="G62" s="108"/>
      <c r="H62" s="955">
        <f>SUM(L62:L70)</f>
        <v>0</v>
      </c>
      <c r="I62" s="957" t="s">
        <v>131</v>
      </c>
      <c r="J62" s="950"/>
      <c r="K62" s="951"/>
      <c r="L62" s="96"/>
      <c r="M62" s="97" t="s">
        <v>131</v>
      </c>
      <c r="N62" s="96"/>
      <c r="O62" s="98" t="s">
        <v>131</v>
      </c>
    </row>
    <row r="63" spans="3:15" ht="13.5" customHeight="1" x14ac:dyDescent="0.4">
      <c r="C63" s="998"/>
      <c r="D63" s="120"/>
      <c r="E63" s="956"/>
      <c r="F63" s="953"/>
      <c r="G63" s="109"/>
      <c r="H63" s="956"/>
      <c r="I63" s="958"/>
      <c r="J63" s="937"/>
      <c r="K63" s="938"/>
      <c r="L63" s="99"/>
      <c r="M63" s="100" t="s">
        <v>131</v>
      </c>
      <c r="N63" s="99"/>
      <c r="O63" s="101" t="s">
        <v>131</v>
      </c>
    </row>
    <row r="64" spans="3:15" ht="13.5" customHeight="1" x14ac:dyDescent="0.4">
      <c r="C64" s="998"/>
      <c r="D64" s="120"/>
      <c r="E64" s="956"/>
      <c r="F64" s="953"/>
      <c r="G64" s="152"/>
      <c r="H64" s="956"/>
      <c r="I64" s="958"/>
      <c r="J64" s="937"/>
      <c r="K64" s="938"/>
      <c r="L64" s="99"/>
      <c r="M64" s="100" t="s">
        <v>17</v>
      </c>
      <c r="N64" s="99"/>
      <c r="O64" s="101" t="s">
        <v>17</v>
      </c>
    </row>
    <row r="65" spans="3:15" ht="13.5" customHeight="1" x14ac:dyDescent="0.4">
      <c r="C65" s="998"/>
      <c r="D65" s="120"/>
      <c r="E65" s="956"/>
      <c r="F65" s="953"/>
      <c r="G65" s="152"/>
      <c r="H65" s="956"/>
      <c r="I65" s="958"/>
      <c r="J65" s="937"/>
      <c r="K65" s="938"/>
      <c r="L65" s="99"/>
      <c r="M65" s="100" t="s">
        <v>17</v>
      </c>
      <c r="N65" s="99"/>
      <c r="O65" s="101" t="s">
        <v>17</v>
      </c>
    </row>
    <row r="66" spans="3:15" ht="13.5" customHeight="1" x14ac:dyDescent="0.4">
      <c r="C66" s="998"/>
      <c r="D66" s="120"/>
      <c r="E66" s="956"/>
      <c r="F66" s="953"/>
      <c r="G66" s="152"/>
      <c r="H66" s="956"/>
      <c r="I66" s="958"/>
      <c r="J66" s="937"/>
      <c r="K66" s="938"/>
      <c r="L66" s="99"/>
      <c r="M66" s="100" t="s">
        <v>17</v>
      </c>
      <c r="N66" s="99"/>
      <c r="O66" s="101" t="s">
        <v>17</v>
      </c>
    </row>
    <row r="67" spans="3:15" ht="13.5" customHeight="1" x14ac:dyDescent="0.4">
      <c r="C67" s="998"/>
      <c r="D67" s="120"/>
      <c r="E67" s="956"/>
      <c r="F67" s="953"/>
      <c r="G67" s="152"/>
      <c r="H67" s="956"/>
      <c r="I67" s="958"/>
      <c r="J67" s="937"/>
      <c r="K67" s="938"/>
      <c r="L67" s="99"/>
      <c r="M67" s="100" t="s">
        <v>17</v>
      </c>
      <c r="N67" s="99"/>
      <c r="O67" s="101" t="s">
        <v>17</v>
      </c>
    </row>
    <row r="68" spans="3:15" ht="13.5" customHeight="1" x14ac:dyDescent="0.4">
      <c r="C68" s="998"/>
      <c r="D68" s="120"/>
      <c r="E68" s="956"/>
      <c r="F68" s="953"/>
      <c r="G68" s="152"/>
      <c r="H68" s="956"/>
      <c r="I68" s="958"/>
      <c r="J68" s="937"/>
      <c r="K68" s="938"/>
      <c r="L68" s="99"/>
      <c r="M68" s="100" t="s">
        <v>17</v>
      </c>
      <c r="N68" s="99"/>
      <c r="O68" s="101" t="s">
        <v>17</v>
      </c>
    </row>
    <row r="69" spans="3:15" ht="13.5" customHeight="1" x14ac:dyDescent="0.4">
      <c r="C69" s="998"/>
      <c r="D69" s="120"/>
      <c r="E69" s="956"/>
      <c r="F69" s="953"/>
      <c r="G69" s="152"/>
      <c r="H69" s="956"/>
      <c r="I69" s="958"/>
      <c r="J69" s="937"/>
      <c r="K69" s="938"/>
      <c r="L69" s="99"/>
      <c r="M69" s="100" t="s">
        <v>17</v>
      </c>
      <c r="N69" s="99"/>
      <c r="O69" s="101" t="s">
        <v>17</v>
      </c>
    </row>
    <row r="70" spans="3:15" ht="13.5" customHeight="1" x14ac:dyDescent="0.4">
      <c r="C70" s="999"/>
      <c r="D70" s="121"/>
      <c r="E70" s="962"/>
      <c r="F70" s="954"/>
      <c r="G70" s="110"/>
      <c r="H70" s="962"/>
      <c r="I70" s="961"/>
      <c r="J70" s="939"/>
      <c r="K70" s="940"/>
      <c r="L70" s="102"/>
      <c r="M70" s="103" t="s">
        <v>131</v>
      </c>
      <c r="N70" s="102"/>
      <c r="O70" s="104" t="s">
        <v>131</v>
      </c>
    </row>
    <row r="71" spans="3:15" ht="13.5" customHeight="1" x14ac:dyDescent="0.4">
      <c r="C71" s="997" t="s">
        <v>71</v>
      </c>
      <c r="D71" s="119"/>
      <c r="E71" s="955">
        <f>SUM(L71:L78,N71:N78)</f>
        <v>0</v>
      </c>
      <c r="F71" s="952" t="s">
        <v>131</v>
      </c>
      <c r="G71" s="976" t="s">
        <v>140</v>
      </c>
      <c r="H71" s="955">
        <f>SUM(L71:L78)</f>
        <v>0</v>
      </c>
      <c r="I71" s="957" t="s">
        <v>131</v>
      </c>
      <c r="J71" s="950"/>
      <c r="K71" s="951"/>
      <c r="L71" s="96"/>
      <c r="M71" s="97" t="s">
        <v>131</v>
      </c>
      <c r="N71" s="96"/>
      <c r="O71" s="98" t="s">
        <v>131</v>
      </c>
    </row>
    <row r="72" spans="3:15" ht="13.5" customHeight="1" x14ac:dyDescent="0.4">
      <c r="C72" s="998"/>
      <c r="D72" s="120"/>
      <c r="E72" s="956"/>
      <c r="F72" s="953"/>
      <c r="G72" s="977"/>
      <c r="H72" s="956"/>
      <c r="I72" s="958"/>
      <c r="J72" s="937"/>
      <c r="K72" s="938"/>
      <c r="L72" s="99"/>
      <c r="M72" s="100" t="s">
        <v>131</v>
      </c>
      <c r="N72" s="99"/>
      <c r="O72" s="101" t="s">
        <v>131</v>
      </c>
    </row>
    <row r="73" spans="3:15" ht="13.5" customHeight="1" x14ac:dyDescent="0.4">
      <c r="C73" s="998"/>
      <c r="D73" s="120"/>
      <c r="E73" s="956"/>
      <c r="F73" s="953"/>
      <c r="G73" s="977"/>
      <c r="H73" s="956"/>
      <c r="I73" s="958"/>
      <c r="J73" s="937"/>
      <c r="K73" s="938"/>
      <c r="L73" s="99"/>
      <c r="M73" s="100" t="s">
        <v>131</v>
      </c>
      <c r="N73" s="99"/>
      <c r="O73" s="101" t="s">
        <v>131</v>
      </c>
    </row>
    <row r="74" spans="3:15" ht="13.5" customHeight="1" x14ac:dyDescent="0.4">
      <c r="C74" s="998"/>
      <c r="D74" s="120"/>
      <c r="E74" s="956"/>
      <c r="F74" s="953"/>
      <c r="G74" s="977"/>
      <c r="H74" s="956"/>
      <c r="I74" s="958"/>
      <c r="J74" s="937"/>
      <c r="K74" s="938"/>
      <c r="L74" s="99"/>
      <c r="M74" s="100" t="s">
        <v>17</v>
      </c>
      <c r="N74" s="99"/>
      <c r="O74" s="101" t="s">
        <v>17</v>
      </c>
    </row>
    <row r="75" spans="3:15" ht="13.5" customHeight="1" x14ac:dyDescent="0.4">
      <c r="C75" s="998"/>
      <c r="D75" s="120"/>
      <c r="E75" s="956"/>
      <c r="F75" s="953"/>
      <c r="G75" s="977"/>
      <c r="H75" s="956"/>
      <c r="I75" s="958"/>
      <c r="J75" s="937"/>
      <c r="K75" s="938"/>
      <c r="L75" s="99"/>
      <c r="M75" s="100" t="s">
        <v>17</v>
      </c>
      <c r="N75" s="99"/>
      <c r="O75" s="101" t="s">
        <v>17</v>
      </c>
    </row>
    <row r="76" spans="3:15" ht="13.5" customHeight="1" x14ac:dyDescent="0.4">
      <c r="C76" s="998"/>
      <c r="D76" s="120"/>
      <c r="E76" s="956"/>
      <c r="F76" s="953"/>
      <c r="G76" s="977"/>
      <c r="H76" s="956"/>
      <c r="I76" s="958"/>
      <c r="J76" s="937"/>
      <c r="K76" s="938"/>
      <c r="L76" s="99"/>
      <c r="M76" s="100" t="s">
        <v>17</v>
      </c>
      <c r="N76" s="99"/>
      <c r="O76" s="101" t="s">
        <v>17</v>
      </c>
    </row>
    <row r="77" spans="3:15" ht="13.5" customHeight="1" x14ac:dyDescent="0.4">
      <c r="C77" s="998"/>
      <c r="D77" s="120"/>
      <c r="E77" s="956"/>
      <c r="F77" s="953"/>
      <c r="G77" s="977"/>
      <c r="H77" s="956"/>
      <c r="I77" s="958"/>
      <c r="J77" s="937"/>
      <c r="K77" s="938"/>
      <c r="L77" s="99"/>
      <c r="M77" s="100" t="s">
        <v>131</v>
      </c>
      <c r="N77" s="99"/>
      <c r="O77" s="101" t="s">
        <v>131</v>
      </c>
    </row>
    <row r="78" spans="3:15" ht="13.5" customHeight="1" x14ac:dyDescent="0.4">
      <c r="C78" s="999"/>
      <c r="D78" s="121"/>
      <c r="E78" s="962"/>
      <c r="F78" s="954"/>
      <c r="G78" s="978"/>
      <c r="H78" s="962"/>
      <c r="I78" s="961"/>
      <c r="J78" s="939"/>
      <c r="K78" s="940"/>
      <c r="L78" s="102"/>
      <c r="M78" s="103" t="s">
        <v>131</v>
      </c>
      <c r="N78" s="102"/>
      <c r="O78" s="104" t="s">
        <v>131</v>
      </c>
    </row>
    <row r="79" spans="3:15" ht="13.5" customHeight="1" x14ac:dyDescent="0.4">
      <c r="C79" s="997" t="s">
        <v>72</v>
      </c>
      <c r="D79" s="119"/>
      <c r="E79" s="955">
        <f>SUM(L79:L81,N79:N81)</f>
        <v>0</v>
      </c>
      <c r="F79" s="952" t="s">
        <v>131</v>
      </c>
      <c r="G79" s="108"/>
      <c r="H79" s="955">
        <f>SUM(L79:L81)</f>
        <v>0</v>
      </c>
      <c r="I79" s="957" t="s">
        <v>131</v>
      </c>
      <c r="J79" s="950"/>
      <c r="K79" s="951"/>
      <c r="L79" s="96"/>
      <c r="M79" s="97" t="s">
        <v>131</v>
      </c>
      <c r="N79" s="96"/>
      <c r="O79" s="98" t="s">
        <v>131</v>
      </c>
    </row>
    <row r="80" spans="3:15" ht="13.5" customHeight="1" x14ac:dyDescent="0.4">
      <c r="C80" s="998"/>
      <c r="D80" s="120"/>
      <c r="E80" s="956"/>
      <c r="F80" s="953"/>
      <c r="G80" s="109"/>
      <c r="H80" s="956"/>
      <c r="I80" s="958"/>
      <c r="J80" s="937"/>
      <c r="K80" s="938"/>
      <c r="L80" s="99"/>
      <c r="M80" s="100" t="s">
        <v>131</v>
      </c>
      <c r="N80" s="99"/>
      <c r="O80" s="101" t="s">
        <v>131</v>
      </c>
    </row>
    <row r="81" spans="2:44" ht="13.5" customHeight="1" x14ac:dyDescent="0.4">
      <c r="C81" s="999"/>
      <c r="D81" s="121"/>
      <c r="E81" s="962"/>
      <c r="F81" s="954"/>
      <c r="G81" s="110"/>
      <c r="H81" s="962"/>
      <c r="I81" s="961"/>
      <c r="J81" s="939"/>
      <c r="K81" s="940"/>
      <c r="L81" s="102"/>
      <c r="M81" s="103" t="s">
        <v>131</v>
      </c>
      <c r="N81" s="102"/>
      <c r="O81" s="104" t="s">
        <v>131</v>
      </c>
    </row>
    <row r="82" spans="2:44" ht="13.5" customHeight="1" x14ac:dyDescent="0.4">
      <c r="C82" s="997" t="s">
        <v>50</v>
      </c>
      <c r="D82" s="119"/>
      <c r="E82" s="955">
        <f>SUM(L82:L84,N82:N84)</f>
        <v>0</v>
      </c>
      <c r="F82" s="952" t="s">
        <v>131</v>
      </c>
      <c r="G82" s="108"/>
      <c r="H82" s="955">
        <f>SUM(L82:L84)</f>
        <v>0</v>
      </c>
      <c r="I82" s="957" t="s">
        <v>131</v>
      </c>
      <c r="J82" s="950"/>
      <c r="K82" s="951"/>
      <c r="L82" s="96"/>
      <c r="M82" s="97" t="s">
        <v>131</v>
      </c>
      <c r="N82" s="96"/>
      <c r="O82" s="98" t="s">
        <v>131</v>
      </c>
    </row>
    <row r="83" spans="2:44" ht="13.5" customHeight="1" x14ac:dyDescent="0.4">
      <c r="C83" s="998"/>
      <c r="D83" s="120"/>
      <c r="E83" s="956"/>
      <c r="F83" s="953"/>
      <c r="G83" s="109"/>
      <c r="H83" s="956"/>
      <c r="I83" s="958"/>
      <c r="J83" s="937"/>
      <c r="K83" s="938"/>
      <c r="L83" s="99"/>
      <c r="M83" s="100" t="s">
        <v>131</v>
      </c>
      <c r="N83" s="99"/>
      <c r="O83" s="101" t="s">
        <v>131</v>
      </c>
    </row>
    <row r="84" spans="2:44" ht="13.5" customHeight="1" thickBot="1" x14ac:dyDescent="0.45">
      <c r="C84" s="999"/>
      <c r="D84" s="121"/>
      <c r="E84" s="962"/>
      <c r="F84" s="954"/>
      <c r="G84" s="109"/>
      <c r="H84" s="956"/>
      <c r="I84" s="958"/>
      <c r="J84" s="939"/>
      <c r="K84" s="940"/>
      <c r="L84" s="102"/>
      <c r="M84" s="103" t="s">
        <v>131</v>
      </c>
      <c r="N84" s="102"/>
      <c r="O84" s="104" t="s">
        <v>131</v>
      </c>
    </row>
    <row r="85" spans="2:44" ht="21" customHeight="1" thickBot="1" x14ac:dyDescent="0.2">
      <c r="C85" s="86" t="s">
        <v>73</v>
      </c>
      <c r="D85" s="123" t="s">
        <v>143</v>
      </c>
      <c r="E85" s="122">
        <f>SUM(E18:E84)</f>
        <v>0</v>
      </c>
      <c r="F85" s="89" t="s">
        <v>17</v>
      </c>
      <c r="G85" s="118" t="s">
        <v>142</v>
      </c>
      <c r="H85" s="117">
        <f>SUM(H18:H84)</f>
        <v>0</v>
      </c>
      <c r="I85" s="90" t="s">
        <v>17</v>
      </c>
      <c r="J85" s="153"/>
      <c r="K85" s="154">
        <f>L85+N85</f>
        <v>0</v>
      </c>
      <c r="L85" s="959">
        <f>SUM(L18:L84)</f>
        <v>0</v>
      </c>
      <c r="M85" s="959"/>
      <c r="N85" s="959">
        <f>SUM(N18:N84)</f>
        <v>0</v>
      </c>
      <c r="O85" s="960"/>
    </row>
    <row r="86" spans="2:44" ht="5.25" customHeight="1" x14ac:dyDescent="0.4"/>
    <row r="88" spans="2:44" x14ac:dyDescent="0.4">
      <c r="B88" s="61" t="s">
        <v>137</v>
      </c>
    </row>
    <row r="89" spans="2:44" ht="22.5" customHeight="1" x14ac:dyDescent="0.4">
      <c r="B89" s="966" t="s">
        <v>160</v>
      </c>
      <c r="C89" s="966"/>
      <c r="D89" s="966"/>
      <c r="E89" s="966"/>
      <c r="F89" s="966"/>
      <c r="G89" s="966"/>
      <c r="H89" s="966"/>
      <c r="I89" s="966"/>
      <c r="J89" s="966"/>
      <c r="K89" s="966"/>
      <c r="L89" s="966"/>
      <c r="M89" s="966"/>
      <c r="N89" s="966"/>
      <c r="O89" s="966"/>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row>
    <row r="91" spans="2:44" ht="18.75" customHeight="1" x14ac:dyDescent="0.4">
      <c r="B91" s="61"/>
      <c r="C91" s="67" t="s">
        <v>135</v>
      </c>
      <c r="D91" s="941">
        <f>D4</f>
        <v>0</v>
      </c>
      <c r="E91" s="942"/>
      <c r="F91" s="942"/>
      <c r="G91" s="942"/>
      <c r="H91" s="942"/>
      <c r="I91" s="942"/>
      <c r="J91" s="942"/>
      <c r="K91" s="943"/>
      <c r="L91" s="964" t="s">
        <v>136</v>
      </c>
      <c r="M91" s="965"/>
      <c r="N91" s="1006" t="str">
        <f>N4</f>
        <v/>
      </c>
      <c r="O91" s="1007"/>
    </row>
    <row r="93" spans="2:44" ht="22.5" customHeight="1" x14ac:dyDescent="0.4"/>
    <row r="94" spans="2:44" ht="22.5" customHeight="1" x14ac:dyDescent="0.4">
      <c r="B94" s="900" t="s">
        <v>161</v>
      </c>
      <c r="C94" s="901"/>
      <c r="D94" s="901"/>
      <c r="E94" s="901"/>
      <c r="F94" s="901"/>
      <c r="G94" s="901"/>
      <c r="H94" s="901"/>
      <c r="I94" s="901"/>
      <c r="J94" s="901"/>
      <c r="K94" s="901"/>
      <c r="L94" s="901"/>
      <c r="M94" s="901"/>
      <c r="N94" s="901"/>
      <c r="O94" s="902"/>
    </row>
    <row r="95" spans="2:44" ht="6.75" customHeight="1" x14ac:dyDescent="0.4">
      <c r="B95" s="128"/>
      <c r="C95" s="129"/>
      <c r="D95" s="129"/>
      <c r="E95" s="129"/>
      <c r="F95" s="80"/>
      <c r="G95" s="80"/>
      <c r="H95" s="129"/>
      <c r="I95" s="80"/>
      <c r="J95" s="80"/>
      <c r="K95" s="80"/>
      <c r="L95" s="83"/>
      <c r="M95" s="80"/>
      <c r="N95" s="83"/>
      <c r="O95" s="130"/>
    </row>
    <row r="96" spans="2:44" ht="26.25" customHeight="1" x14ac:dyDescent="0.4">
      <c r="B96" s="144"/>
      <c r="C96" s="145" t="s">
        <v>151</v>
      </c>
      <c r="D96" s="146"/>
      <c r="E96" s="146"/>
      <c r="F96" s="147"/>
      <c r="G96" s="147"/>
      <c r="H96" s="146"/>
      <c r="I96" s="147"/>
      <c r="J96" s="147"/>
      <c r="K96" s="147"/>
      <c r="L96" s="148"/>
      <c r="M96" s="147"/>
      <c r="N96" s="148"/>
      <c r="O96" s="149"/>
    </row>
    <row r="97" spans="2:15" ht="9" customHeight="1" thickBot="1" x14ac:dyDescent="0.45">
      <c r="B97" s="128"/>
      <c r="C97" s="129"/>
      <c r="D97" s="129"/>
      <c r="E97" s="129"/>
      <c r="F97" s="80"/>
      <c r="G97" s="80"/>
      <c r="H97" s="129"/>
      <c r="I97" s="80"/>
      <c r="J97" s="80"/>
      <c r="K97" s="80"/>
      <c r="L97" s="83"/>
      <c r="M97" s="80"/>
      <c r="N97" s="83"/>
      <c r="O97" s="130"/>
    </row>
    <row r="98" spans="2:15" ht="24.75" customHeight="1" thickBot="1" x14ac:dyDescent="0.45">
      <c r="B98" s="128"/>
      <c r="C98" s="947" t="s">
        <v>136</v>
      </c>
      <c r="D98" s="948"/>
      <c r="E98" s="948"/>
      <c r="F98" s="948" t="s">
        <v>147</v>
      </c>
      <c r="G98" s="948"/>
      <c r="H98" s="948"/>
      <c r="I98" s="949"/>
      <c r="J98" s="21" t="s">
        <v>145</v>
      </c>
      <c r="K98" s="111" t="s">
        <v>146</v>
      </c>
      <c r="L98" s="944" t="s">
        <v>150</v>
      </c>
      <c r="M98" s="945"/>
      <c r="N98" s="946"/>
      <c r="O98" s="130"/>
    </row>
    <row r="99" spans="2:15" ht="25.5" customHeight="1" thickBot="1" x14ac:dyDescent="0.45">
      <c r="B99" s="128"/>
      <c r="C99" s="929" t="s">
        <v>148</v>
      </c>
      <c r="D99" s="913"/>
      <c r="E99" s="914"/>
      <c r="F99" s="933">
        <v>100000</v>
      </c>
      <c r="G99" s="933"/>
      <c r="H99" s="933"/>
      <c r="I99" s="934"/>
      <c r="J99" s="124">
        <f>IF(N4="カラット","",H85)</f>
        <v>0</v>
      </c>
      <c r="K99" s="126">
        <f>IF(J99="","",ROUNDDOWN(J99*2/3,0))</f>
        <v>0</v>
      </c>
      <c r="L99" s="920">
        <f>IF(K99="","",IF(K99&gt;100000,100000,K99))</f>
        <v>0</v>
      </c>
      <c r="M99" s="921"/>
      <c r="N99" s="922"/>
      <c r="O99" s="311" t="s">
        <v>340</v>
      </c>
    </row>
    <row r="100" spans="2:15" ht="25.5" customHeight="1" thickBot="1" x14ac:dyDescent="0.45">
      <c r="B100" s="128"/>
      <c r="C100" s="930" t="s">
        <v>149</v>
      </c>
      <c r="D100" s="931"/>
      <c r="E100" s="932"/>
      <c r="F100" s="935">
        <v>300000</v>
      </c>
      <c r="G100" s="935"/>
      <c r="H100" s="935"/>
      <c r="I100" s="936"/>
      <c r="J100" s="125">
        <f>IF(N4="ちかっと","",H85)</f>
        <v>0</v>
      </c>
      <c r="K100" s="127">
        <f>IF(J100="","",ROUNDDOWN(J100*2/3,0))</f>
        <v>0</v>
      </c>
      <c r="L100" s="920">
        <f>IF(K100="","",IF(K100&gt;300000,300000,K100))</f>
        <v>0</v>
      </c>
      <c r="M100" s="921"/>
      <c r="N100" s="922"/>
      <c r="O100" s="311" t="s">
        <v>340</v>
      </c>
    </row>
    <row r="101" spans="2:15" ht="21" customHeight="1" x14ac:dyDescent="0.4">
      <c r="B101" s="128"/>
      <c r="C101" s="129"/>
      <c r="D101" s="129"/>
      <c r="E101" s="129"/>
      <c r="F101" s="80"/>
      <c r="G101" s="80"/>
      <c r="H101" s="129"/>
      <c r="I101" s="80"/>
      <c r="J101" s="80"/>
      <c r="K101" s="80"/>
      <c r="L101" s="83"/>
      <c r="M101" s="80"/>
      <c r="N101" s="83"/>
      <c r="O101" s="130"/>
    </row>
    <row r="102" spans="2:15" ht="26.25" customHeight="1" x14ac:dyDescent="0.4">
      <c r="B102" s="144"/>
      <c r="C102" s="145" t="s">
        <v>152</v>
      </c>
      <c r="D102" s="146"/>
      <c r="E102" s="146"/>
      <c r="F102" s="147"/>
      <c r="G102" s="147"/>
      <c r="H102" s="146"/>
      <c r="I102" s="147"/>
      <c r="J102" s="147"/>
      <c r="K102" s="147"/>
      <c r="L102" s="148"/>
      <c r="M102" s="147"/>
      <c r="N102" s="148"/>
      <c r="O102" s="149"/>
    </row>
    <row r="103" spans="2:15" x14ac:dyDescent="0.4">
      <c r="B103" s="128"/>
      <c r="C103" s="129"/>
      <c r="D103" s="129"/>
      <c r="E103" s="129"/>
      <c r="F103" s="80"/>
      <c r="G103" s="80"/>
      <c r="H103" s="129"/>
      <c r="I103" s="80"/>
      <c r="J103" s="80"/>
      <c r="K103" s="80"/>
      <c r="L103" s="83"/>
      <c r="M103" s="80"/>
      <c r="N103" s="83"/>
      <c r="O103" s="130"/>
    </row>
    <row r="104" spans="2:15" ht="24.75" customHeight="1" x14ac:dyDescent="0.4">
      <c r="B104" s="128"/>
      <c r="C104" s="909" t="s">
        <v>136</v>
      </c>
      <c r="D104" s="910"/>
      <c r="E104" s="911"/>
      <c r="F104" s="923" t="s">
        <v>153</v>
      </c>
      <c r="G104" s="924"/>
      <c r="H104" s="924"/>
      <c r="I104" s="138"/>
      <c r="J104" s="138" t="s">
        <v>144</v>
      </c>
      <c r="K104" s="87"/>
      <c r="L104" s="927" t="s">
        <v>156</v>
      </c>
      <c r="M104" s="927"/>
      <c r="N104" s="927"/>
      <c r="O104" s="130"/>
    </row>
    <row r="105" spans="2:15" ht="24.75" customHeight="1" x14ac:dyDescent="0.4">
      <c r="B105" s="128"/>
      <c r="C105" s="912" t="s">
        <v>148</v>
      </c>
      <c r="D105" s="913"/>
      <c r="E105" s="914"/>
      <c r="F105" s="925">
        <f>IF(N4="カラット","",H13)</f>
        <v>0</v>
      </c>
      <c r="G105" s="926"/>
      <c r="H105" s="926"/>
      <c r="I105" s="139" t="s">
        <v>154</v>
      </c>
      <c r="J105" s="140">
        <f>IF(N4="カラット","",E85)</f>
        <v>0</v>
      </c>
      <c r="K105" s="141" t="s">
        <v>155</v>
      </c>
      <c r="L105" s="928">
        <f>IF(F105="","",F105-J105)</f>
        <v>0</v>
      </c>
      <c r="M105" s="928"/>
      <c r="N105" s="928"/>
      <c r="O105" s="130"/>
    </row>
    <row r="106" spans="2:15" ht="24.75" customHeight="1" x14ac:dyDescent="0.4">
      <c r="B106" s="128"/>
      <c r="C106" s="915" t="s">
        <v>149</v>
      </c>
      <c r="D106" s="916"/>
      <c r="E106" s="917"/>
      <c r="F106" s="918">
        <f>IF(N4="ちかっと","",H13)</f>
        <v>0</v>
      </c>
      <c r="G106" s="919"/>
      <c r="H106" s="919"/>
      <c r="I106" s="142" t="s">
        <v>154</v>
      </c>
      <c r="J106" s="143">
        <f>IF(N4="ちかっと","",E85)</f>
        <v>0</v>
      </c>
      <c r="K106" s="84" t="s">
        <v>155</v>
      </c>
      <c r="L106" s="908">
        <f>IF(F106="","",F106-J106)</f>
        <v>0</v>
      </c>
      <c r="M106" s="908"/>
      <c r="N106" s="908"/>
      <c r="O106" s="130"/>
    </row>
    <row r="107" spans="2:15" x14ac:dyDescent="0.4">
      <c r="B107" s="128"/>
      <c r="C107" s="129"/>
      <c r="D107" s="129"/>
      <c r="E107" s="129"/>
      <c r="F107" s="80"/>
      <c r="G107" s="80"/>
      <c r="H107" s="129"/>
      <c r="I107" s="80"/>
      <c r="J107" s="80"/>
      <c r="K107" s="80"/>
      <c r="L107" s="83"/>
      <c r="M107" s="80"/>
      <c r="N107" s="83"/>
      <c r="O107" s="130"/>
    </row>
    <row r="108" spans="2:15" ht="26.25" customHeight="1" x14ac:dyDescent="0.4">
      <c r="B108" s="144"/>
      <c r="C108" s="145" t="s">
        <v>159</v>
      </c>
      <c r="D108" s="146"/>
      <c r="E108" s="146"/>
      <c r="F108" s="147"/>
      <c r="G108" s="147"/>
      <c r="H108" s="146"/>
      <c r="I108" s="147"/>
      <c r="J108" s="147"/>
      <c r="K108" s="147"/>
      <c r="L108" s="148"/>
      <c r="M108" s="147"/>
      <c r="N108" s="148"/>
      <c r="O108" s="149"/>
    </row>
    <row r="109" spans="2:15" ht="14.25" thickBot="1" x14ac:dyDescent="0.45">
      <c r="B109" s="128"/>
      <c r="C109" s="129"/>
      <c r="D109" s="129"/>
      <c r="E109" s="129"/>
      <c r="F109" s="80"/>
      <c r="G109" s="80"/>
      <c r="H109" s="129"/>
      <c r="I109" s="80"/>
      <c r="J109" s="80"/>
      <c r="K109" s="80"/>
      <c r="L109" s="83"/>
      <c r="M109" s="80"/>
      <c r="N109" s="83"/>
      <c r="O109" s="130"/>
    </row>
    <row r="110" spans="2:15" ht="33" customHeight="1" thickBot="1" x14ac:dyDescent="0.45">
      <c r="B110" s="128"/>
      <c r="C110" s="909" t="s">
        <v>136</v>
      </c>
      <c r="D110" s="910"/>
      <c r="E110" s="911"/>
      <c r="F110" s="923" t="s">
        <v>157</v>
      </c>
      <c r="G110" s="924"/>
      <c r="H110" s="924"/>
      <c r="I110" s="138"/>
      <c r="J110" s="138" t="s">
        <v>156</v>
      </c>
      <c r="K110" s="138"/>
      <c r="L110" s="1008" t="s">
        <v>158</v>
      </c>
      <c r="M110" s="1009"/>
      <c r="N110" s="1010"/>
      <c r="O110" s="130"/>
    </row>
    <row r="111" spans="2:15" ht="33" customHeight="1" thickBot="1" x14ac:dyDescent="0.45">
      <c r="B111" s="128"/>
      <c r="C111" s="912" t="s">
        <v>148</v>
      </c>
      <c r="D111" s="913"/>
      <c r="E111" s="914"/>
      <c r="F111" s="925">
        <f>IF(N4="カラット","",L99)</f>
        <v>0</v>
      </c>
      <c r="G111" s="926"/>
      <c r="H111" s="926"/>
      <c r="I111" s="139" t="s">
        <v>154</v>
      </c>
      <c r="J111" s="140">
        <f>IF(N4="カラット","",L105)</f>
        <v>0</v>
      </c>
      <c r="K111" s="139" t="s">
        <v>122</v>
      </c>
      <c r="L111" s="1011">
        <f>IF(F111="","",F111-J111)</f>
        <v>0</v>
      </c>
      <c r="M111" s="1012"/>
      <c r="N111" s="1013"/>
      <c r="O111" s="130"/>
    </row>
    <row r="112" spans="2:15" ht="33" customHeight="1" thickBot="1" x14ac:dyDescent="0.45">
      <c r="B112" s="128"/>
      <c r="C112" s="915" t="s">
        <v>149</v>
      </c>
      <c r="D112" s="916"/>
      <c r="E112" s="917"/>
      <c r="F112" s="918">
        <f>IF(N4="ちかっと","",L100)</f>
        <v>0</v>
      </c>
      <c r="G112" s="919"/>
      <c r="H112" s="919"/>
      <c r="I112" s="142" t="s">
        <v>154</v>
      </c>
      <c r="J112" s="143">
        <f>IF(N4="ちかっと","",L106)</f>
        <v>0</v>
      </c>
      <c r="K112" s="142" t="s">
        <v>122</v>
      </c>
      <c r="L112" s="1011">
        <f>IF(F112="","",F112-J112)</f>
        <v>0</v>
      </c>
      <c r="M112" s="1012"/>
      <c r="N112" s="1013"/>
      <c r="O112" s="130"/>
    </row>
    <row r="113" spans="2:15" x14ac:dyDescent="0.4">
      <c r="B113" s="131"/>
      <c r="C113" s="132"/>
      <c r="D113" s="132"/>
      <c r="E113" s="132"/>
      <c r="F113" s="133"/>
      <c r="G113" s="133"/>
      <c r="H113" s="132"/>
      <c r="I113" s="133"/>
      <c r="J113" s="133"/>
      <c r="K113" s="133"/>
      <c r="L113" s="134"/>
      <c r="M113" s="133"/>
      <c r="N113" s="134"/>
      <c r="O113" s="135"/>
    </row>
    <row r="114" spans="2:15" ht="34.5" customHeight="1" x14ac:dyDescent="0.4"/>
    <row r="115" spans="2:15" ht="34.5" customHeight="1" x14ac:dyDescent="0.4"/>
    <row r="116" spans="2:15" ht="22.5" customHeight="1" x14ac:dyDescent="0.4">
      <c r="B116" s="900" t="s">
        <v>162</v>
      </c>
      <c r="C116" s="901"/>
      <c r="D116" s="901"/>
      <c r="E116" s="901"/>
      <c r="F116" s="901"/>
      <c r="G116" s="901"/>
      <c r="H116" s="901"/>
      <c r="I116" s="901"/>
      <c r="J116" s="901"/>
      <c r="K116" s="901"/>
      <c r="L116" s="901"/>
      <c r="M116" s="901"/>
      <c r="N116" s="901"/>
      <c r="O116" s="902"/>
    </row>
    <row r="117" spans="2:15" ht="6.75" customHeight="1" x14ac:dyDescent="0.4">
      <c r="B117" s="128"/>
      <c r="C117" s="129"/>
      <c r="D117" s="129"/>
      <c r="E117" s="129"/>
      <c r="F117" s="80"/>
      <c r="G117" s="80"/>
      <c r="H117" s="129"/>
      <c r="I117" s="80"/>
      <c r="J117" s="80"/>
      <c r="K117" s="80"/>
      <c r="L117" s="83"/>
      <c r="M117" s="80"/>
      <c r="N117" s="83"/>
      <c r="O117" s="130"/>
    </row>
    <row r="118" spans="2:15" ht="26.25" customHeight="1" x14ac:dyDescent="0.4">
      <c r="B118" s="155"/>
      <c r="C118" s="903" t="s">
        <v>163</v>
      </c>
      <c r="D118" s="903"/>
      <c r="E118" s="903"/>
      <c r="F118" s="157"/>
      <c r="G118" s="160" t="s">
        <v>165</v>
      </c>
      <c r="H118" s="156"/>
      <c r="I118" s="157"/>
      <c r="J118" s="157"/>
      <c r="K118" s="157"/>
      <c r="L118" s="158"/>
      <c r="M118" s="157"/>
      <c r="N118" s="158"/>
      <c r="O118" s="159"/>
    </row>
    <row r="119" spans="2:15" ht="11.25" customHeight="1" thickBot="1" x14ac:dyDescent="0.45">
      <c r="B119" s="128"/>
      <c r="C119" s="129"/>
      <c r="D119" s="129"/>
      <c r="E119" s="129"/>
      <c r="F119" s="80"/>
      <c r="G119" s="80"/>
      <c r="H119" s="129"/>
      <c r="I119" s="80"/>
      <c r="J119" s="80"/>
      <c r="K119" s="80"/>
      <c r="L119" s="83"/>
      <c r="M119" s="80"/>
      <c r="N119" s="83"/>
      <c r="O119" s="130"/>
    </row>
    <row r="120" spans="2:15" ht="18" customHeight="1" x14ac:dyDescent="0.4">
      <c r="B120" s="128"/>
      <c r="C120" s="888" t="s">
        <v>177</v>
      </c>
      <c r="D120" s="889"/>
      <c r="E120" s="889"/>
      <c r="F120" s="889"/>
      <c r="G120" s="890"/>
      <c r="H120" s="906" t="s">
        <v>173</v>
      </c>
      <c r="I120" s="906"/>
      <c r="J120" s="907"/>
      <c r="K120" s="894" t="s">
        <v>176</v>
      </c>
      <c r="L120" s="895"/>
      <c r="M120" s="80"/>
      <c r="N120" s="83"/>
      <c r="O120" s="130"/>
    </row>
    <row r="121" spans="2:15" ht="20.25" customHeight="1" thickBot="1" x14ac:dyDescent="0.45">
      <c r="B121" s="128"/>
      <c r="C121" s="891">
        <f>IF(N4="カラット","",E85)</f>
        <v>0</v>
      </c>
      <c r="D121" s="892"/>
      <c r="E121" s="892"/>
      <c r="F121" s="892"/>
      <c r="G121" s="893"/>
      <c r="H121" s="906"/>
      <c r="I121" s="906"/>
      <c r="J121" s="907"/>
      <c r="K121" s="904" t="str">
        <f>IF(N4="ちかっと",IF(C121&lt;=150000,"要件該当","要件非該当やり直し"),"")</f>
        <v/>
      </c>
      <c r="L121" s="905"/>
      <c r="M121" s="80"/>
      <c r="N121" s="83"/>
      <c r="O121" s="130"/>
    </row>
    <row r="122" spans="2:15" x14ac:dyDescent="0.4">
      <c r="B122" s="128"/>
      <c r="C122" s="129"/>
      <c r="D122" s="129"/>
      <c r="E122" s="129"/>
      <c r="F122" s="80"/>
      <c r="G122" s="80"/>
      <c r="H122" s="129"/>
      <c r="I122" s="80"/>
      <c r="J122" s="80"/>
      <c r="K122" s="80"/>
      <c r="L122" s="83"/>
      <c r="M122" s="80"/>
      <c r="N122" s="83"/>
      <c r="O122" s="130"/>
    </row>
    <row r="123" spans="2:15" x14ac:dyDescent="0.4">
      <c r="B123" s="128"/>
      <c r="C123" s="129"/>
      <c r="D123" s="129"/>
      <c r="E123" s="129"/>
      <c r="F123" s="80"/>
      <c r="G123" s="80"/>
      <c r="H123" s="129"/>
      <c r="I123" s="80"/>
      <c r="J123" s="80"/>
      <c r="K123" s="80"/>
      <c r="L123" s="83"/>
      <c r="M123" s="80"/>
      <c r="N123" s="83"/>
      <c r="O123" s="130"/>
    </row>
    <row r="124" spans="2:15" x14ac:dyDescent="0.4">
      <c r="B124" s="128"/>
      <c r="C124" s="129"/>
      <c r="D124" s="129"/>
      <c r="E124" s="129"/>
      <c r="F124" s="80"/>
      <c r="G124" s="80"/>
      <c r="H124" s="129"/>
      <c r="I124" s="80"/>
      <c r="J124" s="80"/>
      <c r="K124" s="80"/>
      <c r="L124" s="83"/>
      <c r="M124" s="80"/>
      <c r="N124" s="83"/>
      <c r="O124" s="130"/>
    </row>
    <row r="125" spans="2:15" ht="26.25" customHeight="1" x14ac:dyDescent="0.4">
      <c r="B125" s="155"/>
      <c r="C125" s="903" t="s">
        <v>517</v>
      </c>
      <c r="D125" s="903"/>
      <c r="E125" s="903"/>
      <c r="F125" s="903"/>
      <c r="G125" s="160"/>
      <c r="H125" s="160" t="s">
        <v>166</v>
      </c>
      <c r="I125" s="157"/>
      <c r="J125" s="157"/>
      <c r="K125" s="157"/>
      <c r="L125" s="158"/>
      <c r="M125" s="157"/>
      <c r="N125" s="158"/>
      <c r="O125" s="159"/>
    </row>
    <row r="126" spans="2:15" ht="9" customHeight="1" x14ac:dyDescent="0.4">
      <c r="B126" s="128"/>
      <c r="C126" s="129"/>
      <c r="D126" s="129"/>
      <c r="E126" s="129"/>
      <c r="F126" s="80"/>
      <c r="G126" s="80"/>
      <c r="H126" s="129"/>
      <c r="I126" s="80"/>
      <c r="J126" s="80"/>
      <c r="K126" s="80"/>
      <c r="L126" s="83"/>
      <c r="M126" s="80"/>
      <c r="N126" s="83"/>
      <c r="O126" s="130"/>
    </row>
    <row r="127" spans="2:15" x14ac:dyDescent="0.4">
      <c r="B127" s="128"/>
      <c r="C127" s="129"/>
      <c r="D127" s="129"/>
      <c r="E127" s="129"/>
      <c r="F127" s="80"/>
      <c r="G127" s="80"/>
      <c r="H127" s="129"/>
      <c r="I127" s="80"/>
      <c r="J127" s="80"/>
      <c r="K127" s="80"/>
      <c r="L127" s="83"/>
      <c r="M127" s="80"/>
      <c r="N127" s="83"/>
      <c r="O127" s="130"/>
    </row>
    <row r="128" spans="2:15" ht="17.25" customHeight="1" x14ac:dyDescent="0.4">
      <c r="B128" s="128"/>
      <c r="C128" s="888" t="s">
        <v>167</v>
      </c>
      <c r="D128" s="889"/>
      <c r="E128" s="890"/>
      <c r="F128" s="898" t="s">
        <v>169</v>
      </c>
      <c r="G128" s="888" t="s">
        <v>168</v>
      </c>
      <c r="H128" s="889"/>
      <c r="I128" s="890"/>
      <c r="J128" s="898" t="s">
        <v>170</v>
      </c>
      <c r="K128" s="888" t="s">
        <v>171</v>
      </c>
      <c r="L128" s="890"/>
      <c r="M128" s="80"/>
      <c r="N128" s="83"/>
      <c r="O128" s="130"/>
    </row>
    <row r="129" spans="2:15" ht="17.25" customHeight="1" x14ac:dyDescent="0.4">
      <c r="B129" s="128"/>
      <c r="C129" s="891">
        <f>H25</f>
        <v>0</v>
      </c>
      <c r="D129" s="892"/>
      <c r="E129" s="893"/>
      <c r="F129" s="898"/>
      <c r="G129" s="891">
        <f>H71</f>
        <v>0</v>
      </c>
      <c r="H129" s="892"/>
      <c r="I129" s="893"/>
      <c r="J129" s="898"/>
      <c r="K129" s="891">
        <f>C129+G129</f>
        <v>0</v>
      </c>
      <c r="L129" s="893"/>
      <c r="M129" s="80"/>
      <c r="N129" s="83"/>
      <c r="O129" s="130"/>
    </row>
    <row r="130" spans="2:15" ht="32.25" customHeight="1" thickBot="1" x14ac:dyDescent="0.45">
      <c r="B130" s="128"/>
      <c r="C130" s="129"/>
      <c r="D130" s="129"/>
      <c r="E130" s="129"/>
      <c r="F130" s="80"/>
      <c r="G130" s="80"/>
      <c r="H130" s="129"/>
      <c r="I130" s="80"/>
      <c r="J130" s="161" t="s">
        <v>175</v>
      </c>
      <c r="K130" s="80"/>
      <c r="L130" s="83"/>
      <c r="M130" s="80"/>
      <c r="N130" s="83"/>
      <c r="O130" s="130"/>
    </row>
    <row r="131" spans="2:15" ht="17.25" customHeight="1" x14ac:dyDescent="0.4">
      <c r="B131" s="128"/>
      <c r="C131" s="888" t="s">
        <v>172</v>
      </c>
      <c r="D131" s="889"/>
      <c r="E131" s="890"/>
      <c r="F131" s="898" t="s">
        <v>173</v>
      </c>
      <c r="G131" s="888" t="s">
        <v>174</v>
      </c>
      <c r="H131" s="889"/>
      <c r="I131" s="890"/>
      <c r="J131" s="899" t="s">
        <v>173</v>
      </c>
      <c r="K131" s="894" t="s">
        <v>176</v>
      </c>
      <c r="L131" s="895"/>
      <c r="M131" s="80"/>
      <c r="N131" s="83"/>
      <c r="O131" s="130"/>
    </row>
    <row r="132" spans="2:15" ht="17.25" customHeight="1" thickBot="1" x14ac:dyDescent="0.45">
      <c r="B132" s="128"/>
      <c r="C132" s="891">
        <f>H85</f>
        <v>0</v>
      </c>
      <c r="D132" s="892"/>
      <c r="E132" s="893"/>
      <c r="F132" s="898"/>
      <c r="G132" s="891">
        <f>ROUNDDOWN(C132/2,0)</f>
        <v>0</v>
      </c>
      <c r="H132" s="892"/>
      <c r="I132" s="893"/>
      <c r="J132" s="899"/>
      <c r="K132" s="896" t="str">
        <f>IF(N4="ちかっと","",IF(K129&lt;=G132,"要件該当","要件非該当やり直し"))</f>
        <v>要件該当</v>
      </c>
      <c r="L132" s="897"/>
      <c r="M132" s="80"/>
      <c r="N132" s="83"/>
      <c r="O132" s="130"/>
    </row>
    <row r="133" spans="2:15" x14ac:dyDescent="0.4">
      <c r="B133" s="128"/>
      <c r="C133" s="129"/>
      <c r="D133" s="129"/>
      <c r="E133" s="129"/>
      <c r="F133" s="80"/>
      <c r="G133" s="80"/>
      <c r="H133" s="129"/>
      <c r="I133" s="80"/>
      <c r="J133" s="80"/>
      <c r="K133" s="80"/>
      <c r="L133" s="83"/>
      <c r="M133" s="80"/>
      <c r="N133" s="83"/>
      <c r="O133" s="130"/>
    </row>
    <row r="134" spans="2:15" x14ac:dyDescent="0.4">
      <c r="B134" s="131"/>
      <c r="C134" s="132"/>
      <c r="D134" s="132"/>
      <c r="E134" s="132"/>
      <c r="F134" s="133"/>
      <c r="G134" s="133"/>
      <c r="H134" s="132"/>
      <c r="I134" s="133"/>
      <c r="J134" s="133"/>
      <c r="K134" s="133"/>
      <c r="L134" s="134"/>
      <c r="M134" s="133"/>
      <c r="N134" s="134"/>
      <c r="O134" s="135"/>
    </row>
  </sheetData>
  <mergeCells count="209">
    <mergeCell ref="N91:O91"/>
    <mergeCell ref="N4:O4"/>
    <mergeCell ref="L110:N110"/>
    <mergeCell ref="C111:E111"/>
    <mergeCell ref="F111:H111"/>
    <mergeCell ref="L111:N111"/>
    <mergeCell ref="C112:E112"/>
    <mergeCell ref="F112:H112"/>
    <mergeCell ref="L112:N112"/>
    <mergeCell ref="C16:C17"/>
    <mergeCell ref="C7:F7"/>
    <mergeCell ref="E25:E27"/>
    <mergeCell ref="C25:C27"/>
    <mergeCell ref="J24:K24"/>
    <mergeCell ref="J12:O12"/>
    <mergeCell ref="J13:O13"/>
    <mergeCell ref="J20:K20"/>
    <mergeCell ref="J23:K23"/>
    <mergeCell ref="L17:M17"/>
    <mergeCell ref="N17:O17"/>
    <mergeCell ref="J16:O16"/>
    <mergeCell ref="J21:K21"/>
    <mergeCell ref="J48:K48"/>
    <mergeCell ref="J49:K49"/>
    <mergeCell ref="C110:E110"/>
    <mergeCell ref="F110:H110"/>
    <mergeCell ref="F25:F27"/>
    <mergeCell ref="H25:H27"/>
    <mergeCell ref="I25:I27"/>
    <mergeCell ref="J25:K25"/>
    <mergeCell ref="J26:K26"/>
    <mergeCell ref="J27:K27"/>
    <mergeCell ref="J30:K30"/>
    <mergeCell ref="J31:K31"/>
    <mergeCell ref="J32:K32"/>
    <mergeCell ref="C62:C70"/>
    <mergeCell ref="C71:C78"/>
    <mergeCell ref="C79:C81"/>
    <mergeCell ref="C82:C84"/>
    <mergeCell ref="F71:F78"/>
    <mergeCell ref="H71:H78"/>
    <mergeCell ref="F28:F34"/>
    <mergeCell ref="H28:H34"/>
    <mergeCell ref="J51:K51"/>
    <mergeCell ref="E62:E70"/>
    <mergeCell ref="F62:F70"/>
    <mergeCell ref="H62:H70"/>
    <mergeCell ref="I62:I70"/>
    <mergeCell ref="F46:F54"/>
    <mergeCell ref="J46:K46"/>
    <mergeCell ref="J47:K47"/>
    <mergeCell ref="J52:K52"/>
    <mergeCell ref="J57:K57"/>
    <mergeCell ref="J70:K70"/>
    <mergeCell ref="I46:I54"/>
    <mergeCell ref="J50:K50"/>
    <mergeCell ref="H46:H54"/>
    <mergeCell ref="E55:E58"/>
    <mergeCell ref="I18:I24"/>
    <mergeCell ref="I28:I34"/>
    <mergeCell ref="E35:E45"/>
    <mergeCell ref="F35:F45"/>
    <mergeCell ref="H35:H45"/>
    <mergeCell ref="I35:I45"/>
    <mergeCell ref="J28:K28"/>
    <mergeCell ref="J29:K29"/>
    <mergeCell ref="J34:K34"/>
    <mergeCell ref="J35:K35"/>
    <mergeCell ref="J36:K36"/>
    <mergeCell ref="J44:K44"/>
    <mergeCell ref="J45:K45"/>
    <mergeCell ref="J22:K22"/>
    <mergeCell ref="C28:C34"/>
    <mergeCell ref="F59:F61"/>
    <mergeCell ref="H59:H61"/>
    <mergeCell ref="I59:I61"/>
    <mergeCell ref="C8:F8"/>
    <mergeCell ref="C9:F9"/>
    <mergeCell ref="C10:F10"/>
    <mergeCell ref="C11:C12"/>
    <mergeCell ref="C13:F13"/>
    <mergeCell ref="E18:E24"/>
    <mergeCell ref="C18:C24"/>
    <mergeCell ref="F18:F24"/>
    <mergeCell ref="H18:H24"/>
    <mergeCell ref="D16:F17"/>
    <mergeCell ref="C55:C58"/>
    <mergeCell ref="C59:C61"/>
    <mergeCell ref="C35:C45"/>
    <mergeCell ref="C46:C54"/>
    <mergeCell ref="F55:F58"/>
    <mergeCell ref="H55:H58"/>
    <mergeCell ref="I55:I58"/>
    <mergeCell ref="E28:E34"/>
    <mergeCell ref="E46:E54"/>
    <mergeCell ref="E59:E61"/>
    <mergeCell ref="L4:M4"/>
    <mergeCell ref="J33:K33"/>
    <mergeCell ref="J37:K37"/>
    <mergeCell ref="J38:K38"/>
    <mergeCell ref="J39:K39"/>
    <mergeCell ref="J40:K40"/>
    <mergeCell ref="J41:K41"/>
    <mergeCell ref="J42:K42"/>
    <mergeCell ref="D4:K4"/>
    <mergeCell ref="B2:O2"/>
    <mergeCell ref="L91:M91"/>
    <mergeCell ref="B89:O89"/>
    <mergeCell ref="G7:I7"/>
    <mergeCell ref="G16:I17"/>
    <mergeCell ref="G25:G27"/>
    <mergeCell ref="G71:G78"/>
    <mergeCell ref="D11:F11"/>
    <mergeCell ref="D12:F12"/>
    <mergeCell ref="J17:K17"/>
    <mergeCell ref="J18:K18"/>
    <mergeCell ref="J19:K19"/>
    <mergeCell ref="J7:O7"/>
    <mergeCell ref="J8:O8"/>
    <mergeCell ref="J9:O9"/>
    <mergeCell ref="J10:O10"/>
    <mergeCell ref="J11:O11"/>
    <mergeCell ref="J53:K53"/>
    <mergeCell ref="J54:K54"/>
    <mergeCell ref="J55:K55"/>
    <mergeCell ref="J56:K56"/>
    <mergeCell ref="J58:K58"/>
    <mergeCell ref="J43:K43"/>
    <mergeCell ref="J71:K71"/>
    <mergeCell ref="J72:K72"/>
    <mergeCell ref="J73:K73"/>
    <mergeCell ref="J77:K77"/>
    <mergeCell ref="J59:K59"/>
    <mergeCell ref="J60:K60"/>
    <mergeCell ref="J61:K61"/>
    <mergeCell ref="J62:K62"/>
    <mergeCell ref="J63:K63"/>
    <mergeCell ref="J64:K64"/>
    <mergeCell ref="J65:K65"/>
    <mergeCell ref="J66:K66"/>
    <mergeCell ref="J67:K67"/>
    <mergeCell ref="J68:K68"/>
    <mergeCell ref="J69:K69"/>
    <mergeCell ref="J74:K74"/>
    <mergeCell ref="J75:K75"/>
    <mergeCell ref="J76:K76"/>
    <mergeCell ref="J83:K83"/>
    <mergeCell ref="J84:K84"/>
    <mergeCell ref="D91:K91"/>
    <mergeCell ref="L98:N98"/>
    <mergeCell ref="C98:E98"/>
    <mergeCell ref="F98:I98"/>
    <mergeCell ref="J78:K78"/>
    <mergeCell ref="J79:K79"/>
    <mergeCell ref="J80:K80"/>
    <mergeCell ref="J81:K81"/>
    <mergeCell ref="J82:K82"/>
    <mergeCell ref="F82:F84"/>
    <mergeCell ref="H82:H84"/>
    <mergeCell ref="I82:I84"/>
    <mergeCell ref="L85:M85"/>
    <mergeCell ref="N85:O85"/>
    <mergeCell ref="B94:O94"/>
    <mergeCell ref="I71:I78"/>
    <mergeCell ref="E79:E81"/>
    <mergeCell ref="F79:F81"/>
    <mergeCell ref="H79:H81"/>
    <mergeCell ref="I79:I81"/>
    <mergeCell ref="E71:E78"/>
    <mergeCell ref="E82:E84"/>
    <mergeCell ref="L106:N106"/>
    <mergeCell ref="C104:E104"/>
    <mergeCell ref="C105:E105"/>
    <mergeCell ref="C106:E106"/>
    <mergeCell ref="F106:H106"/>
    <mergeCell ref="L99:N99"/>
    <mergeCell ref="L100:N100"/>
    <mergeCell ref="F104:H104"/>
    <mergeCell ref="F105:H105"/>
    <mergeCell ref="L104:N104"/>
    <mergeCell ref="L105:N105"/>
    <mergeCell ref="C99:E99"/>
    <mergeCell ref="C100:E100"/>
    <mergeCell ref="F99:I99"/>
    <mergeCell ref="F100:I100"/>
    <mergeCell ref="B116:O116"/>
    <mergeCell ref="C118:E118"/>
    <mergeCell ref="C128:E128"/>
    <mergeCell ref="G128:I128"/>
    <mergeCell ref="C129:E129"/>
    <mergeCell ref="G129:I129"/>
    <mergeCell ref="K128:L128"/>
    <mergeCell ref="K129:L129"/>
    <mergeCell ref="K120:L120"/>
    <mergeCell ref="K121:L121"/>
    <mergeCell ref="C120:G120"/>
    <mergeCell ref="C121:G121"/>
    <mergeCell ref="H120:J121"/>
    <mergeCell ref="C125:F125"/>
    <mergeCell ref="C131:E131"/>
    <mergeCell ref="C132:E132"/>
    <mergeCell ref="G131:I131"/>
    <mergeCell ref="G132:I132"/>
    <mergeCell ref="K131:L131"/>
    <mergeCell ref="K132:L132"/>
    <mergeCell ref="F128:F129"/>
    <mergeCell ref="J128:J129"/>
    <mergeCell ref="F131:F132"/>
    <mergeCell ref="J131:J132"/>
  </mergeCells>
  <phoneticPr fontId="2"/>
  <pageMargins left="0.59055118110236227" right="0.43307086614173229" top="0.31496062992125984" bottom="0.47244094488188981" header="0.31496062992125984" footer="0.31496062992125984"/>
  <pageSetup paperSize="9" scale="65" orientation="portrait" r:id="rId1"/>
  <rowBreaks count="1" manualBreakCount="1">
    <brk id="8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【交付】申請書</vt:lpstr>
      <vt:lpstr>記入例・【交付】申請書</vt:lpstr>
      <vt:lpstr>【交付】事業計画書①</vt:lpstr>
      <vt:lpstr>記入例・【交付】事業計画書①</vt:lpstr>
      <vt:lpstr>【交付】事業計画書②</vt:lpstr>
      <vt:lpstr>記入例・【交付】事業計画書②</vt:lpstr>
      <vt:lpstr>【交付】スケジュール</vt:lpstr>
      <vt:lpstr>記入例・【交付】スケジュール</vt:lpstr>
      <vt:lpstr>【交付】予算書</vt:lpstr>
      <vt:lpstr>記入例・【交付】予算書</vt:lpstr>
      <vt:lpstr>【交付】団体概要書</vt:lpstr>
      <vt:lpstr>記入例・【交付】団体概要書</vt:lpstr>
      <vt:lpstr>【交付】要件等確認書</vt:lpstr>
      <vt:lpstr>記入例・【交付】要件等確認書</vt:lpstr>
      <vt:lpstr>【交付】誓約書</vt:lpstr>
      <vt:lpstr>記入例・【交付】誓約書</vt:lpstr>
      <vt:lpstr>【交付】事業実施確認書</vt:lpstr>
      <vt:lpstr>記入例・【交付】事業実施確認書</vt:lpstr>
      <vt:lpstr>【変更】申請書</vt:lpstr>
      <vt:lpstr>【変更】事業計画①</vt:lpstr>
      <vt:lpstr>【変更】事業計画書②</vt:lpstr>
      <vt:lpstr>【変更】スケジュール</vt:lpstr>
      <vt:lpstr>【変更】予算書（A3判）</vt:lpstr>
      <vt:lpstr>【実績】実績報告書</vt:lpstr>
      <vt:lpstr>【実績】事業報告書①</vt:lpstr>
      <vt:lpstr>【実績】事業報告書②</vt:lpstr>
      <vt:lpstr>【実績】スケジュール</vt:lpstr>
      <vt:lpstr>【実績】決算書（A3判）</vt:lpstr>
      <vt:lpstr>【請求書】概算払用（交付決定後８割請求）</vt:lpstr>
      <vt:lpstr>【請求書】確定払用（実績報告後請求）</vt:lpstr>
      <vt:lpstr>【交付】スケジュール!Print_Area</vt:lpstr>
      <vt:lpstr>【交付】事業計画書②!Print_Area</vt:lpstr>
      <vt:lpstr>【交付】申請書!Print_Area</vt:lpstr>
      <vt:lpstr>【交付】予算書!Print_Area</vt:lpstr>
      <vt:lpstr>【実績】スケジュール!Print_Area</vt:lpstr>
      <vt:lpstr>'【実績】決算書（A3判）'!Print_Area</vt:lpstr>
      <vt:lpstr>【実績】事業報告書②!Print_Area</vt:lpstr>
      <vt:lpstr>【実績】実績報告書!Print_Area</vt:lpstr>
      <vt:lpstr>'【請求書】概算払用（交付決定後８割請求）'!Print_Area</vt:lpstr>
      <vt:lpstr>'【請求書】確定払用（実績報告後請求）'!Print_Area</vt:lpstr>
      <vt:lpstr>【変更】スケジュール!Print_Area</vt:lpstr>
      <vt:lpstr>【変更】事業計画書②!Print_Area</vt:lpstr>
      <vt:lpstr>【変更】申請書!Print_Area</vt:lpstr>
      <vt:lpstr>'【変更】予算書（A3判）'!Print_Area</vt:lpstr>
      <vt:lpstr>記入例・【交付】申請書!Print_Area</vt:lpstr>
      <vt:lpstr>記入例・【交付】予算書!Print_Area</vt:lpstr>
      <vt:lpstr>【交付】スケジュール!Print_Titles</vt:lpstr>
      <vt:lpstr>【実績】スケジュール!Print_Titles</vt:lpstr>
      <vt:lpstr>【変更】スケジュール!Print_Titles</vt:lpstr>
      <vt:lpstr>記入例・【交付】スケジュール!Print_Titles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2024-12-18T02:25:45Z</cp:lastPrinted>
  <dcterms:created xsi:type="dcterms:W3CDTF">2023-01-10T02:21:20Z</dcterms:created>
  <dcterms:modified xsi:type="dcterms:W3CDTF">2025-01-06T00:02:24Z</dcterms:modified>
</cp:coreProperties>
</file>