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gwn-fsv-01.saga-net.local\共有フォルダ\DX推進課\03_統計関係\05 刊行物（佐賀市のすがた、佐賀市統計データ等）\04 佐賀市の人口（国調集計）\令和2年国勢調査結果\作成時資料\"/>
    </mc:Choice>
  </mc:AlternateContent>
  <bookViews>
    <workbookView xWindow="0" yWindow="0" windowWidth="13995" windowHeight="7650" tabRatio="680" firstSheet="27" activeTab="40"/>
  </bookViews>
  <sheets>
    <sheet name="目次" sheetId="65" r:id="rId1"/>
    <sheet name="1" sheetId="1" r:id="rId2"/>
    <sheet name="2" sheetId="2" r:id="rId3"/>
    <sheet name="3" sheetId="4" r:id="rId4"/>
    <sheet name="4" sheetId="52" r:id="rId5"/>
    <sheet name="5" sheetId="6" r:id="rId6"/>
    <sheet name="6" sheetId="14" r:id="rId7"/>
    <sheet name="7" sheetId="12" r:id="rId8"/>
    <sheet name="8" sheetId="25" r:id="rId9"/>
    <sheet name="9" sheetId="66" r:id="rId10"/>
    <sheet name="10" sheetId="10" r:id="rId11"/>
    <sheet name="11" sheetId="15" r:id="rId12"/>
    <sheet name="12" sheetId="11" r:id="rId13"/>
    <sheet name="13" sheetId="23" r:id="rId14"/>
    <sheet name="14" sheetId="13" r:id="rId15"/>
    <sheet name="15" sheetId="17" r:id="rId16"/>
    <sheet name="16" sheetId="20" r:id="rId17"/>
    <sheet name="17" sheetId="22" r:id="rId18"/>
    <sheet name="18" sheetId="26" r:id="rId19"/>
    <sheet name="19" sheetId="27" r:id="rId20"/>
    <sheet name="20" sheetId="32" r:id="rId21"/>
    <sheet name="21" sheetId="28" r:id="rId22"/>
    <sheet name="22" sheetId="30" r:id="rId23"/>
    <sheet name="23" sheetId="35" r:id="rId24"/>
    <sheet name="24" sheetId="39" r:id="rId25"/>
    <sheet name="25" sheetId="57" r:id="rId26"/>
    <sheet name="26" sheetId="37" r:id="rId27"/>
    <sheet name="27" sheetId="43" r:id="rId28"/>
    <sheet name="28" sheetId="45" r:id="rId29"/>
    <sheet name="29" sheetId="47" r:id="rId30"/>
    <sheet name="30" sheetId="68" r:id="rId31"/>
    <sheet name="31" sheetId="33" r:id="rId32"/>
    <sheet name="32" sheetId="34" r:id="rId33"/>
    <sheet name="33" sheetId="41" r:id="rId34"/>
    <sheet name="34" sheetId="49" r:id="rId35"/>
    <sheet name="35" sheetId="59" r:id="rId36"/>
    <sheet name="36" sheetId="60" r:id="rId37"/>
    <sheet name="付表1" sheetId="50" r:id="rId38"/>
    <sheet name="付表2 (1)" sheetId="62" r:id="rId39"/>
    <sheet name="付表2 (2)" sheetId="63" r:id="rId40"/>
    <sheet name="付表2 (3)" sheetId="64" r:id="rId41"/>
  </sheets>
  <definedNames>
    <definedName name="_xlnm._FilterDatabase" localSheetId="39" hidden="1">'付表2 (2)'!$L$198:$T$198</definedName>
    <definedName name="_xlnm._FilterDatabase" localSheetId="40" hidden="1">'付表2 (3)'!#REF!</definedName>
  </definedNames>
  <calcPr calcId="162913"/>
</workbook>
</file>

<file path=xl/calcChain.xml><?xml version="1.0" encoding="utf-8"?>
<calcChain xmlns="http://schemas.openxmlformats.org/spreadsheetml/2006/main">
  <c r="BW10" i="49" l="1"/>
  <c r="BV10" i="49"/>
  <c r="BU10" i="49"/>
  <c r="BT10" i="49"/>
  <c r="D7" i="59" l="1"/>
  <c r="D188" i="59"/>
  <c r="D187" i="59"/>
  <c r="D179" i="59"/>
  <c r="D178" i="59"/>
  <c r="D170" i="59"/>
  <c r="D169" i="59"/>
  <c r="L152" i="59"/>
  <c r="L151" i="59"/>
  <c r="D161" i="59"/>
  <c r="D160" i="59"/>
  <c r="D152" i="59"/>
  <c r="D151" i="59"/>
  <c r="D104" i="59"/>
  <c r="D103" i="59"/>
  <c r="D113" i="59"/>
  <c r="D112" i="59"/>
  <c r="D122" i="59"/>
  <c r="D121" i="59"/>
  <c r="D131" i="59"/>
  <c r="D130" i="59"/>
  <c r="D140" i="59"/>
  <c r="D139" i="59"/>
  <c r="L140" i="59"/>
  <c r="L139" i="59"/>
  <c r="L131" i="59"/>
  <c r="L130" i="59"/>
  <c r="L122" i="59"/>
  <c r="L121" i="59"/>
  <c r="L113" i="59"/>
  <c r="L112" i="59"/>
  <c r="L104" i="59"/>
  <c r="L103" i="59"/>
  <c r="L92" i="59"/>
  <c r="L91" i="59"/>
  <c r="L83" i="59"/>
  <c r="L82" i="59"/>
  <c r="L74" i="59"/>
  <c r="L73" i="59"/>
  <c r="L65" i="59"/>
  <c r="L64" i="59"/>
  <c r="L56" i="59"/>
  <c r="L55" i="59"/>
  <c r="D92" i="59"/>
  <c r="D91" i="59"/>
  <c r="D83" i="59"/>
  <c r="D82" i="59"/>
  <c r="D74" i="59"/>
  <c r="D73" i="59"/>
  <c r="D65" i="59"/>
  <c r="D64" i="59"/>
  <c r="D56" i="59"/>
  <c r="D55" i="59"/>
  <c r="D26" i="59"/>
  <c r="D25" i="59"/>
  <c r="D17" i="59"/>
  <c r="D16" i="59"/>
  <c r="D35" i="59"/>
  <c r="D34" i="59"/>
  <c r="D44" i="59"/>
  <c r="D43" i="59"/>
  <c r="L44" i="59"/>
  <c r="L43" i="59"/>
  <c r="L35" i="59"/>
  <c r="L34" i="59"/>
  <c r="L26" i="59"/>
  <c r="L25" i="59"/>
  <c r="L17" i="59"/>
  <c r="L16" i="59"/>
  <c r="L8" i="59"/>
  <c r="L7" i="59"/>
  <c r="O47" i="59" l="1"/>
  <c r="N47" i="59"/>
  <c r="M47" i="59"/>
  <c r="O46" i="59"/>
  <c r="N46" i="59"/>
  <c r="M46" i="59"/>
  <c r="O45" i="59"/>
  <c r="N45" i="59"/>
  <c r="M45" i="59"/>
  <c r="O44" i="59"/>
  <c r="N44" i="59"/>
  <c r="M44" i="59"/>
  <c r="O43" i="59"/>
  <c r="N43" i="59"/>
  <c r="M43" i="59"/>
  <c r="O38" i="59"/>
  <c r="N38" i="59"/>
  <c r="M38" i="59"/>
  <c r="O37" i="59"/>
  <c r="N37" i="59"/>
  <c r="M37" i="59"/>
  <c r="O36" i="59"/>
  <c r="N36" i="59"/>
  <c r="M36" i="59"/>
  <c r="O35" i="59"/>
  <c r="N35" i="59"/>
  <c r="M35" i="59"/>
  <c r="O34" i="59"/>
  <c r="N34" i="59"/>
  <c r="M34" i="59"/>
  <c r="O29" i="59"/>
  <c r="N29" i="59"/>
  <c r="M29" i="59"/>
  <c r="O28" i="59"/>
  <c r="N28" i="59"/>
  <c r="M28" i="59"/>
  <c r="O27" i="59"/>
  <c r="N27" i="59"/>
  <c r="M27" i="59"/>
  <c r="O26" i="59"/>
  <c r="N26" i="59"/>
  <c r="M26" i="59"/>
  <c r="O25" i="59"/>
  <c r="N25" i="59"/>
  <c r="M25" i="59"/>
  <c r="O20" i="59"/>
  <c r="N20" i="59"/>
  <c r="M20" i="59"/>
  <c r="O19" i="59"/>
  <c r="N19" i="59"/>
  <c r="M19" i="59"/>
  <c r="O18" i="59"/>
  <c r="N18" i="59"/>
  <c r="M18" i="59"/>
  <c r="O17" i="59"/>
  <c r="N17" i="59"/>
  <c r="M17" i="59"/>
  <c r="O16" i="59"/>
  <c r="N16" i="59"/>
  <c r="M16" i="59"/>
  <c r="O11" i="59"/>
  <c r="N11" i="59"/>
  <c r="M11" i="59"/>
  <c r="O10" i="59"/>
  <c r="N10" i="59"/>
  <c r="M10" i="59"/>
  <c r="O9" i="59"/>
  <c r="N9" i="59"/>
  <c r="M9" i="59"/>
  <c r="O8" i="59"/>
  <c r="N8" i="59"/>
  <c r="M8" i="59"/>
  <c r="O7" i="59"/>
  <c r="N7" i="59"/>
  <c r="M7" i="59"/>
  <c r="O59" i="59"/>
  <c r="N59" i="59"/>
  <c r="M59" i="59"/>
  <c r="O58" i="59"/>
  <c r="N58" i="59"/>
  <c r="M58" i="59"/>
  <c r="O57" i="59"/>
  <c r="N57" i="59"/>
  <c r="M57" i="59"/>
  <c r="O56" i="59"/>
  <c r="N56" i="59"/>
  <c r="M56" i="59"/>
  <c r="O55" i="59"/>
  <c r="N55" i="59"/>
  <c r="M55" i="59"/>
  <c r="O68" i="59"/>
  <c r="N68" i="59"/>
  <c r="M68" i="59"/>
  <c r="O67" i="59"/>
  <c r="N67" i="59"/>
  <c r="M67" i="59"/>
  <c r="O66" i="59"/>
  <c r="N66" i="59"/>
  <c r="M66" i="59"/>
  <c r="O65" i="59"/>
  <c r="N65" i="59"/>
  <c r="M65" i="59"/>
  <c r="O64" i="59"/>
  <c r="N64" i="59"/>
  <c r="M64" i="59"/>
  <c r="O77" i="59"/>
  <c r="N77" i="59"/>
  <c r="M77" i="59"/>
  <c r="O76" i="59"/>
  <c r="N76" i="59"/>
  <c r="M76" i="59"/>
  <c r="O75" i="59"/>
  <c r="N75" i="59"/>
  <c r="M75" i="59"/>
  <c r="O74" i="59"/>
  <c r="N74" i="59"/>
  <c r="M74" i="59"/>
  <c r="O73" i="59"/>
  <c r="N73" i="59"/>
  <c r="M73" i="59"/>
  <c r="O86" i="59"/>
  <c r="N86" i="59"/>
  <c r="O85" i="59"/>
  <c r="M85" i="59"/>
  <c r="O82" i="59"/>
  <c r="M83" i="59"/>
  <c r="M86" i="59"/>
  <c r="N85" i="59"/>
  <c r="N84" i="59"/>
  <c r="N83" i="59"/>
  <c r="N82" i="59"/>
  <c r="M82" i="59"/>
  <c r="O95" i="59"/>
  <c r="N95" i="59"/>
  <c r="M95" i="59"/>
  <c r="O94" i="59"/>
  <c r="N94" i="59"/>
  <c r="M94" i="59"/>
  <c r="O93" i="59"/>
  <c r="N93" i="59"/>
  <c r="M93" i="59"/>
  <c r="O92" i="59"/>
  <c r="N92" i="59"/>
  <c r="M92" i="59"/>
  <c r="O91" i="59"/>
  <c r="N91" i="59"/>
  <c r="M91" i="59"/>
  <c r="O107" i="59"/>
  <c r="N107" i="59"/>
  <c r="M107" i="59"/>
  <c r="O106" i="59"/>
  <c r="N106" i="59"/>
  <c r="M106" i="59"/>
  <c r="O105" i="59"/>
  <c r="N105" i="59"/>
  <c r="M105" i="59"/>
  <c r="O104" i="59"/>
  <c r="N104" i="59"/>
  <c r="M104" i="59"/>
  <c r="O103" i="59"/>
  <c r="N103" i="59"/>
  <c r="M103" i="59"/>
  <c r="O116" i="59"/>
  <c r="N116" i="59"/>
  <c r="M116" i="59"/>
  <c r="O115" i="59"/>
  <c r="N115" i="59"/>
  <c r="M115" i="59"/>
  <c r="O114" i="59"/>
  <c r="N114" i="59"/>
  <c r="M114" i="59"/>
  <c r="O113" i="59"/>
  <c r="N113" i="59"/>
  <c r="M113" i="59"/>
  <c r="O112" i="59"/>
  <c r="N112" i="59"/>
  <c r="M112" i="59"/>
  <c r="O125" i="59"/>
  <c r="N125" i="59"/>
  <c r="M125" i="59"/>
  <c r="O124" i="59"/>
  <c r="N124" i="59"/>
  <c r="M124" i="59"/>
  <c r="O123" i="59"/>
  <c r="N123" i="59"/>
  <c r="M123" i="59"/>
  <c r="O122" i="59"/>
  <c r="N122" i="59"/>
  <c r="M122" i="59"/>
  <c r="O121" i="59"/>
  <c r="N121" i="59"/>
  <c r="M121" i="59"/>
  <c r="O134" i="59"/>
  <c r="N134" i="59"/>
  <c r="M134" i="59"/>
  <c r="O133" i="59"/>
  <c r="N133" i="59"/>
  <c r="M133" i="59"/>
  <c r="O132" i="59"/>
  <c r="N132" i="59"/>
  <c r="M132" i="59"/>
  <c r="O131" i="59"/>
  <c r="N131" i="59"/>
  <c r="M131" i="59"/>
  <c r="O130" i="59"/>
  <c r="N130" i="59"/>
  <c r="M130" i="59"/>
  <c r="O143" i="59"/>
  <c r="N143" i="59"/>
  <c r="M143" i="59"/>
  <c r="O142" i="59"/>
  <c r="N142" i="59"/>
  <c r="M142" i="59"/>
  <c r="O141" i="59"/>
  <c r="N141" i="59"/>
  <c r="M141" i="59"/>
  <c r="O140" i="59"/>
  <c r="N140" i="59"/>
  <c r="M140" i="59"/>
  <c r="O139" i="59"/>
  <c r="N139" i="59"/>
  <c r="M139" i="59"/>
  <c r="O155" i="59"/>
  <c r="N155" i="59"/>
  <c r="M155" i="59"/>
  <c r="O154" i="59"/>
  <c r="N154" i="59"/>
  <c r="M154" i="59"/>
  <c r="O153" i="59"/>
  <c r="N153" i="59"/>
  <c r="M153" i="59"/>
  <c r="O152" i="59"/>
  <c r="N152" i="59"/>
  <c r="M152" i="59"/>
  <c r="O151" i="59"/>
  <c r="N151" i="59"/>
  <c r="M151" i="59"/>
  <c r="G191" i="59"/>
  <c r="F191" i="59"/>
  <c r="E191" i="59"/>
  <c r="G190" i="59"/>
  <c r="F190" i="59"/>
  <c r="E190" i="59"/>
  <c r="G189" i="59"/>
  <c r="F189" i="59"/>
  <c r="E189" i="59"/>
  <c r="G188" i="59"/>
  <c r="F188" i="59"/>
  <c r="E188" i="59"/>
  <c r="G187" i="59"/>
  <c r="F187" i="59"/>
  <c r="E187" i="59"/>
  <c r="G182" i="59"/>
  <c r="F182" i="59"/>
  <c r="E182" i="59"/>
  <c r="G181" i="59"/>
  <c r="F181" i="59"/>
  <c r="E181" i="59"/>
  <c r="G180" i="59"/>
  <c r="F180" i="59"/>
  <c r="E180" i="59"/>
  <c r="G179" i="59"/>
  <c r="F179" i="59"/>
  <c r="E179" i="59"/>
  <c r="G178" i="59"/>
  <c r="F178" i="59"/>
  <c r="E178" i="59"/>
  <c r="G173" i="59"/>
  <c r="F173" i="59"/>
  <c r="E173" i="59"/>
  <c r="G172" i="59"/>
  <c r="F172" i="59"/>
  <c r="E172" i="59"/>
  <c r="G171" i="59"/>
  <c r="F171" i="59"/>
  <c r="E171" i="59"/>
  <c r="G170" i="59"/>
  <c r="F170" i="59"/>
  <c r="E170" i="59"/>
  <c r="G169" i="59"/>
  <c r="F169" i="59"/>
  <c r="E169" i="59"/>
  <c r="G164" i="59"/>
  <c r="F164" i="59"/>
  <c r="E164" i="59"/>
  <c r="G163" i="59"/>
  <c r="F163" i="59"/>
  <c r="E163" i="59"/>
  <c r="G162" i="59"/>
  <c r="F162" i="59"/>
  <c r="E162" i="59"/>
  <c r="G161" i="59"/>
  <c r="F161" i="59"/>
  <c r="E161" i="59"/>
  <c r="G160" i="59"/>
  <c r="F160" i="59"/>
  <c r="E160" i="59"/>
  <c r="G155" i="59"/>
  <c r="F155" i="59"/>
  <c r="E155" i="59"/>
  <c r="G154" i="59"/>
  <c r="F154" i="59"/>
  <c r="E154" i="59"/>
  <c r="G153" i="59"/>
  <c r="F153" i="59"/>
  <c r="E153" i="59"/>
  <c r="G152" i="59"/>
  <c r="F152" i="59"/>
  <c r="E152" i="59"/>
  <c r="G151" i="59"/>
  <c r="F151" i="59"/>
  <c r="E151" i="59"/>
  <c r="G143" i="59"/>
  <c r="F143" i="59"/>
  <c r="E143" i="59"/>
  <c r="G142" i="59"/>
  <c r="F142" i="59"/>
  <c r="E142" i="59"/>
  <c r="G141" i="59"/>
  <c r="F141" i="59"/>
  <c r="E141" i="59"/>
  <c r="G140" i="59"/>
  <c r="F140" i="59"/>
  <c r="E140" i="59"/>
  <c r="G139" i="59"/>
  <c r="F139" i="59"/>
  <c r="E139" i="59"/>
  <c r="G134" i="59"/>
  <c r="F134" i="59"/>
  <c r="E134" i="59"/>
  <c r="G133" i="59"/>
  <c r="F133" i="59"/>
  <c r="E133" i="59"/>
  <c r="G132" i="59"/>
  <c r="F132" i="59"/>
  <c r="E132" i="59"/>
  <c r="G131" i="59"/>
  <c r="F131" i="59"/>
  <c r="E131" i="59"/>
  <c r="G130" i="59"/>
  <c r="F130" i="59"/>
  <c r="E130" i="59"/>
  <c r="G125" i="59"/>
  <c r="F125" i="59"/>
  <c r="E125" i="59"/>
  <c r="G124" i="59"/>
  <c r="F124" i="59"/>
  <c r="E124" i="59"/>
  <c r="G123" i="59"/>
  <c r="F123" i="59"/>
  <c r="E123" i="59"/>
  <c r="G122" i="59"/>
  <c r="F122" i="59"/>
  <c r="E122" i="59"/>
  <c r="G121" i="59"/>
  <c r="F121" i="59"/>
  <c r="E121" i="59"/>
  <c r="G116" i="59"/>
  <c r="F116" i="59"/>
  <c r="E116" i="59"/>
  <c r="G115" i="59"/>
  <c r="F115" i="59"/>
  <c r="E115" i="59"/>
  <c r="G114" i="59"/>
  <c r="F114" i="59"/>
  <c r="E114" i="59"/>
  <c r="G113" i="59"/>
  <c r="F113" i="59"/>
  <c r="E113" i="59"/>
  <c r="G112" i="59"/>
  <c r="F112" i="59"/>
  <c r="E112" i="59"/>
  <c r="G107" i="59"/>
  <c r="F107" i="59"/>
  <c r="E107" i="59"/>
  <c r="G106" i="59"/>
  <c r="F106" i="59"/>
  <c r="E106" i="59"/>
  <c r="G105" i="59"/>
  <c r="F105" i="59"/>
  <c r="E105" i="59"/>
  <c r="G104" i="59"/>
  <c r="F104" i="59"/>
  <c r="E104" i="59"/>
  <c r="G103" i="59"/>
  <c r="F103" i="59"/>
  <c r="E103" i="59"/>
  <c r="G95" i="59"/>
  <c r="F95" i="59"/>
  <c r="E95" i="59"/>
  <c r="G94" i="59"/>
  <c r="F94" i="59"/>
  <c r="E94" i="59"/>
  <c r="G93" i="59"/>
  <c r="F93" i="59"/>
  <c r="E93" i="59"/>
  <c r="G92" i="59"/>
  <c r="F92" i="59"/>
  <c r="E92" i="59"/>
  <c r="G91" i="59"/>
  <c r="F91" i="59"/>
  <c r="E91" i="59"/>
  <c r="G86" i="59"/>
  <c r="F86" i="59"/>
  <c r="E86" i="59"/>
  <c r="G85" i="59"/>
  <c r="F85" i="59"/>
  <c r="E85" i="59"/>
  <c r="G84" i="59"/>
  <c r="F84" i="59"/>
  <c r="E84" i="59"/>
  <c r="G83" i="59"/>
  <c r="F83" i="59"/>
  <c r="E83" i="59"/>
  <c r="G82" i="59"/>
  <c r="F82" i="59"/>
  <c r="E82" i="59"/>
  <c r="G77" i="59"/>
  <c r="F77" i="59"/>
  <c r="E77" i="59"/>
  <c r="G76" i="59"/>
  <c r="F76" i="59"/>
  <c r="E76" i="59"/>
  <c r="G75" i="59"/>
  <c r="F75" i="59"/>
  <c r="E75" i="59"/>
  <c r="G74" i="59"/>
  <c r="F74" i="59"/>
  <c r="E74" i="59"/>
  <c r="G73" i="59"/>
  <c r="F73" i="59"/>
  <c r="E73" i="59"/>
  <c r="G68" i="59"/>
  <c r="F68" i="59"/>
  <c r="E68" i="59"/>
  <c r="G67" i="59"/>
  <c r="F67" i="59"/>
  <c r="E67" i="59"/>
  <c r="G66" i="59"/>
  <c r="F66" i="59"/>
  <c r="E66" i="59"/>
  <c r="G65" i="59"/>
  <c r="F65" i="59"/>
  <c r="E65" i="59"/>
  <c r="G64" i="59"/>
  <c r="F64" i="59"/>
  <c r="E64" i="59"/>
  <c r="G59" i="59"/>
  <c r="F59" i="59"/>
  <c r="E59" i="59"/>
  <c r="G58" i="59"/>
  <c r="F58" i="59"/>
  <c r="E58" i="59"/>
  <c r="G57" i="59"/>
  <c r="F57" i="59"/>
  <c r="E57" i="59"/>
  <c r="G56" i="59"/>
  <c r="F56" i="59"/>
  <c r="E56" i="59"/>
  <c r="G55" i="59"/>
  <c r="F55" i="59"/>
  <c r="E55" i="59"/>
  <c r="G47" i="59"/>
  <c r="F47" i="59"/>
  <c r="E47" i="59"/>
  <c r="G46" i="59"/>
  <c r="F46" i="59"/>
  <c r="E46" i="59"/>
  <c r="G45" i="59"/>
  <c r="F45" i="59"/>
  <c r="E45" i="59"/>
  <c r="G44" i="59"/>
  <c r="F44" i="59"/>
  <c r="E44" i="59"/>
  <c r="G43" i="59"/>
  <c r="F43" i="59"/>
  <c r="E43" i="59"/>
  <c r="G38" i="59"/>
  <c r="F38" i="59"/>
  <c r="E38" i="59"/>
  <c r="G37" i="59"/>
  <c r="F37" i="59"/>
  <c r="E37" i="59"/>
  <c r="G36" i="59"/>
  <c r="F36" i="59"/>
  <c r="E36" i="59"/>
  <c r="G35" i="59"/>
  <c r="F35" i="59"/>
  <c r="E35" i="59"/>
  <c r="G34" i="59"/>
  <c r="F34" i="59"/>
  <c r="E34" i="59"/>
  <c r="G29" i="59"/>
  <c r="F29" i="59"/>
  <c r="E29" i="59"/>
  <c r="G28" i="59"/>
  <c r="F28" i="59"/>
  <c r="E28" i="59"/>
  <c r="G27" i="59"/>
  <c r="F27" i="59"/>
  <c r="E27" i="59"/>
  <c r="G26" i="59"/>
  <c r="F26" i="59"/>
  <c r="E26" i="59"/>
  <c r="G25" i="59"/>
  <c r="F25" i="59"/>
  <c r="E25" i="59"/>
  <c r="G20" i="59"/>
  <c r="F20" i="59"/>
  <c r="E20" i="59"/>
  <c r="G19" i="59"/>
  <c r="F19" i="59"/>
  <c r="E19" i="59"/>
  <c r="G18" i="59"/>
  <c r="F18" i="59"/>
  <c r="E18" i="59"/>
  <c r="G17" i="59"/>
  <c r="F17" i="59"/>
  <c r="E17" i="59"/>
  <c r="G16" i="59"/>
  <c r="F16" i="59"/>
  <c r="E16" i="59"/>
  <c r="G9" i="59"/>
  <c r="F9" i="59"/>
  <c r="E9" i="59"/>
  <c r="G11" i="59"/>
  <c r="F11" i="59"/>
  <c r="E11" i="59"/>
  <c r="G10" i="59"/>
  <c r="F10" i="59"/>
  <c r="E10" i="59"/>
  <c r="G8" i="59"/>
  <c r="F8" i="59"/>
  <c r="E8" i="59"/>
  <c r="G7" i="59"/>
  <c r="F7" i="59"/>
  <c r="E7" i="59"/>
  <c r="D8" i="59"/>
  <c r="O83" i="59" l="1"/>
  <c r="M84" i="59"/>
  <c r="O84" i="59"/>
  <c r="E17" i="1"/>
  <c r="D17" i="1"/>
  <c r="H4" i="2" l="1"/>
  <c r="I17" i="1"/>
  <c r="AO21" i="49" l="1"/>
  <c r="AN21" i="49"/>
  <c r="AM21" i="49"/>
  <c r="AL21" i="49"/>
  <c r="BN17" i="49" l="1"/>
  <c r="BO17" i="49"/>
  <c r="BP17" i="49"/>
  <c r="BQ17" i="49"/>
  <c r="X35" i="49" l="1"/>
  <c r="Y35" i="49"/>
  <c r="Z35" i="49"/>
  <c r="AA35" i="49"/>
  <c r="X36" i="49"/>
  <c r="Y36" i="49"/>
  <c r="Z36" i="49"/>
  <c r="AA36" i="49"/>
  <c r="X37" i="49"/>
  <c r="Y37" i="49"/>
  <c r="Z37" i="49"/>
  <c r="AA37" i="49"/>
  <c r="X38" i="49"/>
  <c r="Y38" i="49"/>
  <c r="Z38" i="49"/>
  <c r="AA38" i="49"/>
  <c r="K4" i="49" l="1"/>
  <c r="L4" i="49"/>
  <c r="M4" i="49"/>
  <c r="J5" i="49"/>
  <c r="K5" i="49"/>
  <c r="L5" i="49"/>
  <c r="M5" i="49"/>
  <c r="J6" i="49"/>
  <c r="K6" i="49"/>
  <c r="L6" i="49"/>
  <c r="M6" i="49"/>
  <c r="J7" i="49"/>
  <c r="K7" i="49"/>
  <c r="L7" i="49"/>
  <c r="M7" i="49"/>
  <c r="J8" i="49"/>
  <c r="K8" i="49"/>
  <c r="L8" i="49"/>
  <c r="M8" i="49"/>
  <c r="J9" i="49"/>
  <c r="K9" i="49"/>
  <c r="L9" i="49"/>
  <c r="M9" i="49"/>
  <c r="J10" i="49"/>
  <c r="K10" i="49"/>
  <c r="L10" i="49"/>
  <c r="M10" i="49"/>
  <c r="J11" i="49"/>
  <c r="K11" i="49"/>
  <c r="L11" i="49"/>
  <c r="M11" i="49"/>
  <c r="J12" i="49"/>
  <c r="K12" i="49"/>
  <c r="L12" i="49"/>
  <c r="M12" i="49"/>
  <c r="AZ21" i="49"/>
  <c r="BA21" i="49"/>
  <c r="BB21" i="49"/>
  <c r="BC21" i="49"/>
  <c r="AZ22" i="49"/>
  <c r="BA22" i="49"/>
  <c r="BB22" i="49"/>
  <c r="BC22" i="49"/>
  <c r="AZ23" i="49"/>
  <c r="BA23" i="49"/>
  <c r="BB23" i="49"/>
  <c r="BC23" i="49"/>
  <c r="AZ24" i="49"/>
  <c r="BA24" i="49"/>
  <c r="BB24" i="49"/>
  <c r="BC24" i="49"/>
  <c r="AZ25" i="49"/>
  <c r="BA25" i="49"/>
  <c r="BB25" i="49"/>
  <c r="BC25" i="49"/>
  <c r="AZ26" i="49"/>
  <c r="BA26" i="49"/>
  <c r="BB26" i="49"/>
  <c r="BC26" i="49"/>
  <c r="J13" i="49"/>
  <c r="K13" i="49"/>
  <c r="L13" i="49"/>
  <c r="M13" i="49"/>
  <c r="J14" i="49"/>
  <c r="K14" i="49"/>
  <c r="L14" i="49"/>
  <c r="M14" i="49"/>
  <c r="J15" i="49"/>
  <c r="K15" i="49"/>
  <c r="L15" i="49"/>
  <c r="M15" i="49"/>
  <c r="J16" i="49"/>
  <c r="K16" i="49"/>
  <c r="L16" i="49"/>
  <c r="M16" i="49"/>
  <c r="J17" i="49"/>
  <c r="K17" i="49"/>
  <c r="L17" i="49"/>
  <c r="M17" i="49"/>
  <c r="J18" i="49"/>
  <c r="K18" i="49"/>
  <c r="L18" i="49"/>
  <c r="M18" i="49"/>
  <c r="AZ4" i="49"/>
  <c r="BA4" i="49"/>
  <c r="BB4" i="49"/>
  <c r="BC4" i="49"/>
  <c r="AZ5" i="49"/>
  <c r="BA5" i="49"/>
  <c r="BB5" i="49"/>
  <c r="BC5" i="49"/>
  <c r="AZ6" i="49"/>
  <c r="BA6" i="49"/>
  <c r="BB6" i="49"/>
  <c r="BC6" i="49"/>
  <c r="J19" i="49"/>
  <c r="K19" i="49"/>
  <c r="L19" i="49"/>
  <c r="M19" i="49"/>
  <c r="J20" i="49"/>
  <c r="K20" i="49"/>
  <c r="L20" i="49"/>
  <c r="M20" i="49"/>
  <c r="J21" i="49"/>
  <c r="K21" i="49"/>
  <c r="L21" i="49"/>
  <c r="M21" i="49"/>
  <c r="J22" i="49"/>
  <c r="K22" i="49"/>
  <c r="L22" i="49"/>
  <c r="M22" i="49"/>
  <c r="J23" i="49"/>
  <c r="K23" i="49"/>
  <c r="L23" i="49"/>
  <c r="M23" i="49"/>
  <c r="J24" i="49"/>
  <c r="K24" i="49"/>
  <c r="L24" i="49"/>
  <c r="M24" i="49"/>
  <c r="J25" i="49"/>
  <c r="K25" i="49"/>
  <c r="L25" i="49"/>
  <c r="M25" i="49"/>
  <c r="J26" i="49"/>
  <c r="K26" i="49"/>
  <c r="L26" i="49"/>
  <c r="M26" i="49"/>
  <c r="J27" i="49"/>
  <c r="K27" i="49"/>
  <c r="L27" i="49"/>
  <c r="M27" i="49"/>
  <c r="J28" i="49"/>
  <c r="K28" i="49"/>
  <c r="L28" i="49"/>
  <c r="M28" i="49"/>
  <c r="J29" i="49"/>
  <c r="K29" i="49"/>
  <c r="L29" i="49"/>
  <c r="M29" i="49"/>
  <c r="J30" i="49"/>
  <c r="K30" i="49"/>
  <c r="L30" i="49"/>
  <c r="M30" i="49"/>
  <c r="J31" i="49"/>
  <c r="K31" i="49"/>
  <c r="L31" i="49"/>
  <c r="M31" i="49"/>
  <c r="J32" i="49"/>
  <c r="K32" i="49"/>
  <c r="L32" i="49"/>
  <c r="M32" i="49"/>
  <c r="AZ36" i="49"/>
  <c r="BA36" i="49"/>
  <c r="BB36" i="49"/>
  <c r="BC36" i="49"/>
  <c r="AZ37" i="49"/>
  <c r="BA37" i="49"/>
  <c r="BB37" i="49"/>
  <c r="BC37" i="49"/>
  <c r="AZ32" i="49"/>
  <c r="BA32" i="49"/>
  <c r="BB32" i="49"/>
  <c r="BC32" i="49"/>
  <c r="AZ33" i="49"/>
  <c r="BA33" i="49"/>
  <c r="BB33" i="49"/>
  <c r="BC33" i="49"/>
  <c r="AZ34" i="49"/>
  <c r="BA34" i="49"/>
  <c r="BB34" i="49"/>
  <c r="BC34" i="49"/>
  <c r="AZ35" i="49"/>
  <c r="BA35" i="49"/>
  <c r="BB35" i="49"/>
  <c r="BC35" i="49"/>
  <c r="J33" i="49"/>
  <c r="K33" i="49"/>
  <c r="L33" i="49"/>
  <c r="M33" i="49"/>
  <c r="J34" i="49"/>
  <c r="K34" i="49"/>
  <c r="L34" i="49"/>
  <c r="M34" i="49"/>
  <c r="X39" i="49"/>
  <c r="Y39" i="49"/>
  <c r="Z39" i="49"/>
  <c r="AA39" i="49"/>
  <c r="X40" i="49"/>
  <c r="Y40" i="49"/>
  <c r="Z40" i="49"/>
  <c r="AA40" i="49"/>
  <c r="X29" i="49"/>
  <c r="Y29" i="49"/>
  <c r="Z29" i="49"/>
  <c r="AA29" i="49"/>
  <c r="X30" i="49"/>
  <c r="Y30" i="49"/>
  <c r="Z30" i="49"/>
  <c r="AA30" i="49"/>
  <c r="X31" i="49"/>
  <c r="Y31" i="49"/>
  <c r="Z31" i="49"/>
  <c r="AA31" i="49"/>
  <c r="X32" i="49"/>
  <c r="Y32" i="49"/>
  <c r="Z32" i="49"/>
  <c r="AA32" i="49"/>
  <c r="X33" i="49"/>
  <c r="Y33" i="49"/>
  <c r="Z33" i="49"/>
  <c r="AA33" i="49"/>
  <c r="X34" i="49"/>
  <c r="Y34" i="49"/>
  <c r="Z34" i="49"/>
  <c r="AA34" i="49"/>
  <c r="J35" i="49"/>
  <c r="K35" i="49"/>
  <c r="L35" i="49"/>
  <c r="M35" i="49"/>
  <c r="J36" i="49"/>
  <c r="K36" i="49"/>
  <c r="L36" i="49"/>
  <c r="M36" i="49"/>
  <c r="J37" i="49"/>
  <c r="K37" i="49"/>
  <c r="L37" i="49"/>
  <c r="M37" i="49"/>
  <c r="J38" i="49"/>
  <c r="K38" i="49"/>
  <c r="L38" i="49"/>
  <c r="M38" i="49"/>
  <c r="J39" i="49"/>
  <c r="K39" i="49"/>
  <c r="L39" i="49"/>
  <c r="M39" i="49"/>
  <c r="J40" i="49"/>
  <c r="K40" i="49"/>
  <c r="L40" i="49"/>
  <c r="M40" i="49"/>
  <c r="J41" i="49"/>
  <c r="K41" i="49"/>
  <c r="L41" i="49"/>
  <c r="M41" i="49"/>
  <c r="J42" i="49"/>
  <c r="K42" i="49"/>
  <c r="L42" i="49"/>
  <c r="M42" i="49"/>
  <c r="J44" i="49"/>
  <c r="K44" i="49"/>
  <c r="L44" i="49"/>
  <c r="M44" i="49"/>
  <c r="J45" i="49"/>
  <c r="K45" i="49"/>
  <c r="L45" i="49"/>
  <c r="M45" i="49"/>
  <c r="J46" i="49"/>
  <c r="K46" i="49"/>
  <c r="L46" i="49"/>
  <c r="M46" i="49"/>
  <c r="J47" i="49"/>
  <c r="K47" i="49"/>
  <c r="L47" i="49"/>
  <c r="M47" i="49"/>
  <c r="BN11" i="49"/>
  <c r="BO11" i="49"/>
  <c r="BP11" i="49"/>
  <c r="BQ11" i="49"/>
  <c r="BN12" i="49"/>
  <c r="BO12" i="49"/>
  <c r="BP12" i="49"/>
  <c r="BQ12" i="49"/>
  <c r="BN13" i="49"/>
  <c r="BO13" i="49"/>
  <c r="BP13" i="49"/>
  <c r="BQ13" i="49"/>
  <c r="BN14" i="49"/>
  <c r="BO14" i="49"/>
  <c r="BP14" i="49"/>
  <c r="BQ14" i="49"/>
  <c r="BN15" i="49"/>
  <c r="BO15" i="49"/>
  <c r="BP15" i="49"/>
  <c r="BQ15" i="49"/>
  <c r="BN16" i="49"/>
  <c r="BO16" i="49"/>
  <c r="BP16" i="49"/>
  <c r="BQ16" i="49"/>
  <c r="X4" i="49"/>
  <c r="Y4" i="49"/>
  <c r="Z4" i="49"/>
  <c r="AA4" i="49"/>
  <c r="X5" i="49"/>
  <c r="Y5" i="49"/>
  <c r="Z5" i="49"/>
  <c r="AA5" i="49"/>
  <c r="AL40" i="49"/>
  <c r="AM40" i="49"/>
  <c r="AN40" i="49"/>
  <c r="AO40" i="49"/>
  <c r="AL41" i="49"/>
  <c r="AM41" i="49"/>
  <c r="AN41" i="49"/>
  <c r="AO41" i="49"/>
  <c r="AL42" i="49"/>
  <c r="AM42" i="49"/>
  <c r="AN42" i="49"/>
  <c r="AO42" i="49"/>
  <c r="X6" i="49"/>
  <c r="Y6" i="49"/>
  <c r="Z6" i="49"/>
  <c r="AA6" i="49"/>
  <c r="BN18" i="49"/>
  <c r="BO18" i="49"/>
  <c r="BP18" i="49"/>
  <c r="BQ18" i="49"/>
  <c r="BN19" i="49"/>
  <c r="BO19" i="49"/>
  <c r="BP19" i="49"/>
  <c r="BQ19" i="49"/>
  <c r="BN20" i="49"/>
  <c r="BO20" i="49"/>
  <c r="BP20" i="49"/>
  <c r="BQ20" i="49"/>
  <c r="X8" i="49"/>
  <c r="Y8" i="49"/>
  <c r="Z8" i="49"/>
  <c r="AA8" i="49"/>
  <c r="X9" i="49"/>
  <c r="Y9" i="49"/>
  <c r="Z9" i="49"/>
  <c r="AA9" i="49"/>
  <c r="X10" i="49"/>
  <c r="Y10" i="49"/>
  <c r="Z10" i="49"/>
  <c r="AA10" i="49"/>
  <c r="X11" i="49"/>
  <c r="Y11" i="49"/>
  <c r="Z11" i="49"/>
  <c r="AA11" i="49"/>
  <c r="X12" i="49"/>
  <c r="Y12" i="49"/>
  <c r="Z12" i="49"/>
  <c r="AA12" i="49"/>
  <c r="X13" i="49"/>
  <c r="Y13" i="49"/>
  <c r="Z13" i="49"/>
  <c r="AA13" i="49"/>
  <c r="X14" i="49"/>
  <c r="Y14" i="49"/>
  <c r="Z14" i="49"/>
  <c r="AA14" i="49"/>
  <c r="X15" i="49"/>
  <c r="Y15" i="49"/>
  <c r="Z15" i="49"/>
  <c r="AA15" i="49"/>
  <c r="X16" i="49"/>
  <c r="Y16" i="49"/>
  <c r="Z16" i="49"/>
  <c r="AA16" i="49"/>
  <c r="X17" i="49"/>
  <c r="Y17" i="49"/>
  <c r="Z17" i="49"/>
  <c r="AA17" i="49"/>
  <c r="BN21" i="49"/>
  <c r="BO21" i="49"/>
  <c r="BP21" i="49"/>
  <c r="BQ21" i="49"/>
  <c r="BN22" i="49"/>
  <c r="BO22" i="49"/>
  <c r="BP22" i="49"/>
  <c r="BQ22" i="49"/>
  <c r="BN23" i="49"/>
  <c r="BO23" i="49"/>
  <c r="BP23" i="49"/>
  <c r="BQ23" i="49"/>
  <c r="X18" i="49"/>
  <c r="Y18" i="49"/>
  <c r="Z18" i="49"/>
  <c r="AA18" i="49"/>
  <c r="X19" i="49"/>
  <c r="Y19" i="49"/>
  <c r="Z19" i="49"/>
  <c r="AA19" i="49"/>
  <c r="X20" i="49"/>
  <c r="Y20" i="49"/>
  <c r="Z20" i="49"/>
  <c r="AA20" i="49"/>
  <c r="X21" i="49"/>
  <c r="Y21" i="49"/>
  <c r="Z21" i="49"/>
  <c r="AA21" i="49"/>
  <c r="X22" i="49"/>
  <c r="Y22" i="49"/>
  <c r="Z22" i="49"/>
  <c r="AA22" i="49"/>
  <c r="X26" i="49"/>
  <c r="Y26" i="49"/>
  <c r="Z26" i="49"/>
  <c r="AA26" i="49"/>
  <c r="X27" i="49"/>
  <c r="Y27" i="49"/>
  <c r="Z27" i="49"/>
  <c r="AA27" i="49"/>
  <c r="X28" i="49"/>
  <c r="Y28" i="49"/>
  <c r="Z28" i="49"/>
  <c r="AA28" i="49"/>
  <c r="X23" i="49"/>
  <c r="Y23" i="49"/>
  <c r="Z23" i="49"/>
  <c r="AA23" i="49"/>
  <c r="X24" i="49"/>
  <c r="Y24" i="49"/>
  <c r="Z24" i="49"/>
  <c r="AA24" i="49"/>
  <c r="X25" i="49"/>
  <c r="Y25" i="49"/>
  <c r="Z25" i="49"/>
  <c r="AA25" i="49"/>
  <c r="X41" i="49"/>
  <c r="Y41" i="49"/>
  <c r="Z41" i="49"/>
  <c r="AA41" i="49"/>
  <c r="X42" i="49"/>
  <c r="Y42" i="49"/>
  <c r="Z42" i="49"/>
  <c r="AA42" i="49"/>
  <c r="X43" i="49"/>
  <c r="Y43" i="49"/>
  <c r="Z43" i="49"/>
  <c r="AA43" i="49"/>
  <c r="X44" i="49"/>
  <c r="Y44" i="49"/>
  <c r="Z44" i="49"/>
  <c r="AA44" i="49"/>
  <c r="X45" i="49"/>
  <c r="Y45" i="49"/>
  <c r="Z45" i="49"/>
  <c r="AA45" i="49"/>
  <c r="X46" i="49"/>
  <c r="Y46" i="49"/>
  <c r="Z46" i="49"/>
  <c r="AA46" i="49"/>
  <c r="X47" i="49"/>
  <c r="Y47" i="49"/>
  <c r="Z47" i="49"/>
  <c r="AA47" i="49"/>
  <c r="AL4" i="49"/>
  <c r="AM4" i="49"/>
  <c r="AN4" i="49"/>
  <c r="AO4" i="49"/>
  <c r="AL5" i="49"/>
  <c r="AM5" i="49"/>
  <c r="AN5" i="49"/>
  <c r="AO5" i="49"/>
  <c r="AL6" i="49"/>
  <c r="AM6" i="49"/>
  <c r="AN6" i="49"/>
  <c r="AO6" i="49"/>
  <c r="AL7" i="49"/>
  <c r="AM7" i="49"/>
  <c r="AN7" i="49"/>
  <c r="AO7" i="49"/>
  <c r="AL8" i="49"/>
  <c r="AM8" i="49"/>
  <c r="AN8" i="49"/>
  <c r="AO8" i="49"/>
  <c r="AL9" i="49"/>
  <c r="AM9" i="49"/>
  <c r="AN9" i="49"/>
  <c r="AO9" i="49"/>
  <c r="AL10" i="49"/>
  <c r="AM10" i="49"/>
  <c r="AN10" i="49"/>
  <c r="AO10" i="49"/>
  <c r="AL11" i="49"/>
  <c r="AM11" i="49"/>
  <c r="AN11" i="49"/>
  <c r="AO11" i="49"/>
  <c r="AL12" i="49"/>
  <c r="AM12" i="49"/>
  <c r="AN12" i="49"/>
  <c r="AO12" i="49"/>
  <c r="BN24" i="49"/>
  <c r="BO24" i="49"/>
  <c r="BP24" i="49"/>
  <c r="BQ24" i="49"/>
  <c r="AL13" i="49"/>
  <c r="AM13" i="49"/>
  <c r="AN13" i="49"/>
  <c r="AO13" i="49"/>
  <c r="AL14" i="49"/>
  <c r="AM14" i="49"/>
  <c r="AN14" i="49"/>
  <c r="AO14" i="49"/>
  <c r="AL15" i="49"/>
  <c r="AM15" i="49"/>
  <c r="AN15" i="49"/>
  <c r="AO15" i="49"/>
  <c r="AL16" i="49"/>
  <c r="AM16" i="49"/>
  <c r="AN16" i="49"/>
  <c r="AO16" i="49"/>
  <c r="AL17" i="49"/>
  <c r="AM17" i="49"/>
  <c r="AN17" i="49"/>
  <c r="AO17" i="49"/>
  <c r="AL18" i="49"/>
  <c r="AM18" i="49"/>
  <c r="AN18" i="49"/>
  <c r="AO18" i="49"/>
  <c r="AL19" i="49"/>
  <c r="AM19" i="49"/>
  <c r="AN19" i="49"/>
  <c r="AO19" i="49"/>
  <c r="AL20" i="49"/>
  <c r="AM20" i="49"/>
  <c r="AN20" i="49"/>
  <c r="AO20" i="49"/>
  <c r="AL22" i="49"/>
  <c r="AM22" i="49"/>
  <c r="AN22" i="49"/>
  <c r="AO22" i="49"/>
  <c r="AL23" i="49"/>
  <c r="AM23" i="49"/>
  <c r="AN23" i="49"/>
  <c r="AO23" i="49"/>
  <c r="AL24" i="49"/>
  <c r="AM24" i="49"/>
  <c r="AN24" i="49"/>
  <c r="AO24" i="49"/>
  <c r="AL25" i="49"/>
  <c r="AM25" i="49"/>
  <c r="AN25" i="49"/>
  <c r="AO25" i="49"/>
  <c r="AL26" i="49"/>
  <c r="AM26" i="49"/>
  <c r="AN26" i="49"/>
  <c r="AO26" i="49"/>
  <c r="AL27" i="49"/>
  <c r="AM27" i="49"/>
  <c r="AN27" i="49"/>
  <c r="AO27" i="49"/>
  <c r="AL28" i="49"/>
  <c r="AM28" i="49"/>
  <c r="AN28" i="49"/>
  <c r="AO28" i="49"/>
  <c r="AL29" i="49"/>
  <c r="AM29" i="49"/>
  <c r="AN29" i="49"/>
  <c r="AO29" i="49"/>
  <c r="AL30" i="49"/>
  <c r="AM30" i="49"/>
  <c r="AN30" i="49"/>
  <c r="AO30" i="49"/>
  <c r="AL31" i="49"/>
  <c r="AM31" i="49"/>
  <c r="AN31" i="49"/>
  <c r="AO31" i="49"/>
  <c r="AL32" i="49"/>
  <c r="AM32" i="49"/>
  <c r="AN32" i="49"/>
  <c r="AO32" i="49"/>
  <c r="AL35" i="49"/>
  <c r="AM35" i="49"/>
  <c r="AN35" i="49"/>
  <c r="AO35" i="49"/>
  <c r="AL33" i="49"/>
  <c r="AM33" i="49"/>
  <c r="AN33" i="49"/>
  <c r="AO33" i="49"/>
  <c r="AL36" i="49"/>
  <c r="AM36" i="49"/>
  <c r="AN36" i="49"/>
  <c r="AO36" i="49"/>
  <c r="AL34" i="49"/>
  <c r="AM34" i="49"/>
  <c r="AN34" i="49"/>
  <c r="AO34" i="49"/>
  <c r="AZ9" i="49"/>
  <c r="BA9" i="49"/>
  <c r="BB9" i="49"/>
  <c r="BC9" i="49"/>
  <c r="AZ8" i="49"/>
  <c r="BA8" i="49"/>
  <c r="BB8" i="49"/>
  <c r="BC8" i="49"/>
  <c r="AZ7" i="49"/>
  <c r="BA7" i="49"/>
  <c r="BB7" i="49"/>
  <c r="BC7" i="49"/>
  <c r="AZ47" i="49"/>
  <c r="BA47" i="49"/>
  <c r="BB47" i="49"/>
  <c r="BC47" i="49"/>
  <c r="AZ46" i="49"/>
  <c r="BA46" i="49"/>
  <c r="BB46" i="49"/>
  <c r="BC46" i="49"/>
  <c r="BN4" i="49"/>
  <c r="BO4" i="49"/>
  <c r="BP4" i="49"/>
  <c r="BQ4" i="49"/>
  <c r="BN6" i="49"/>
  <c r="BO6" i="49"/>
  <c r="BP6" i="49"/>
  <c r="BQ6" i="49"/>
  <c r="BN5" i="49"/>
  <c r="BO5" i="49"/>
  <c r="BP5" i="49"/>
  <c r="BQ5" i="49"/>
  <c r="AZ13" i="49"/>
  <c r="BA13" i="49"/>
  <c r="BB13" i="49"/>
  <c r="BC13" i="49"/>
  <c r="AZ11" i="49"/>
  <c r="BA11" i="49"/>
  <c r="BB11" i="49"/>
  <c r="BC11" i="49"/>
  <c r="AZ10" i="49"/>
  <c r="BA10" i="49"/>
  <c r="BB10" i="49"/>
  <c r="BC10" i="49"/>
  <c r="AZ12" i="49"/>
  <c r="BA12" i="49"/>
  <c r="BB12" i="49"/>
  <c r="BC12" i="49"/>
  <c r="AZ20" i="49"/>
  <c r="BA20" i="49"/>
  <c r="BB20" i="49"/>
  <c r="BC20" i="49"/>
  <c r="AZ19" i="49"/>
  <c r="BA19" i="49"/>
  <c r="BB19" i="49"/>
  <c r="BC19" i="49"/>
  <c r="AZ30" i="49"/>
  <c r="BA30" i="49"/>
  <c r="BB30" i="49"/>
  <c r="BC30" i="49"/>
  <c r="AZ29" i="49"/>
  <c r="BA29" i="49"/>
  <c r="BB29" i="49"/>
  <c r="BC29" i="49"/>
  <c r="AZ28" i="49"/>
  <c r="BA28" i="49"/>
  <c r="BB28" i="49"/>
  <c r="BC28" i="49"/>
  <c r="AZ31" i="49"/>
  <c r="BA31" i="49"/>
  <c r="BB31" i="49"/>
  <c r="BC31" i="49"/>
  <c r="AZ27" i="49"/>
  <c r="BA27" i="49"/>
  <c r="BB27" i="49"/>
  <c r="BC27" i="49"/>
  <c r="AL39" i="49"/>
  <c r="AM39" i="49"/>
  <c r="AN39" i="49"/>
  <c r="AO39" i="49"/>
  <c r="AL37" i="49"/>
  <c r="AM37" i="49"/>
  <c r="AN37" i="49"/>
  <c r="AO37" i="49"/>
  <c r="AL38" i="49"/>
  <c r="AM38" i="49"/>
  <c r="AN38" i="49"/>
  <c r="AO38" i="49"/>
  <c r="BN10" i="49"/>
  <c r="BO10" i="49"/>
  <c r="BP10" i="49"/>
  <c r="BQ10" i="49"/>
  <c r="BN9" i="49"/>
  <c r="BO9" i="49"/>
  <c r="BP9" i="49"/>
  <c r="BQ9" i="49"/>
  <c r="BN7" i="49"/>
  <c r="BO7" i="49"/>
  <c r="BP7" i="49"/>
  <c r="BQ7" i="49"/>
  <c r="BN8" i="49"/>
  <c r="BO8" i="49"/>
  <c r="BP8" i="49"/>
  <c r="BQ8" i="49"/>
  <c r="AZ17" i="49"/>
  <c r="BA17" i="49"/>
  <c r="BB17" i="49"/>
  <c r="BC17" i="49"/>
  <c r="AZ15" i="49"/>
  <c r="BA15" i="49"/>
  <c r="BB15" i="49"/>
  <c r="BC15" i="49"/>
  <c r="AZ16" i="49"/>
  <c r="BA16" i="49"/>
  <c r="BB16" i="49"/>
  <c r="BC16" i="49"/>
  <c r="AZ14" i="49"/>
  <c r="BA14" i="49"/>
  <c r="BB14" i="49"/>
  <c r="BC14" i="49"/>
  <c r="AZ18" i="49"/>
  <c r="BA18" i="49"/>
  <c r="BB18" i="49"/>
  <c r="BC18" i="49"/>
  <c r="AL44" i="49"/>
  <c r="AM44" i="49"/>
  <c r="AN44" i="49"/>
  <c r="AO44" i="49"/>
  <c r="AL45" i="49"/>
  <c r="AM45" i="49"/>
  <c r="AN45" i="49"/>
  <c r="AO45" i="49"/>
  <c r="AL47" i="49"/>
  <c r="AM47" i="49"/>
  <c r="AN47" i="49"/>
  <c r="AO47" i="49"/>
  <c r="AL46" i="49"/>
  <c r="AM46" i="49"/>
  <c r="AN46" i="49"/>
  <c r="AO46" i="49"/>
  <c r="AL43" i="49"/>
  <c r="AM43" i="49"/>
  <c r="AN43" i="49"/>
  <c r="AO43" i="49"/>
  <c r="BN26" i="49"/>
  <c r="BO26" i="49"/>
  <c r="BP26" i="49"/>
  <c r="BQ26" i="49"/>
  <c r="BN30" i="49"/>
  <c r="BO30" i="49"/>
  <c r="BP30" i="49"/>
  <c r="BQ30" i="49"/>
  <c r="BN29" i="49"/>
  <c r="BO29" i="49"/>
  <c r="BP29" i="49"/>
  <c r="BQ29" i="49"/>
  <c r="BN27" i="49"/>
  <c r="BO27" i="49"/>
  <c r="BP27" i="49"/>
  <c r="BQ27" i="49"/>
  <c r="BN28" i="49"/>
  <c r="BO28" i="49"/>
  <c r="BP28" i="49"/>
  <c r="BQ28" i="49"/>
  <c r="BN31" i="49"/>
  <c r="BO31" i="49"/>
  <c r="BP31" i="49"/>
  <c r="BQ31" i="49"/>
  <c r="BN37" i="49"/>
  <c r="BO37" i="49"/>
  <c r="BP37" i="49"/>
  <c r="BQ37" i="49"/>
  <c r="BN39" i="49"/>
  <c r="BO39" i="49"/>
  <c r="BP39" i="49"/>
  <c r="BQ39" i="49"/>
  <c r="BN35" i="49"/>
  <c r="BO35" i="49"/>
  <c r="BP35" i="49"/>
  <c r="BQ35" i="49"/>
  <c r="BN33" i="49"/>
  <c r="BO33" i="49"/>
  <c r="BP33" i="49"/>
  <c r="BQ33" i="49"/>
  <c r="BN38" i="49"/>
  <c r="BO38" i="49"/>
  <c r="BP38" i="49"/>
  <c r="BQ38" i="49"/>
  <c r="BN41" i="49"/>
  <c r="BO41" i="49"/>
  <c r="BP41" i="49"/>
  <c r="BQ41" i="49"/>
  <c r="BN32" i="49"/>
  <c r="BO32" i="49"/>
  <c r="BP32" i="49"/>
  <c r="BQ32" i="49"/>
  <c r="BN34" i="49"/>
  <c r="BO34" i="49"/>
  <c r="BP34" i="49"/>
  <c r="BQ34" i="49"/>
  <c r="BN36" i="49"/>
  <c r="BO36" i="49"/>
  <c r="BP36" i="49"/>
  <c r="BQ36" i="49"/>
  <c r="BN40" i="49"/>
  <c r="BO40" i="49"/>
  <c r="BP40" i="49"/>
  <c r="BQ40" i="49"/>
  <c r="BN45" i="49"/>
  <c r="BO45" i="49"/>
  <c r="BP45" i="49"/>
  <c r="BQ45" i="49"/>
  <c r="CB5" i="49"/>
  <c r="CC5" i="49"/>
  <c r="CD5" i="49"/>
  <c r="CE5" i="49"/>
  <c r="CB11" i="49"/>
  <c r="CC11" i="49"/>
  <c r="CD11" i="49"/>
  <c r="CE11" i="49"/>
  <c r="CB9" i="49"/>
  <c r="CC9" i="49"/>
  <c r="CD9" i="49"/>
  <c r="CE9" i="49"/>
  <c r="CB19" i="49"/>
  <c r="CC19" i="49"/>
  <c r="CD19" i="49"/>
  <c r="CE19" i="49"/>
  <c r="BN47" i="49"/>
  <c r="BO47" i="49"/>
  <c r="BP47" i="49"/>
  <c r="BQ47" i="49"/>
  <c r="CB17" i="49"/>
  <c r="CC17" i="49"/>
  <c r="CD17" i="49"/>
  <c r="CE17" i="49"/>
  <c r="CB4" i="49"/>
  <c r="CC4" i="49"/>
  <c r="CD4" i="49"/>
  <c r="CE4" i="49"/>
  <c r="CB13" i="49"/>
  <c r="CC13" i="49"/>
  <c r="CD13" i="49"/>
  <c r="CE13" i="49"/>
  <c r="CB10" i="49"/>
  <c r="CC10" i="49"/>
  <c r="CD10" i="49"/>
  <c r="CE10" i="49"/>
  <c r="BN42" i="49"/>
  <c r="BO42" i="49"/>
  <c r="BP42" i="49"/>
  <c r="BQ42" i="49"/>
  <c r="CB18" i="49"/>
  <c r="CC18" i="49"/>
  <c r="CD18" i="49"/>
  <c r="CE18" i="49"/>
  <c r="CB7" i="49"/>
  <c r="CC7" i="49"/>
  <c r="CD7" i="49"/>
  <c r="CE7" i="49"/>
  <c r="CB14" i="49"/>
  <c r="CC14" i="49"/>
  <c r="CD14" i="49"/>
  <c r="CE14" i="49"/>
  <c r="BN44" i="49"/>
  <c r="BO44" i="49"/>
  <c r="BP44" i="49"/>
  <c r="BQ44" i="49"/>
  <c r="CB20" i="49"/>
  <c r="CC20" i="49"/>
  <c r="CD20" i="49"/>
  <c r="CE20" i="49"/>
  <c r="BN46" i="49"/>
  <c r="BO46" i="49"/>
  <c r="BP46" i="49"/>
  <c r="BQ46" i="49"/>
  <c r="CB8" i="49"/>
  <c r="CC8" i="49"/>
  <c r="CD8" i="49"/>
  <c r="CE8" i="49"/>
  <c r="BN43" i="49"/>
  <c r="BO43" i="49"/>
  <c r="BP43" i="49"/>
  <c r="BQ43" i="49"/>
  <c r="CB15" i="49"/>
  <c r="CC15" i="49"/>
  <c r="CD15" i="49"/>
  <c r="CE15" i="49"/>
  <c r="CB16" i="49"/>
  <c r="CC16" i="49"/>
  <c r="CD16" i="49"/>
  <c r="CE16" i="49"/>
  <c r="CB21" i="49"/>
  <c r="CC21" i="49"/>
  <c r="CD21" i="49"/>
  <c r="CE21" i="49"/>
  <c r="CB12" i="49"/>
  <c r="CC12" i="49"/>
  <c r="CD12" i="49"/>
  <c r="CE12" i="49"/>
  <c r="CB24" i="49"/>
  <c r="CC24" i="49"/>
  <c r="CD24" i="49"/>
  <c r="CE24" i="49"/>
  <c r="CB23" i="49"/>
  <c r="CC23" i="49"/>
  <c r="CD23" i="49"/>
  <c r="CE23" i="49"/>
  <c r="CB25" i="49"/>
  <c r="CC25" i="49"/>
  <c r="CD25" i="49"/>
  <c r="CE25" i="49"/>
  <c r="CB26" i="49"/>
  <c r="CC26" i="49"/>
  <c r="CD26" i="49"/>
  <c r="CE26" i="49"/>
  <c r="CB27" i="49"/>
  <c r="CC27" i="49"/>
  <c r="CD27" i="49"/>
  <c r="CE27" i="49"/>
  <c r="CB28" i="49"/>
  <c r="CC28" i="49"/>
  <c r="CD28" i="49"/>
  <c r="CE28" i="49"/>
  <c r="CB29" i="49"/>
  <c r="CC29" i="49"/>
  <c r="CD29" i="49"/>
  <c r="CE29" i="49"/>
  <c r="CB30" i="49"/>
  <c r="CC30" i="49"/>
  <c r="CD30" i="49"/>
  <c r="CE30" i="49"/>
  <c r="CB31" i="49"/>
  <c r="CC31" i="49"/>
  <c r="CD31" i="49"/>
  <c r="CE31" i="49"/>
  <c r="CB32" i="49"/>
  <c r="CC32" i="49"/>
  <c r="CD32" i="49"/>
  <c r="CE32" i="49"/>
  <c r="CB33" i="49"/>
  <c r="CC33" i="49"/>
  <c r="CD33" i="49"/>
  <c r="CE33" i="49"/>
  <c r="CB34" i="49"/>
  <c r="CC34" i="49"/>
  <c r="CD34" i="49"/>
  <c r="CE34" i="49"/>
  <c r="CB35" i="49"/>
  <c r="CC35" i="49"/>
  <c r="CD35" i="49"/>
  <c r="CE35" i="49"/>
  <c r="CB36" i="49"/>
  <c r="CC36" i="49"/>
  <c r="CD36" i="49"/>
  <c r="CE36" i="49"/>
  <c r="CB37" i="49"/>
  <c r="CC37" i="49"/>
  <c r="CD37" i="49"/>
  <c r="CE37" i="49"/>
  <c r="CB38" i="49"/>
  <c r="CC38" i="49"/>
  <c r="CD38" i="49"/>
  <c r="CE38" i="49"/>
  <c r="CB39" i="49"/>
  <c r="CC39" i="49"/>
  <c r="CD39" i="49"/>
  <c r="CE39" i="49"/>
  <c r="CB40" i="49"/>
  <c r="CC40" i="49"/>
  <c r="CD40" i="49"/>
  <c r="CE40" i="49"/>
  <c r="CB41" i="49"/>
  <c r="CC41" i="49"/>
  <c r="CD41" i="49"/>
  <c r="CE41" i="49"/>
  <c r="CB42" i="49"/>
  <c r="CC42" i="49"/>
  <c r="CD42" i="49"/>
  <c r="CE42" i="49"/>
  <c r="CB43" i="49"/>
  <c r="CC43" i="49"/>
  <c r="CD43" i="49"/>
  <c r="CE43" i="49"/>
  <c r="H7" i="27" l="1"/>
  <c r="J22" i="27"/>
  <c r="I22" i="27"/>
  <c r="J21" i="27"/>
  <c r="I21" i="27"/>
  <c r="J20" i="27"/>
  <c r="I20" i="27"/>
  <c r="J19" i="27"/>
  <c r="I19" i="27"/>
  <c r="J18" i="27"/>
  <c r="I18" i="27"/>
  <c r="J15" i="27"/>
  <c r="I15" i="27"/>
  <c r="J14" i="27"/>
  <c r="I14" i="27"/>
  <c r="J13" i="27"/>
  <c r="I13" i="27"/>
  <c r="J12" i="27"/>
  <c r="I12" i="27"/>
  <c r="J11" i="27"/>
  <c r="I11" i="27"/>
  <c r="J8" i="27"/>
  <c r="I8" i="27"/>
  <c r="J7" i="27"/>
  <c r="I7" i="27"/>
  <c r="J6" i="27"/>
  <c r="I6" i="27"/>
  <c r="J5" i="27"/>
  <c r="I5" i="27"/>
  <c r="J4" i="27"/>
  <c r="I4" i="27"/>
  <c r="I38" i="50" l="1"/>
  <c r="I37" i="50"/>
  <c r="I35" i="50"/>
  <c r="I34" i="50"/>
  <c r="I33" i="50"/>
  <c r="I32" i="50"/>
  <c r="I30" i="50"/>
  <c r="I29" i="50"/>
  <c r="I27" i="50"/>
  <c r="I26" i="50"/>
  <c r="I24" i="50"/>
  <c r="I23" i="50"/>
  <c r="I22" i="50"/>
  <c r="I21" i="50"/>
  <c r="I19" i="50"/>
  <c r="I18" i="50"/>
  <c r="I16" i="50"/>
  <c r="I15" i="50"/>
  <c r="I14" i="50"/>
  <c r="I13" i="50"/>
  <c r="I12" i="50"/>
  <c r="I11" i="50"/>
  <c r="I10" i="50"/>
  <c r="I9" i="50"/>
  <c r="I8" i="50"/>
  <c r="I7" i="50"/>
  <c r="I5" i="50"/>
  <c r="L19" i="50"/>
  <c r="M19" i="50" s="1"/>
  <c r="L38" i="50"/>
  <c r="M38" i="50" s="1"/>
  <c r="L37" i="50"/>
  <c r="M37" i="50" s="1"/>
  <c r="L35" i="50"/>
  <c r="M35" i="50" s="1"/>
  <c r="L34" i="50"/>
  <c r="M34" i="50" s="1"/>
  <c r="L33" i="50"/>
  <c r="M33" i="50" s="1"/>
  <c r="L32" i="50"/>
  <c r="M32" i="50" s="1"/>
  <c r="L30" i="50"/>
  <c r="M30" i="50" s="1"/>
  <c r="L29" i="50"/>
  <c r="M29" i="50" s="1"/>
  <c r="L27" i="50"/>
  <c r="M27" i="50" s="1"/>
  <c r="L26" i="50"/>
  <c r="M26" i="50" s="1"/>
  <c r="L24" i="50"/>
  <c r="M24" i="50" s="1"/>
  <c r="L23" i="50"/>
  <c r="M23" i="50" s="1"/>
  <c r="L22" i="50"/>
  <c r="M22" i="50" s="1"/>
  <c r="L21" i="50"/>
  <c r="M21" i="50" s="1"/>
  <c r="L18" i="50"/>
  <c r="M18" i="50" s="1"/>
  <c r="L16" i="50"/>
  <c r="M16" i="50" s="1"/>
  <c r="L15" i="50"/>
  <c r="M15" i="50" s="1"/>
  <c r="L14" i="50"/>
  <c r="M14" i="50" s="1"/>
  <c r="L13" i="50"/>
  <c r="M13" i="50" s="1"/>
  <c r="L12" i="50"/>
  <c r="M12" i="50" s="1"/>
  <c r="L11" i="50"/>
  <c r="M11" i="50" s="1"/>
  <c r="L10" i="50"/>
  <c r="M10" i="50" s="1"/>
  <c r="L9" i="50"/>
  <c r="M9" i="50" s="1"/>
  <c r="L8" i="50"/>
  <c r="M8" i="50" s="1"/>
  <c r="L7" i="50"/>
  <c r="M7" i="50" s="1"/>
  <c r="G38" i="50"/>
  <c r="H38" i="50" s="1"/>
  <c r="G37" i="50"/>
  <c r="H37" i="50" s="1"/>
  <c r="G35" i="50"/>
  <c r="H35" i="50" s="1"/>
  <c r="G34" i="50"/>
  <c r="H34" i="50" s="1"/>
  <c r="G33" i="50"/>
  <c r="H33" i="50" s="1"/>
  <c r="G32" i="50"/>
  <c r="H32" i="50" s="1"/>
  <c r="G30" i="50"/>
  <c r="H30" i="50" s="1"/>
  <c r="G29" i="50"/>
  <c r="H29" i="50" s="1"/>
  <c r="G27" i="50"/>
  <c r="H27" i="50" s="1"/>
  <c r="G26" i="50"/>
  <c r="H26" i="50" s="1"/>
  <c r="G24" i="50"/>
  <c r="H24" i="50" s="1"/>
  <c r="G23" i="50"/>
  <c r="H23" i="50" s="1"/>
  <c r="G22" i="50"/>
  <c r="H22" i="50" s="1"/>
  <c r="G21" i="50"/>
  <c r="H21" i="50" s="1"/>
  <c r="G19" i="50"/>
  <c r="H19" i="50" s="1"/>
  <c r="G18" i="50"/>
  <c r="H18" i="50" s="1"/>
  <c r="G16" i="50"/>
  <c r="H16" i="50" s="1"/>
  <c r="G15" i="50"/>
  <c r="H15" i="50" s="1"/>
  <c r="G14" i="50"/>
  <c r="H14" i="50" s="1"/>
  <c r="G13" i="50"/>
  <c r="H13" i="50" s="1"/>
  <c r="G12" i="50"/>
  <c r="H12" i="50" s="1"/>
  <c r="G11" i="50"/>
  <c r="H11" i="50" s="1"/>
  <c r="G10" i="50"/>
  <c r="H10" i="50" s="1"/>
  <c r="G9" i="50"/>
  <c r="H9" i="50" s="1"/>
  <c r="G8" i="50"/>
  <c r="H8" i="50" s="1"/>
  <c r="G7" i="50"/>
  <c r="H7" i="50" s="1"/>
  <c r="M5" i="50"/>
  <c r="L5" i="50"/>
  <c r="G5" i="50"/>
  <c r="H5" i="50" s="1"/>
  <c r="G17" i="1" l="1"/>
  <c r="I7" i="1" l="1"/>
  <c r="L114" i="60"/>
  <c r="L111" i="60"/>
  <c r="L108" i="60"/>
  <c r="L105" i="60"/>
  <c r="L102" i="60"/>
  <c r="L99" i="60"/>
  <c r="L96" i="60"/>
  <c r="L93" i="60"/>
  <c r="L90" i="60"/>
  <c r="L87" i="60"/>
  <c r="L81" i="60"/>
  <c r="L78" i="60"/>
  <c r="L75" i="60"/>
  <c r="L72" i="60"/>
  <c r="L69" i="60"/>
  <c r="L66" i="60"/>
  <c r="L63" i="60"/>
  <c r="L60" i="60"/>
  <c r="L57" i="60"/>
  <c r="L54" i="60"/>
  <c r="L51" i="60"/>
  <c r="L48" i="60"/>
  <c r="L45" i="60"/>
  <c r="L39" i="60"/>
  <c r="L36" i="60"/>
  <c r="L33" i="60"/>
  <c r="L30" i="60"/>
  <c r="L27" i="60"/>
  <c r="L24" i="60"/>
  <c r="L21" i="60"/>
  <c r="L18" i="60"/>
  <c r="L15" i="60"/>
  <c r="L12" i="60"/>
  <c r="L9" i="60"/>
  <c r="L6" i="60"/>
  <c r="L3" i="60"/>
  <c r="K116" i="60"/>
  <c r="J116" i="60"/>
  <c r="I116" i="60"/>
  <c r="H116" i="60"/>
  <c r="K115" i="60"/>
  <c r="J115" i="60"/>
  <c r="I115" i="60"/>
  <c r="H115" i="60"/>
  <c r="K114" i="60"/>
  <c r="J114" i="60"/>
  <c r="I114" i="60"/>
  <c r="H114" i="60"/>
  <c r="K113" i="60"/>
  <c r="J113" i="60"/>
  <c r="I113" i="60"/>
  <c r="H113" i="60"/>
  <c r="K112" i="60"/>
  <c r="J112" i="60"/>
  <c r="I112" i="60"/>
  <c r="H112" i="60"/>
  <c r="K111" i="60"/>
  <c r="J111" i="60"/>
  <c r="I111" i="60"/>
  <c r="H111" i="60"/>
  <c r="K110" i="60"/>
  <c r="J110" i="60"/>
  <c r="I110" i="60"/>
  <c r="H110" i="60"/>
  <c r="K109" i="60"/>
  <c r="J109" i="60"/>
  <c r="I109" i="60"/>
  <c r="H109" i="60"/>
  <c r="K108" i="60"/>
  <c r="J108" i="60"/>
  <c r="I108" i="60"/>
  <c r="H108" i="60"/>
  <c r="K107" i="60"/>
  <c r="J107" i="60"/>
  <c r="I107" i="60"/>
  <c r="H107" i="60"/>
  <c r="K106" i="60"/>
  <c r="J106" i="60"/>
  <c r="I106" i="60"/>
  <c r="H106" i="60"/>
  <c r="K105" i="60"/>
  <c r="J105" i="60"/>
  <c r="I105" i="60"/>
  <c r="H105" i="60"/>
  <c r="K104" i="60"/>
  <c r="J104" i="60"/>
  <c r="I104" i="60"/>
  <c r="H104" i="60"/>
  <c r="K103" i="60"/>
  <c r="J103" i="60"/>
  <c r="I103" i="60"/>
  <c r="H103" i="60"/>
  <c r="K102" i="60"/>
  <c r="J102" i="60"/>
  <c r="I102" i="60"/>
  <c r="H102" i="60"/>
  <c r="K101" i="60"/>
  <c r="J101" i="60"/>
  <c r="I101" i="60"/>
  <c r="H101" i="60"/>
  <c r="K100" i="60"/>
  <c r="J100" i="60"/>
  <c r="I100" i="60"/>
  <c r="H100" i="60"/>
  <c r="K99" i="60"/>
  <c r="J99" i="60"/>
  <c r="I99" i="60"/>
  <c r="H99" i="60"/>
  <c r="K98" i="60"/>
  <c r="J98" i="60"/>
  <c r="I98" i="60"/>
  <c r="H98" i="60"/>
  <c r="K97" i="60"/>
  <c r="J97" i="60"/>
  <c r="I97" i="60"/>
  <c r="H97" i="60"/>
  <c r="K96" i="60"/>
  <c r="J96" i="60"/>
  <c r="I96" i="60"/>
  <c r="H96" i="60"/>
  <c r="K95" i="60"/>
  <c r="J95" i="60"/>
  <c r="I95" i="60"/>
  <c r="H95" i="60"/>
  <c r="K94" i="60"/>
  <c r="J94" i="60"/>
  <c r="I94" i="60"/>
  <c r="H94" i="60"/>
  <c r="K93" i="60"/>
  <c r="J93" i="60"/>
  <c r="I93" i="60"/>
  <c r="H93" i="60"/>
  <c r="K92" i="60"/>
  <c r="J92" i="60"/>
  <c r="I92" i="60"/>
  <c r="H92" i="60"/>
  <c r="K91" i="60"/>
  <c r="J91" i="60"/>
  <c r="I91" i="60"/>
  <c r="H91" i="60"/>
  <c r="K90" i="60"/>
  <c r="J90" i="60"/>
  <c r="I90" i="60"/>
  <c r="H90" i="60"/>
  <c r="K89" i="60"/>
  <c r="J89" i="60"/>
  <c r="I89" i="60"/>
  <c r="H89" i="60"/>
  <c r="K88" i="60"/>
  <c r="J88" i="60"/>
  <c r="I88" i="60"/>
  <c r="H88" i="60"/>
  <c r="K87" i="60"/>
  <c r="J87" i="60"/>
  <c r="I87" i="60"/>
  <c r="H87" i="60"/>
  <c r="K83" i="60"/>
  <c r="J83" i="60"/>
  <c r="I83" i="60"/>
  <c r="H83" i="60"/>
  <c r="K82" i="60"/>
  <c r="J82" i="60"/>
  <c r="I82" i="60"/>
  <c r="H82" i="60"/>
  <c r="K81" i="60"/>
  <c r="J81" i="60"/>
  <c r="I81" i="60"/>
  <c r="H81" i="60"/>
  <c r="K80" i="60"/>
  <c r="J80" i="60"/>
  <c r="I80" i="60"/>
  <c r="H80" i="60"/>
  <c r="K79" i="60"/>
  <c r="J79" i="60"/>
  <c r="I79" i="60"/>
  <c r="H79" i="60"/>
  <c r="K78" i="60"/>
  <c r="J78" i="60"/>
  <c r="I78" i="60"/>
  <c r="H78" i="60"/>
  <c r="K77" i="60"/>
  <c r="J77" i="60"/>
  <c r="I77" i="60"/>
  <c r="H77" i="60"/>
  <c r="K76" i="60"/>
  <c r="J76" i="60"/>
  <c r="I76" i="60"/>
  <c r="H76" i="60"/>
  <c r="K75" i="60"/>
  <c r="J75" i="60"/>
  <c r="I75" i="60"/>
  <c r="H75" i="60"/>
  <c r="K74" i="60"/>
  <c r="J74" i="60"/>
  <c r="I74" i="60"/>
  <c r="H74" i="60"/>
  <c r="K73" i="60"/>
  <c r="J73" i="60"/>
  <c r="I73" i="60"/>
  <c r="H73" i="60"/>
  <c r="K72" i="60"/>
  <c r="J72" i="60"/>
  <c r="I72" i="60"/>
  <c r="H72" i="60"/>
  <c r="K71" i="60"/>
  <c r="J71" i="60"/>
  <c r="I71" i="60"/>
  <c r="H71" i="60"/>
  <c r="K70" i="60"/>
  <c r="J70" i="60"/>
  <c r="I70" i="60"/>
  <c r="H70" i="60"/>
  <c r="K69" i="60"/>
  <c r="J69" i="60"/>
  <c r="I69" i="60"/>
  <c r="H69" i="60"/>
  <c r="K68" i="60"/>
  <c r="J68" i="60"/>
  <c r="I68" i="60"/>
  <c r="H68" i="60"/>
  <c r="K67" i="60"/>
  <c r="J67" i="60"/>
  <c r="I67" i="60"/>
  <c r="H67" i="60"/>
  <c r="K66" i="60"/>
  <c r="J66" i="60"/>
  <c r="I66" i="60"/>
  <c r="H66" i="60"/>
  <c r="K65" i="60"/>
  <c r="J65" i="60"/>
  <c r="I65" i="60"/>
  <c r="H65" i="60"/>
  <c r="K64" i="60"/>
  <c r="J64" i="60"/>
  <c r="I64" i="60"/>
  <c r="H64" i="60"/>
  <c r="K63" i="60"/>
  <c r="J63" i="60"/>
  <c r="I63" i="60"/>
  <c r="H63" i="60"/>
  <c r="K62" i="60"/>
  <c r="J62" i="60"/>
  <c r="I62" i="60"/>
  <c r="H62" i="60"/>
  <c r="K61" i="60"/>
  <c r="J61" i="60"/>
  <c r="I61" i="60"/>
  <c r="H61" i="60"/>
  <c r="K60" i="60"/>
  <c r="J60" i="60"/>
  <c r="I60" i="60"/>
  <c r="H60" i="60"/>
  <c r="K59" i="60"/>
  <c r="J59" i="60"/>
  <c r="I59" i="60"/>
  <c r="H59" i="60"/>
  <c r="K58" i="60"/>
  <c r="J58" i="60"/>
  <c r="I58" i="60"/>
  <c r="H58" i="60"/>
  <c r="K57" i="60"/>
  <c r="J57" i="60"/>
  <c r="I57" i="60"/>
  <c r="H57" i="60"/>
  <c r="K56" i="60"/>
  <c r="J56" i="60"/>
  <c r="I56" i="60"/>
  <c r="H56" i="60"/>
  <c r="K55" i="60"/>
  <c r="J55" i="60"/>
  <c r="I55" i="60"/>
  <c r="H55" i="60"/>
  <c r="K54" i="60"/>
  <c r="J54" i="60"/>
  <c r="I54" i="60"/>
  <c r="H54" i="60"/>
  <c r="K53" i="60"/>
  <c r="J53" i="60"/>
  <c r="I53" i="60"/>
  <c r="H53" i="60"/>
  <c r="K52" i="60"/>
  <c r="J52" i="60"/>
  <c r="I52" i="60"/>
  <c r="H52" i="60"/>
  <c r="K51" i="60"/>
  <c r="J51" i="60"/>
  <c r="I51" i="60"/>
  <c r="H51" i="60"/>
  <c r="K50" i="60"/>
  <c r="J50" i="60"/>
  <c r="I50" i="60"/>
  <c r="H50" i="60"/>
  <c r="K49" i="60"/>
  <c r="J49" i="60"/>
  <c r="I49" i="60"/>
  <c r="H49" i="60"/>
  <c r="K48" i="60"/>
  <c r="J48" i="60"/>
  <c r="I48" i="60"/>
  <c r="H48" i="60"/>
  <c r="K47" i="60"/>
  <c r="J47" i="60"/>
  <c r="I47" i="60"/>
  <c r="H47" i="60"/>
  <c r="K46" i="60"/>
  <c r="J46" i="60"/>
  <c r="I46" i="60"/>
  <c r="H46" i="60"/>
  <c r="K45" i="60"/>
  <c r="J45" i="60"/>
  <c r="I45" i="60"/>
  <c r="H45" i="60"/>
  <c r="K41" i="60"/>
  <c r="J41" i="60"/>
  <c r="I41" i="60"/>
  <c r="H41" i="60"/>
  <c r="K40" i="60"/>
  <c r="J40" i="60"/>
  <c r="I40" i="60"/>
  <c r="H40" i="60"/>
  <c r="K39" i="60"/>
  <c r="J39" i="60"/>
  <c r="I39" i="60"/>
  <c r="H39" i="60"/>
  <c r="K38" i="60"/>
  <c r="J38" i="60"/>
  <c r="I38" i="60"/>
  <c r="H38" i="60"/>
  <c r="K37" i="60"/>
  <c r="J37" i="60"/>
  <c r="I37" i="60"/>
  <c r="H37" i="60"/>
  <c r="K36" i="60"/>
  <c r="J36" i="60"/>
  <c r="I36" i="60"/>
  <c r="H36" i="60"/>
  <c r="K35" i="60"/>
  <c r="J35" i="60"/>
  <c r="I35" i="60"/>
  <c r="H35" i="60"/>
  <c r="K34" i="60"/>
  <c r="J34" i="60"/>
  <c r="I34" i="60"/>
  <c r="H34" i="60"/>
  <c r="K33" i="60"/>
  <c r="J33" i="60"/>
  <c r="I33" i="60"/>
  <c r="H33" i="60"/>
  <c r="K32" i="60"/>
  <c r="J32" i="60"/>
  <c r="I32" i="60"/>
  <c r="H32" i="60"/>
  <c r="K31" i="60"/>
  <c r="J31" i="60"/>
  <c r="I31" i="60"/>
  <c r="H31" i="60"/>
  <c r="K30" i="60"/>
  <c r="J30" i="60"/>
  <c r="I30" i="60"/>
  <c r="H30" i="60"/>
  <c r="K29" i="60"/>
  <c r="J29" i="60"/>
  <c r="I29" i="60"/>
  <c r="H29" i="60"/>
  <c r="K28" i="60"/>
  <c r="J28" i="60"/>
  <c r="I28" i="60"/>
  <c r="H28" i="60"/>
  <c r="K27" i="60"/>
  <c r="J27" i="60"/>
  <c r="I27" i="60"/>
  <c r="H27" i="60"/>
  <c r="K26" i="60"/>
  <c r="J26" i="60"/>
  <c r="I26" i="60"/>
  <c r="H26" i="60"/>
  <c r="K25" i="60"/>
  <c r="J25" i="60"/>
  <c r="I25" i="60"/>
  <c r="H25" i="60"/>
  <c r="K24" i="60"/>
  <c r="J24" i="60"/>
  <c r="I24" i="60"/>
  <c r="H24" i="60"/>
  <c r="K23" i="60"/>
  <c r="J23" i="60"/>
  <c r="I23" i="60"/>
  <c r="H23" i="60"/>
  <c r="K22" i="60"/>
  <c r="J22" i="60"/>
  <c r="I22" i="60"/>
  <c r="H22" i="60"/>
  <c r="K21" i="60"/>
  <c r="J21" i="60"/>
  <c r="I21" i="60"/>
  <c r="H21" i="60"/>
  <c r="K20" i="60"/>
  <c r="J20" i="60"/>
  <c r="I20" i="60"/>
  <c r="H20" i="60"/>
  <c r="K19" i="60"/>
  <c r="J19" i="60"/>
  <c r="I19" i="60"/>
  <c r="H19" i="60"/>
  <c r="K18" i="60"/>
  <c r="J18" i="60"/>
  <c r="I18" i="60"/>
  <c r="H18" i="60"/>
  <c r="K17" i="60"/>
  <c r="J17" i="60"/>
  <c r="I17" i="60"/>
  <c r="H17" i="60"/>
  <c r="K16" i="60"/>
  <c r="J16" i="60"/>
  <c r="I16" i="60"/>
  <c r="H16" i="60"/>
  <c r="K15" i="60"/>
  <c r="J15" i="60"/>
  <c r="I15" i="60"/>
  <c r="H15" i="60"/>
  <c r="K14" i="60"/>
  <c r="J14" i="60"/>
  <c r="I14" i="60"/>
  <c r="H14" i="60"/>
  <c r="K13" i="60"/>
  <c r="J13" i="60"/>
  <c r="I13" i="60"/>
  <c r="H13" i="60"/>
  <c r="K12" i="60"/>
  <c r="J12" i="60"/>
  <c r="I12" i="60"/>
  <c r="H12" i="60"/>
  <c r="K11" i="60"/>
  <c r="J11" i="60"/>
  <c r="I11" i="60"/>
  <c r="H11" i="60"/>
  <c r="K10" i="60"/>
  <c r="J10" i="60"/>
  <c r="I10" i="60"/>
  <c r="H10" i="60"/>
  <c r="K9" i="60"/>
  <c r="J9" i="60"/>
  <c r="I9" i="60"/>
  <c r="H9" i="60"/>
  <c r="K8" i="60"/>
  <c r="J8" i="60"/>
  <c r="I8" i="60"/>
  <c r="H8" i="60"/>
  <c r="K7" i="60"/>
  <c r="J7" i="60"/>
  <c r="I7" i="60"/>
  <c r="H7" i="60"/>
  <c r="K6" i="60"/>
  <c r="J6" i="60"/>
  <c r="I6" i="60"/>
  <c r="H6" i="60"/>
  <c r="K5" i="60"/>
  <c r="J5" i="60"/>
  <c r="I5" i="60"/>
  <c r="H5" i="60"/>
  <c r="K4" i="60"/>
  <c r="J4" i="60"/>
  <c r="I4" i="60"/>
  <c r="H4" i="60"/>
  <c r="K3" i="60"/>
  <c r="J3" i="60"/>
  <c r="I3" i="60"/>
  <c r="H3" i="60"/>
  <c r="I15" i="1"/>
  <c r="D15" i="1"/>
  <c r="E15" i="1" s="1"/>
  <c r="G15" i="1"/>
  <c r="D9" i="1"/>
  <c r="E9" i="1"/>
  <c r="Q22" i="27"/>
  <c r="P22" i="27"/>
  <c r="L22" i="27"/>
  <c r="N22" i="27" s="1"/>
  <c r="K22" i="27"/>
  <c r="M22" i="27" s="1"/>
  <c r="H22" i="27"/>
  <c r="Q21" i="27"/>
  <c r="P21" i="27"/>
  <c r="L21" i="27"/>
  <c r="N21" i="27" s="1"/>
  <c r="K21" i="27"/>
  <c r="M21" i="27" s="1"/>
  <c r="H21" i="27"/>
  <c r="Q20" i="27"/>
  <c r="P20" i="27"/>
  <c r="L20" i="27"/>
  <c r="N20" i="27" s="1"/>
  <c r="K20" i="27"/>
  <c r="M20" i="27" s="1"/>
  <c r="H20" i="27"/>
  <c r="Q19" i="27"/>
  <c r="P19" i="27"/>
  <c r="L19" i="27"/>
  <c r="N19" i="27" s="1"/>
  <c r="K19" i="27"/>
  <c r="M19" i="27" s="1"/>
  <c r="H19" i="27"/>
  <c r="Q18" i="27"/>
  <c r="P18" i="27"/>
  <c r="L18" i="27"/>
  <c r="N18" i="27" s="1"/>
  <c r="K18" i="27"/>
  <c r="M18" i="27" s="1"/>
  <c r="H18" i="27"/>
  <c r="Q15" i="27"/>
  <c r="P15" i="27"/>
  <c r="L15" i="27"/>
  <c r="N15" i="27" s="1"/>
  <c r="K15" i="27"/>
  <c r="M15" i="27" s="1"/>
  <c r="H15" i="27"/>
  <c r="Q14" i="27"/>
  <c r="P14" i="27"/>
  <c r="L14" i="27"/>
  <c r="N14" i="27" s="1"/>
  <c r="K14" i="27"/>
  <c r="M14" i="27" s="1"/>
  <c r="H14" i="27"/>
  <c r="Q13" i="27"/>
  <c r="P13" i="27"/>
  <c r="L13" i="27"/>
  <c r="N13" i="27"/>
  <c r="K13" i="27"/>
  <c r="M13" i="27" s="1"/>
  <c r="H13" i="27"/>
  <c r="Q12" i="27"/>
  <c r="P12" i="27"/>
  <c r="L12" i="27"/>
  <c r="N12" i="27" s="1"/>
  <c r="K12" i="27"/>
  <c r="M12" i="27" s="1"/>
  <c r="H12" i="27"/>
  <c r="Q11" i="27"/>
  <c r="P11" i="27"/>
  <c r="L11" i="27"/>
  <c r="N11" i="27" s="1"/>
  <c r="K11" i="27"/>
  <c r="M11" i="27" s="1"/>
  <c r="H11" i="27"/>
  <c r="Q8" i="27"/>
  <c r="P8" i="27"/>
  <c r="L8" i="27"/>
  <c r="N8" i="27" s="1"/>
  <c r="K8" i="27"/>
  <c r="M8" i="27" s="1"/>
  <c r="H8" i="27"/>
  <c r="Q7" i="27"/>
  <c r="P7" i="27"/>
  <c r="L7" i="27"/>
  <c r="N7" i="27" s="1"/>
  <c r="K7" i="27"/>
  <c r="M7" i="27" s="1"/>
  <c r="Q6" i="27"/>
  <c r="P6" i="27"/>
  <c r="L6" i="27"/>
  <c r="N6" i="27"/>
  <c r="K6" i="27"/>
  <c r="M6" i="27" s="1"/>
  <c r="H6" i="27"/>
  <c r="Q5" i="27"/>
  <c r="P5" i="27"/>
  <c r="L5" i="27"/>
  <c r="N5" i="27" s="1"/>
  <c r="K5" i="27"/>
  <c r="M5" i="27" s="1"/>
  <c r="H5" i="27"/>
  <c r="Q4" i="27"/>
  <c r="P4" i="27"/>
  <c r="L4" i="27"/>
  <c r="N4" i="27" s="1"/>
  <c r="K4" i="27"/>
  <c r="M4" i="27" s="1"/>
  <c r="H4" i="27"/>
  <c r="I26" i="2"/>
  <c r="K26" i="2" s="1"/>
  <c r="H26" i="2"/>
  <c r="J26" i="2" s="1"/>
  <c r="I25" i="2"/>
  <c r="K25" i="2" s="1"/>
  <c r="H25" i="2"/>
  <c r="J25" i="2" s="1"/>
  <c r="I24" i="2"/>
  <c r="K24" i="2" s="1"/>
  <c r="H24" i="2"/>
  <c r="J24" i="2" s="1"/>
  <c r="I23" i="2"/>
  <c r="K23" i="2" s="1"/>
  <c r="H23" i="2"/>
  <c r="J23" i="2" s="1"/>
  <c r="I22" i="2"/>
  <c r="K22" i="2" s="1"/>
  <c r="H22" i="2"/>
  <c r="J22" i="2" s="1"/>
  <c r="I21" i="2"/>
  <c r="K21" i="2" s="1"/>
  <c r="H21" i="2"/>
  <c r="J21" i="2" s="1"/>
  <c r="I20" i="2"/>
  <c r="K20" i="2" s="1"/>
  <c r="H20" i="2"/>
  <c r="J20" i="2" s="1"/>
  <c r="I19" i="2"/>
  <c r="K19" i="2" s="1"/>
  <c r="H19" i="2"/>
  <c r="J19" i="2" s="1"/>
  <c r="I18" i="2"/>
  <c r="K18" i="2" s="1"/>
  <c r="H18" i="2"/>
  <c r="J18" i="2" s="1"/>
  <c r="I17" i="2"/>
  <c r="K17" i="2" s="1"/>
  <c r="H17" i="2"/>
  <c r="J17" i="2" s="1"/>
  <c r="I16" i="2"/>
  <c r="K16" i="2" s="1"/>
  <c r="H16" i="2"/>
  <c r="J16" i="2"/>
  <c r="I15" i="2"/>
  <c r="K15" i="2" s="1"/>
  <c r="H15" i="2"/>
  <c r="J15" i="2" s="1"/>
  <c r="I14" i="2"/>
  <c r="K14" i="2" s="1"/>
  <c r="H14" i="2"/>
  <c r="J14" i="2" s="1"/>
  <c r="I13" i="2"/>
  <c r="K13" i="2" s="1"/>
  <c r="H13" i="2"/>
  <c r="J13" i="2"/>
  <c r="I12" i="2"/>
  <c r="K12" i="2" s="1"/>
  <c r="H12" i="2"/>
  <c r="J12" i="2" s="1"/>
  <c r="I11" i="2"/>
  <c r="K11" i="2" s="1"/>
  <c r="H11" i="2"/>
  <c r="J11" i="2" s="1"/>
  <c r="I10" i="2"/>
  <c r="K10" i="2" s="1"/>
  <c r="H10" i="2"/>
  <c r="J10" i="2" s="1"/>
  <c r="I9" i="2"/>
  <c r="K9" i="2" s="1"/>
  <c r="H9" i="2"/>
  <c r="J9" i="2" s="1"/>
  <c r="I8" i="2"/>
  <c r="K8" i="2" s="1"/>
  <c r="H8" i="2"/>
  <c r="J8" i="2" s="1"/>
  <c r="I7" i="2"/>
  <c r="K7" i="2" s="1"/>
  <c r="H7" i="2"/>
  <c r="J7" i="2" s="1"/>
  <c r="I6" i="2"/>
  <c r="K6" i="2" s="1"/>
  <c r="H6" i="2"/>
  <c r="J6" i="2" s="1"/>
  <c r="I5" i="2"/>
  <c r="K5" i="2" s="1"/>
  <c r="H5" i="2"/>
  <c r="J5" i="2" s="1"/>
  <c r="I4" i="2"/>
  <c r="K4" i="2" s="1"/>
  <c r="J4" i="2"/>
  <c r="I14" i="1"/>
  <c r="G14" i="1"/>
  <c r="D14" i="1"/>
  <c r="E14" i="1"/>
  <c r="I13" i="1"/>
  <c r="G13" i="1"/>
  <c r="D13" i="1"/>
  <c r="E13" i="1"/>
  <c r="I12" i="1"/>
  <c r="G12" i="1"/>
  <c r="D12" i="1"/>
  <c r="E12" i="1"/>
  <c r="I11" i="1"/>
  <c r="G11" i="1"/>
  <c r="D11" i="1"/>
  <c r="E11" i="1"/>
  <c r="I10" i="1"/>
  <c r="G10" i="1"/>
  <c r="D10" i="1"/>
  <c r="E10" i="1"/>
  <c r="I9" i="1"/>
  <c r="G9" i="1"/>
  <c r="I8" i="1"/>
  <c r="G8" i="1"/>
  <c r="D8" i="1"/>
  <c r="E8" i="1" s="1"/>
  <c r="G7" i="1"/>
  <c r="D7" i="1"/>
  <c r="E7" i="1"/>
  <c r="I6" i="1"/>
  <c r="G6" i="1"/>
  <c r="D6" i="1"/>
  <c r="E6" i="1"/>
  <c r="I5" i="1"/>
  <c r="G5" i="1"/>
  <c r="D5" i="1"/>
  <c r="E5" i="1"/>
  <c r="I4" i="1"/>
  <c r="G4" i="1"/>
  <c r="J4" i="49"/>
</calcChain>
</file>

<file path=xl/sharedStrings.xml><?xml version="1.0" encoding="utf-8"?>
<sst xmlns="http://schemas.openxmlformats.org/spreadsheetml/2006/main" count="4464" uniqueCount="1503">
  <si>
    <t>神奈川県相模原市</t>
  </si>
  <si>
    <t>山梨県丹波山村</t>
  </si>
  <si>
    <t>奈良県上北山村</t>
  </si>
  <si>
    <t>島根県知夫村</t>
  </si>
  <si>
    <t>長野県売木村</t>
  </si>
  <si>
    <t>宮崎県都城市</t>
  </si>
  <si>
    <t>長崎県諫早市</t>
  </si>
  <si>
    <t>福岡県飯塚市</t>
  </si>
  <si>
    <t>宮崎県延岡市</t>
  </si>
  <si>
    <t>沖縄県沖縄市</t>
  </si>
  <si>
    <t>鹿児島県霧島市</t>
  </si>
  <si>
    <t>千葉県浦安市</t>
  </si>
  <si>
    <t>大分県別府市</t>
  </si>
  <si>
    <t>大分県姫島村</t>
  </si>
  <si>
    <t>鹿児島県宇検村</t>
  </si>
  <si>
    <t>宮崎県諸塚村</t>
  </si>
  <si>
    <t>沖縄県東村</t>
  </si>
  <si>
    <t>鹿児島県大和村</t>
  </si>
  <si>
    <t>沖縄県与那国町</t>
  </si>
  <si>
    <t>熊本県産山村</t>
  </si>
  <si>
    <t>沖縄県伊是名村</t>
  </si>
  <si>
    <t>沖縄県南大東村</t>
  </si>
  <si>
    <t>岡山県岡山市</t>
  </si>
  <si>
    <t>岡山県新庄村</t>
  </si>
  <si>
    <t>長野県北相木村</t>
  </si>
  <si>
    <t>福岡県東峰村</t>
  </si>
  <si>
    <t>人口増減数順位（全国市町村）</t>
    <rPh sb="0" eb="2">
      <t>ジンコウ</t>
    </rPh>
    <rPh sb="2" eb="4">
      <t>ゾウゲン</t>
    </rPh>
    <rPh sb="4" eb="5">
      <t>カズ</t>
    </rPh>
    <rPh sb="5" eb="7">
      <t>ジュンイ</t>
    </rPh>
    <rPh sb="8" eb="10">
      <t>ゼンコク</t>
    </rPh>
    <rPh sb="10" eb="13">
      <t>シチョウソン</t>
    </rPh>
    <phoneticPr fontId="6"/>
  </si>
  <si>
    <t>山口県下関市</t>
  </si>
  <si>
    <t>広島県呉市</t>
  </si>
  <si>
    <t>青森県青森市</t>
  </si>
  <si>
    <t>北海道函館市</t>
  </si>
  <si>
    <t>増減数
順位</t>
    <rPh sb="0" eb="2">
      <t>ゾウゲン</t>
    </rPh>
    <rPh sb="2" eb="3">
      <t>スウ</t>
    </rPh>
    <rPh sb="4" eb="6">
      <t>ジュンイ</t>
    </rPh>
    <phoneticPr fontId="6"/>
  </si>
  <si>
    <t>増減率
順位</t>
    <rPh sb="0" eb="2">
      <t>ゾウゲン</t>
    </rPh>
    <rPh sb="2" eb="3">
      <t>リツ</t>
    </rPh>
    <rPh sb="4" eb="6">
      <t>ジュンイ</t>
    </rPh>
    <phoneticPr fontId="6"/>
  </si>
  <si>
    <t>人口増減率順位（九州・沖縄市町村）</t>
    <rPh sb="0" eb="2">
      <t>ジンコウ</t>
    </rPh>
    <rPh sb="2" eb="4">
      <t>ゾウゲン</t>
    </rPh>
    <rPh sb="4" eb="5">
      <t>リツ</t>
    </rPh>
    <rPh sb="5" eb="7">
      <t>ジュンイ</t>
    </rPh>
    <rPh sb="8" eb="10">
      <t>キュウシュウ</t>
    </rPh>
    <rPh sb="11" eb="13">
      <t>オキナワ</t>
    </rPh>
    <rPh sb="13" eb="16">
      <t>シチョウソン</t>
    </rPh>
    <phoneticPr fontId="6"/>
  </si>
  <si>
    <t>人口増減数順位（九州・沖縄市町村）</t>
    <rPh sb="0" eb="2">
      <t>ジンコウ</t>
    </rPh>
    <rPh sb="2" eb="4">
      <t>ゾウゲン</t>
    </rPh>
    <rPh sb="4" eb="5">
      <t>カズ</t>
    </rPh>
    <rPh sb="5" eb="7">
      <t>ジュンイ</t>
    </rPh>
    <rPh sb="8" eb="10">
      <t>キュウシュウ</t>
    </rPh>
    <rPh sb="11" eb="13">
      <t>オキナワ</t>
    </rPh>
    <rPh sb="13" eb="16">
      <t>シチョウソン</t>
    </rPh>
    <phoneticPr fontId="6"/>
  </si>
  <si>
    <t>福岡県粕屋町</t>
  </si>
  <si>
    <t>沖縄県豊見城市</t>
  </si>
  <si>
    <t>熊本県球磨村</t>
  </si>
  <si>
    <t>長崎県小値賀町</t>
  </si>
  <si>
    <t>沖縄県浦添市</t>
  </si>
  <si>
    <t>熊本県天草市</t>
  </si>
  <si>
    <t>年少人口（0～14歳）実数順位（全国市町村）</t>
    <rPh sb="0" eb="2">
      <t>ネンショウ</t>
    </rPh>
    <rPh sb="2" eb="4">
      <t>ジンコウ</t>
    </rPh>
    <rPh sb="9" eb="10">
      <t>サイ</t>
    </rPh>
    <rPh sb="11" eb="13">
      <t>ジッスウ</t>
    </rPh>
    <rPh sb="13" eb="15">
      <t>ジュンイ</t>
    </rPh>
    <rPh sb="16" eb="18">
      <t>ゼンコク</t>
    </rPh>
    <rPh sb="18" eb="21">
      <t>シチョウソン</t>
    </rPh>
    <phoneticPr fontId="6"/>
  </si>
  <si>
    <t>年少人口（0～14歳）割合順位（全国市町村）</t>
    <rPh sb="0" eb="2">
      <t>ネンショウ</t>
    </rPh>
    <rPh sb="2" eb="4">
      <t>ジンコウ</t>
    </rPh>
    <rPh sb="9" eb="10">
      <t>サイ</t>
    </rPh>
    <rPh sb="11" eb="13">
      <t>ワリアイ</t>
    </rPh>
    <rPh sb="13" eb="15">
      <t>ジュンイ</t>
    </rPh>
    <rPh sb="16" eb="18">
      <t>ゼンコク</t>
    </rPh>
    <rPh sb="18" eb="21">
      <t>シチョウソン</t>
    </rPh>
    <phoneticPr fontId="6"/>
  </si>
  <si>
    <t>年少人口（0～14歳）実数順位（九州・沖縄市町村）</t>
    <rPh sb="0" eb="2">
      <t>ネンショウ</t>
    </rPh>
    <rPh sb="2" eb="4">
      <t>ジンコウ</t>
    </rPh>
    <rPh sb="9" eb="10">
      <t>サイ</t>
    </rPh>
    <rPh sb="11" eb="13">
      <t>ジッスウ</t>
    </rPh>
    <rPh sb="13" eb="15">
      <t>ジュンイ</t>
    </rPh>
    <rPh sb="16" eb="18">
      <t>キュウシュウ</t>
    </rPh>
    <rPh sb="19" eb="21">
      <t>オキナワ</t>
    </rPh>
    <rPh sb="21" eb="24">
      <t>シチョウソン</t>
    </rPh>
    <phoneticPr fontId="6"/>
  </si>
  <si>
    <t>年少人口（0～14歳）割合順位（九州・沖縄市町村）</t>
    <rPh sb="0" eb="2">
      <t>ネンショウ</t>
    </rPh>
    <rPh sb="2" eb="4">
      <t>ジンコウ</t>
    </rPh>
    <rPh sb="9" eb="10">
      <t>サイ</t>
    </rPh>
    <rPh sb="11" eb="13">
      <t>ワリアイ</t>
    </rPh>
    <rPh sb="13" eb="15">
      <t>ジュンイ</t>
    </rPh>
    <rPh sb="16" eb="18">
      <t>キュウシュウ</t>
    </rPh>
    <rPh sb="19" eb="21">
      <t>オキナワ</t>
    </rPh>
    <rPh sb="21" eb="24">
      <t>シチョウソン</t>
    </rPh>
    <phoneticPr fontId="6"/>
  </si>
  <si>
    <t>割合</t>
    <rPh sb="0" eb="2">
      <t>ワリアイ</t>
    </rPh>
    <phoneticPr fontId="6"/>
  </si>
  <si>
    <t>割合
順位</t>
    <rPh sb="0" eb="2">
      <t>ワリアイ</t>
    </rPh>
    <rPh sb="3" eb="5">
      <t>ジュンイ</t>
    </rPh>
    <phoneticPr fontId="6"/>
  </si>
  <si>
    <t>実数
順位</t>
    <rPh sb="0" eb="2">
      <t>ジッスウ</t>
    </rPh>
    <rPh sb="3" eb="5">
      <t>ジュンイ</t>
    </rPh>
    <phoneticPr fontId="6"/>
  </si>
  <si>
    <t>沖縄県南風原町</t>
  </si>
  <si>
    <t>山口県上関町</t>
  </si>
  <si>
    <t>長野県天龍村</t>
  </si>
  <si>
    <t>福島県金山町</t>
  </si>
  <si>
    <t>高知県大豊町</t>
  </si>
  <si>
    <t>群馬県神流町</t>
  </si>
  <si>
    <t>群馬県南牧村</t>
  </si>
  <si>
    <t>沖縄県宜野座村</t>
  </si>
  <si>
    <t>沖縄県与那原町</t>
  </si>
  <si>
    <t>宮崎県美郷町</t>
  </si>
  <si>
    <t>鹿児島県南大隅町</t>
  </si>
  <si>
    <t>熊本県山都町</t>
  </si>
  <si>
    <t>大分県竹田市</t>
  </si>
  <si>
    <t>生産年齢人口（15～64歳）実数順位（全国市町村）</t>
    <rPh sb="0" eb="2">
      <t>セイサン</t>
    </rPh>
    <rPh sb="2" eb="4">
      <t>ネンレイ</t>
    </rPh>
    <rPh sb="4" eb="6">
      <t>ジンコウ</t>
    </rPh>
    <rPh sb="12" eb="13">
      <t>サイ</t>
    </rPh>
    <rPh sb="14" eb="16">
      <t>ジッスウ</t>
    </rPh>
    <rPh sb="16" eb="18">
      <t>ジュンイ</t>
    </rPh>
    <rPh sb="19" eb="21">
      <t>ゼンコク</t>
    </rPh>
    <rPh sb="21" eb="24">
      <t>シチョウソン</t>
    </rPh>
    <phoneticPr fontId="6"/>
  </si>
  <si>
    <t>生産年齢人口（15～64歳）割合順位（全国市町村）</t>
    <rPh sb="0" eb="2">
      <t>セイサン</t>
    </rPh>
    <rPh sb="2" eb="4">
      <t>ネンレイ</t>
    </rPh>
    <rPh sb="4" eb="6">
      <t>ジンコウ</t>
    </rPh>
    <rPh sb="12" eb="13">
      <t>サイ</t>
    </rPh>
    <rPh sb="14" eb="16">
      <t>ワリアイ</t>
    </rPh>
    <rPh sb="16" eb="18">
      <t>ジュンイ</t>
    </rPh>
    <rPh sb="19" eb="21">
      <t>ゼンコク</t>
    </rPh>
    <rPh sb="21" eb="24">
      <t>シチョウソン</t>
    </rPh>
    <phoneticPr fontId="6"/>
  </si>
  <si>
    <t>生産年齢人口（15～64歳）実数順位（九州・沖縄市町村）</t>
    <rPh sb="0" eb="2">
      <t>セイサン</t>
    </rPh>
    <rPh sb="2" eb="4">
      <t>ネンレイ</t>
    </rPh>
    <rPh sb="4" eb="6">
      <t>ジンコウ</t>
    </rPh>
    <rPh sb="12" eb="13">
      <t>サイ</t>
    </rPh>
    <rPh sb="14" eb="16">
      <t>ジッスウ</t>
    </rPh>
    <rPh sb="16" eb="18">
      <t>ジュンイ</t>
    </rPh>
    <rPh sb="19" eb="21">
      <t>キュウシュウ</t>
    </rPh>
    <rPh sb="22" eb="24">
      <t>オキナワ</t>
    </rPh>
    <rPh sb="24" eb="27">
      <t>シチョウソン</t>
    </rPh>
    <phoneticPr fontId="6"/>
  </si>
  <si>
    <t>生産年齢人口（15～64歳）割合順位（九州・沖縄市町村）</t>
    <rPh sb="0" eb="2">
      <t>セイサン</t>
    </rPh>
    <rPh sb="2" eb="4">
      <t>ネンレイ</t>
    </rPh>
    <rPh sb="4" eb="6">
      <t>ジンコウ</t>
    </rPh>
    <rPh sb="12" eb="13">
      <t>サイ</t>
    </rPh>
    <rPh sb="14" eb="16">
      <t>ワリアイ</t>
    </rPh>
    <rPh sb="16" eb="18">
      <t>ジュンイ</t>
    </rPh>
    <rPh sb="19" eb="21">
      <t>キュウシュウ</t>
    </rPh>
    <rPh sb="22" eb="24">
      <t>オキナワ</t>
    </rPh>
    <rPh sb="24" eb="27">
      <t>シチョウソン</t>
    </rPh>
    <phoneticPr fontId="6"/>
  </si>
  <si>
    <t>東京都小笠原村</t>
  </si>
  <si>
    <t>埼玉県和光市</t>
  </si>
  <si>
    <t>埼玉県戸田市</t>
  </si>
  <si>
    <t>高知県仁淀川町</t>
  </si>
  <si>
    <t>徳島県上勝町</t>
  </si>
  <si>
    <t>沖縄県西原町</t>
  </si>
  <si>
    <t>福岡県春日市</t>
  </si>
  <si>
    <t>沖縄県宜野湾市</t>
  </si>
  <si>
    <t>福岡県新宮町</t>
  </si>
  <si>
    <t>常住地区分</t>
    <rPh sb="0" eb="2">
      <t>ジョウジュウ</t>
    </rPh>
    <rPh sb="2" eb="3">
      <t>チ</t>
    </rPh>
    <rPh sb="3" eb="5">
      <t>クブン</t>
    </rPh>
    <phoneticPr fontId="6"/>
  </si>
  <si>
    <r>
      <t xml:space="preserve">夫が就業者 </t>
    </r>
    <r>
      <rPr>
        <sz val="9"/>
        <color indexed="8"/>
        <rFont val="ＭＳ 明朝"/>
        <family val="1"/>
        <charset val="128"/>
      </rPr>
      <t/>
    </r>
    <phoneticPr fontId="33"/>
  </si>
  <si>
    <t xml:space="preserve">夫が非就業者 </t>
    <phoneticPr fontId="33"/>
  </si>
  <si>
    <t>妻  　が
就 業 者</t>
    <phoneticPr fontId="33"/>
  </si>
  <si>
    <t>妻　　が
非就業者</t>
    <phoneticPr fontId="33"/>
  </si>
  <si>
    <t>いずれかが65歳以上の夫婦のみの世帯</t>
    <rPh sb="16" eb="18">
      <t>セタイ</t>
    </rPh>
    <phoneticPr fontId="33"/>
  </si>
  <si>
    <t>うち夫婦とも65歳以上の世帯</t>
    <phoneticPr fontId="33"/>
  </si>
  <si>
    <t>割合(％)</t>
    <rPh sb="0" eb="2">
      <t>ワリアイ</t>
    </rPh>
    <phoneticPr fontId="6"/>
  </si>
  <si>
    <t>昭和30年</t>
    <rPh sb="0" eb="2">
      <t>ショウワ</t>
    </rPh>
    <rPh sb="4" eb="5">
      <t>ネン</t>
    </rPh>
    <phoneticPr fontId="6"/>
  </si>
  <si>
    <t>昭和35年</t>
    <rPh sb="0" eb="2">
      <t>ショウワ</t>
    </rPh>
    <rPh sb="4" eb="5">
      <t>ネン</t>
    </rPh>
    <phoneticPr fontId="6"/>
  </si>
  <si>
    <t>昭和40年</t>
    <rPh sb="0" eb="2">
      <t>ショウワ</t>
    </rPh>
    <rPh sb="4" eb="5">
      <t>ネン</t>
    </rPh>
    <phoneticPr fontId="6"/>
  </si>
  <si>
    <t>昭和45年</t>
    <rPh sb="0" eb="2">
      <t>ショウワ</t>
    </rPh>
    <rPh sb="4" eb="5">
      <t>ネン</t>
    </rPh>
    <phoneticPr fontId="6"/>
  </si>
  <si>
    <t>昭和50年</t>
    <rPh sb="0" eb="2">
      <t>ショウワ</t>
    </rPh>
    <rPh sb="4" eb="5">
      <t>ネン</t>
    </rPh>
    <phoneticPr fontId="6"/>
  </si>
  <si>
    <t>昭和55年</t>
    <rPh sb="0" eb="2">
      <t>ショウワ</t>
    </rPh>
    <rPh sb="4" eb="5">
      <t>ネン</t>
    </rPh>
    <phoneticPr fontId="6"/>
  </si>
  <si>
    <t>昭和60年</t>
    <rPh sb="0" eb="2">
      <t>ショウワ</t>
    </rPh>
    <rPh sb="4" eb="5">
      <t>ネン</t>
    </rPh>
    <phoneticPr fontId="6"/>
  </si>
  <si>
    <t>平成 2年</t>
    <rPh sb="0" eb="2">
      <t>ヘイセイ</t>
    </rPh>
    <rPh sb="4" eb="5">
      <t>ネン</t>
    </rPh>
    <phoneticPr fontId="6"/>
  </si>
  <si>
    <t>平成 7年</t>
    <rPh sb="0" eb="2">
      <t>ヘイセイ</t>
    </rPh>
    <rPh sb="4" eb="5">
      <t>ネン</t>
    </rPh>
    <phoneticPr fontId="6"/>
  </si>
  <si>
    <t>平成12年</t>
    <rPh sb="0" eb="2">
      <t>ヘイセイ</t>
    </rPh>
    <rPh sb="4" eb="5">
      <t>ネン</t>
    </rPh>
    <phoneticPr fontId="6"/>
  </si>
  <si>
    <t>平成17年</t>
    <rPh sb="0" eb="2">
      <t>ヘイセイ</t>
    </rPh>
    <rPh sb="4" eb="5">
      <t>ネン</t>
    </rPh>
    <phoneticPr fontId="6"/>
  </si>
  <si>
    <t>増減数</t>
    <rPh sb="0" eb="2">
      <t>ゾウゲン</t>
    </rPh>
    <rPh sb="2" eb="3">
      <t>スウ</t>
    </rPh>
    <phoneticPr fontId="6"/>
  </si>
  <si>
    <t>増減率</t>
    <rPh sb="0" eb="2">
      <t>ゾウゲン</t>
    </rPh>
    <rPh sb="2" eb="3">
      <t>リツ</t>
    </rPh>
    <phoneticPr fontId="6"/>
  </si>
  <si>
    <t>総数</t>
    <rPh sb="0" eb="2">
      <t>ソウスウ</t>
    </rPh>
    <phoneticPr fontId="6"/>
  </si>
  <si>
    <t>男</t>
    <rPh sb="0" eb="1">
      <t>オトコ</t>
    </rPh>
    <phoneticPr fontId="6"/>
  </si>
  <si>
    <t>女</t>
    <rPh sb="0" eb="1">
      <t>オンナ</t>
    </rPh>
    <phoneticPr fontId="6"/>
  </si>
  <si>
    <t>総    数</t>
  </si>
  <si>
    <t>100歳以上</t>
  </si>
  <si>
    <t>年齢不詳</t>
  </si>
  <si>
    <t>年齢</t>
    <rPh sb="0" eb="2">
      <t>ネンレイ</t>
    </rPh>
    <phoneticPr fontId="12"/>
  </si>
  <si>
    <t>男</t>
  </si>
  <si>
    <t>女</t>
  </si>
  <si>
    <t>75～79歳</t>
    <rPh sb="5" eb="6">
      <t>サイ</t>
    </rPh>
    <phoneticPr fontId="6"/>
  </si>
  <si>
    <t>80～84歳</t>
    <rPh sb="5" eb="6">
      <t>サイ</t>
    </rPh>
    <phoneticPr fontId="6"/>
  </si>
  <si>
    <t>65～69歳</t>
    <rPh sb="5" eb="6">
      <t>サイ</t>
    </rPh>
    <phoneticPr fontId="6"/>
  </si>
  <si>
    <t>70～74歳</t>
    <rPh sb="5" eb="6">
      <t>サイ</t>
    </rPh>
    <phoneticPr fontId="6"/>
  </si>
  <si>
    <t>総   数</t>
    <phoneticPr fontId="12"/>
  </si>
  <si>
    <t>15歳以上　総　　　数</t>
    <rPh sb="2" eb="3">
      <t>サイ</t>
    </rPh>
    <rPh sb="3" eb="5">
      <t>イジョウ</t>
    </rPh>
    <rPh sb="6" eb="7">
      <t>フサ</t>
    </rPh>
    <rPh sb="10" eb="11">
      <t>カズ</t>
    </rPh>
    <phoneticPr fontId="6"/>
  </si>
  <si>
    <t>総　　数</t>
  </si>
  <si>
    <t>未　　婚</t>
  </si>
  <si>
    <t>有 配 偶</t>
  </si>
  <si>
    <t>死　　別</t>
  </si>
  <si>
    <t>X</t>
  </si>
  <si>
    <t xml:space="preserve">富士町大字関屋 </t>
  </si>
  <si>
    <t>増減数（人）</t>
    <rPh sb="0" eb="2">
      <t>ゾウゲン</t>
    </rPh>
    <rPh sb="2" eb="3">
      <t>スウ</t>
    </rPh>
    <rPh sb="4" eb="5">
      <t>ヒト</t>
    </rPh>
    <phoneticPr fontId="6"/>
  </si>
  <si>
    <t>増減率（％）</t>
    <rPh sb="0" eb="2">
      <t>ゾウゲン</t>
    </rPh>
    <rPh sb="2" eb="3">
      <t>リツ</t>
    </rPh>
    <phoneticPr fontId="6"/>
  </si>
  <si>
    <t xml:space="preserve"> 0歳～4歳 </t>
    <rPh sb="2" eb="3">
      <t>サイ</t>
    </rPh>
    <rPh sb="5" eb="6">
      <t>サイ</t>
    </rPh>
    <phoneticPr fontId="12"/>
  </si>
  <si>
    <t>5歳～9歳</t>
    <rPh sb="1" eb="2">
      <t>サイ</t>
    </rPh>
    <rPh sb="4" eb="5">
      <t>サイ</t>
    </rPh>
    <phoneticPr fontId="12"/>
  </si>
  <si>
    <t>10歳～14歳</t>
    <rPh sb="2" eb="3">
      <t>サイ</t>
    </rPh>
    <rPh sb="6" eb="7">
      <t>サイ</t>
    </rPh>
    <phoneticPr fontId="6"/>
  </si>
  <si>
    <t>15歳～19歳</t>
    <rPh sb="2" eb="3">
      <t>サイ</t>
    </rPh>
    <rPh sb="6" eb="7">
      <t>サイ</t>
    </rPh>
    <phoneticPr fontId="6"/>
  </si>
  <si>
    <t>20歳～24歳</t>
    <rPh sb="2" eb="3">
      <t>サイ</t>
    </rPh>
    <rPh sb="6" eb="7">
      <t>サイ</t>
    </rPh>
    <phoneticPr fontId="6"/>
  </si>
  <si>
    <t>25歳～29歳</t>
    <rPh sb="2" eb="3">
      <t>サイ</t>
    </rPh>
    <rPh sb="6" eb="7">
      <t>サイ</t>
    </rPh>
    <phoneticPr fontId="6"/>
  </si>
  <si>
    <t>30歳～34歳</t>
    <rPh sb="2" eb="3">
      <t>サイ</t>
    </rPh>
    <rPh sb="6" eb="7">
      <t>サイ</t>
    </rPh>
    <phoneticPr fontId="6"/>
  </si>
  <si>
    <t>うち
農業</t>
    <rPh sb="3" eb="5">
      <t>ノウギョウ</t>
    </rPh>
    <phoneticPr fontId="6"/>
  </si>
  <si>
    <t>分類不能の
産業</t>
    <rPh sb="0" eb="2">
      <t>ブンルイ</t>
    </rPh>
    <rPh sb="2" eb="4">
      <t>フノウ</t>
    </rPh>
    <rPh sb="6" eb="8">
      <t>サンギョウ</t>
    </rPh>
    <phoneticPr fontId="6"/>
  </si>
  <si>
    <t>情報
通信業</t>
    <rPh sb="0" eb="2">
      <t>ジョウホウ</t>
    </rPh>
    <rPh sb="3" eb="6">
      <t>ツウシンギョウ</t>
    </rPh>
    <phoneticPr fontId="6"/>
  </si>
  <si>
    <t>35歳～39歳</t>
    <rPh sb="2" eb="3">
      <t>サイ</t>
    </rPh>
    <rPh sb="6" eb="7">
      <t>サイ</t>
    </rPh>
    <phoneticPr fontId="6"/>
  </si>
  <si>
    <t>40歳～44歳</t>
    <rPh sb="2" eb="3">
      <t>サイ</t>
    </rPh>
    <rPh sb="6" eb="7">
      <t>サイ</t>
    </rPh>
    <phoneticPr fontId="6"/>
  </si>
  <si>
    <t>45歳～49歳</t>
    <rPh sb="2" eb="3">
      <t>サイ</t>
    </rPh>
    <rPh sb="6" eb="7">
      <t>サイ</t>
    </rPh>
    <phoneticPr fontId="6"/>
  </si>
  <si>
    <t>50歳～54歳</t>
    <rPh sb="2" eb="3">
      <t>サイ</t>
    </rPh>
    <rPh sb="6" eb="7">
      <t>サイ</t>
    </rPh>
    <phoneticPr fontId="6"/>
  </si>
  <si>
    <t>55歳～59歳</t>
    <rPh sb="2" eb="3">
      <t>サイ</t>
    </rPh>
    <rPh sb="6" eb="7">
      <t>サイ</t>
    </rPh>
    <phoneticPr fontId="6"/>
  </si>
  <si>
    <t>60歳～64歳</t>
    <rPh sb="2" eb="3">
      <t>サイ</t>
    </rPh>
    <rPh sb="6" eb="7">
      <t>サイ</t>
    </rPh>
    <phoneticPr fontId="6"/>
  </si>
  <si>
    <t>65歳～69歳</t>
    <rPh sb="2" eb="3">
      <t>サイ</t>
    </rPh>
    <rPh sb="6" eb="7">
      <t>サイ</t>
    </rPh>
    <phoneticPr fontId="6"/>
  </si>
  <si>
    <t>70歳～74歳</t>
    <rPh sb="2" eb="3">
      <t>サイ</t>
    </rPh>
    <rPh sb="6" eb="7">
      <t>サイ</t>
    </rPh>
    <phoneticPr fontId="6"/>
  </si>
  <si>
    <t>75歳～79歳</t>
    <rPh sb="2" eb="3">
      <t>サイ</t>
    </rPh>
    <rPh sb="6" eb="7">
      <t>サイ</t>
    </rPh>
    <phoneticPr fontId="6"/>
  </si>
  <si>
    <t>80歳～84歳</t>
    <rPh sb="2" eb="3">
      <t>サイ</t>
    </rPh>
    <rPh sb="6" eb="7">
      <t>サイ</t>
    </rPh>
    <phoneticPr fontId="6"/>
  </si>
  <si>
    <t>85歳～89歳</t>
    <rPh sb="2" eb="3">
      <t>サイ</t>
    </rPh>
    <rPh sb="6" eb="7">
      <t>サイ</t>
    </rPh>
    <phoneticPr fontId="6"/>
  </si>
  <si>
    <t>90歳～94歳</t>
    <rPh sb="2" eb="3">
      <t>サイ</t>
    </rPh>
    <rPh sb="6" eb="7">
      <t>サイ</t>
    </rPh>
    <phoneticPr fontId="6"/>
  </si>
  <si>
    <t>95歳～99歳</t>
    <rPh sb="2" eb="3">
      <t>サイ</t>
    </rPh>
    <rPh sb="6" eb="7">
      <t>サイ</t>
    </rPh>
    <phoneticPr fontId="6"/>
  </si>
  <si>
    <t>Ａ</t>
    <phoneticPr fontId="12"/>
  </si>
  <si>
    <t>Ｂ</t>
    <phoneticPr fontId="12"/>
  </si>
  <si>
    <t>C</t>
    <phoneticPr fontId="12"/>
  </si>
  <si>
    <t>D</t>
    <phoneticPr fontId="12"/>
  </si>
  <si>
    <t>Ｅ</t>
    <phoneticPr fontId="12"/>
  </si>
  <si>
    <t>Ｆ</t>
    <phoneticPr fontId="12"/>
  </si>
  <si>
    <t>電気･ガス･熱供給･水道業</t>
    <phoneticPr fontId="12"/>
  </si>
  <si>
    <t>Ｇ</t>
    <phoneticPr fontId="12"/>
  </si>
  <si>
    <t>Ｈ</t>
    <phoneticPr fontId="12"/>
  </si>
  <si>
    <t>Ｊ</t>
    <phoneticPr fontId="12"/>
  </si>
  <si>
    <t>Ｋ</t>
    <phoneticPr fontId="12"/>
  </si>
  <si>
    <t>Ｌ</t>
    <phoneticPr fontId="12"/>
  </si>
  <si>
    <t>Ｍ</t>
    <phoneticPr fontId="12"/>
  </si>
  <si>
    <t>Ｎ</t>
    <phoneticPr fontId="12"/>
  </si>
  <si>
    <t>Ｏ</t>
    <phoneticPr fontId="12"/>
  </si>
  <si>
    <t>Ｐ</t>
    <phoneticPr fontId="12"/>
  </si>
  <si>
    <t>Ｑ</t>
    <phoneticPr fontId="12"/>
  </si>
  <si>
    <t>Ｓ</t>
    <phoneticPr fontId="12"/>
  </si>
  <si>
    <t>Ｔ</t>
    <phoneticPr fontId="12"/>
  </si>
  <si>
    <t>総　数</t>
    <phoneticPr fontId="12"/>
  </si>
  <si>
    <t>Ａ</t>
    <phoneticPr fontId="12"/>
  </si>
  <si>
    <t>Ｂ</t>
    <phoneticPr fontId="12"/>
  </si>
  <si>
    <t>Ｃ</t>
    <phoneticPr fontId="12"/>
  </si>
  <si>
    <t>Ｄ</t>
    <phoneticPr fontId="12"/>
  </si>
  <si>
    <t>Ｅ</t>
    <phoneticPr fontId="12"/>
  </si>
  <si>
    <t>Ｆ</t>
    <phoneticPr fontId="12"/>
  </si>
  <si>
    <t>Ｇ</t>
    <phoneticPr fontId="12"/>
  </si>
  <si>
    <t>Ｈ</t>
    <phoneticPr fontId="12"/>
  </si>
  <si>
    <t>Ｉ</t>
    <phoneticPr fontId="12"/>
  </si>
  <si>
    <t>Ｊ</t>
    <phoneticPr fontId="12"/>
  </si>
  <si>
    <t>事務
従事者</t>
    <phoneticPr fontId="12"/>
  </si>
  <si>
    <t>販売
従事者</t>
    <phoneticPr fontId="12"/>
  </si>
  <si>
    <t>専門的・
技術的職
業従事者</t>
    <rPh sb="0" eb="3">
      <t>センモンテキ</t>
    </rPh>
    <rPh sb="5" eb="8">
      <t>ギジュツテキ</t>
    </rPh>
    <rPh sb="8" eb="9">
      <t>ショク</t>
    </rPh>
    <rPh sb="10" eb="11">
      <t>ギョウ</t>
    </rPh>
    <rPh sb="11" eb="14">
      <t>ジュウジシャ</t>
    </rPh>
    <phoneticPr fontId="6"/>
  </si>
  <si>
    <t>農業,林業</t>
    <rPh sb="3" eb="5">
      <t>リンギョウ</t>
    </rPh>
    <phoneticPr fontId="12"/>
  </si>
  <si>
    <t xml:space="preserve">鉱業,採石業,砂利採取業   </t>
    <rPh sb="3" eb="5">
      <t>サイセキ</t>
    </rPh>
    <rPh sb="5" eb="6">
      <t>ギョウ</t>
    </rPh>
    <rPh sb="7" eb="9">
      <t>ジャリ</t>
    </rPh>
    <rPh sb="9" eb="12">
      <t>サイシュギョウ</t>
    </rPh>
    <phoneticPr fontId="6"/>
  </si>
  <si>
    <t>運輸業,郵便業</t>
    <rPh sb="0" eb="3">
      <t>ウンユギョウ</t>
    </rPh>
    <rPh sb="4" eb="6">
      <t>ユウビン</t>
    </rPh>
    <rPh sb="6" eb="7">
      <t>ギョウ</t>
    </rPh>
    <phoneticPr fontId="12"/>
  </si>
  <si>
    <t>卸売業,小売業</t>
    <rPh sb="0" eb="2">
      <t>オロシウリ</t>
    </rPh>
    <rPh sb="2" eb="3">
      <t>ギョウ</t>
    </rPh>
    <rPh sb="4" eb="7">
      <t>コウリギョウ</t>
    </rPh>
    <phoneticPr fontId="12"/>
  </si>
  <si>
    <t>金融業,保険業</t>
    <rPh sb="0" eb="2">
      <t>キンユウ</t>
    </rPh>
    <rPh sb="2" eb="3">
      <t>ギョウ</t>
    </rPh>
    <rPh sb="4" eb="7">
      <t>ホケンギョウ</t>
    </rPh>
    <phoneticPr fontId="12"/>
  </si>
  <si>
    <t>不動産業,物品賃貸業</t>
    <rPh sb="0" eb="3">
      <t>フドウサン</t>
    </rPh>
    <rPh sb="3" eb="4">
      <t>ギョウ</t>
    </rPh>
    <rPh sb="5" eb="7">
      <t>ブッピン</t>
    </rPh>
    <rPh sb="7" eb="10">
      <t>チンタイギョウ</t>
    </rPh>
    <phoneticPr fontId="12"/>
  </si>
  <si>
    <t>学術研究,専門・技術サービス業</t>
    <rPh sb="0" eb="2">
      <t>ガクジュツ</t>
    </rPh>
    <rPh sb="2" eb="4">
      <t>ケンキュウ</t>
    </rPh>
    <rPh sb="5" eb="7">
      <t>センモン</t>
    </rPh>
    <rPh sb="8" eb="10">
      <t>ギジュツ</t>
    </rPh>
    <rPh sb="14" eb="15">
      <t>ギョウ</t>
    </rPh>
    <phoneticPr fontId="12"/>
  </si>
  <si>
    <t>宿泊業,飲食サービス業</t>
    <rPh sb="0" eb="2">
      <t>シュクハク</t>
    </rPh>
    <rPh sb="2" eb="3">
      <t>ギョウ</t>
    </rPh>
    <rPh sb="4" eb="6">
      <t>インショク</t>
    </rPh>
    <rPh sb="10" eb="11">
      <t>ギョウ</t>
    </rPh>
    <phoneticPr fontId="12"/>
  </si>
  <si>
    <t>生活関連サービス業,娯楽業</t>
    <rPh sb="0" eb="2">
      <t>セイカツ</t>
    </rPh>
    <rPh sb="2" eb="4">
      <t>カンレン</t>
    </rPh>
    <rPh sb="8" eb="9">
      <t>ギョウ</t>
    </rPh>
    <rPh sb="10" eb="13">
      <t>ゴラクギョウ</t>
    </rPh>
    <phoneticPr fontId="6"/>
  </si>
  <si>
    <t>教育,学習支援業</t>
    <rPh sb="0" eb="2">
      <t>キョウイク</t>
    </rPh>
    <rPh sb="3" eb="5">
      <t>ガクシュウ</t>
    </rPh>
    <rPh sb="5" eb="7">
      <t>シエン</t>
    </rPh>
    <rPh sb="7" eb="8">
      <t>ギョウ</t>
    </rPh>
    <phoneticPr fontId="12"/>
  </si>
  <si>
    <t>医療,福祉</t>
    <rPh sb="0" eb="2">
      <t>イリョウ</t>
    </rPh>
    <rPh sb="3" eb="5">
      <t>フクシ</t>
    </rPh>
    <phoneticPr fontId="12"/>
  </si>
  <si>
    <t>Ａ</t>
    <phoneticPr fontId="12"/>
  </si>
  <si>
    <t>Ｃ</t>
    <phoneticPr fontId="12"/>
  </si>
  <si>
    <t>Ｄ</t>
    <phoneticPr fontId="12"/>
  </si>
  <si>
    <t>Ｅ</t>
    <phoneticPr fontId="12"/>
  </si>
  <si>
    <t>Ｆ</t>
    <phoneticPr fontId="12"/>
  </si>
  <si>
    <t>電気･ガス･熱供給･水道業</t>
    <phoneticPr fontId="12"/>
  </si>
  <si>
    <t>Ｇ</t>
    <phoneticPr fontId="12"/>
  </si>
  <si>
    <t>Ｒ</t>
    <phoneticPr fontId="12"/>
  </si>
  <si>
    <t>Ｔ</t>
    <phoneticPr fontId="6"/>
  </si>
  <si>
    <t xml:space="preserve">農業,林業  </t>
    <rPh sb="3" eb="5">
      <t>リンギョウ</t>
    </rPh>
    <phoneticPr fontId="12"/>
  </si>
  <si>
    <t>鉱業,採石業,砂利採取業</t>
    <rPh sb="0" eb="2">
      <t>コウギョウ</t>
    </rPh>
    <rPh sb="3" eb="5">
      <t>サイセキ</t>
    </rPh>
    <rPh sb="5" eb="6">
      <t>ギョウ</t>
    </rPh>
    <rPh sb="7" eb="9">
      <t>ジャリ</t>
    </rPh>
    <rPh sb="9" eb="12">
      <t>サイシュギョウ</t>
    </rPh>
    <phoneticPr fontId="6"/>
  </si>
  <si>
    <t>宿泊業,飲食サービス業</t>
    <rPh sb="0" eb="2">
      <t>シュクハク</t>
    </rPh>
    <rPh sb="2" eb="3">
      <t>ギョウ</t>
    </rPh>
    <rPh sb="4" eb="6">
      <t>インショク</t>
    </rPh>
    <rPh sb="10" eb="11">
      <t>ギョウ</t>
    </rPh>
    <phoneticPr fontId="6"/>
  </si>
  <si>
    <t>生活関連サービス業,娯楽業</t>
    <rPh sb="0" eb="2">
      <t>セイカツ</t>
    </rPh>
    <rPh sb="2" eb="4">
      <t>カンレン</t>
    </rPh>
    <rPh sb="8" eb="9">
      <t>ギョウ</t>
    </rPh>
    <rPh sb="10" eb="13">
      <t>ゴラクギョウ</t>
    </rPh>
    <phoneticPr fontId="12"/>
  </si>
  <si>
    <t>医療,福祉</t>
    <rPh sb="0" eb="2">
      <t>イリョウ</t>
    </rPh>
    <rPh sb="3" eb="5">
      <t>フクシ</t>
    </rPh>
    <phoneticPr fontId="6"/>
  </si>
  <si>
    <t>農業,林業</t>
    <rPh sb="0" eb="2">
      <t>ノウギョウ</t>
    </rPh>
    <rPh sb="3" eb="5">
      <t>リンギョウ</t>
    </rPh>
    <phoneticPr fontId="6"/>
  </si>
  <si>
    <t xml:space="preserve">運輸業,郵便業    </t>
    <rPh sb="4" eb="6">
      <t>ユウビン</t>
    </rPh>
    <rPh sb="6" eb="7">
      <t>ギョウ</t>
    </rPh>
    <phoneticPr fontId="33"/>
  </si>
  <si>
    <t xml:space="preserve">卸売業,小売業    </t>
    <rPh sb="2" eb="3">
      <t>ギョウ</t>
    </rPh>
    <phoneticPr fontId="33"/>
  </si>
  <si>
    <t xml:space="preserve">金融業,保険業    </t>
    <rPh sb="2" eb="3">
      <t>ギョウ</t>
    </rPh>
    <phoneticPr fontId="33"/>
  </si>
  <si>
    <t>学術研究,専門・技術サービス業</t>
    <rPh sb="0" eb="2">
      <t>ガクジュツ</t>
    </rPh>
    <rPh sb="2" eb="4">
      <t>ケンキュウ</t>
    </rPh>
    <rPh sb="5" eb="7">
      <t>センモン</t>
    </rPh>
    <rPh sb="8" eb="10">
      <t>ギジュツ</t>
    </rPh>
    <rPh sb="14" eb="15">
      <t>ギョウ</t>
    </rPh>
    <phoneticPr fontId="33"/>
  </si>
  <si>
    <t>宿泊業,飲食サービス業</t>
    <rPh sb="0" eb="2">
      <t>シュクハク</t>
    </rPh>
    <rPh sb="2" eb="3">
      <t>ギョウ</t>
    </rPh>
    <rPh sb="4" eb="6">
      <t>インショク</t>
    </rPh>
    <rPh sb="10" eb="11">
      <t>ギョウ</t>
    </rPh>
    <phoneticPr fontId="33"/>
  </si>
  <si>
    <t>教育,学習支援業</t>
    <rPh sb="0" eb="2">
      <t>キョウイク</t>
    </rPh>
    <rPh sb="3" eb="5">
      <t>ガクシュウ</t>
    </rPh>
    <rPh sb="5" eb="7">
      <t>シエン</t>
    </rPh>
    <rPh sb="7" eb="8">
      <t>ギョウ</t>
    </rPh>
    <phoneticPr fontId="6"/>
  </si>
  <si>
    <t>総　数
1）</t>
    <rPh sb="0" eb="1">
      <t>フサ</t>
    </rPh>
    <rPh sb="2" eb="3">
      <t>カズ</t>
    </rPh>
    <phoneticPr fontId="6"/>
  </si>
  <si>
    <t>雇用者</t>
    <phoneticPr fontId="33"/>
  </si>
  <si>
    <t>雇　人
のある
業　主</t>
    <phoneticPr fontId="33"/>
  </si>
  <si>
    <t>雇　人
のない
業　主</t>
    <phoneticPr fontId="33"/>
  </si>
  <si>
    <t>家　族
従業者</t>
    <phoneticPr fontId="33"/>
  </si>
  <si>
    <t>年少
人口
（0～14歳）</t>
    <rPh sb="0" eb="2">
      <t>ネンショウ</t>
    </rPh>
    <rPh sb="3" eb="5">
      <t>ジンコウ</t>
    </rPh>
    <rPh sb="11" eb="12">
      <t>サイ</t>
    </rPh>
    <phoneticPr fontId="12"/>
  </si>
  <si>
    <t>生産年齢
人口
（15～64歳）</t>
    <rPh sb="0" eb="2">
      <t>セイサン</t>
    </rPh>
    <rPh sb="2" eb="4">
      <t>ネンレイ</t>
    </rPh>
    <rPh sb="5" eb="7">
      <t>ジンコウ</t>
    </rPh>
    <rPh sb="14" eb="15">
      <t>サイ</t>
    </rPh>
    <phoneticPr fontId="6"/>
  </si>
  <si>
    <t>老年
人口
（65歳以上）</t>
    <rPh sb="0" eb="2">
      <t>ロウネン</t>
    </rPh>
    <rPh sb="3" eb="5">
      <t>ジンコウ</t>
    </rPh>
    <rPh sb="9" eb="10">
      <t>サイ</t>
    </rPh>
    <rPh sb="10" eb="12">
      <t>イジョウ</t>
    </rPh>
    <phoneticPr fontId="6"/>
  </si>
  <si>
    <t>人口
総数</t>
    <rPh sb="0" eb="2">
      <t>ジンコウ</t>
    </rPh>
    <rPh sb="3" eb="5">
      <t>ソウスウ</t>
    </rPh>
    <phoneticPr fontId="12"/>
  </si>
  <si>
    <t>家　庭
内職者</t>
    <phoneticPr fontId="33"/>
  </si>
  <si>
    <t>役　員</t>
    <phoneticPr fontId="33"/>
  </si>
  <si>
    <t xml:space="preserve">総数    </t>
    <phoneticPr fontId="6"/>
  </si>
  <si>
    <t>Ａ</t>
    <phoneticPr fontId="33"/>
  </si>
  <si>
    <t xml:space="preserve">漁業    </t>
    <phoneticPr fontId="33"/>
  </si>
  <si>
    <t xml:space="preserve">建設業    </t>
    <phoneticPr fontId="33"/>
  </si>
  <si>
    <t>鉱業，採石業，砂利採取業</t>
    <rPh sb="3" eb="5">
      <t>サイセキ</t>
    </rPh>
    <rPh sb="5" eb="6">
      <t>ギョウ</t>
    </rPh>
    <rPh sb="7" eb="9">
      <t>ジャリ</t>
    </rPh>
    <rPh sb="9" eb="12">
      <t>サイシュギョウ</t>
    </rPh>
    <phoneticPr fontId="33"/>
  </si>
  <si>
    <t>5年前の人口
に対する増減</t>
    <rPh sb="1" eb="2">
      <t>ネン</t>
    </rPh>
    <rPh sb="2" eb="3">
      <t>マエ</t>
    </rPh>
    <rPh sb="4" eb="6">
      <t>ジンコウ</t>
    </rPh>
    <rPh sb="8" eb="9">
      <t>タイ</t>
    </rPh>
    <rPh sb="11" eb="13">
      <t>ゾウゲン</t>
    </rPh>
    <phoneticPr fontId="6"/>
  </si>
  <si>
    <t xml:space="preserve">製造業    </t>
    <phoneticPr fontId="33"/>
  </si>
  <si>
    <t xml:space="preserve">電気・ガス・熱供給・水道業 </t>
    <phoneticPr fontId="33"/>
  </si>
  <si>
    <t>Ｈ</t>
    <phoneticPr fontId="6"/>
  </si>
  <si>
    <t>Ｊ</t>
    <phoneticPr fontId="6"/>
  </si>
  <si>
    <t>Ｋ</t>
    <phoneticPr fontId="6"/>
  </si>
  <si>
    <t>Ｑ</t>
    <phoneticPr fontId="6"/>
  </si>
  <si>
    <t xml:space="preserve">サービス業（他に分類されないもの）    </t>
    <phoneticPr fontId="33"/>
  </si>
  <si>
    <t xml:space="preserve">分類不能の産業    </t>
    <phoneticPr fontId="33"/>
  </si>
  <si>
    <t>不動産業，
物品賃貸業</t>
    <rPh sb="0" eb="3">
      <t>フドウサン</t>
    </rPh>
    <rPh sb="3" eb="4">
      <t>ギョウ</t>
    </rPh>
    <rPh sb="6" eb="8">
      <t>ブッピン</t>
    </rPh>
    <rPh sb="8" eb="11">
      <t>チンタイギョウ</t>
    </rPh>
    <phoneticPr fontId="6"/>
  </si>
  <si>
    <t>医療，
福祉</t>
    <rPh sb="0" eb="2">
      <t>イリョウ</t>
    </rPh>
    <rPh sb="4" eb="6">
      <t>フクシ</t>
    </rPh>
    <phoneticPr fontId="6"/>
  </si>
  <si>
    <t>電気・ガス・熱供給・
水道業</t>
    <rPh sb="0" eb="2">
      <t>デンキ</t>
    </rPh>
    <rPh sb="6" eb="7">
      <t>ネツ</t>
    </rPh>
    <rPh sb="7" eb="9">
      <t>キョウキュウ</t>
    </rPh>
    <rPh sb="11" eb="13">
      <t>スイドウ</t>
    </rPh>
    <rPh sb="13" eb="14">
      <t>ギョウ</t>
    </rPh>
    <phoneticPr fontId="6"/>
  </si>
  <si>
    <t>職業(大分類)</t>
    <rPh sb="0" eb="2">
      <t>ショクギョウ</t>
    </rPh>
    <rPh sb="3" eb="6">
      <t>ダイブンルイ</t>
    </rPh>
    <phoneticPr fontId="6"/>
  </si>
  <si>
    <t>総数</t>
    <phoneticPr fontId="6"/>
  </si>
  <si>
    <t>1.人口及び面積</t>
    <rPh sb="2" eb="4">
      <t>ジンコウ</t>
    </rPh>
    <rPh sb="4" eb="5">
      <t>オヨ</t>
    </rPh>
    <rPh sb="6" eb="8">
      <t>メンセキ</t>
    </rPh>
    <phoneticPr fontId="6"/>
  </si>
  <si>
    <t>65歳以上
単独世帯数</t>
    <rPh sb="2" eb="3">
      <t>サイ</t>
    </rPh>
    <rPh sb="3" eb="5">
      <t>イジョウ</t>
    </rPh>
    <rPh sb="6" eb="8">
      <t>タンドク</t>
    </rPh>
    <rPh sb="8" eb="11">
      <t>セタイスウ</t>
    </rPh>
    <phoneticPr fontId="6"/>
  </si>
  <si>
    <r>
      <t>（6歳未満・18歳未満世帯員のいる一般世帯‐特掲）</t>
    </r>
    <r>
      <rPr>
        <sz val="12"/>
        <color indexed="8"/>
        <rFont val="明朝"/>
        <family val="1"/>
        <charset val="128"/>
      </rPr>
      <t/>
    </r>
    <rPh sb="11" eb="14">
      <t>セタイイン</t>
    </rPh>
    <rPh sb="22" eb="23">
      <t>トク</t>
    </rPh>
    <rPh sb="23" eb="24">
      <t>ケイ</t>
    </rPh>
    <phoneticPr fontId="6"/>
  </si>
  <si>
    <t>県人口       に占め
る割合
(％)</t>
    <rPh sb="0" eb="1">
      <t>ケン</t>
    </rPh>
    <rPh sb="1" eb="2">
      <t>ヒト</t>
    </rPh>
    <rPh sb="2" eb="3">
      <t>クチ</t>
    </rPh>
    <rPh sb="11" eb="12">
      <t>シ</t>
    </rPh>
    <rPh sb="15" eb="17">
      <t>ワリアイ</t>
    </rPh>
    <phoneticPr fontId="6"/>
  </si>
  <si>
    <t>離　　別</t>
  </si>
  <si>
    <t>不　　詳</t>
    <rPh sb="0" eb="1">
      <t>フ</t>
    </rPh>
    <rPh sb="3" eb="4">
      <t>ショウ</t>
    </rPh>
    <phoneticPr fontId="6"/>
  </si>
  <si>
    <t>歳</t>
  </si>
  <si>
    <t>100 歳以上</t>
  </si>
  <si>
    <t>2人</t>
    <rPh sb="1" eb="2">
      <t>ヒト</t>
    </rPh>
    <phoneticPr fontId="6"/>
  </si>
  <si>
    <t>3人</t>
    <rPh sb="1" eb="2">
      <t>ヒト</t>
    </rPh>
    <phoneticPr fontId="6"/>
  </si>
  <si>
    <t>4人</t>
    <rPh sb="1" eb="2">
      <t>ヒト</t>
    </rPh>
    <phoneticPr fontId="6"/>
  </si>
  <si>
    <t>5人</t>
    <rPh sb="1" eb="2">
      <t>ヒト</t>
    </rPh>
    <phoneticPr fontId="6"/>
  </si>
  <si>
    <t>6人</t>
    <rPh sb="1" eb="2">
      <t>ヒト</t>
    </rPh>
    <phoneticPr fontId="6"/>
  </si>
  <si>
    <t>総　数　　　　　1）</t>
    <phoneticPr fontId="12"/>
  </si>
  <si>
    <t>1）住宅の建て方「不詳」を含む</t>
    <rPh sb="2" eb="4">
      <t>ジュウタク</t>
    </rPh>
    <rPh sb="5" eb="6">
      <t>タ</t>
    </rPh>
    <rPh sb="7" eb="8">
      <t>カタ</t>
    </rPh>
    <rPh sb="9" eb="11">
      <t>フショウ</t>
    </rPh>
    <rPh sb="13" eb="14">
      <t>フク</t>
    </rPh>
    <phoneticPr fontId="6"/>
  </si>
  <si>
    <t>2）建物全体の階数「不詳」を含む</t>
    <rPh sb="2" eb="4">
      <t>タテモノ</t>
    </rPh>
    <rPh sb="4" eb="6">
      <t>ゼンタイ</t>
    </rPh>
    <rPh sb="7" eb="9">
      <t>カイスウ</t>
    </rPh>
    <rPh sb="10" eb="12">
      <t>フショウ</t>
    </rPh>
    <rPh sb="14" eb="15">
      <t>フク</t>
    </rPh>
    <phoneticPr fontId="6"/>
  </si>
  <si>
    <t xml:space="preserve">住宅に住む一般世帯人員    </t>
    <rPh sb="9" eb="11">
      <t>ジンイン</t>
    </rPh>
    <phoneticPr fontId="12"/>
  </si>
  <si>
    <t xml:space="preserve">住宅に住む一般世帯数  </t>
    <rPh sb="9" eb="10">
      <t>カズ</t>
    </rPh>
    <phoneticPr fontId="12"/>
  </si>
  <si>
    <t>有配偶</t>
    <rPh sb="0" eb="1">
      <t>ユウ</t>
    </rPh>
    <rPh sb="1" eb="3">
      <t>ハイグウ</t>
    </rPh>
    <phoneticPr fontId="6"/>
  </si>
  <si>
    <t>未 　婚</t>
    <rPh sb="0" eb="1">
      <t>ミ</t>
    </rPh>
    <rPh sb="3" eb="4">
      <t>コン</t>
    </rPh>
    <phoneticPr fontId="6"/>
  </si>
  <si>
    <t>死　 別</t>
    <rPh sb="0" eb="1">
      <t>シ</t>
    </rPh>
    <rPh sb="3" eb="4">
      <t>ベツ</t>
    </rPh>
    <phoneticPr fontId="6"/>
  </si>
  <si>
    <t>離 　別</t>
    <rPh sb="0" eb="1">
      <t>ハナレ</t>
    </rPh>
    <rPh sb="3" eb="4">
      <t>ベツ</t>
    </rPh>
    <phoneticPr fontId="6"/>
  </si>
  <si>
    <t/>
  </si>
  <si>
    <t>総　数</t>
    <rPh sb="0" eb="1">
      <t>フサ</t>
    </rPh>
    <rPh sb="2" eb="3">
      <t>カズ</t>
    </rPh>
    <phoneticPr fontId="12"/>
  </si>
  <si>
    <t>一般世帯人員</t>
    <rPh sb="0" eb="2">
      <t>イッパン</t>
    </rPh>
    <rPh sb="2" eb="4">
      <t>セタイ</t>
    </rPh>
    <rPh sb="4" eb="6">
      <t>ジンイン</t>
    </rPh>
    <phoneticPr fontId="6"/>
  </si>
  <si>
    <t xml:space="preserve">（再 掲）    </t>
    <phoneticPr fontId="12"/>
  </si>
  <si>
    <t>世 帯 数</t>
    <rPh sb="0" eb="1">
      <t>ヨ</t>
    </rPh>
    <rPh sb="2" eb="3">
      <t>オビ</t>
    </rPh>
    <rPh sb="4" eb="5">
      <t>スウ</t>
    </rPh>
    <phoneticPr fontId="6"/>
  </si>
  <si>
    <t>世帯人員</t>
    <rPh sb="0" eb="2">
      <t>セタイ</t>
    </rPh>
    <rPh sb="2" eb="4">
      <t>ジンイン</t>
    </rPh>
    <phoneticPr fontId="6"/>
  </si>
  <si>
    <t>世 帯 数</t>
    <rPh sb="0" eb="1">
      <t>ヨ</t>
    </rPh>
    <rPh sb="2" eb="3">
      <t>オビ</t>
    </rPh>
    <rPh sb="4" eb="5">
      <t>カズ</t>
    </rPh>
    <phoneticPr fontId="6"/>
  </si>
  <si>
    <t>3世代世帯</t>
    <rPh sb="1" eb="3">
      <t>セダイ</t>
    </rPh>
    <rPh sb="3" eb="5">
      <t>セタイ</t>
    </rPh>
    <phoneticPr fontId="6"/>
  </si>
  <si>
    <t>総  数</t>
    <phoneticPr fontId="12"/>
  </si>
  <si>
    <t>夫婦のみ
の 世 帯</t>
    <phoneticPr fontId="12"/>
  </si>
  <si>
    <t>夫 婦 と
子供から
成る世帯</t>
    <phoneticPr fontId="12"/>
  </si>
  <si>
    <t>男 親 と
子供から
成る世帯</t>
    <phoneticPr fontId="12"/>
  </si>
  <si>
    <t>女 親 と
子供から
成る世帯</t>
    <phoneticPr fontId="12"/>
  </si>
  <si>
    <t>夫 婦 と
両親から
成る世帯</t>
    <phoneticPr fontId="12"/>
  </si>
  <si>
    <t>夫  婦  と
ひとり親か
ら成る世帯</t>
    <phoneticPr fontId="12"/>
  </si>
  <si>
    <t>夫婦,子供
と両親から
成る世帯</t>
    <phoneticPr fontId="12"/>
  </si>
  <si>
    <t>夫婦,子供と
ひとり親か
ら成る世帯</t>
    <phoneticPr fontId="12"/>
  </si>
  <si>
    <t>夫婦と他の親族（親,子供を含まない）から成る世帯</t>
    <phoneticPr fontId="12"/>
  </si>
  <si>
    <t>夫婦，子供と他の親族（親を含まない）から成る世帯</t>
    <phoneticPr fontId="12"/>
  </si>
  <si>
    <t>夫婦，親と他の親族(子供を含まない）から成る世帯</t>
    <phoneticPr fontId="12"/>
  </si>
  <si>
    <t xml:space="preserve">単独世帯
</t>
    <phoneticPr fontId="12"/>
  </si>
  <si>
    <t xml:space="preserve">住宅に住む一般世帯数    </t>
    <phoneticPr fontId="12"/>
  </si>
  <si>
    <t>主世帯</t>
    <phoneticPr fontId="12"/>
  </si>
  <si>
    <t>持ち家</t>
    <phoneticPr fontId="12"/>
  </si>
  <si>
    <t>公営・都市機構・公社の借家</t>
    <rPh sb="3" eb="5">
      <t>トシ</t>
    </rPh>
    <rPh sb="5" eb="7">
      <t>キコウ</t>
    </rPh>
    <phoneticPr fontId="12"/>
  </si>
  <si>
    <t xml:space="preserve">住宅に住む一般世帯人員    </t>
  </si>
  <si>
    <t>一般世帯数</t>
    <rPh sb="0" eb="2">
      <t>イッパン</t>
    </rPh>
    <rPh sb="2" eb="5">
      <t>セタイスウ</t>
    </rPh>
    <phoneticPr fontId="6"/>
  </si>
  <si>
    <t>母子世帯数</t>
    <rPh sb="0" eb="2">
      <t>ボシ</t>
    </rPh>
    <rPh sb="2" eb="4">
      <t>セタイ</t>
    </rPh>
    <rPh sb="4" eb="5">
      <t>スウ</t>
    </rPh>
    <phoneticPr fontId="6"/>
  </si>
  <si>
    <t>父子世帯数</t>
    <rPh sb="0" eb="2">
      <t>フシ</t>
    </rPh>
    <rPh sb="2" eb="4">
      <t>セタイ</t>
    </rPh>
    <rPh sb="4" eb="5">
      <t>スウ</t>
    </rPh>
    <phoneticPr fontId="6"/>
  </si>
  <si>
    <t>うち男</t>
    <rPh sb="2" eb="3">
      <t>オトコ</t>
    </rPh>
    <phoneticPr fontId="6"/>
  </si>
  <si>
    <t>7人以上</t>
    <rPh sb="1" eb="2">
      <t>ニン</t>
    </rPh>
    <rPh sb="2" eb="4">
      <t>イジョウ</t>
    </rPh>
    <phoneticPr fontId="12"/>
  </si>
  <si>
    <t xml:space="preserve">一般世帯数    </t>
  </si>
  <si>
    <t>世 帯 数</t>
    <rPh sb="0" eb="1">
      <t>ヨ</t>
    </rPh>
    <rPh sb="2" eb="3">
      <t>オビ</t>
    </rPh>
    <rPh sb="4" eb="5">
      <t>カズ</t>
    </rPh>
    <phoneticPr fontId="12"/>
  </si>
  <si>
    <t>公営･都市機構･公社の借家</t>
    <rPh sb="0" eb="2">
      <t>コウエイ</t>
    </rPh>
    <rPh sb="3" eb="5">
      <t>トシ</t>
    </rPh>
    <rPh sb="5" eb="7">
      <t>キコウ</t>
    </rPh>
    <rPh sb="8" eb="10">
      <t>コウシャ</t>
    </rPh>
    <phoneticPr fontId="12"/>
  </si>
  <si>
    <t>従業上の地位</t>
    <rPh sb="0" eb="2">
      <t>ジュウギョウ</t>
    </rPh>
    <rPh sb="2" eb="3">
      <t>ウエ</t>
    </rPh>
    <rPh sb="4" eb="6">
      <t>チイ</t>
    </rPh>
    <phoneticPr fontId="6"/>
  </si>
  <si>
    <t>Ｋ</t>
    <phoneticPr fontId="12"/>
  </si>
  <si>
    <t>Ｌ</t>
    <phoneticPr fontId="12"/>
  </si>
  <si>
    <t xml:space="preserve">管理的職業従事者    </t>
    <phoneticPr fontId="6"/>
  </si>
  <si>
    <t>農林漁業従事者</t>
    <rPh sb="0" eb="2">
      <t>ノウリン</t>
    </rPh>
    <rPh sb="2" eb="4">
      <t>ギョギョウ</t>
    </rPh>
    <rPh sb="4" eb="7">
      <t>ジュウジシャ</t>
    </rPh>
    <phoneticPr fontId="6"/>
  </si>
  <si>
    <t>生産工程従事者</t>
    <rPh sb="4" eb="7">
      <t>ジュウジシャ</t>
    </rPh>
    <phoneticPr fontId="6"/>
  </si>
  <si>
    <t>輸送・機械運転従事者</t>
    <rPh sb="0" eb="2">
      <t>ユソウ</t>
    </rPh>
    <rPh sb="3" eb="5">
      <t>キカイ</t>
    </rPh>
    <rPh sb="5" eb="7">
      <t>ウンテン</t>
    </rPh>
    <rPh sb="7" eb="10">
      <t>ジュウジシャ</t>
    </rPh>
    <phoneticPr fontId="6"/>
  </si>
  <si>
    <t>運搬・清掃・包装等従事者</t>
    <rPh sb="0" eb="2">
      <t>ウンパン</t>
    </rPh>
    <rPh sb="3" eb="5">
      <t>セイソウ</t>
    </rPh>
    <rPh sb="6" eb="8">
      <t>ホウソウ</t>
    </rPh>
    <rPh sb="8" eb="9">
      <t>ナド</t>
    </rPh>
    <rPh sb="9" eb="12">
      <t>ジュウジシャ</t>
    </rPh>
    <phoneticPr fontId="6"/>
  </si>
  <si>
    <t>1）従業上の地位「不詳」を含む。</t>
    <rPh sb="2" eb="4">
      <t>ジュウギョウ</t>
    </rPh>
    <rPh sb="4" eb="5">
      <t>ジョウ</t>
    </rPh>
    <rPh sb="6" eb="8">
      <t>チイ</t>
    </rPh>
    <rPh sb="9" eb="11">
      <t>フショウ</t>
    </rPh>
    <rPh sb="13" eb="14">
      <t>フク</t>
    </rPh>
    <phoneticPr fontId="6"/>
  </si>
  <si>
    <t xml:space="preserve">世帯人員    </t>
    <rPh sb="2" eb="4">
      <t>ジンイン</t>
    </rPh>
    <phoneticPr fontId="12"/>
  </si>
  <si>
    <t xml:space="preserve">世帯人員  </t>
    <rPh sb="2" eb="4">
      <t>ジンイン</t>
    </rPh>
    <phoneticPr fontId="12"/>
  </si>
  <si>
    <t>65歳以上
世帯人員</t>
    <rPh sb="6" eb="8">
      <t>セタイ</t>
    </rPh>
    <rPh sb="8" eb="10">
      <t>ジンイン</t>
    </rPh>
    <phoneticPr fontId="12"/>
  </si>
  <si>
    <t>生産年齢
人口
（15～64歳）</t>
    <rPh sb="5" eb="7">
      <t>ジンコウ</t>
    </rPh>
    <rPh sb="14" eb="15">
      <t>サイ</t>
    </rPh>
    <phoneticPr fontId="6"/>
  </si>
  <si>
    <t>北山東部</t>
    <rPh sb="0" eb="2">
      <t>ホクザン</t>
    </rPh>
    <rPh sb="2" eb="4">
      <t>トウブ</t>
    </rPh>
    <phoneticPr fontId="12"/>
  </si>
  <si>
    <t>・年少人口指数 = 年少人口/生産年齢人口×100</t>
    <rPh sb="1" eb="3">
      <t>ネンショウ</t>
    </rPh>
    <rPh sb="3" eb="5">
      <t>ジンコウ</t>
    </rPh>
    <rPh sb="5" eb="7">
      <t>シスウ</t>
    </rPh>
    <rPh sb="10" eb="12">
      <t>ネンショウ</t>
    </rPh>
    <rPh sb="12" eb="14">
      <t>ジンコウ</t>
    </rPh>
    <rPh sb="15" eb="17">
      <t>セイサン</t>
    </rPh>
    <rPh sb="17" eb="19">
      <t>ネンレイ</t>
    </rPh>
    <rPh sb="19" eb="21">
      <t>ジンコウ</t>
    </rPh>
    <phoneticPr fontId="6"/>
  </si>
  <si>
    <t>・老年人口指数 = 老年人口/生産年齢人口×100</t>
    <rPh sb="1" eb="3">
      <t>ロウネン</t>
    </rPh>
    <rPh sb="3" eb="5">
      <t>ジンコウ</t>
    </rPh>
    <rPh sb="5" eb="7">
      <t>シスウ</t>
    </rPh>
    <rPh sb="10" eb="12">
      <t>ロウネン</t>
    </rPh>
    <rPh sb="12" eb="14">
      <t>ジンコウ</t>
    </rPh>
    <rPh sb="15" eb="17">
      <t>セイサン</t>
    </rPh>
    <rPh sb="17" eb="19">
      <t>ネンレイ</t>
    </rPh>
    <rPh sb="19" eb="21">
      <t>ジンコウ</t>
    </rPh>
    <phoneticPr fontId="6"/>
  </si>
  <si>
    <t>・従属人口指数 = （年少人口+老年人口）/生産年齢人口×100</t>
    <rPh sb="1" eb="3">
      <t>ジュウゾク</t>
    </rPh>
    <rPh sb="3" eb="5">
      <t>ジンコウ</t>
    </rPh>
    <rPh sb="5" eb="7">
      <t>シスウ</t>
    </rPh>
    <rPh sb="11" eb="13">
      <t>ネンショウ</t>
    </rPh>
    <rPh sb="13" eb="15">
      <t>ジンコウ</t>
    </rPh>
    <rPh sb="16" eb="18">
      <t>ロウネン</t>
    </rPh>
    <rPh sb="18" eb="20">
      <t>ジンコウ</t>
    </rPh>
    <rPh sb="22" eb="24">
      <t>セイサン</t>
    </rPh>
    <rPh sb="24" eb="26">
      <t>ネンレイ</t>
    </rPh>
    <rPh sb="26" eb="28">
      <t>ジンコウ</t>
    </rPh>
    <phoneticPr fontId="6"/>
  </si>
  <si>
    <t>・老年化指数 = 老年人口/年少人口×100</t>
    <rPh sb="1" eb="3">
      <t>ロウネン</t>
    </rPh>
    <rPh sb="3" eb="4">
      <t>カ</t>
    </rPh>
    <rPh sb="4" eb="6">
      <t>シスウ</t>
    </rPh>
    <rPh sb="9" eb="11">
      <t>ロウネン</t>
    </rPh>
    <rPh sb="11" eb="13">
      <t>ジンコウ</t>
    </rPh>
    <rPh sb="14" eb="16">
      <t>ネンショウ</t>
    </rPh>
    <rPh sb="16" eb="18">
      <t>ジンコウ</t>
    </rPh>
    <phoneticPr fontId="6"/>
  </si>
  <si>
    <t>年少人口
指数</t>
    <rPh sb="0" eb="2">
      <t>ネンショウ</t>
    </rPh>
    <rPh sb="2" eb="4">
      <t>ジンコウ</t>
    </rPh>
    <rPh sb="5" eb="7">
      <t>シスウ</t>
    </rPh>
    <phoneticPr fontId="6"/>
  </si>
  <si>
    <t>老年人口
指数</t>
    <rPh sb="0" eb="2">
      <t>ロウネン</t>
    </rPh>
    <rPh sb="2" eb="4">
      <t>ジンコウ</t>
    </rPh>
    <rPh sb="5" eb="7">
      <t>シスウ</t>
    </rPh>
    <phoneticPr fontId="6"/>
  </si>
  <si>
    <t>従属人口
指数</t>
    <rPh sb="0" eb="2">
      <t>ジュウゾク</t>
    </rPh>
    <rPh sb="2" eb="4">
      <t>ジンコウ</t>
    </rPh>
    <rPh sb="5" eb="7">
      <t>シスウ</t>
    </rPh>
    <phoneticPr fontId="6"/>
  </si>
  <si>
    <t>老年化
指数</t>
    <rPh sb="0" eb="2">
      <t>ロウネン</t>
    </rPh>
    <rPh sb="2" eb="3">
      <t>カ</t>
    </rPh>
    <rPh sb="4" eb="6">
      <t>シスウ</t>
    </rPh>
    <phoneticPr fontId="6"/>
  </si>
  <si>
    <t>付表1　佐賀県内市町別人口と世帯数</t>
    <rPh sb="0" eb="2">
      <t>フヒョウ</t>
    </rPh>
    <rPh sb="4" eb="6">
      <t>サガ</t>
    </rPh>
    <rPh sb="6" eb="8">
      <t>ケンナイ</t>
    </rPh>
    <rPh sb="8" eb="10">
      <t>シチョウ</t>
    </rPh>
    <rPh sb="10" eb="11">
      <t>ベツ</t>
    </rPh>
    <rPh sb="14" eb="17">
      <t>セタイスウ</t>
    </rPh>
    <phoneticPr fontId="39"/>
  </si>
  <si>
    <t>性比
（女=100）</t>
    <rPh sb="0" eb="1">
      <t>セイ</t>
    </rPh>
    <rPh sb="1" eb="2">
      <t>ヒ</t>
    </rPh>
    <rPh sb="4" eb="5">
      <t>オンナ</t>
    </rPh>
    <phoneticPr fontId="6"/>
  </si>
  <si>
    <t>13.世帯人員（7区分），住宅の所有の関係（5区分）別住宅に住む65歳以上世帯員のいる一般世帯数</t>
    <rPh sb="3" eb="5">
      <t>セタイ</t>
    </rPh>
    <rPh sb="5" eb="7">
      <t>ジンイン</t>
    </rPh>
    <rPh sb="9" eb="11">
      <t>クブン</t>
    </rPh>
    <rPh sb="13" eb="15">
      <t>ジュウタク</t>
    </rPh>
    <rPh sb="16" eb="18">
      <t>ショユウ</t>
    </rPh>
    <rPh sb="19" eb="21">
      <t>カンケイ</t>
    </rPh>
    <rPh sb="23" eb="25">
      <t>クブン</t>
    </rPh>
    <rPh sb="26" eb="27">
      <t>ベツ</t>
    </rPh>
    <rPh sb="27" eb="29">
      <t>ジュウタク</t>
    </rPh>
    <rPh sb="30" eb="31">
      <t>ス</t>
    </rPh>
    <rPh sb="34" eb="35">
      <t>サイ</t>
    </rPh>
    <rPh sb="35" eb="37">
      <t>イジョウ</t>
    </rPh>
    <rPh sb="37" eb="40">
      <t>セタイイン</t>
    </rPh>
    <rPh sb="43" eb="45">
      <t>イッパン</t>
    </rPh>
    <rPh sb="45" eb="47">
      <t>セタイ</t>
    </rPh>
    <rPh sb="47" eb="48">
      <t>スウ</t>
    </rPh>
    <phoneticPr fontId="6"/>
  </si>
  <si>
    <t>住宅の所有の関係</t>
    <rPh sb="0" eb="2">
      <t>ジュウタク</t>
    </rPh>
    <rPh sb="3" eb="5">
      <t>ショユウ</t>
    </rPh>
    <rPh sb="6" eb="8">
      <t>カンケイ</t>
    </rPh>
    <phoneticPr fontId="6"/>
  </si>
  <si>
    <t>国籍</t>
    <rPh sb="0" eb="2">
      <t>コクセキ</t>
    </rPh>
    <phoneticPr fontId="6"/>
  </si>
  <si>
    <t>男女別</t>
    <rPh sb="0" eb="2">
      <t>ダンジョ</t>
    </rPh>
    <rPh sb="2" eb="3">
      <t>ベツ</t>
    </rPh>
    <phoneticPr fontId="6"/>
  </si>
  <si>
    <t>夫婦の年齢</t>
    <rPh sb="0" eb="2">
      <t>フウフ</t>
    </rPh>
    <rPh sb="3" eb="5">
      <t>ネンレイ</t>
    </rPh>
    <phoneticPr fontId="6"/>
  </si>
  <si>
    <t>就業・非就業</t>
    <rPh sb="0" eb="2">
      <t>シュウギョウ</t>
    </rPh>
    <rPh sb="3" eb="4">
      <t>ヒ</t>
    </rPh>
    <rPh sb="4" eb="6">
      <t>シュウギョウ</t>
    </rPh>
    <phoneticPr fontId="6"/>
  </si>
  <si>
    <t>総　数1)</t>
    <rPh sb="0" eb="1">
      <t>フサ</t>
    </rPh>
    <rPh sb="2" eb="3">
      <t>カズ</t>
    </rPh>
    <phoneticPr fontId="33"/>
  </si>
  <si>
    <t>夫・妻とも
就業</t>
    <rPh sb="0" eb="1">
      <t>オット</t>
    </rPh>
    <rPh sb="2" eb="3">
      <t>ツマ</t>
    </rPh>
    <phoneticPr fontId="6"/>
  </si>
  <si>
    <t>夫が就業
妻が非就業者</t>
    <rPh sb="0" eb="1">
      <t>オット</t>
    </rPh>
    <rPh sb="2" eb="4">
      <t>シュウギョウ</t>
    </rPh>
    <rPh sb="5" eb="6">
      <t>ツマ</t>
    </rPh>
    <rPh sb="7" eb="8">
      <t>ヒ</t>
    </rPh>
    <rPh sb="8" eb="11">
      <t>シュウギョウシャ</t>
    </rPh>
    <phoneticPr fontId="33"/>
  </si>
  <si>
    <t>夫が非就業
妻が就業者</t>
    <rPh sb="0" eb="1">
      <t>オット</t>
    </rPh>
    <rPh sb="2" eb="3">
      <t>ヒ</t>
    </rPh>
    <rPh sb="3" eb="5">
      <t>シュウギョウ</t>
    </rPh>
    <phoneticPr fontId="6"/>
  </si>
  <si>
    <t>夫・妻とも
非就業</t>
    <rPh sb="0" eb="1">
      <t>オット</t>
    </rPh>
    <rPh sb="2" eb="3">
      <t>ツマ</t>
    </rPh>
    <rPh sb="6" eb="7">
      <t>ヒ</t>
    </rPh>
    <rPh sb="7" eb="9">
      <t>シュウギョウ</t>
    </rPh>
    <phoneticPr fontId="33"/>
  </si>
  <si>
    <t>正規の職員・従業員</t>
    <rPh sb="0" eb="2">
      <t>セイキ</t>
    </rPh>
    <rPh sb="3" eb="5">
      <t>ショクイン</t>
    </rPh>
    <rPh sb="6" eb="9">
      <t>ジュウギョウイン</t>
    </rPh>
    <phoneticPr fontId="6"/>
  </si>
  <si>
    <t>労働者派遣事業所の派遣社員</t>
    <rPh sb="0" eb="3">
      <t>ロウドウシャ</t>
    </rPh>
    <rPh sb="3" eb="5">
      <t>ハケン</t>
    </rPh>
    <rPh sb="5" eb="8">
      <t>ジギョウショ</t>
    </rPh>
    <rPh sb="9" eb="11">
      <t>ハケン</t>
    </rPh>
    <rPh sb="11" eb="13">
      <t>シャイン</t>
    </rPh>
    <phoneticPr fontId="6"/>
  </si>
  <si>
    <t>パート、アルバイト、その他</t>
    <rPh sb="12" eb="13">
      <t>ホカ</t>
    </rPh>
    <phoneticPr fontId="6"/>
  </si>
  <si>
    <t>従 業 上 の 地 位</t>
    <rPh sb="0" eb="1">
      <t>ジュウ</t>
    </rPh>
    <rPh sb="2" eb="3">
      <t>ギョウ</t>
    </rPh>
    <rPh sb="4" eb="5">
      <t>ウエ</t>
    </rPh>
    <rPh sb="8" eb="9">
      <t>チ</t>
    </rPh>
    <rPh sb="10" eb="11">
      <t>クライ</t>
    </rPh>
    <phoneticPr fontId="6"/>
  </si>
  <si>
    <t>産 業 （大 分 類）</t>
    <rPh sb="0" eb="1">
      <t>サン</t>
    </rPh>
    <rPh sb="2" eb="3">
      <t>ギョウ</t>
    </rPh>
    <rPh sb="5" eb="6">
      <t>ダイ</t>
    </rPh>
    <rPh sb="7" eb="8">
      <t>ブン</t>
    </rPh>
    <rPh sb="9" eb="10">
      <t>タグイ</t>
    </rPh>
    <phoneticPr fontId="6"/>
  </si>
  <si>
    <t xml:space="preserve">公務（他に分類されるものを除く）    </t>
    <rPh sb="13" eb="14">
      <t>ノゾ</t>
    </rPh>
    <phoneticPr fontId="33"/>
  </si>
  <si>
    <t>6階建以上</t>
    <rPh sb="1" eb="3">
      <t>カイダ</t>
    </rPh>
    <rPh sb="3" eb="5">
      <t>イジョウ</t>
    </rPh>
    <phoneticPr fontId="6"/>
  </si>
  <si>
    <t>3 ～ 5階建</t>
    <rPh sb="5" eb="6">
      <t>カイ</t>
    </rPh>
    <rPh sb="6" eb="7">
      <t>ダ</t>
    </rPh>
    <phoneticPr fontId="12"/>
  </si>
  <si>
    <t>間借り</t>
    <rPh sb="0" eb="1">
      <t>マ</t>
    </rPh>
    <rPh sb="1" eb="2">
      <t>カ</t>
    </rPh>
    <phoneticPr fontId="12"/>
  </si>
  <si>
    <t>上</t>
  </si>
  <si>
    <t xml:space="preserve">（別掲）    </t>
  </si>
  <si>
    <t>満</t>
  </si>
  <si>
    <t>住宅の建て方</t>
    <rPh sb="0" eb="2">
      <t>ジュウタク</t>
    </rPh>
    <rPh sb="3" eb="4">
      <t>タ</t>
    </rPh>
    <rPh sb="5" eb="6">
      <t>カタ</t>
    </rPh>
    <phoneticPr fontId="6"/>
  </si>
  <si>
    <t xml:space="preserve">世帯数   </t>
    <rPh sb="2" eb="3">
      <t>スウ</t>
    </rPh>
    <phoneticPr fontId="12"/>
  </si>
  <si>
    <t>世帯数</t>
    <rPh sb="0" eb="3">
      <t>セタイスウ</t>
    </rPh>
    <phoneticPr fontId="12"/>
  </si>
  <si>
    <t>1・2階建</t>
    <phoneticPr fontId="12"/>
  </si>
  <si>
    <t>一戸建</t>
    <phoneticPr fontId="12"/>
  </si>
  <si>
    <t>長屋建</t>
    <phoneticPr fontId="12"/>
  </si>
  <si>
    <t>雇人の
ある業主</t>
    <phoneticPr fontId="12"/>
  </si>
  <si>
    <t>雇人の
ない業主</t>
    <phoneticPr fontId="12"/>
  </si>
  <si>
    <t>人口</t>
    <rPh sb="0" eb="2">
      <t>ジンコウ</t>
    </rPh>
    <phoneticPr fontId="6"/>
  </si>
  <si>
    <t xml:space="preserve">県人口  </t>
    <rPh sb="0" eb="1">
      <t>ケン</t>
    </rPh>
    <rPh sb="1" eb="2">
      <t>ジン</t>
    </rPh>
    <rPh sb="2" eb="3">
      <t>クチ</t>
    </rPh>
    <phoneticPr fontId="6"/>
  </si>
  <si>
    <t>年次</t>
    <rPh sb="0" eb="2">
      <t>ネンジ</t>
    </rPh>
    <phoneticPr fontId="6"/>
  </si>
  <si>
    <t>総数</t>
    <rPh sb="0" eb="2">
      <t>ソウスウ</t>
    </rPh>
    <phoneticPr fontId="12"/>
  </si>
  <si>
    <t>女</t>
    <rPh sb="0" eb="1">
      <t>オンナ</t>
    </rPh>
    <phoneticPr fontId="12"/>
  </si>
  <si>
    <t>勧興</t>
    <rPh sb="0" eb="2">
      <t>カンコウ</t>
    </rPh>
    <phoneticPr fontId="12"/>
  </si>
  <si>
    <t>循誘</t>
    <rPh sb="0" eb="2">
      <t>ジュンユウ</t>
    </rPh>
    <phoneticPr fontId="12"/>
  </si>
  <si>
    <t>日新</t>
    <rPh sb="0" eb="2">
      <t>ニッシン</t>
    </rPh>
    <phoneticPr fontId="12"/>
  </si>
  <si>
    <t>赤松</t>
    <rPh sb="0" eb="2">
      <t>アカマツ</t>
    </rPh>
    <phoneticPr fontId="12"/>
  </si>
  <si>
    <t>神野</t>
    <rPh sb="0" eb="2">
      <t>コウノ</t>
    </rPh>
    <phoneticPr fontId="12"/>
  </si>
  <si>
    <t>西与賀</t>
    <rPh sb="0" eb="3">
      <t>ニシヨカ</t>
    </rPh>
    <phoneticPr fontId="12"/>
  </si>
  <si>
    <t>嘉瀬</t>
    <rPh sb="0" eb="2">
      <t>カセ</t>
    </rPh>
    <phoneticPr fontId="12"/>
  </si>
  <si>
    <t>巨勢</t>
    <rPh sb="0" eb="2">
      <t>コセ</t>
    </rPh>
    <phoneticPr fontId="12"/>
  </si>
  <si>
    <t>兵庫</t>
    <rPh sb="0" eb="2">
      <t>ヒョウゴ</t>
    </rPh>
    <phoneticPr fontId="12"/>
  </si>
  <si>
    <t>高木瀬</t>
    <rPh sb="0" eb="2">
      <t>タカギ</t>
    </rPh>
    <rPh sb="2" eb="3">
      <t>セ</t>
    </rPh>
    <phoneticPr fontId="12"/>
  </si>
  <si>
    <t>北川副</t>
    <rPh sb="0" eb="1">
      <t>キタ</t>
    </rPh>
    <rPh sb="1" eb="3">
      <t>カワソエ</t>
    </rPh>
    <phoneticPr fontId="12"/>
  </si>
  <si>
    <t>本庄</t>
    <rPh sb="0" eb="2">
      <t>ホンジョウ</t>
    </rPh>
    <phoneticPr fontId="12"/>
  </si>
  <si>
    <t>鍋島</t>
    <rPh sb="0" eb="2">
      <t>ナベシマ</t>
    </rPh>
    <phoneticPr fontId="12"/>
  </si>
  <si>
    <t>金立</t>
    <rPh sb="0" eb="2">
      <t>キンリュウ</t>
    </rPh>
    <phoneticPr fontId="12"/>
  </si>
  <si>
    <t>久保泉</t>
    <rPh sb="0" eb="2">
      <t>クボ</t>
    </rPh>
    <rPh sb="2" eb="3">
      <t>イズミ</t>
    </rPh>
    <phoneticPr fontId="12"/>
  </si>
  <si>
    <t>蓮池</t>
    <rPh sb="0" eb="2">
      <t>ハスイケ</t>
    </rPh>
    <phoneticPr fontId="12"/>
  </si>
  <si>
    <t>開成</t>
    <rPh sb="0" eb="2">
      <t>カイセイ</t>
    </rPh>
    <phoneticPr fontId="12"/>
  </si>
  <si>
    <t>諸富北</t>
    <rPh sb="0" eb="2">
      <t>モロドミ</t>
    </rPh>
    <rPh sb="2" eb="3">
      <t>キタ</t>
    </rPh>
    <phoneticPr fontId="12"/>
  </si>
  <si>
    <t>諸富南</t>
    <rPh sb="0" eb="2">
      <t>モロドミ</t>
    </rPh>
    <rPh sb="2" eb="3">
      <t>ミナミ</t>
    </rPh>
    <phoneticPr fontId="12"/>
  </si>
  <si>
    <t>春日</t>
    <rPh sb="0" eb="2">
      <t>カスガ</t>
    </rPh>
    <phoneticPr fontId="12"/>
  </si>
  <si>
    <t>川上</t>
    <rPh sb="0" eb="2">
      <t>カワカミ</t>
    </rPh>
    <phoneticPr fontId="12"/>
  </si>
  <si>
    <t>松梅</t>
    <rPh sb="0" eb="1">
      <t>マツ</t>
    </rPh>
    <rPh sb="1" eb="2">
      <t>ウメ</t>
    </rPh>
    <phoneticPr fontId="12"/>
  </si>
  <si>
    <t>富士</t>
    <rPh sb="0" eb="2">
      <t>フジ</t>
    </rPh>
    <phoneticPr fontId="12"/>
  </si>
  <si>
    <t>北山</t>
    <rPh sb="0" eb="2">
      <t>ホクザン</t>
    </rPh>
    <phoneticPr fontId="12"/>
  </si>
  <si>
    <t>三瀬</t>
    <rPh sb="0" eb="2">
      <t>ミツセ</t>
    </rPh>
    <phoneticPr fontId="12"/>
  </si>
  <si>
    <t>中川副</t>
    <rPh sb="0" eb="1">
      <t>ナカ</t>
    </rPh>
    <rPh sb="1" eb="3">
      <t>カワソエ</t>
    </rPh>
    <phoneticPr fontId="12"/>
  </si>
  <si>
    <t>南川副</t>
    <rPh sb="0" eb="1">
      <t>ミナミ</t>
    </rPh>
    <rPh sb="1" eb="3">
      <t>カワソエ</t>
    </rPh>
    <phoneticPr fontId="12"/>
  </si>
  <si>
    <t>西川副</t>
    <rPh sb="0" eb="1">
      <t>ニシ</t>
    </rPh>
    <rPh sb="1" eb="3">
      <t>カワソエ</t>
    </rPh>
    <phoneticPr fontId="12"/>
  </si>
  <si>
    <t>東与賀</t>
    <rPh sb="0" eb="3">
      <t>ヒガシヨカ</t>
    </rPh>
    <phoneticPr fontId="12"/>
  </si>
  <si>
    <t>久保田</t>
    <rPh sb="0" eb="3">
      <t>クボタ</t>
    </rPh>
    <phoneticPr fontId="12"/>
  </si>
  <si>
    <t>不詳</t>
    <rPh sb="0" eb="2">
      <t>フショウ</t>
    </rPh>
    <phoneticPr fontId="6"/>
  </si>
  <si>
    <t>年少人口
（0～14歳）</t>
    <rPh sb="0" eb="2">
      <t>ネンショウ</t>
    </rPh>
    <rPh sb="2" eb="4">
      <t>ジンコウ</t>
    </rPh>
    <rPh sb="10" eb="11">
      <t>サイ</t>
    </rPh>
    <phoneticPr fontId="12"/>
  </si>
  <si>
    <t>老年人口
（65歳以上）</t>
    <rPh sb="0" eb="2">
      <t>ロウネン</t>
    </rPh>
    <rPh sb="2" eb="4">
      <t>ジンコウ</t>
    </rPh>
    <rPh sb="8" eb="9">
      <t>サイ</t>
    </rPh>
    <rPh sb="9" eb="11">
      <t>イジョウ</t>
    </rPh>
    <phoneticPr fontId="6"/>
  </si>
  <si>
    <t>人口
(人）</t>
    <rPh sb="0" eb="2">
      <t>ジンコウ</t>
    </rPh>
    <rPh sb="4" eb="5">
      <t>ヒト</t>
    </rPh>
    <phoneticPr fontId="6"/>
  </si>
  <si>
    <t>若楠</t>
    <rPh sb="0" eb="1">
      <t>ワカ</t>
    </rPh>
    <rPh sb="1" eb="2">
      <t>クス</t>
    </rPh>
    <phoneticPr fontId="6"/>
  </si>
  <si>
    <t>大詫間</t>
    <rPh sb="0" eb="1">
      <t>オオ</t>
    </rPh>
    <rPh sb="1" eb="3">
      <t>タクマ</t>
    </rPh>
    <phoneticPr fontId="6"/>
  </si>
  <si>
    <t>春日北</t>
    <rPh sb="0" eb="2">
      <t>カスガ</t>
    </rPh>
    <rPh sb="2" eb="3">
      <t>キタ</t>
    </rPh>
    <phoneticPr fontId="6"/>
  </si>
  <si>
    <t>北山
東部</t>
    <rPh sb="0" eb="2">
      <t>ホクザン</t>
    </rPh>
    <rPh sb="3" eb="5">
      <t>トウブ</t>
    </rPh>
    <phoneticPr fontId="12"/>
  </si>
  <si>
    <t>校区，男女別</t>
    <rPh sb="0" eb="2">
      <t>コウク</t>
    </rPh>
    <rPh sb="3" eb="5">
      <t>ダンジョ</t>
    </rPh>
    <rPh sb="5" eb="6">
      <t>ベツ</t>
    </rPh>
    <phoneticPr fontId="6"/>
  </si>
  <si>
    <t>男女
別
割合
（％）</t>
    <rPh sb="0" eb="2">
      <t>ダンジョ</t>
    </rPh>
    <rPh sb="3" eb="4">
      <t>ベツ</t>
    </rPh>
    <rPh sb="5" eb="7">
      <t>ワリアイ</t>
    </rPh>
    <phoneticPr fontId="6"/>
  </si>
  <si>
    <t>年齢
別
割合
（％）</t>
    <rPh sb="0" eb="2">
      <t>ネンレイ</t>
    </rPh>
    <rPh sb="3" eb="4">
      <t>ベツ</t>
    </rPh>
    <rPh sb="5" eb="7">
      <t>ワリアイ</t>
    </rPh>
    <phoneticPr fontId="6"/>
  </si>
  <si>
    <t>新栄</t>
    <rPh sb="0" eb="2">
      <t>シンエイ</t>
    </rPh>
    <phoneticPr fontId="6"/>
  </si>
  <si>
    <t>夫婦，子供とひとり親から成る世帯</t>
    <rPh sb="12" eb="13">
      <t>ナ</t>
    </rPh>
    <phoneticPr fontId="12"/>
  </si>
  <si>
    <t>兄弟姉妹
のみから
成る世帯</t>
    <phoneticPr fontId="12"/>
  </si>
  <si>
    <t>非親族を
含む世帯</t>
    <rPh sb="5" eb="6">
      <t>フク</t>
    </rPh>
    <phoneticPr fontId="12"/>
  </si>
  <si>
    <t>核  家  族  世  帯</t>
    <phoneticPr fontId="12"/>
  </si>
  <si>
    <t xml:space="preserve">非親族を
含む世帯
</t>
    <rPh sb="5" eb="6">
      <t>フク</t>
    </rPh>
    <phoneticPr fontId="12"/>
  </si>
  <si>
    <t>夫婦,子供,
親と他の
親族から
成る世帯</t>
    <phoneticPr fontId="12"/>
  </si>
  <si>
    <t>総数</t>
    <phoneticPr fontId="12"/>
  </si>
  <si>
    <t>世帯人員が</t>
    <phoneticPr fontId="12"/>
  </si>
  <si>
    <t>1～4人</t>
    <phoneticPr fontId="12"/>
  </si>
  <si>
    <t>5～29</t>
    <phoneticPr fontId="12"/>
  </si>
  <si>
    <t>30～49</t>
    <phoneticPr fontId="6"/>
  </si>
  <si>
    <t>50人　　以上</t>
    <phoneticPr fontId="6"/>
  </si>
  <si>
    <t xml:space="preserve">総数   </t>
    <phoneticPr fontId="12"/>
  </si>
  <si>
    <t xml:space="preserve">その他    </t>
    <phoneticPr fontId="12"/>
  </si>
  <si>
    <t xml:space="preserve">6歳未満世帯員のいる
一般世帯    </t>
    <rPh sb="4" eb="6">
      <t>セタイ</t>
    </rPh>
    <rPh sb="6" eb="7">
      <t>イン</t>
    </rPh>
    <phoneticPr fontId="12"/>
  </si>
  <si>
    <t xml:space="preserve">18歳未満世帯員のいる
一般世帯    </t>
    <rPh sb="5" eb="7">
      <t>セタイ</t>
    </rPh>
    <rPh sb="7" eb="8">
      <t>イン</t>
    </rPh>
    <phoneticPr fontId="6"/>
  </si>
  <si>
    <t>１世帯
当たり
子供
の数</t>
    <phoneticPr fontId="6"/>
  </si>
  <si>
    <t>2人</t>
    <phoneticPr fontId="6"/>
  </si>
  <si>
    <t>母　　子　　世　　帯　　数</t>
    <phoneticPr fontId="33"/>
  </si>
  <si>
    <t>母　 子　 世　 帯　 人　 員</t>
    <phoneticPr fontId="33"/>
  </si>
  <si>
    <t>嬉野市</t>
    <rPh sb="0" eb="2">
      <t>ウレシノ</t>
    </rPh>
    <rPh sb="2" eb="3">
      <t>シ</t>
    </rPh>
    <phoneticPr fontId="6"/>
  </si>
  <si>
    <t>神埼市</t>
    <rPh sb="0" eb="2">
      <t>カンザキ</t>
    </rPh>
    <rPh sb="2" eb="3">
      <t>シ</t>
    </rPh>
    <phoneticPr fontId="6"/>
  </si>
  <si>
    <t>吉野ヶ里町</t>
  </si>
  <si>
    <t>みやき町</t>
  </si>
  <si>
    <t>市町</t>
    <phoneticPr fontId="6"/>
  </si>
  <si>
    <t>増減率（％）</t>
  </si>
  <si>
    <t>増減率（％）</t>
    <phoneticPr fontId="6"/>
  </si>
  <si>
    <t>共　　　　　同    　   住　　　　宅　</t>
    <rPh sb="15" eb="16">
      <t>ジュウ</t>
    </rPh>
    <rPh sb="20" eb="21">
      <t>タク</t>
    </rPh>
    <phoneticPr fontId="12"/>
  </si>
  <si>
    <t>15階建　　以上</t>
    <rPh sb="6" eb="8">
      <t>イジョウ</t>
    </rPh>
    <phoneticPr fontId="12"/>
  </si>
  <si>
    <t>世帯人員が1人</t>
    <rPh sb="0" eb="2">
      <t>セタイ</t>
    </rPh>
    <rPh sb="2" eb="4">
      <t>ジンイン</t>
    </rPh>
    <rPh sb="6" eb="7">
      <t>ヒト</t>
    </rPh>
    <phoneticPr fontId="12"/>
  </si>
  <si>
    <t>7人以上</t>
    <rPh sb="1" eb="2">
      <t>ヒト</t>
    </rPh>
    <rPh sb="2" eb="4">
      <t>イジョウ</t>
    </rPh>
    <phoneticPr fontId="12"/>
  </si>
  <si>
    <t>総数</t>
    <rPh sb="0" eb="1">
      <t>ソウ</t>
    </rPh>
    <rPh sb="1" eb="2">
      <t>スウ</t>
    </rPh>
    <phoneticPr fontId="33"/>
  </si>
  <si>
    <t>3人以上</t>
    <rPh sb="1" eb="2">
      <t>ニン</t>
    </rPh>
    <rPh sb="2" eb="4">
      <t>イジョウ</t>
    </rPh>
    <phoneticPr fontId="33"/>
  </si>
  <si>
    <t>父　　子　　世　　帯　　数</t>
    <rPh sb="0" eb="1">
      <t>チチ</t>
    </rPh>
    <phoneticPr fontId="33"/>
  </si>
  <si>
    <t>父　 子　 世　 帯　 人　 員</t>
    <rPh sb="0" eb="1">
      <t>チチ</t>
    </rPh>
    <phoneticPr fontId="33"/>
  </si>
  <si>
    <t>女</t>
    <phoneticPr fontId="6"/>
  </si>
  <si>
    <t>世帯人員区分</t>
    <rPh sb="0" eb="2">
      <t>セタイ</t>
    </rPh>
    <rPh sb="2" eb="4">
      <t>ジンイン</t>
    </rPh>
    <rPh sb="4" eb="6">
      <t>クブン</t>
    </rPh>
    <phoneticPr fontId="6"/>
  </si>
  <si>
    <t>　　　　　　　　　　　　　　　　家族類型
住宅の所有の関係</t>
    <rPh sb="16" eb="18">
      <t>カゾク</t>
    </rPh>
    <rPh sb="18" eb="20">
      <t>ルイケイ</t>
    </rPh>
    <rPh sb="28" eb="30">
      <t>ジュウタク</t>
    </rPh>
    <rPh sb="31" eb="33">
      <t>ショユウ</t>
    </rPh>
    <rPh sb="34" eb="36">
      <t>カンケイ</t>
    </rPh>
    <phoneticPr fontId="6"/>
  </si>
  <si>
    <t>2.年齢（5歳階級），男女別人口</t>
    <rPh sb="2" eb="4">
      <t>ネンレイ</t>
    </rPh>
    <rPh sb="6" eb="7">
      <t>サイ</t>
    </rPh>
    <rPh sb="7" eb="9">
      <t>カイキュウ</t>
    </rPh>
    <rPh sb="11" eb="13">
      <t>ダンジョ</t>
    </rPh>
    <rPh sb="13" eb="14">
      <t>ベツ</t>
    </rPh>
    <rPh sb="14" eb="16">
      <t>ジンコウ</t>
    </rPh>
    <phoneticPr fontId="6"/>
  </si>
  <si>
    <t>3.年齢，男女別人口</t>
    <rPh sb="2" eb="4">
      <t>ネンレイ</t>
    </rPh>
    <rPh sb="5" eb="7">
      <t>ダンジョ</t>
    </rPh>
    <rPh sb="7" eb="8">
      <t>ベツ</t>
    </rPh>
    <rPh sb="8" eb="10">
      <t>ジンコウ</t>
    </rPh>
    <phoneticPr fontId="6"/>
  </si>
  <si>
    <t>4.年齢，男女別人口（人口集中地区）</t>
    <rPh sb="2" eb="4">
      <t>ネンレイ</t>
    </rPh>
    <rPh sb="5" eb="7">
      <t>ダンジョ</t>
    </rPh>
    <rPh sb="7" eb="8">
      <t>ベツ</t>
    </rPh>
    <rPh sb="8" eb="10">
      <t>ジンコウ</t>
    </rPh>
    <rPh sb="11" eb="13">
      <t>ジンコウ</t>
    </rPh>
    <rPh sb="13" eb="15">
      <t>シュウチュウ</t>
    </rPh>
    <rPh sb="15" eb="17">
      <t>チク</t>
    </rPh>
    <phoneticPr fontId="6"/>
  </si>
  <si>
    <t>5.年齢（5歳階級），配偶関係（4区分），男女別15歳以上人口</t>
    <rPh sb="2" eb="4">
      <t>ネンレイ</t>
    </rPh>
    <rPh sb="6" eb="7">
      <t>サイ</t>
    </rPh>
    <rPh sb="7" eb="9">
      <t>カイキュウ</t>
    </rPh>
    <rPh sb="11" eb="13">
      <t>ハイグウ</t>
    </rPh>
    <rPh sb="13" eb="15">
      <t>カンケイ</t>
    </rPh>
    <rPh sb="17" eb="19">
      <t>クブン</t>
    </rPh>
    <rPh sb="21" eb="23">
      <t>ダンジョ</t>
    </rPh>
    <rPh sb="23" eb="24">
      <t>ベツ</t>
    </rPh>
    <rPh sb="26" eb="27">
      <t>サイ</t>
    </rPh>
    <rPh sb="27" eb="29">
      <t>イジョウ</t>
    </rPh>
    <rPh sb="29" eb="31">
      <t>ジンコウ</t>
    </rPh>
    <phoneticPr fontId="6"/>
  </si>
  <si>
    <t>12.世帯の家族類型（16区分），住宅の所有の関係（5区分）別住宅に住む一般世帯数及び一般世帯人員</t>
    <rPh sb="3" eb="5">
      <t>セタイ</t>
    </rPh>
    <rPh sb="6" eb="8">
      <t>カゾク</t>
    </rPh>
    <rPh sb="8" eb="10">
      <t>ルイケイ</t>
    </rPh>
    <rPh sb="13" eb="15">
      <t>クブン</t>
    </rPh>
    <rPh sb="17" eb="19">
      <t>ジュウタク</t>
    </rPh>
    <rPh sb="20" eb="22">
      <t>ショユウ</t>
    </rPh>
    <rPh sb="23" eb="25">
      <t>カンケイ</t>
    </rPh>
    <rPh sb="27" eb="29">
      <t>クブン</t>
    </rPh>
    <rPh sb="30" eb="31">
      <t>ベツ</t>
    </rPh>
    <rPh sb="31" eb="33">
      <t>ジュウタク</t>
    </rPh>
    <rPh sb="34" eb="35">
      <t>ス</t>
    </rPh>
    <rPh sb="36" eb="38">
      <t>イッパン</t>
    </rPh>
    <rPh sb="38" eb="41">
      <t>セタイスウ</t>
    </rPh>
    <rPh sb="41" eb="42">
      <t>オヨ</t>
    </rPh>
    <rPh sb="43" eb="45">
      <t>イッパン</t>
    </rPh>
    <rPh sb="45" eb="47">
      <t>セタイ</t>
    </rPh>
    <rPh sb="47" eb="49">
      <t>ジンイン</t>
    </rPh>
    <phoneticPr fontId="6"/>
  </si>
  <si>
    <t>14.施設等の世帯の種類（6区分），世帯人員（4区分）別施設等の世帯数及び施設等の世帯人員</t>
    <rPh sb="3" eb="6">
      <t>シセツトウ</t>
    </rPh>
    <rPh sb="7" eb="9">
      <t>セタイ</t>
    </rPh>
    <rPh sb="10" eb="12">
      <t>シュルイ</t>
    </rPh>
    <rPh sb="14" eb="16">
      <t>クブン</t>
    </rPh>
    <rPh sb="18" eb="20">
      <t>セタイ</t>
    </rPh>
    <rPh sb="20" eb="22">
      <t>ジンイン</t>
    </rPh>
    <rPh sb="24" eb="26">
      <t>クブン</t>
    </rPh>
    <rPh sb="27" eb="28">
      <t>ベツ</t>
    </rPh>
    <rPh sb="28" eb="31">
      <t>シセツトウ</t>
    </rPh>
    <rPh sb="32" eb="35">
      <t>セタイスウ</t>
    </rPh>
    <rPh sb="35" eb="36">
      <t>オヨ</t>
    </rPh>
    <rPh sb="37" eb="40">
      <t>シセツトウ</t>
    </rPh>
    <rPh sb="41" eb="43">
      <t>セタイ</t>
    </rPh>
    <rPh sb="43" eb="45">
      <t>ジンイン</t>
    </rPh>
    <phoneticPr fontId="6"/>
  </si>
  <si>
    <t>15.夫の年齢（5歳階級），妻の年齢（5歳階級）別高齢夫婦世帯数</t>
    <rPh sb="3" eb="4">
      <t>オット</t>
    </rPh>
    <rPh sb="5" eb="7">
      <t>ネンレイ</t>
    </rPh>
    <rPh sb="9" eb="10">
      <t>サイ</t>
    </rPh>
    <rPh sb="10" eb="12">
      <t>カイキュウ</t>
    </rPh>
    <rPh sb="14" eb="15">
      <t>ツマ</t>
    </rPh>
    <rPh sb="16" eb="18">
      <t>ネンレイ</t>
    </rPh>
    <rPh sb="20" eb="21">
      <t>サイ</t>
    </rPh>
    <rPh sb="21" eb="23">
      <t>カイキュウ</t>
    </rPh>
    <rPh sb="24" eb="25">
      <t>ベツ</t>
    </rPh>
    <rPh sb="25" eb="27">
      <t>コウレイ</t>
    </rPh>
    <rPh sb="27" eb="29">
      <t>フウフ</t>
    </rPh>
    <rPh sb="29" eb="32">
      <t>セタイスウ</t>
    </rPh>
    <phoneticPr fontId="6"/>
  </si>
  <si>
    <t>アメリカ</t>
  </si>
  <si>
    <t>ブラジル</t>
  </si>
  <si>
    <t>ペルー</t>
  </si>
  <si>
    <t>総　　数</t>
    <rPh sb="0" eb="1">
      <t>ソウ</t>
    </rPh>
    <rPh sb="3" eb="4">
      <t>カズ</t>
    </rPh>
    <phoneticPr fontId="12"/>
  </si>
  <si>
    <t>男</t>
    <rPh sb="0" eb="1">
      <t>オトコ</t>
    </rPh>
    <phoneticPr fontId="12"/>
  </si>
  <si>
    <t>労働力状態</t>
    <rPh sb="0" eb="3">
      <t>ロウドウリョク</t>
    </rPh>
    <rPh sb="3" eb="5">
      <t>ジョウタイ</t>
    </rPh>
    <phoneticPr fontId="6"/>
  </si>
  <si>
    <t>労働力状態割合</t>
    <rPh sb="0" eb="3">
      <t>ロウドウリョク</t>
    </rPh>
    <rPh sb="3" eb="5">
      <t>ジョウタイ</t>
    </rPh>
    <rPh sb="5" eb="7">
      <t>ワリアイ</t>
    </rPh>
    <phoneticPr fontId="6"/>
  </si>
  <si>
    <t>総　  　　数</t>
    <rPh sb="0" eb="1">
      <t>フサ</t>
    </rPh>
    <rPh sb="6" eb="7">
      <t>カズ</t>
    </rPh>
    <phoneticPr fontId="6"/>
  </si>
  <si>
    <t>労　働　力　人　口</t>
    <rPh sb="0" eb="1">
      <t>ロウ</t>
    </rPh>
    <rPh sb="2" eb="3">
      <t>ハタラキ</t>
    </rPh>
    <rPh sb="4" eb="5">
      <t>チカラ</t>
    </rPh>
    <rPh sb="6" eb="7">
      <t>ジン</t>
    </rPh>
    <rPh sb="8" eb="9">
      <t>クチ</t>
    </rPh>
    <phoneticPr fontId="6"/>
  </si>
  <si>
    <t xml:space="preserve">    非労働力人口</t>
    <rPh sb="4" eb="5">
      <t>ヒ</t>
    </rPh>
    <rPh sb="5" eb="8">
      <t>ロウドウリョク</t>
    </rPh>
    <rPh sb="8" eb="10">
      <t>ジンコウ</t>
    </rPh>
    <phoneticPr fontId="33"/>
  </si>
  <si>
    <t>その他</t>
    <rPh sb="2" eb="3">
      <t>タ</t>
    </rPh>
    <phoneticPr fontId="33"/>
  </si>
  <si>
    <t>主に仕事</t>
  </si>
  <si>
    <t>休業者</t>
  </si>
  <si>
    <t>労働力人口</t>
    <rPh sb="0" eb="3">
      <t>ロウドウリョク</t>
    </rPh>
    <rPh sb="3" eb="5">
      <t>ジンコウ</t>
    </rPh>
    <phoneticPr fontId="6"/>
  </si>
  <si>
    <t>就業者</t>
  </si>
  <si>
    <t xml:space="preserve"> 【男】</t>
    <rPh sb="2" eb="3">
      <t>オトコ</t>
    </rPh>
    <phoneticPr fontId="33"/>
  </si>
  <si>
    <t>若楠一丁目</t>
    <rPh sb="2" eb="3">
      <t>イチ</t>
    </rPh>
    <rPh sb="3" eb="5">
      <t>チョウメ</t>
    </rPh>
    <phoneticPr fontId="6"/>
  </si>
  <si>
    <t>うち農業</t>
    <rPh sb="2" eb="4">
      <t>ノウギョウ</t>
    </rPh>
    <phoneticPr fontId="6"/>
  </si>
  <si>
    <t>専門的・技術的職業従事者</t>
    <rPh sb="0" eb="3">
      <t>センモンテキ</t>
    </rPh>
    <rPh sb="4" eb="7">
      <t>ギジュツテキ</t>
    </rPh>
    <rPh sb="7" eb="9">
      <t>ショクギョウ</t>
    </rPh>
    <rPh sb="9" eb="12">
      <t>ジュウジシャ</t>
    </rPh>
    <phoneticPr fontId="6"/>
  </si>
  <si>
    <t>輸送・機械運転従事者</t>
    <rPh sb="0" eb="2">
      <t>ユソウ</t>
    </rPh>
    <rPh sb="3" eb="5">
      <t>キカイ</t>
    </rPh>
    <rPh sb="5" eb="7">
      <t>ウンテン</t>
    </rPh>
    <rPh sb="7" eb="10">
      <t>ジュウジシャ</t>
    </rPh>
    <phoneticPr fontId="12"/>
  </si>
  <si>
    <t>分類不能の職業</t>
    <rPh sb="0" eb="2">
      <t>ブンルイ</t>
    </rPh>
    <rPh sb="2" eb="4">
      <t>フノウ</t>
    </rPh>
    <rPh sb="5" eb="7">
      <t>ショクギョウ</t>
    </rPh>
    <phoneticPr fontId="6"/>
  </si>
  <si>
    <t>複合サービス事業</t>
    <rPh sb="0" eb="2">
      <t>フクゴウ</t>
    </rPh>
    <rPh sb="6" eb="8">
      <t>ジギョウ</t>
    </rPh>
    <phoneticPr fontId="12"/>
  </si>
  <si>
    <t>公務（他に分類されるものを除く）</t>
    <rPh sb="0" eb="2">
      <t>コウム</t>
    </rPh>
    <rPh sb="3" eb="4">
      <t>ホカ</t>
    </rPh>
    <rPh sb="5" eb="7">
      <t>ブンルイ</t>
    </rPh>
    <rPh sb="13" eb="14">
      <t>ノゾ</t>
    </rPh>
    <phoneticPr fontId="12"/>
  </si>
  <si>
    <t>分類不能の産業</t>
  </si>
  <si>
    <t>漁業</t>
    <rPh sb="0" eb="2">
      <t>ギョギョウ</t>
    </rPh>
    <phoneticPr fontId="6"/>
  </si>
  <si>
    <t>建設業</t>
    <rPh sb="0" eb="3">
      <t>ケンセツギョウ</t>
    </rPh>
    <phoneticPr fontId="6"/>
  </si>
  <si>
    <t>サービス業（他に分類されないもの）</t>
    <rPh sb="4" eb="5">
      <t>ギョウ</t>
    </rPh>
    <rPh sb="6" eb="7">
      <t>ホカ</t>
    </rPh>
    <rPh sb="8" eb="10">
      <t>ブンルイ</t>
    </rPh>
    <phoneticPr fontId="6"/>
  </si>
  <si>
    <t>公務（他に分類されるものを除く）</t>
    <rPh sb="0" eb="2">
      <t>コウム</t>
    </rPh>
    <rPh sb="3" eb="4">
      <t>ホカ</t>
    </rPh>
    <rPh sb="5" eb="7">
      <t>ブンルイ</t>
    </rPh>
    <rPh sb="13" eb="14">
      <t>ノゾ</t>
    </rPh>
    <phoneticPr fontId="6"/>
  </si>
  <si>
    <t>専門的・技術的職業従事者</t>
    <rPh sb="0" eb="3">
      <t>センモンテキ</t>
    </rPh>
    <rPh sb="4" eb="7">
      <t>ギジュツテキ</t>
    </rPh>
    <rPh sb="7" eb="9">
      <t>ショクギョウ</t>
    </rPh>
    <rPh sb="9" eb="12">
      <t>ジュウジシャ</t>
    </rPh>
    <phoneticPr fontId="12"/>
  </si>
  <si>
    <t>建設・採掘従事者</t>
    <rPh sb="0" eb="2">
      <t>ケンセツ</t>
    </rPh>
    <rPh sb="3" eb="5">
      <t>サイクツ</t>
    </rPh>
    <rPh sb="5" eb="8">
      <t>ジュウジシャ</t>
    </rPh>
    <phoneticPr fontId="6"/>
  </si>
  <si>
    <t>子供が
1人</t>
    <rPh sb="4" eb="6">
      <t>ヒトリ</t>
    </rPh>
    <phoneticPr fontId="33"/>
  </si>
  <si>
    <t>（特掲）
6歳未満の
子供のいる
世帯</t>
    <rPh sb="17" eb="18">
      <t>ヨ</t>
    </rPh>
    <rPh sb="18" eb="19">
      <t>オビ</t>
    </rPh>
    <phoneticPr fontId="33"/>
  </si>
  <si>
    <t>１世帯
当たり
子供
の数</t>
    <phoneticPr fontId="6"/>
  </si>
  <si>
    <t>子供が
1人</t>
    <rPh sb="4" eb="6">
      <t>ヒトリ</t>
    </rPh>
    <phoneticPr fontId="6"/>
  </si>
  <si>
    <t>産業（大分類）</t>
    <rPh sb="0" eb="2">
      <t>サンギョウ</t>
    </rPh>
    <rPh sb="3" eb="6">
      <t>ダイブンルイ</t>
    </rPh>
    <phoneticPr fontId="6"/>
  </si>
  <si>
    <t>複合サービス事業</t>
    <rPh sb="0" eb="2">
      <t>フクゴウ</t>
    </rPh>
    <rPh sb="6" eb="8">
      <t>ジギョウ</t>
    </rPh>
    <phoneticPr fontId="6"/>
  </si>
  <si>
    <t>公 務(他に分類されるものを除く)</t>
    <rPh sb="14" eb="15">
      <t>ノゾ</t>
    </rPh>
    <phoneticPr fontId="6"/>
  </si>
  <si>
    <t>産業（大分類）　</t>
    <rPh sb="0" eb="2">
      <t>サンギョウ</t>
    </rPh>
    <rPh sb="3" eb="6">
      <t>ダイブンルイ</t>
    </rPh>
    <phoneticPr fontId="6"/>
  </si>
  <si>
    <t>年齢（5歳階級）</t>
    <rPh sb="0" eb="2">
      <t>ネンレイ</t>
    </rPh>
    <rPh sb="4" eb="5">
      <t>サイ</t>
    </rPh>
    <rPh sb="5" eb="7">
      <t>カイキュウ</t>
    </rPh>
    <phoneticPr fontId="6"/>
  </si>
  <si>
    <t>公務(他に分類されるものを除く)</t>
    <rPh sb="13" eb="14">
      <t>ノゾ</t>
    </rPh>
    <phoneticPr fontId="6"/>
  </si>
  <si>
    <t xml:space="preserve">サービス業（他に分類されないもの）    </t>
  </si>
  <si>
    <t>年齢</t>
    <rPh sb="0" eb="2">
      <t>ネンレイ</t>
    </rPh>
    <phoneticPr fontId="6"/>
  </si>
  <si>
    <t>70～74歳</t>
    <rPh sb="5" eb="6">
      <t>サイ</t>
    </rPh>
    <phoneticPr fontId="33"/>
  </si>
  <si>
    <t>75～79歳</t>
    <rPh sb="5" eb="6">
      <t>サイ</t>
    </rPh>
    <phoneticPr fontId="33"/>
  </si>
  <si>
    <t>80～84歳</t>
    <rPh sb="5" eb="6">
      <t>サイ</t>
    </rPh>
    <phoneticPr fontId="33"/>
  </si>
  <si>
    <t>事務
従事者</t>
    <phoneticPr fontId="12"/>
  </si>
  <si>
    <t>販売
従事者</t>
    <phoneticPr fontId="12"/>
  </si>
  <si>
    <t>建設・採掘
従事者</t>
    <rPh sb="0" eb="2">
      <t>ケンセツ</t>
    </rPh>
    <rPh sb="3" eb="5">
      <t>サイクツ</t>
    </rPh>
    <rPh sb="6" eb="9">
      <t>ジュウジシャ</t>
    </rPh>
    <phoneticPr fontId="12"/>
  </si>
  <si>
    <t>Ａ</t>
    <phoneticPr fontId="6"/>
  </si>
  <si>
    <t>Ｂ</t>
    <phoneticPr fontId="6"/>
  </si>
  <si>
    <t>漁業</t>
    <phoneticPr fontId="6"/>
  </si>
  <si>
    <t>Ｃ</t>
    <phoneticPr fontId="6"/>
  </si>
  <si>
    <t>Ｄ</t>
    <phoneticPr fontId="6"/>
  </si>
  <si>
    <t>建設業</t>
    <phoneticPr fontId="6"/>
  </si>
  <si>
    <t>Ｅ</t>
    <phoneticPr fontId="6"/>
  </si>
  <si>
    <t>製造業</t>
    <phoneticPr fontId="6"/>
  </si>
  <si>
    <t>Ｆ</t>
    <phoneticPr fontId="6"/>
  </si>
  <si>
    <t xml:space="preserve">電気･ガス･熱供給・水道業 </t>
    <phoneticPr fontId="6"/>
  </si>
  <si>
    <t>Ｇ</t>
    <phoneticPr fontId="6"/>
  </si>
  <si>
    <t xml:space="preserve">情報通信業    </t>
    <phoneticPr fontId="6"/>
  </si>
  <si>
    <t>Ｈ</t>
    <phoneticPr fontId="6"/>
  </si>
  <si>
    <t>Ｉ</t>
    <phoneticPr fontId="6"/>
  </si>
  <si>
    <t>Ｊ</t>
    <phoneticPr fontId="6"/>
  </si>
  <si>
    <t>Ｋ</t>
    <phoneticPr fontId="6"/>
  </si>
  <si>
    <t>Ｌ</t>
    <phoneticPr fontId="6"/>
  </si>
  <si>
    <t>Ｍ</t>
    <phoneticPr fontId="6"/>
  </si>
  <si>
    <t>Ｎ</t>
    <phoneticPr fontId="6"/>
  </si>
  <si>
    <t>Ｏ</t>
    <phoneticPr fontId="6"/>
  </si>
  <si>
    <t>Ｐ</t>
    <phoneticPr fontId="6"/>
  </si>
  <si>
    <t xml:space="preserve">Ｑ   </t>
    <phoneticPr fontId="6"/>
  </si>
  <si>
    <t>Ｒ</t>
    <phoneticPr fontId="6"/>
  </si>
  <si>
    <t>Ｓ</t>
    <phoneticPr fontId="6"/>
  </si>
  <si>
    <t>Ｔ</t>
    <phoneticPr fontId="6"/>
  </si>
  <si>
    <t>運搬・清掃・包装等従事者</t>
    <rPh sb="0" eb="2">
      <t>ウンパン</t>
    </rPh>
    <rPh sb="3" eb="5">
      <t>セイソウ</t>
    </rPh>
    <rPh sb="6" eb="9">
      <t>ホウソウトウ</t>
    </rPh>
    <rPh sb="9" eb="12">
      <t>ジュウジシャ</t>
    </rPh>
    <phoneticPr fontId="12"/>
  </si>
  <si>
    <t>Ｆ</t>
    <phoneticPr fontId="6"/>
  </si>
  <si>
    <t>Ｂ</t>
    <phoneticPr fontId="6"/>
  </si>
  <si>
    <t>Ｃ</t>
    <phoneticPr fontId="6"/>
  </si>
  <si>
    <t>Ｄ</t>
    <phoneticPr fontId="6"/>
  </si>
  <si>
    <t>Ｅ</t>
    <phoneticPr fontId="6"/>
  </si>
  <si>
    <t>Ｇ</t>
    <phoneticPr fontId="6"/>
  </si>
  <si>
    <t>Ｈ</t>
    <phoneticPr fontId="6"/>
  </si>
  <si>
    <t>Ｉ</t>
    <phoneticPr fontId="6"/>
  </si>
  <si>
    <t>Ｊ</t>
    <phoneticPr fontId="6"/>
  </si>
  <si>
    <t>Ｋ</t>
    <phoneticPr fontId="6"/>
  </si>
  <si>
    <t>Ｌ</t>
    <phoneticPr fontId="6"/>
  </si>
  <si>
    <t>【女】</t>
    <rPh sb="1" eb="2">
      <t>オンナ</t>
    </rPh>
    <phoneticPr fontId="33"/>
  </si>
  <si>
    <t>65～69歳</t>
    <rPh sb="5" eb="6">
      <t>サイ</t>
    </rPh>
    <phoneticPr fontId="33"/>
  </si>
  <si>
    <t>85歳以上</t>
    <rPh sb="2" eb="3">
      <t>サイ</t>
    </rPh>
    <rPh sb="3" eb="5">
      <t>イジョウ</t>
    </rPh>
    <phoneticPr fontId="33"/>
  </si>
  <si>
    <t>労働力人口</t>
  </si>
  <si>
    <t xml:space="preserve">完全失業者 </t>
  </si>
  <si>
    <t>非労働力人口</t>
  </si>
  <si>
    <t>就業者</t>
    <rPh sb="0" eb="3">
      <t>シュウギョウシャ</t>
    </rPh>
    <phoneticPr fontId="33"/>
  </si>
  <si>
    <t>完全失業者</t>
    <rPh sb="0" eb="2">
      <t>カンゼン</t>
    </rPh>
    <rPh sb="2" eb="4">
      <t>シツギョウ</t>
    </rPh>
    <rPh sb="4" eb="5">
      <t>シャ</t>
    </rPh>
    <phoneticPr fontId="33"/>
  </si>
  <si>
    <t>非労働力人口</t>
    <rPh sb="0" eb="1">
      <t>ヒ</t>
    </rPh>
    <rPh sb="1" eb="4">
      <t>ロウドウリョク</t>
    </rPh>
    <rPh sb="4" eb="6">
      <t>ジンコウ</t>
    </rPh>
    <phoneticPr fontId="33"/>
  </si>
  <si>
    <t>総数</t>
    <rPh sb="0" eb="2">
      <t>ソウスウ</t>
    </rPh>
    <phoneticPr fontId="33"/>
  </si>
  <si>
    <t>総   数</t>
    <rPh sb="0" eb="1">
      <t>フサ</t>
    </rPh>
    <rPh sb="4" eb="5">
      <t>カズ</t>
    </rPh>
    <phoneticPr fontId="33"/>
  </si>
  <si>
    <t>総数</t>
    <rPh sb="0" eb="1">
      <t>フサ</t>
    </rPh>
    <rPh sb="1" eb="2">
      <t>カズ</t>
    </rPh>
    <phoneticPr fontId="6"/>
  </si>
  <si>
    <t>総数</t>
  </si>
  <si>
    <t>総　　　　数</t>
    <rPh sb="0" eb="1">
      <t>フサ</t>
    </rPh>
    <rPh sb="5" eb="6">
      <t>カズ</t>
    </rPh>
    <phoneticPr fontId="6"/>
  </si>
  <si>
    <t xml:space="preserve">漁業    </t>
  </si>
  <si>
    <t xml:space="preserve">建設業    </t>
  </si>
  <si>
    <t xml:space="preserve">製造業    </t>
  </si>
  <si>
    <t xml:space="preserve">情報通信業    </t>
    <rPh sb="0" eb="2">
      <t>ジョウホウ</t>
    </rPh>
    <rPh sb="2" eb="5">
      <t>ツウシンギョウ</t>
    </rPh>
    <phoneticPr fontId="33"/>
  </si>
  <si>
    <t>Ｉ</t>
    <phoneticPr fontId="12"/>
  </si>
  <si>
    <t>分類不能の産業</t>
    <rPh sb="0" eb="2">
      <t>ブンルイ</t>
    </rPh>
    <rPh sb="2" eb="4">
      <t>フノウ</t>
    </rPh>
    <rPh sb="5" eb="7">
      <t>サンギョウ</t>
    </rPh>
    <phoneticPr fontId="12"/>
  </si>
  <si>
    <t>【男】</t>
    <rPh sb="1" eb="2">
      <t>オトコ</t>
    </rPh>
    <phoneticPr fontId="6"/>
  </si>
  <si>
    <t>【女】</t>
    <rPh sb="1" eb="2">
      <t>オンナ</t>
    </rPh>
    <phoneticPr fontId="6"/>
  </si>
  <si>
    <t>総　　　　　　　数</t>
    <rPh sb="0" eb="1">
      <t>フサ</t>
    </rPh>
    <rPh sb="8" eb="9">
      <t>カズ</t>
    </rPh>
    <phoneticPr fontId="6"/>
  </si>
  <si>
    <t xml:space="preserve">第1次産業    </t>
  </si>
  <si>
    <t>平成22年</t>
    <rPh sb="0" eb="2">
      <t>ヘイセイ</t>
    </rPh>
    <rPh sb="4" eb="5">
      <t>ネン</t>
    </rPh>
    <phoneticPr fontId="6"/>
  </si>
  <si>
    <t>0歳～ 4歳</t>
    <rPh sb="1" eb="2">
      <t>サイ</t>
    </rPh>
    <rPh sb="5" eb="6">
      <t>サイ</t>
    </rPh>
    <phoneticPr fontId="3"/>
  </si>
  <si>
    <t>25歳～29歳</t>
    <rPh sb="2" eb="3">
      <t>サイ</t>
    </rPh>
    <rPh sb="6" eb="7">
      <t>サイ</t>
    </rPh>
    <phoneticPr fontId="3"/>
  </si>
  <si>
    <t>50歳～54歳</t>
    <rPh sb="2" eb="3">
      <t>サイ</t>
    </rPh>
    <rPh sb="6" eb="7">
      <t>サイ</t>
    </rPh>
    <phoneticPr fontId="3"/>
  </si>
  <si>
    <t>75歳～79歳</t>
    <rPh sb="2" eb="3">
      <t>サイ</t>
    </rPh>
    <rPh sb="6" eb="7">
      <t>サイ</t>
    </rPh>
    <phoneticPr fontId="3"/>
  </si>
  <si>
    <t>5歳～ 9歳</t>
    <rPh sb="1" eb="2">
      <t>サイ</t>
    </rPh>
    <rPh sb="5" eb="6">
      <t>サイ</t>
    </rPh>
    <phoneticPr fontId="3"/>
  </si>
  <si>
    <t>30歳～34歳</t>
    <rPh sb="2" eb="3">
      <t>サイ</t>
    </rPh>
    <rPh sb="6" eb="7">
      <t>サイ</t>
    </rPh>
    <phoneticPr fontId="3"/>
  </si>
  <si>
    <t>55歳～59歳</t>
    <rPh sb="2" eb="3">
      <t>サイ</t>
    </rPh>
    <rPh sb="6" eb="7">
      <t>サイ</t>
    </rPh>
    <phoneticPr fontId="3"/>
  </si>
  <si>
    <t>80歳～84歳</t>
    <rPh sb="2" eb="3">
      <t>サイ</t>
    </rPh>
    <rPh sb="6" eb="7">
      <t>サイ</t>
    </rPh>
    <phoneticPr fontId="3"/>
  </si>
  <si>
    <t>10歳～14歳</t>
    <rPh sb="2" eb="3">
      <t>サイ</t>
    </rPh>
    <rPh sb="6" eb="7">
      <t>サイ</t>
    </rPh>
    <phoneticPr fontId="3"/>
  </si>
  <si>
    <t>35歳～39歳</t>
    <rPh sb="2" eb="3">
      <t>サイ</t>
    </rPh>
    <rPh sb="6" eb="7">
      <t>サイ</t>
    </rPh>
    <phoneticPr fontId="3"/>
  </si>
  <si>
    <t>60歳～64歳</t>
    <rPh sb="2" eb="3">
      <t>サイ</t>
    </rPh>
    <rPh sb="6" eb="7">
      <t>サイ</t>
    </rPh>
    <phoneticPr fontId="3"/>
  </si>
  <si>
    <t>85歳～89歳</t>
    <rPh sb="2" eb="3">
      <t>サイ</t>
    </rPh>
    <rPh sb="6" eb="7">
      <t>サイ</t>
    </rPh>
    <phoneticPr fontId="3"/>
  </si>
  <si>
    <t>15歳～19歳</t>
    <rPh sb="2" eb="3">
      <t>サイ</t>
    </rPh>
    <rPh sb="6" eb="7">
      <t>サイ</t>
    </rPh>
    <phoneticPr fontId="3"/>
  </si>
  <si>
    <t>40歳～44歳</t>
    <rPh sb="2" eb="3">
      <t>サイ</t>
    </rPh>
    <rPh sb="6" eb="7">
      <t>サイ</t>
    </rPh>
    <phoneticPr fontId="3"/>
  </si>
  <si>
    <t>65歳～69歳</t>
    <rPh sb="2" eb="3">
      <t>サイ</t>
    </rPh>
    <rPh sb="6" eb="7">
      <t>サイ</t>
    </rPh>
    <phoneticPr fontId="3"/>
  </si>
  <si>
    <t>90歳～94歳</t>
    <rPh sb="2" eb="3">
      <t>サイ</t>
    </rPh>
    <rPh sb="6" eb="7">
      <t>サイ</t>
    </rPh>
    <phoneticPr fontId="3"/>
  </si>
  <si>
    <t>20歳～24歳</t>
    <rPh sb="2" eb="3">
      <t>サイ</t>
    </rPh>
    <rPh sb="6" eb="7">
      <t>サイ</t>
    </rPh>
    <phoneticPr fontId="3"/>
  </si>
  <si>
    <t>45歳～49歳</t>
    <rPh sb="2" eb="3">
      <t>サイ</t>
    </rPh>
    <rPh sb="6" eb="7">
      <t>サイ</t>
    </rPh>
    <phoneticPr fontId="3"/>
  </si>
  <si>
    <t>70歳～74歳</t>
    <rPh sb="2" eb="3">
      <t>サイ</t>
    </rPh>
    <rPh sb="6" eb="7">
      <t>サイ</t>
    </rPh>
    <phoneticPr fontId="3"/>
  </si>
  <si>
    <t>95歳～99歳</t>
    <rPh sb="2" eb="3">
      <t>サイ</t>
    </rPh>
    <rPh sb="6" eb="7">
      <t>サイ</t>
    </rPh>
    <phoneticPr fontId="3"/>
  </si>
  <si>
    <t>不     詳</t>
  </si>
  <si>
    <t xml:space="preserve">第2次産業    </t>
  </si>
  <si>
    <t>-</t>
  </si>
  <si>
    <t xml:space="preserve">第3次産業    </t>
  </si>
  <si>
    <t>複合サービス事業</t>
    <rPh sb="0" eb="2">
      <t>フクゴウ</t>
    </rPh>
    <rPh sb="6" eb="8">
      <t>ジギョウ</t>
    </rPh>
    <phoneticPr fontId="33"/>
  </si>
  <si>
    <t>世帯数</t>
    <rPh sb="0" eb="1">
      <t>ヨ</t>
    </rPh>
    <rPh sb="1" eb="2">
      <t>オビ</t>
    </rPh>
    <rPh sb="2" eb="3">
      <t>カズ</t>
    </rPh>
    <phoneticPr fontId="12"/>
  </si>
  <si>
    <t>世帯人員</t>
    <rPh sb="0" eb="1">
      <t>ヨ</t>
    </rPh>
    <rPh sb="1" eb="2">
      <t>オビ</t>
    </rPh>
    <rPh sb="2" eb="3">
      <t>ジン</t>
    </rPh>
    <rPh sb="3" eb="4">
      <t>イン</t>
    </rPh>
    <phoneticPr fontId="12"/>
  </si>
  <si>
    <t xml:space="preserve">6歳未満世帯人員    </t>
    <rPh sb="4" eb="6">
      <t>セタイ</t>
    </rPh>
    <phoneticPr fontId="12"/>
  </si>
  <si>
    <t xml:space="preserve">18歳未満世帯人員    </t>
    <rPh sb="5" eb="7">
      <t>セタイ</t>
    </rPh>
    <phoneticPr fontId="12"/>
  </si>
  <si>
    <t xml:space="preserve"> 1人 </t>
    <rPh sb="2" eb="3">
      <t>ヒト</t>
    </rPh>
    <phoneticPr fontId="12"/>
  </si>
  <si>
    <t>2人</t>
    <rPh sb="0" eb="2">
      <t>フタリ</t>
    </rPh>
    <phoneticPr fontId="6"/>
  </si>
  <si>
    <t>3人</t>
    <rPh sb="0" eb="2">
      <t>サンニン</t>
    </rPh>
    <phoneticPr fontId="6"/>
  </si>
  <si>
    <t>4人</t>
    <rPh sb="0" eb="2">
      <t>ヨニン</t>
    </rPh>
    <phoneticPr fontId="6"/>
  </si>
  <si>
    <t>5人</t>
    <rPh sb="0" eb="2">
      <t>ゴニン</t>
    </rPh>
    <phoneticPr fontId="6"/>
  </si>
  <si>
    <t>6人</t>
    <rPh sb="0" eb="2">
      <t>ロクニン</t>
    </rPh>
    <phoneticPr fontId="6"/>
  </si>
  <si>
    <t>世帯人員が</t>
    <rPh sb="0" eb="2">
      <t>セタイ</t>
    </rPh>
    <rPh sb="2" eb="4">
      <t>ジンイン</t>
    </rPh>
    <phoneticPr fontId="6"/>
  </si>
  <si>
    <t>製造業</t>
    <rPh sb="0" eb="3">
      <t>セイゾウギョウ</t>
    </rPh>
    <phoneticPr fontId="6"/>
  </si>
  <si>
    <t>電気・ガス・熱供給・水道業</t>
    <rPh sb="0" eb="2">
      <t>デンキ</t>
    </rPh>
    <rPh sb="6" eb="7">
      <t>ネツ</t>
    </rPh>
    <rPh sb="7" eb="9">
      <t>キョウキュウ</t>
    </rPh>
    <rPh sb="10" eb="12">
      <t>スイドウ</t>
    </rPh>
    <rPh sb="12" eb="13">
      <t>ギョウ</t>
    </rPh>
    <phoneticPr fontId="6"/>
  </si>
  <si>
    <t>85歳以上</t>
    <rPh sb="4" eb="5">
      <t>ウエ</t>
    </rPh>
    <phoneticPr fontId="12"/>
  </si>
  <si>
    <t>高齢夫婦
世帯数</t>
    <rPh sb="0" eb="2">
      <t>コウレイ</t>
    </rPh>
    <rPh sb="2" eb="4">
      <t>フウフ</t>
    </rPh>
    <rPh sb="5" eb="8">
      <t>セタイスウ</t>
    </rPh>
    <phoneticPr fontId="6"/>
  </si>
  <si>
    <t>世帯人員</t>
    <rPh sb="0" eb="1">
      <t>ヨ</t>
    </rPh>
    <rPh sb="1" eb="2">
      <t>オビ</t>
    </rPh>
    <rPh sb="2" eb="3">
      <t>ヒト</t>
    </rPh>
    <rPh sb="3" eb="4">
      <t>イン</t>
    </rPh>
    <phoneticPr fontId="12"/>
  </si>
  <si>
    <t>職業（大分類）</t>
    <rPh sb="0" eb="2">
      <t>ショクギョウ</t>
    </rPh>
    <rPh sb="3" eb="6">
      <t>ダイブンルイ</t>
    </rPh>
    <phoneticPr fontId="6"/>
  </si>
  <si>
    <t xml:space="preserve">雇 用 者   </t>
    <phoneticPr fontId="12"/>
  </si>
  <si>
    <t>総数</t>
    <phoneticPr fontId="12"/>
  </si>
  <si>
    <t xml:space="preserve">1世帯当たり
人員   </t>
    <rPh sb="7" eb="9">
      <t>ジンイン</t>
    </rPh>
    <phoneticPr fontId="12"/>
  </si>
  <si>
    <t xml:space="preserve">1世帯当たり
人員    </t>
    <phoneticPr fontId="12"/>
  </si>
  <si>
    <t>一戸建</t>
    <phoneticPr fontId="12"/>
  </si>
  <si>
    <t>長屋建</t>
    <phoneticPr fontId="12"/>
  </si>
  <si>
    <t>共同住宅</t>
    <rPh sb="0" eb="1">
      <t>トモ</t>
    </rPh>
    <rPh sb="1" eb="2">
      <t>ドウ</t>
    </rPh>
    <rPh sb="2" eb="3">
      <t>ジュウ</t>
    </rPh>
    <rPh sb="3" eb="4">
      <t>タク</t>
    </rPh>
    <phoneticPr fontId="12"/>
  </si>
  <si>
    <t>その他</t>
    <phoneticPr fontId="12"/>
  </si>
  <si>
    <t>１世帯当たり
人員　　　　　　　</t>
    <rPh sb="2" eb="3">
      <t>オ</t>
    </rPh>
    <rPh sb="3" eb="4">
      <t>ア</t>
    </rPh>
    <rPh sb="7" eb="8">
      <t>ヒト</t>
    </rPh>
    <rPh sb="8" eb="9">
      <t>イン</t>
    </rPh>
    <phoneticPr fontId="12"/>
  </si>
  <si>
    <t>年齢</t>
    <phoneticPr fontId="6"/>
  </si>
  <si>
    <t>韓国
・
朝鮮</t>
    <rPh sb="5" eb="7">
      <t>チョウセン</t>
    </rPh>
    <phoneticPr fontId="12"/>
  </si>
  <si>
    <t>付表1　佐賀県内市町別人口と世帯数</t>
  </si>
  <si>
    <t>付表2　全国市区町村，九州・沖縄市区町村との人口，世帯数及び割合の比較</t>
  </si>
  <si>
    <t>目　　次</t>
    <rPh sb="0" eb="1">
      <t>メ</t>
    </rPh>
    <rPh sb="3" eb="4">
      <t>ツギ</t>
    </rPh>
    <phoneticPr fontId="6"/>
  </si>
  <si>
    <t>10.　世帯の家族類型（16区分）別一般世帯数及び一般世帯人員（6歳未満・18歳未満世帯員のいる一般世帯及び3世代世帯–特掲）</t>
    <phoneticPr fontId="6"/>
  </si>
  <si>
    <t>12.　世帯の家族類型（16区分），住宅の所有の関係（5区分）別住宅に住む一般世帯数及び一般世帯人員</t>
    <phoneticPr fontId="6"/>
  </si>
  <si>
    <t>13.　世帯人員（7区分），住宅の所有の関係（5区分）別住宅に住む65歳以上世帯員のいる一般世帯数</t>
    <phoneticPr fontId="6"/>
  </si>
  <si>
    <t>14.　施設等の世帯の種類（6区分），世帯人員（4区分）別施設等の世帯数及び施設等の世帯人員</t>
    <phoneticPr fontId="6"/>
  </si>
  <si>
    <t>15.　夫の年齢（5歳階級），妻の年齢（5歳階級）別高齢夫婦世帯数</t>
    <phoneticPr fontId="6"/>
  </si>
  <si>
    <t>2.　 年齢（5歳階級），男女別人口</t>
    <phoneticPr fontId="6"/>
  </si>
  <si>
    <t>3.　 年齢，男女別人口</t>
    <phoneticPr fontId="6"/>
  </si>
  <si>
    <t>4.　 年齢，男女別人口（人口集中地区）</t>
    <phoneticPr fontId="6"/>
  </si>
  <si>
    <t>5.　 年齢（5歳階級），配偶関係（4区分），男女別15歳以上人口</t>
    <phoneticPr fontId="6"/>
  </si>
  <si>
    <t>6.　 世帯人員（7区分）別一般世帯数及び一般世帯人員（6歳未満・18歳未満世帯員のいる一般世帯–特掲）</t>
    <phoneticPr fontId="6"/>
  </si>
  <si>
    <t>7.　 母子世帯数，父子世帯数，65歳以上単独世帯数及び高齢夫婦世帯数</t>
    <phoneticPr fontId="6"/>
  </si>
  <si>
    <t>8.　 子供の数（3区分）別父子世帯数及び父子世帯人員（6歳未満の子供のいる世帯–特掲）</t>
    <phoneticPr fontId="6"/>
  </si>
  <si>
    <t>9.　 子供の数（3区分）別母子世帯数及び母子世帯人員（6歳未満の子供のいる世帯–特掲）</t>
    <phoneticPr fontId="6"/>
  </si>
  <si>
    <t>15歳以上人口</t>
    <rPh sb="2" eb="3">
      <t>サイ</t>
    </rPh>
    <rPh sb="3" eb="5">
      <t>イジョウ</t>
    </rPh>
    <rPh sb="5" eb="7">
      <t>ジンコウ</t>
    </rPh>
    <phoneticPr fontId="6"/>
  </si>
  <si>
    <t>非労働力人口</t>
    <rPh sb="0" eb="1">
      <t>ヒ</t>
    </rPh>
    <rPh sb="1" eb="4">
      <t>ロウドウリョク</t>
    </rPh>
    <rPh sb="4" eb="6">
      <t>ジンコウ</t>
    </rPh>
    <phoneticPr fontId="6"/>
  </si>
  <si>
    <t>完全失業者</t>
    <rPh sb="0" eb="2">
      <t>カンゼン</t>
    </rPh>
    <rPh sb="2" eb="4">
      <t>シツギョウ</t>
    </rPh>
    <rPh sb="4" eb="5">
      <t>シャ</t>
    </rPh>
    <phoneticPr fontId="6"/>
  </si>
  <si>
    <t>就業者</t>
    <rPh sb="0" eb="3">
      <t>シュウギョウシャ</t>
    </rPh>
    <phoneticPr fontId="6"/>
  </si>
  <si>
    <t xml:space="preserve">【女】 </t>
    <rPh sb="1" eb="2">
      <t>オンナ</t>
    </rPh>
    <phoneticPr fontId="6"/>
  </si>
  <si>
    <t>家事</t>
    <rPh sb="0" eb="1">
      <t>イエ</t>
    </rPh>
    <rPh sb="1" eb="2">
      <t>コト</t>
    </rPh>
    <phoneticPr fontId="33"/>
  </si>
  <si>
    <t>通学</t>
    <rPh sb="0" eb="1">
      <t>ツウ</t>
    </rPh>
    <rPh sb="1" eb="2">
      <t>ガク</t>
    </rPh>
    <phoneticPr fontId="33"/>
  </si>
  <si>
    <t>総　数
1）</t>
    <phoneticPr fontId="33"/>
  </si>
  <si>
    <t xml:space="preserve">25歳～29歳    </t>
    <rPh sb="2" eb="3">
      <t>サイ</t>
    </rPh>
    <rPh sb="6" eb="7">
      <t>サイ</t>
    </rPh>
    <phoneticPr fontId="33"/>
  </si>
  <si>
    <t xml:space="preserve">35歳～39歳    </t>
    <rPh sb="2" eb="3">
      <t>サイ</t>
    </rPh>
    <rPh sb="6" eb="7">
      <t>サイ</t>
    </rPh>
    <phoneticPr fontId="33"/>
  </si>
  <si>
    <t xml:space="preserve">45歳～49歳    </t>
    <rPh sb="2" eb="3">
      <t>サイ</t>
    </rPh>
    <rPh sb="6" eb="7">
      <t>サイ</t>
    </rPh>
    <phoneticPr fontId="33"/>
  </si>
  <si>
    <t xml:space="preserve">50歳～54歳   </t>
    <rPh sb="2" eb="3">
      <t>サイ</t>
    </rPh>
    <rPh sb="6" eb="7">
      <t>サイ</t>
    </rPh>
    <phoneticPr fontId="33"/>
  </si>
  <si>
    <t xml:space="preserve">55歳～59歳    </t>
    <rPh sb="2" eb="3">
      <t>サイ</t>
    </rPh>
    <rPh sb="6" eb="7">
      <t>サイ</t>
    </rPh>
    <phoneticPr fontId="33"/>
  </si>
  <si>
    <t xml:space="preserve">60歳～64歳    </t>
    <rPh sb="2" eb="3">
      <t>サイ</t>
    </rPh>
    <rPh sb="6" eb="7">
      <t>サイ</t>
    </rPh>
    <phoneticPr fontId="33"/>
  </si>
  <si>
    <t xml:space="preserve">65歳～69歳    </t>
    <rPh sb="2" eb="3">
      <t>サイ</t>
    </rPh>
    <rPh sb="6" eb="7">
      <t>サイ</t>
    </rPh>
    <phoneticPr fontId="33"/>
  </si>
  <si>
    <t xml:space="preserve">70歳～74歳    </t>
    <rPh sb="2" eb="3">
      <t>サイ</t>
    </rPh>
    <rPh sb="6" eb="7">
      <t>サイ</t>
    </rPh>
    <phoneticPr fontId="33"/>
  </si>
  <si>
    <t xml:space="preserve">75歳～79歳    </t>
    <rPh sb="2" eb="3">
      <t>サイ</t>
    </rPh>
    <rPh sb="6" eb="7">
      <t>サイ</t>
    </rPh>
    <phoneticPr fontId="33"/>
  </si>
  <si>
    <t xml:space="preserve">80歳～84歳    </t>
    <rPh sb="2" eb="3">
      <t>サイ</t>
    </rPh>
    <rPh sb="6" eb="7">
      <t>サイ</t>
    </rPh>
    <phoneticPr fontId="33"/>
  </si>
  <si>
    <t>15歳～19歳</t>
    <rPh sb="2" eb="3">
      <t>サイ</t>
    </rPh>
    <rPh sb="6" eb="7">
      <t>サイ</t>
    </rPh>
    <phoneticPr fontId="33"/>
  </si>
  <si>
    <t xml:space="preserve">20歳～24歳    </t>
    <rPh sb="2" eb="3">
      <t>サイ</t>
    </rPh>
    <rPh sb="6" eb="7">
      <t>サイ</t>
    </rPh>
    <phoneticPr fontId="33"/>
  </si>
  <si>
    <t xml:space="preserve">30歳～34歳    </t>
    <rPh sb="2" eb="3">
      <t>サイ</t>
    </rPh>
    <rPh sb="6" eb="7">
      <t>サイ</t>
    </rPh>
    <phoneticPr fontId="33"/>
  </si>
  <si>
    <t xml:space="preserve">40歳～44歳    </t>
    <rPh sb="2" eb="3">
      <t>サイ</t>
    </rPh>
    <rPh sb="6" eb="7">
      <t>サイ</t>
    </rPh>
    <phoneticPr fontId="33"/>
  </si>
  <si>
    <t>就　　業　　者</t>
    <phoneticPr fontId="6"/>
  </si>
  <si>
    <t>管理的
職業
従事者</t>
    <rPh sb="0" eb="3">
      <t>カンリテキ</t>
    </rPh>
    <rPh sb="4" eb="6">
      <t>ショクギョウ</t>
    </rPh>
    <rPh sb="7" eb="8">
      <t>ジュウ</t>
    </rPh>
    <rPh sb="8" eb="9">
      <t>コト</t>
    </rPh>
    <rPh sb="9" eb="10">
      <t>シャ</t>
    </rPh>
    <phoneticPr fontId="12"/>
  </si>
  <si>
    <t>輸送・
機械運転
従事者</t>
    <rPh sb="0" eb="2">
      <t>ユソウ</t>
    </rPh>
    <rPh sb="4" eb="6">
      <t>キカイ</t>
    </rPh>
    <rPh sb="6" eb="8">
      <t>ウンテン</t>
    </rPh>
    <rPh sb="9" eb="12">
      <t>ジュウジシャ</t>
    </rPh>
    <phoneticPr fontId="12"/>
  </si>
  <si>
    <t>サービス
職業
従事者</t>
    <phoneticPr fontId="12"/>
  </si>
  <si>
    <t>建設・
採掘
従事者</t>
    <rPh sb="0" eb="2">
      <t>ケンセツ</t>
    </rPh>
    <rPh sb="4" eb="6">
      <t>サイクツ</t>
    </rPh>
    <rPh sb="7" eb="10">
      <t>ジュウジシャ</t>
    </rPh>
    <phoneticPr fontId="6"/>
  </si>
  <si>
    <t>家事のほか
仕事</t>
    <phoneticPr fontId="6"/>
  </si>
  <si>
    <t>主に
仕事</t>
    <phoneticPr fontId="6"/>
  </si>
  <si>
    <t>1）労働力状態，配偶関係「不詳」を含む。</t>
    <rPh sb="2" eb="5">
      <t>ロウドウリョク</t>
    </rPh>
    <rPh sb="5" eb="7">
      <t>ジョウタイ</t>
    </rPh>
    <rPh sb="8" eb="10">
      <t>ハイグウ</t>
    </rPh>
    <rPh sb="10" eb="12">
      <t>カンケイ</t>
    </rPh>
    <rPh sb="13" eb="15">
      <t>フショウ</t>
    </rPh>
    <rPh sb="17" eb="18">
      <t>フク</t>
    </rPh>
    <phoneticPr fontId="6"/>
  </si>
  <si>
    <t>従業地，通学地区分</t>
    <rPh sb="0" eb="2">
      <t>ジュウギョウ</t>
    </rPh>
    <rPh sb="2" eb="3">
      <t>チ</t>
    </rPh>
    <rPh sb="4" eb="6">
      <t>ツウガク</t>
    </rPh>
    <rPh sb="6" eb="7">
      <t>チ</t>
    </rPh>
    <rPh sb="7" eb="9">
      <t>クブン</t>
    </rPh>
    <phoneticPr fontId="6"/>
  </si>
  <si>
    <t>A</t>
    <phoneticPr fontId="6"/>
  </si>
  <si>
    <t>管理的
職業
従事者</t>
    <rPh sb="0" eb="3">
      <t>カンリテキ</t>
    </rPh>
    <rPh sb="4" eb="6">
      <t>ショクギョウ</t>
    </rPh>
    <rPh sb="7" eb="10">
      <t>ジュウジシャ</t>
    </rPh>
    <phoneticPr fontId="12"/>
  </si>
  <si>
    <t>運搬・清掃・包装等
従事者</t>
    <rPh sb="0" eb="2">
      <t>ウンパン</t>
    </rPh>
    <rPh sb="3" eb="5">
      <t>セイソウ</t>
    </rPh>
    <rPh sb="6" eb="9">
      <t>ホウソウトウ</t>
    </rPh>
    <rPh sb="10" eb="13">
      <t>ジュウジシャ</t>
    </rPh>
    <phoneticPr fontId="6"/>
  </si>
  <si>
    <t>一般世帯総数</t>
    <rPh sb="0" eb="2">
      <t>イッパン</t>
    </rPh>
    <rPh sb="2" eb="4">
      <t>セタイ</t>
    </rPh>
    <rPh sb="4" eb="6">
      <t>ソウスウ</t>
    </rPh>
    <phoneticPr fontId="6"/>
  </si>
  <si>
    <t>（再掲）65歳以上世帯員のいる一般世帯</t>
    <rPh sb="1" eb="3">
      <t>サイケイ</t>
    </rPh>
    <rPh sb="6" eb="7">
      <t>サイ</t>
    </rPh>
    <rPh sb="7" eb="9">
      <t>イジョウ</t>
    </rPh>
    <rPh sb="9" eb="12">
      <t>セタイイン</t>
    </rPh>
    <rPh sb="15" eb="17">
      <t>イッパン</t>
    </rPh>
    <rPh sb="17" eb="19">
      <t>セタイ</t>
    </rPh>
    <phoneticPr fontId="6"/>
  </si>
  <si>
    <t>世帯数</t>
    <rPh sb="0" eb="3">
      <t>セタイスウ</t>
    </rPh>
    <phoneticPr fontId="6"/>
  </si>
  <si>
    <t>65歳以上
世帯人員</t>
    <rPh sb="2" eb="3">
      <t>サイ</t>
    </rPh>
    <rPh sb="3" eb="5">
      <t>イジョウ</t>
    </rPh>
    <rPh sb="6" eb="8">
      <t>セタイ</t>
    </rPh>
    <rPh sb="8" eb="10">
      <t>ジンイン</t>
    </rPh>
    <phoneticPr fontId="6"/>
  </si>
  <si>
    <t>住居の種類，
住宅の所有の関係</t>
    <rPh sb="0" eb="2">
      <t>ジュウキョ</t>
    </rPh>
    <rPh sb="3" eb="5">
      <t>シュルイ</t>
    </rPh>
    <rPh sb="7" eb="9">
      <t>ジュウタク</t>
    </rPh>
    <rPh sb="10" eb="12">
      <t>ショユウ</t>
    </rPh>
    <rPh sb="13" eb="15">
      <t>カンケイ</t>
    </rPh>
    <phoneticPr fontId="6"/>
  </si>
  <si>
    <t>世帯人員</t>
    <rPh sb="2" eb="4">
      <t>ジンイン</t>
    </rPh>
    <phoneticPr fontId="12"/>
  </si>
  <si>
    <t xml:space="preserve"> 住宅に住む一般世帯</t>
    <rPh sb="1" eb="3">
      <t>ジュウタク</t>
    </rPh>
    <rPh sb="4" eb="5">
      <t>ス</t>
    </rPh>
    <rPh sb="6" eb="8">
      <t>イッパン</t>
    </rPh>
    <rPh sb="8" eb="10">
      <t>セタイ</t>
    </rPh>
    <phoneticPr fontId="6"/>
  </si>
  <si>
    <t xml:space="preserve"> 主世帯    </t>
    <phoneticPr fontId="12"/>
  </si>
  <si>
    <t xml:space="preserve"> （再掲）65歳以上世帯員のいる主世帯</t>
    <rPh sb="2" eb="4">
      <t>サイケイ</t>
    </rPh>
    <rPh sb="7" eb="8">
      <t>サイ</t>
    </rPh>
    <rPh sb="8" eb="10">
      <t>イジョウ</t>
    </rPh>
    <rPh sb="10" eb="13">
      <t>セタイイン</t>
    </rPh>
    <rPh sb="16" eb="17">
      <t>シュ</t>
    </rPh>
    <rPh sb="17" eb="19">
      <t>セタイ</t>
    </rPh>
    <phoneticPr fontId="6"/>
  </si>
  <si>
    <t>就業者のうち雇用者</t>
    <rPh sb="0" eb="3">
      <t>シュウギョウシャ</t>
    </rPh>
    <rPh sb="6" eb="9">
      <t>コヨウシャ</t>
    </rPh>
    <phoneticPr fontId="33"/>
  </si>
  <si>
    <t>労　　働　　力　　　　</t>
    <rPh sb="0" eb="1">
      <t>ロウ</t>
    </rPh>
    <rPh sb="3" eb="4">
      <t>ハタラキ</t>
    </rPh>
    <rPh sb="6" eb="7">
      <t>チカラ</t>
    </rPh>
    <phoneticPr fontId="6"/>
  </si>
  <si>
    <t>　　人　　口</t>
    <rPh sb="2" eb="3">
      <t>ヒト</t>
    </rPh>
    <rPh sb="5" eb="6">
      <t>クチ</t>
    </rPh>
    <phoneticPr fontId="6"/>
  </si>
  <si>
    <t>完  全
失業者</t>
  </si>
  <si>
    <t xml:space="preserve">総 数         </t>
    <rPh sb="0" eb="1">
      <t>フサ</t>
    </rPh>
    <rPh sb="2" eb="3">
      <t>カズ</t>
    </rPh>
    <phoneticPr fontId="6"/>
  </si>
  <si>
    <t>単独世帯</t>
    <phoneticPr fontId="12"/>
  </si>
  <si>
    <t>総　数</t>
    <phoneticPr fontId="12"/>
  </si>
  <si>
    <t>夫婦のみの世帯</t>
    <phoneticPr fontId="12"/>
  </si>
  <si>
    <t>夫 婦と
子供から
成る世帯</t>
    <phoneticPr fontId="12"/>
  </si>
  <si>
    <t>男親と
子供から
成る世帯</t>
    <phoneticPr fontId="12"/>
  </si>
  <si>
    <t>女親と
子供から
成る世帯</t>
    <phoneticPr fontId="12"/>
  </si>
  <si>
    <t>夫婦と
両親から
成る世帯</t>
    <phoneticPr fontId="12"/>
  </si>
  <si>
    <t>夫婦，子供と両親から成る世帯</t>
    <phoneticPr fontId="12"/>
  </si>
  <si>
    <t>夫婦と他の親族（親，子供を含まない）から成る世帯</t>
    <phoneticPr fontId="12"/>
  </si>
  <si>
    <t>夫婦，子供と他の親族（親を含まない）　　　から成る世帯</t>
    <phoneticPr fontId="12"/>
  </si>
  <si>
    <t>夫婦，親と他の親族（子供を含まない）から成る世帯</t>
    <phoneticPr fontId="12"/>
  </si>
  <si>
    <t>夫婦，子供，親と他の親族から成る世帯</t>
    <phoneticPr fontId="12"/>
  </si>
  <si>
    <t>兄弟姉妹
のみから
成る世帯</t>
    <phoneticPr fontId="12"/>
  </si>
  <si>
    <t>親  族  の  み  の  世  帯</t>
    <rPh sb="15" eb="16">
      <t>ヨ</t>
    </rPh>
    <rPh sb="18" eb="19">
      <t>オビ</t>
    </rPh>
    <phoneticPr fontId="12"/>
  </si>
  <si>
    <t>総　数</t>
    <phoneticPr fontId="12"/>
  </si>
  <si>
    <t xml:space="preserve"> 核   家   族   世   帯</t>
    <phoneticPr fontId="12"/>
  </si>
  <si>
    <t>夫婦と
ひとり親
から成る
世帯</t>
    <phoneticPr fontId="12"/>
  </si>
  <si>
    <t xml:space="preserve">一般世帯数    </t>
    <phoneticPr fontId="12"/>
  </si>
  <si>
    <t>親　族　の　み　の　世　帯</t>
    <rPh sb="0" eb="1">
      <t>オヤ</t>
    </rPh>
    <rPh sb="2" eb="3">
      <t>ゾク</t>
    </rPh>
    <rPh sb="10" eb="11">
      <t>ヨ</t>
    </rPh>
    <rPh sb="12" eb="13">
      <t>オビ</t>
    </rPh>
    <phoneticPr fontId="6"/>
  </si>
  <si>
    <t>民営の借家</t>
    <phoneticPr fontId="12"/>
  </si>
  <si>
    <t>給与住宅</t>
    <phoneticPr fontId="12"/>
  </si>
  <si>
    <t>間借り</t>
    <phoneticPr fontId="12"/>
  </si>
  <si>
    <t>主世帯</t>
    <phoneticPr fontId="12"/>
  </si>
  <si>
    <t>持ち家</t>
    <phoneticPr fontId="12"/>
  </si>
  <si>
    <t xml:space="preserve">一般世帯人員  </t>
    <phoneticPr fontId="6"/>
  </si>
  <si>
    <t xml:space="preserve">（再掲）    </t>
    <phoneticPr fontId="12"/>
  </si>
  <si>
    <t xml:space="preserve">世帯数    </t>
    <phoneticPr fontId="12"/>
  </si>
  <si>
    <t xml:space="preserve">世帯人員    </t>
    <phoneticPr fontId="12"/>
  </si>
  <si>
    <t>住宅に住む一般世帯</t>
    <phoneticPr fontId="12"/>
  </si>
  <si>
    <t>主世帯</t>
    <phoneticPr fontId="12"/>
  </si>
  <si>
    <t>持ち家</t>
    <phoneticPr fontId="12"/>
  </si>
  <si>
    <t>民営の借家</t>
    <phoneticPr fontId="12"/>
  </si>
  <si>
    <t>給与住宅</t>
    <phoneticPr fontId="12"/>
  </si>
  <si>
    <t>住宅以外に住む一般世帯</t>
    <phoneticPr fontId="12"/>
  </si>
  <si>
    <t>妻  が  60  歳  以  上</t>
    <phoneticPr fontId="6"/>
  </si>
  <si>
    <t>（別掲）
妻　が
60歳未満</t>
    <phoneticPr fontId="6"/>
  </si>
  <si>
    <t>総　数</t>
    <phoneticPr fontId="33"/>
  </si>
  <si>
    <t>家事の
ほか
仕事</t>
    <phoneticPr fontId="6"/>
  </si>
  <si>
    <t>通学の
かたわら
仕事</t>
    <phoneticPr fontId="33"/>
  </si>
  <si>
    <t>非労働力
人    口</t>
    <rPh sb="0" eb="1">
      <t>ヒ</t>
    </rPh>
    <rPh sb="1" eb="4">
      <t>ロウドウリョク</t>
    </rPh>
    <rPh sb="5" eb="6">
      <t>ジン</t>
    </rPh>
    <rPh sb="10" eb="11">
      <t>クチ</t>
    </rPh>
    <phoneticPr fontId="33"/>
  </si>
  <si>
    <t>総　数</t>
    <phoneticPr fontId="33"/>
  </si>
  <si>
    <t>1）</t>
    <phoneticPr fontId="6"/>
  </si>
  <si>
    <t>1）</t>
    <phoneticPr fontId="6"/>
  </si>
  <si>
    <t>数及び一般世帯人員（3世代世帯‐特掲）</t>
    <rPh sb="3" eb="5">
      <t>イッパン</t>
    </rPh>
    <rPh sb="5" eb="7">
      <t>セタイ</t>
    </rPh>
    <rPh sb="7" eb="9">
      <t>ジンイン</t>
    </rPh>
    <rPh sb="11" eb="13">
      <t>セダイ</t>
    </rPh>
    <rPh sb="13" eb="15">
      <t>セタイ</t>
    </rPh>
    <rPh sb="16" eb="17">
      <t>トク</t>
    </rPh>
    <rPh sb="17" eb="18">
      <t>ケイ</t>
    </rPh>
    <phoneticPr fontId="6"/>
  </si>
  <si>
    <t>世帯数</t>
    <phoneticPr fontId="6"/>
  </si>
  <si>
    <t>-</t>
    <phoneticPr fontId="6"/>
  </si>
  <si>
    <t>-</t>
    <phoneticPr fontId="6"/>
  </si>
  <si>
    <t>川副町大字犬井道</t>
    <phoneticPr fontId="6"/>
  </si>
  <si>
    <t>川副町大字鹿江</t>
    <phoneticPr fontId="6"/>
  </si>
  <si>
    <t>川副町大字南里</t>
    <phoneticPr fontId="6"/>
  </si>
  <si>
    <t>川副町大字西古賀</t>
    <phoneticPr fontId="6"/>
  </si>
  <si>
    <t>川副町大字小々森</t>
    <phoneticPr fontId="6"/>
  </si>
  <si>
    <t>川副町大字福富</t>
    <phoneticPr fontId="6"/>
  </si>
  <si>
    <t>川副町大字早津江</t>
    <phoneticPr fontId="6"/>
  </si>
  <si>
    <t>川副町大字大詫間</t>
    <phoneticPr fontId="6"/>
  </si>
  <si>
    <t>東与賀町大字下古賀</t>
    <phoneticPr fontId="6"/>
  </si>
  <si>
    <t>東与賀町大字田中</t>
    <phoneticPr fontId="6"/>
  </si>
  <si>
    <t>東与賀町大字飯盛</t>
    <phoneticPr fontId="6"/>
  </si>
  <si>
    <t>久保田町大字久保田</t>
    <phoneticPr fontId="6"/>
  </si>
  <si>
    <t>久保田町大字久富</t>
    <phoneticPr fontId="6"/>
  </si>
  <si>
    <t>久保田町大字徳万</t>
    <phoneticPr fontId="6"/>
  </si>
  <si>
    <t>久保田町大字新田</t>
    <phoneticPr fontId="6"/>
  </si>
  <si>
    <t>久保田町大字江戸</t>
    <phoneticPr fontId="6"/>
  </si>
  <si>
    <t>60～64歳</t>
    <phoneticPr fontId="12"/>
  </si>
  <si>
    <t>85歳以上</t>
    <phoneticPr fontId="12"/>
  </si>
  <si>
    <t>総    　        数</t>
    <phoneticPr fontId="12"/>
  </si>
  <si>
    <t>夫が</t>
    <phoneticPr fontId="12"/>
  </si>
  <si>
    <t>65～69</t>
    <phoneticPr fontId="12"/>
  </si>
  <si>
    <t>70～74</t>
    <phoneticPr fontId="12"/>
  </si>
  <si>
    <t>75～79</t>
    <phoneticPr fontId="12"/>
  </si>
  <si>
    <t>80～84</t>
    <phoneticPr fontId="12"/>
  </si>
  <si>
    <t>85歳以</t>
    <phoneticPr fontId="12"/>
  </si>
  <si>
    <t>60歳未</t>
    <phoneticPr fontId="12"/>
  </si>
  <si>
    <t>60～64</t>
    <phoneticPr fontId="12"/>
  </si>
  <si>
    <t xml:space="preserve">主世帯    </t>
    <phoneticPr fontId="12"/>
  </si>
  <si>
    <t xml:space="preserve">持ち家    </t>
    <phoneticPr fontId="12"/>
  </si>
  <si>
    <t xml:space="preserve">間借り    </t>
    <phoneticPr fontId="12"/>
  </si>
  <si>
    <t xml:space="preserve">主世帯    </t>
    <phoneticPr fontId="12"/>
  </si>
  <si>
    <t xml:space="preserve">持ち家    </t>
    <phoneticPr fontId="12"/>
  </si>
  <si>
    <t>その他</t>
    <phoneticPr fontId="12"/>
  </si>
  <si>
    <t xml:space="preserve">不動産業,物品賃貸業  </t>
    <rPh sb="5" eb="7">
      <t>ブッピン</t>
    </rPh>
    <rPh sb="7" eb="10">
      <t>チンタイギョウ</t>
    </rPh>
    <phoneticPr fontId="33"/>
  </si>
  <si>
    <t>総　数　　2）</t>
    <phoneticPr fontId="12"/>
  </si>
  <si>
    <t>建物全体の階数</t>
    <phoneticPr fontId="12"/>
  </si>
  <si>
    <t>1・2　　　階建</t>
    <phoneticPr fontId="12"/>
  </si>
  <si>
    <t>3～5</t>
    <phoneticPr fontId="12"/>
  </si>
  <si>
    <t>6～10</t>
    <phoneticPr fontId="12"/>
  </si>
  <si>
    <t>11～14</t>
    <phoneticPr fontId="12"/>
  </si>
  <si>
    <t xml:space="preserve">主世帯  </t>
    <phoneticPr fontId="12"/>
  </si>
  <si>
    <t xml:space="preserve">持ち家  </t>
    <phoneticPr fontId="12"/>
  </si>
  <si>
    <t xml:space="preserve">民営の借家  </t>
    <phoneticPr fontId="12"/>
  </si>
  <si>
    <t xml:space="preserve">給与住宅  </t>
    <phoneticPr fontId="12"/>
  </si>
  <si>
    <t xml:space="preserve">間借り  </t>
    <phoneticPr fontId="12"/>
  </si>
  <si>
    <t>女</t>
    <phoneticPr fontId="12"/>
  </si>
  <si>
    <t>中国</t>
    <phoneticPr fontId="12"/>
  </si>
  <si>
    <t>フィリ
ピン</t>
    <phoneticPr fontId="12"/>
  </si>
  <si>
    <t>タイ</t>
    <phoneticPr fontId="12"/>
  </si>
  <si>
    <t>インド
ネシア</t>
    <phoneticPr fontId="12"/>
  </si>
  <si>
    <t>ベトナム</t>
    <phoneticPr fontId="12"/>
  </si>
  <si>
    <t>イギリス</t>
    <phoneticPr fontId="6"/>
  </si>
  <si>
    <t>その他
1）</t>
    <phoneticPr fontId="6"/>
  </si>
  <si>
    <t>1) 無国籍及び国名「不詳」を含む</t>
    <rPh sb="3" eb="6">
      <t>ムコクセキ</t>
    </rPh>
    <rPh sb="6" eb="7">
      <t>オヨ</t>
    </rPh>
    <rPh sb="8" eb="10">
      <t>コクメイ</t>
    </rPh>
    <rPh sb="11" eb="13">
      <t>フショウ</t>
    </rPh>
    <rPh sb="15" eb="16">
      <t>フク</t>
    </rPh>
    <phoneticPr fontId="12"/>
  </si>
  <si>
    <t>公営･都市再生機構･公社の借家</t>
    <rPh sb="0" eb="2">
      <t>コウエイ</t>
    </rPh>
    <rPh sb="3" eb="5">
      <t>トシ</t>
    </rPh>
    <rPh sb="5" eb="7">
      <t>サイセイ</t>
    </rPh>
    <rPh sb="7" eb="9">
      <t>キコウ</t>
    </rPh>
    <rPh sb="10" eb="12">
      <t>コウシャ</t>
    </rPh>
    <rPh sb="13" eb="15">
      <t>シャクヤ</t>
    </rPh>
    <phoneticPr fontId="12"/>
  </si>
  <si>
    <t>公営･都市再生機構･公社の借家</t>
    <rPh sb="3" eb="5">
      <t>トシ</t>
    </rPh>
    <rPh sb="5" eb="7">
      <t>サイセイ</t>
    </rPh>
    <rPh sb="7" eb="9">
      <t>キコウ</t>
    </rPh>
    <phoneticPr fontId="12"/>
  </si>
  <si>
    <t>1）労働力状態「不詳」を含む。</t>
    <rPh sb="2" eb="5">
      <t>ロウドウリョク</t>
    </rPh>
    <rPh sb="5" eb="7">
      <t>ジョウタイ</t>
    </rPh>
    <rPh sb="8" eb="10">
      <t>フショウ</t>
    </rPh>
    <rPh sb="12" eb="13">
      <t>フク</t>
    </rPh>
    <phoneticPr fontId="6"/>
  </si>
  <si>
    <t>年齢</t>
    <phoneticPr fontId="33"/>
  </si>
  <si>
    <t>総数</t>
    <phoneticPr fontId="33"/>
  </si>
  <si>
    <t>就　業　者</t>
    <phoneticPr fontId="6"/>
  </si>
  <si>
    <t>完全
失業者</t>
    <phoneticPr fontId="33"/>
  </si>
  <si>
    <t>総数</t>
    <phoneticPr fontId="33"/>
  </si>
  <si>
    <t>通学の
かたわら
仕事</t>
    <phoneticPr fontId="33"/>
  </si>
  <si>
    <t xml:space="preserve">85歳以上    </t>
    <phoneticPr fontId="33"/>
  </si>
  <si>
    <t>1）</t>
    <phoneticPr fontId="6"/>
  </si>
  <si>
    <t>完全失業者</t>
    <phoneticPr fontId="33"/>
  </si>
  <si>
    <t>総　　数</t>
    <phoneticPr fontId="33"/>
  </si>
  <si>
    <t>当地に常住する就業者・通学者</t>
    <phoneticPr fontId="6"/>
  </si>
  <si>
    <t>自市町村で従業・通学</t>
    <phoneticPr fontId="6"/>
  </si>
  <si>
    <t>自宅</t>
    <phoneticPr fontId="6"/>
  </si>
  <si>
    <t>自宅外</t>
    <phoneticPr fontId="6"/>
  </si>
  <si>
    <t>従業地による人口
（昼間人口）= (a)</t>
    <rPh sb="0" eb="2">
      <t>ジュウギョウ</t>
    </rPh>
    <rPh sb="2" eb="3">
      <t>チ</t>
    </rPh>
    <rPh sb="6" eb="8">
      <t>ジンコウ</t>
    </rPh>
    <rPh sb="10" eb="12">
      <t>チュウカン</t>
    </rPh>
    <rPh sb="12" eb="14">
      <t>ジンコウ</t>
    </rPh>
    <phoneticPr fontId="6"/>
  </si>
  <si>
    <t>常住地による人口
（夜間人口）=(b)</t>
    <rPh sb="0" eb="2">
      <t>ジョウジュウ</t>
    </rPh>
    <rPh sb="2" eb="3">
      <t>チ</t>
    </rPh>
    <rPh sb="6" eb="8">
      <t>ジンコウ</t>
    </rPh>
    <rPh sb="10" eb="12">
      <t>ヤカン</t>
    </rPh>
    <rPh sb="12" eb="14">
      <t>ジンコウ</t>
    </rPh>
    <phoneticPr fontId="6"/>
  </si>
  <si>
    <t>他市区町村で従業・通学</t>
    <phoneticPr fontId="6"/>
  </si>
  <si>
    <t>他県</t>
    <phoneticPr fontId="6"/>
  </si>
  <si>
    <t xml:space="preserve">当地で従業・通学する者   </t>
    <phoneticPr fontId="6"/>
  </si>
  <si>
    <t>自市町村に常住</t>
    <phoneticPr fontId="6"/>
  </si>
  <si>
    <t>自宅</t>
    <phoneticPr fontId="6"/>
  </si>
  <si>
    <t>自宅外</t>
    <phoneticPr fontId="6"/>
  </si>
  <si>
    <t>他市区町村に常住</t>
    <phoneticPr fontId="6"/>
  </si>
  <si>
    <t>15～19</t>
    <phoneticPr fontId="33"/>
  </si>
  <si>
    <t>20～24</t>
    <phoneticPr fontId="33"/>
  </si>
  <si>
    <t>25～29</t>
    <phoneticPr fontId="33"/>
  </si>
  <si>
    <t>30～34</t>
    <phoneticPr fontId="33"/>
  </si>
  <si>
    <t>35～39</t>
    <phoneticPr fontId="33"/>
  </si>
  <si>
    <t>40～44</t>
    <phoneticPr fontId="33"/>
  </si>
  <si>
    <t>45～49</t>
    <phoneticPr fontId="33"/>
  </si>
  <si>
    <t>50～54</t>
    <phoneticPr fontId="33"/>
  </si>
  <si>
    <t>55～59</t>
    <phoneticPr fontId="33"/>
  </si>
  <si>
    <t>60～64</t>
    <phoneticPr fontId="33"/>
  </si>
  <si>
    <t>65～69</t>
    <phoneticPr fontId="33"/>
  </si>
  <si>
    <t>70～74</t>
    <phoneticPr fontId="33"/>
  </si>
  <si>
    <t>75～79</t>
    <phoneticPr fontId="33"/>
  </si>
  <si>
    <t>80～84</t>
    <phoneticPr fontId="33"/>
  </si>
  <si>
    <t>85歳以上</t>
    <phoneticPr fontId="33"/>
  </si>
  <si>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</si>
  <si>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</si>
  <si>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</si>
  <si>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</si>
  <si>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</si>
  <si>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</si>
  <si>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</si>
  <si>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</si>
  <si>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</si>
  <si>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</si>
  <si>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</si>
  <si>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</si>
  <si>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</si>
  <si>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</si>
  <si>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</si>
  <si>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</si>
  <si>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S</t>
    <phoneticPr fontId="6"/>
  </si>
  <si>
    <t>分類不能の産業</t>
    <phoneticPr fontId="6"/>
  </si>
  <si>
    <t>Ａ</t>
    <phoneticPr fontId="6"/>
  </si>
  <si>
    <t>他に分類
されない
世帯</t>
    <phoneticPr fontId="12"/>
  </si>
  <si>
    <t>県内</t>
    <rPh sb="0" eb="1">
      <t>ケン</t>
    </rPh>
    <rPh sb="1" eb="2">
      <t>ナイ</t>
    </rPh>
    <phoneticPr fontId="6"/>
  </si>
  <si>
    <t>総　　数</t>
    <phoneticPr fontId="6"/>
  </si>
  <si>
    <t>15歳以上　　　　　就業者</t>
    <phoneticPr fontId="33"/>
  </si>
  <si>
    <t>15歳以上　　　　　通学者</t>
    <phoneticPr fontId="33"/>
  </si>
  <si>
    <t>県内</t>
    <rPh sb="0" eb="1">
      <t>ケン</t>
    </rPh>
    <phoneticPr fontId="6"/>
  </si>
  <si>
    <t>農林漁業
従事者</t>
    <rPh sb="5" eb="7">
      <t>ジュウジ</t>
    </rPh>
    <phoneticPr fontId="12"/>
  </si>
  <si>
    <t>生産工程
従事者</t>
    <rPh sb="0" eb="2">
      <t>セイサン</t>
    </rPh>
    <rPh sb="2" eb="4">
      <t>コウテイ</t>
    </rPh>
    <rPh sb="5" eb="8">
      <t>ジュウジシャ</t>
    </rPh>
    <phoneticPr fontId="6"/>
  </si>
  <si>
    <t>サービス業（他に分類されないもの）</t>
    <rPh sb="4" eb="5">
      <t>ギョウ</t>
    </rPh>
    <rPh sb="6" eb="7">
      <t>ホカ</t>
    </rPh>
    <rPh sb="8" eb="10">
      <t>ブンルイ</t>
    </rPh>
    <phoneticPr fontId="12"/>
  </si>
  <si>
    <t>　　　　　Ａ</t>
    <phoneticPr fontId="6"/>
  </si>
  <si>
    <t>Ｂ</t>
    <phoneticPr fontId="6"/>
  </si>
  <si>
    <t>Ｃ</t>
    <phoneticPr fontId="6"/>
  </si>
  <si>
    <t>Ｄ</t>
    <phoneticPr fontId="6"/>
  </si>
  <si>
    <t>Ｅ</t>
    <phoneticPr fontId="6"/>
  </si>
  <si>
    <t>Ｆ</t>
    <phoneticPr fontId="6"/>
  </si>
  <si>
    <t>Ｇ</t>
    <phoneticPr fontId="6"/>
  </si>
  <si>
    <t>Ｈ</t>
    <phoneticPr fontId="6"/>
  </si>
  <si>
    <t>Ｉ</t>
    <phoneticPr fontId="6"/>
  </si>
  <si>
    <t>Ｊ</t>
    <phoneticPr fontId="6"/>
  </si>
  <si>
    <t>Ｋ</t>
    <phoneticPr fontId="6"/>
  </si>
  <si>
    <t>Ｌ</t>
    <phoneticPr fontId="6"/>
  </si>
  <si>
    <t>Ｍ</t>
    <phoneticPr fontId="6"/>
  </si>
  <si>
    <t>Ｎ</t>
    <phoneticPr fontId="6"/>
  </si>
  <si>
    <t>Ｏ</t>
    <phoneticPr fontId="6"/>
  </si>
  <si>
    <t>Ｐ</t>
    <phoneticPr fontId="6"/>
  </si>
  <si>
    <t>Ｑ</t>
    <phoneticPr fontId="6"/>
  </si>
  <si>
    <t>Ｒ</t>
    <phoneticPr fontId="6"/>
  </si>
  <si>
    <t>Ｓ</t>
    <phoneticPr fontId="6"/>
  </si>
  <si>
    <t>Ｔ</t>
    <phoneticPr fontId="6"/>
  </si>
  <si>
    <t>85歳以上</t>
    <phoneticPr fontId="33"/>
  </si>
  <si>
    <t>15歳～19歳</t>
    <rPh sb="2" eb="3">
      <t>サイ</t>
    </rPh>
    <phoneticPr fontId="33"/>
  </si>
  <si>
    <t xml:space="preserve">20歳～24歳     </t>
    <rPh sb="2" eb="3">
      <t>サイ</t>
    </rPh>
    <rPh sb="6" eb="7">
      <t>サイ</t>
    </rPh>
    <phoneticPr fontId="33"/>
  </si>
  <si>
    <t xml:space="preserve">25歳～29歳     </t>
    <rPh sb="2" eb="3">
      <t>サイ</t>
    </rPh>
    <rPh sb="6" eb="7">
      <t>サイ</t>
    </rPh>
    <phoneticPr fontId="33"/>
  </si>
  <si>
    <t xml:space="preserve">30歳～34歳     </t>
    <rPh sb="2" eb="3">
      <t>サイ</t>
    </rPh>
    <rPh sb="6" eb="7">
      <t>サイ</t>
    </rPh>
    <phoneticPr fontId="33"/>
  </si>
  <si>
    <t xml:space="preserve">35歳～39歳     </t>
    <rPh sb="2" eb="3">
      <t>サイ</t>
    </rPh>
    <rPh sb="6" eb="7">
      <t>サイ</t>
    </rPh>
    <phoneticPr fontId="33"/>
  </si>
  <si>
    <t xml:space="preserve">40歳～44歳     </t>
    <rPh sb="2" eb="3">
      <t>サイ</t>
    </rPh>
    <rPh sb="6" eb="7">
      <t>サイ</t>
    </rPh>
    <phoneticPr fontId="33"/>
  </si>
  <si>
    <t xml:space="preserve">45歳～49歳     </t>
    <rPh sb="2" eb="3">
      <t>サイ</t>
    </rPh>
    <rPh sb="6" eb="7">
      <t>サイ</t>
    </rPh>
    <phoneticPr fontId="33"/>
  </si>
  <si>
    <t xml:space="preserve">50歳～54歳    </t>
    <rPh sb="2" eb="3">
      <t>サイ</t>
    </rPh>
    <rPh sb="6" eb="7">
      <t>サイ</t>
    </rPh>
    <phoneticPr fontId="33"/>
  </si>
  <si>
    <t xml:space="preserve">55歳～59歳     </t>
    <rPh sb="2" eb="3">
      <t>サイ</t>
    </rPh>
    <rPh sb="6" eb="7">
      <t>サイ</t>
    </rPh>
    <phoneticPr fontId="33"/>
  </si>
  <si>
    <t xml:space="preserve">60歳～64歳     </t>
    <rPh sb="2" eb="3">
      <t>サイ</t>
    </rPh>
    <rPh sb="6" eb="7">
      <t>サイ</t>
    </rPh>
    <phoneticPr fontId="33"/>
  </si>
  <si>
    <t xml:space="preserve">65歳～69歳     </t>
    <rPh sb="2" eb="3">
      <t>サイ</t>
    </rPh>
    <rPh sb="6" eb="7">
      <t>サイ</t>
    </rPh>
    <phoneticPr fontId="33"/>
  </si>
  <si>
    <t xml:space="preserve">70歳～74歳     </t>
    <rPh sb="2" eb="3">
      <t>サイ</t>
    </rPh>
    <rPh sb="6" eb="7">
      <t>サイ</t>
    </rPh>
    <phoneticPr fontId="33"/>
  </si>
  <si>
    <t xml:space="preserve">75歳～79歳     </t>
    <rPh sb="2" eb="3">
      <t>サイ</t>
    </rPh>
    <rPh sb="6" eb="7">
      <t>サイ</t>
    </rPh>
    <phoneticPr fontId="33"/>
  </si>
  <si>
    <t xml:space="preserve">80歳～84歳     </t>
    <rPh sb="2" eb="3">
      <t>サイ</t>
    </rPh>
    <rPh sb="6" eb="7">
      <t>サイ</t>
    </rPh>
    <phoneticPr fontId="33"/>
  </si>
  <si>
    <t>鉱業，採石業，砂利採取業</t>
    <rPh sb="0" eb="2">
      <t>コウギョウ</t>
    </rPh>
    <rPh sb="3" eb="5">
      <t>サイセキ</t>
    </rPh>
    <rPh sb="5" eb="6">
      <t>ギョウ</t>
    </rPh>
    <rPh sb="7" eb="9">
      <t>ジャリ</t>
    </rPh>
    <rPh sb="9" eb="12">
      <t>サイシュギョウ</t>
    </rPh>
    <phoneticPr fontId="6"/>
  </si>
  <si>
    <t>運輸業,
郵便業</t>
    <rPh sb="0" eb="3">
      <t>ウンユギョウ</t>
    </rPh>
    <rPh sb="5" eb="7">
      <t>ユウビン</t>
    </rPh>
    <rPh sb="7" eb="8">
      <t>ギョウ</t>
    </rPh>
    <phoneticPr fontId="6"/>
  </si>
  <si>
    <t>卸売業,
小売業</t>
    <rPh sb="0" eb="3">
      <t>オロシウリギョウ</t>
    </rPh>
    <rPh sb="5" eb="8">
      <t>コウリギョウ</t>
    </rPh>
    <phoneticPr fontId="6"/>
  </si>
  <si>
    <t>農業,
林業</t>
    <rPh sb="0" eb="2">
      <t>ノウギョウ</t>
    </rPh>
    <rPh sb="4" eb="6">
      <t>リンギョウ</t>
    </rPh>
    <phoneticPr fontId="6"/>
  </si>
  <si>
    <t>金融業,
保険業</t>
    <rPh sb="0" eb="3">
      <t>キンユウギョウ</t>
    </rPh>
    <rPh sb="5" eb="8">
      <t>ホケンギョウ</t>
    </rPh>
    <phoneticPr fontId="6"/>
  </si>
  <si>
    <t>学術研究，専門・技術サービス業</t>
    <rPh sb="0" eb="2">
      <t>ガクジュツ</t>
    </rPh>
    <rPh sb="2" eb="4">
      <t>ケンキュウ</t>
    </rPh>
    <rPh sb="5" eb="7">
      <t>センモン</t>
    </rPh>
    <rPh sb="8" eb="10">
      <t>ギジュツ</t>
    </rPh>
    <rPh sb="14" eb="15">
      <t>ギョウ</t>
    </rPh>
    <phoneticPr fontId="6"/>
  </si>
  <si>
    <t>宿泊業，飲食サービス業</t>
    <rPh sb="0" eb="2">
      <t>シュクハク</t>
    </rPh>
    <rPh sb="2" eb="3">
      <t>ギョウ</t>
    </rPh>
    <rPh sb="4" eb="6">
      <t>インショク</t>
    </rPh>
    <rPh sb="10" eb="11">
      <t>ギョウ</t>
    </rPh>
    <phoneticPr fontId="6"/>
  </si>
  <si>
    <t>生活関連サービス業，娯楽業</t>
    <rPh sb="0" eb="2">
      <t>セイカツ</t>
    </rPh>
    <rPh sb="2" eb="4">
      <t>カンレン</t>
    </rPh>
    <rPh sb="8" eb="9">
      <t>ギョウ</t>
    </rPh>
    <rPh sb="10" eb="13">
      <t>ゴラクギョウ</t>
    </rPh>
    <phoneticPr fontId="6"/>
  </si>
  <si>
    <t>教育，学習支援業</t>
    <rPh sb="0" eb="2">
      <t>キョウイク</t>
    </rPh>
    <rPh sb="3" eb="5">
      <t>ガクシュウ</t>
    </rPh>
    <rPh sb="5" eb="7">
      <t>シエン</t>
    </rPh>
    <rPh sb="7" eb="8">
      <t>ギョウ</t>
    </rPh>
    <phoneticPr fontId="6"/>
  </si>
  <si>
    <t>医療，福祉</t>
    <rPh sb="0" eb="2">
      <t>イリョウ</t>
    </rPh>
    <rPh sb="3" eb="5">
      <t>フクシ</t>
    </rPh>
    <phoneticPr fontId="6"/>
  </si>
  <si>
    <t>農林漁業
従事者</t>
    <rPh sb="0" eb="2">
      <t>ノウリン</t>
    </rPh>
    <rPh sb="2" eb="4">
      <t>ギョギョウ</t>
    </rPh>
    <rPh sb="5" eb="8">
      <t>ジュウジシャ</t>
    </rPh>
    <phoneticPr fontId="12"/>
  </si>
  <si>
    <t>生産工程
従事者</t>
    <rPh sb="0" eb="2">
      <t>セイサン</t>
    </rPh>
    <rPh sb="2" eb="4">
      <t>コウテイ</t>
    </rPh>
    <rPh sb="5" eb="8">
      <t>ジュウジシャ</t>
    </rPh>
    <phoneticPr fontId="12"/>
  </si>
  <si>
    <t>保安職業
従事者</t>
    <phoneticPr fontId="12"/>
  </si>
  <si>
    <t>分類不能
の職業</t>
    <phoneticPr fontId="12"/>
  </si>
  <si>
    <t>15歳～19歳</t>
    <rPh sb="2" eb="3">
      <t>サイ</t>
    </rPh>
    <rPh sb="6" eb="7">
      <t>サイ</t>
    </rPh>
    <phoneticPr fontId="12"/>
  </si>
  <si>
    <t>20歳～24歳</t>
    <rPh sb="2" eb="3">
      <t>サイ</t>
    </rPh>
    <rPh sb="6" eb="7">
      <t>サイ</t>
    </rPh>
    <phoneticPr fontId="12"/>
  </si>
  <si>
    <t>25歳～29歳</t>
    <rPh sb="2" eb="3">
      <t>サイ</t>
    </rPh>
    <rPh sb="6" eb="7">
      <t>サイ</t>
    </rPh>
    <phoneticPr fontId="12"/>
  </si>
  <si>
    <t>30歳～34歳</t>
    <rPh sb="2" eb="3">
      <t>サイ</t>
    </rPh>
    <rPh sb="6" eb="7">
      <t>サイ</t>
    </rPh>
    <phoneticPr fontId="12"/>
  </si>
  <si>
    <t>35歳～39歳</t>
    <rPh sb="2" eb="3">
      <t>サイ</t>
    </rPh>
    <rPh sb="6" eb="7">
      <t>サイ</t>
    </rPh>
    <phoneticPr fontId="12"/>
  </si>
  <si>
    <t>40歳～44歳</t>
    <rPh sb="2" eb="3">
      <t>サイ</t>
    </rPh>
    <rPh sb="6" eb="7">
      <t>サイ</t>
    </rPh>
    <phoneticPr fontId="12"/>
  </si>
  <si>
    <t>45歳～49歳</t>
    <rPh sb="2" eb="3">
      <t>サイ</t>
    </rPh>
    <rPh sb="6" eb="7">
      <t>サイ</t>
    </rPh>
    <phoneticPr fontId="12"/>
  </si>
  <si>
    <t>50歳～54歳</t>
    <rPh sb="2" eb="3">
      <t>サイ</t>
    </rPh>
    <rPh sb="6" eb="7">
      <t>サイ</t>
    </rPh>
    <phoneticPr fontId="12"/>
  </si>
  <si>
    <t>55歳～59歳</t>
    <rPh sb="2" eb="3">
      <t>サイ</t>
    </rPh>
    <rPh sb="6" eb="7">
      <t>サイ</t>
    </rPh>
    <phoneticPr fontId="12"/>
  </si>
  <si>
    <t>60歳～64歳</t>
    <rPh sb="2" eb="3">
      <t>サイ</t>
    </rPh>
    <rPh sb="6" eb="7">
      <t>サイ</t>
    </rPh>
    <phoneticPr fontId="12"/>
  </si>
  <si>
    <t>65歳～69歳</t>
    <rPh sb="2" eb="3">
      <t>サイ</t>
    </rPh>
    <rPh sb="6" eb="7">
      <t>サイ</t>
    </rPh>
    <phoneticPr fontId="12"/>
  </si>
  <si>
    <t xml:space="preserve">70歳～74歳  </t>
    <rPh sb="2" eb="3">
      <t>サイ</t>
    </rPh>
    <rPh sb="6" eb="7">
      <t>サイ</t>
    </rPh>
    <phoneticPr fontId="12"/>
  </si>
  <si>
    <t xml:space="preserve">75歳～79歳 </t>
    <rPh sb="2" eb="3">
      <t>サイ</t>
    </rPh>
    <rPh sb="6" eb="7">
      <t>サイ</t>
    </rPh>
    <phoneticPr fontId="12"/>
  </si>
  <si>
    <t xml:space="preserve">80歳～84歳  </t>
    <rPh sb="2" eb="3">
      <t>サイ</t>
    </rPh>
    <rPh sb="6" eb="7">
      <t>サイ</t>
    </rPh>
    <phoneticPr fontId="12"/>
  </si>
  <si>
    <t>農業，林業</t>
    <rPh sb="3" eb="5">
      <t>リンギョウ</t>
    </rPh>
    <phoneticPr fontId="6"/>
  </si>
  <si>
    <t>鉱業，採石業，砂利採取業</t>
    <rPh sb="3" eb="5">
      <t>サイセキ</t>
    </rPh>
    <rPh sb="5" eb="6">
      <t>ギョウ</t>
    </rPh>
    <rPh sb="7" eb="9">
      <t>ジャリ</t>
    </rPh>
    <rPh sb="9" eb="12">
      <t>サイシュギョウ</t>
    </rPh>
    <phoneticPr fontId="6"/>
  </si>
  <si>
    <t>運輸業，郵便業</t>
    <rPh sb="4" eb="6">
      <t>ユウビン</t>
    </rPh>
    <rPh sb="6" eb="7">
      <t>ギョウ</t>
    </rPh>
    <phoneticPr fontId="6"/>
  </si>
  <si>
    <t>卸売業，小売業</t>
    <rPh sb="0" eb="3">
      <t>オロシウリギョウ</t>
    </rPh>
    <rPh sb="4" eb="7">
      <t>コウリギョウ</t>
    </rPh>
    <phoneticPr fontId="6"/>
  </si>
  <si>
    <t>金融業，保険業</t>
    <rPh sb="0" eb="3">
      <t>キンユウギョウ</t>
    </rPh>
    <rPh sb="4" eb="7">
      <t>ホケンギョウ</t>
    </rPh>
    <phoneticPr fontId="6"/>
  </si>
  <si>
    <t>不動産業，物品賃貸業</t>
    <rPh sb="5" eb="7">
      <t>ブッピン</t>
    </rPh>
    <rPh sb="7" eb="10">
      <t>チンタイギョウ</t>
    </rPh>
    <phoneticPr fontId="6"/>
  </si>
  <si>
    <t>農業，林業</t>
    <rPh sb="0" eb="2">
      <t>ノウギョウ</t>
    </rPh>
    <rPh sb="3" eb="5">
      <t>リンギョウ</t>
    </rPh>
    <phoneticPr fontId="6"/>
  </si>
  <si>
    <t>役  員</t>
    <phoneticPr fontId="12"/>
  </si>
  <si>
    <t>家  族
従業者</t>
    <phoneticPr fontId="12"/>
  </si>
  <si>
    <t>家  庭
内職者</t>
    <rPh sb="3" eb="4">
      <t>ニワ</t>
    </rPh>
    <rPh sb="5" eb="7">
      <t>ナイショク</t>
    </rPh>
    <phoneticPr fontId="12"/>
  </si>
  <si>
    <t>Ａ</t>
    <phoneticPr fontId="12"/>
  </si>
  <si>
    <t>Ｂ</t>
    <phoneticPr fontId="12"/>
  </si>
  <si>
    <t>Ｃ</t>
    <phoneticPr fontId="12"/>
  </si>
  <si>
    <t xml:space="preserve">事務従事者    </t>
  </si>
  <si>
    <t>Ｄ</t>
    <phoneticPr fontId="12"/>
  </si>
  <si>
    <t xml:space="preserve">販売従事者    </t>
  </si>
  <si>
    <t>Ｅ</t>
    <phoneticPr fontId="12"/>
  </si>
  <si>
    <t xml:space="preserve">サービス職業従事者    </t>
  </si>
  <si>
    <t>Ｆ</t>
    <phoneticPr fontId="12"/>
  </si>
  <si>
    <t xml:space="preserve">保安職業従事者    </t>
  </si>
  <si>
    <t>Ｇ</t>
    <phoneticPr fontId="12"/>
  </si>
  <si>
    <t>Ｈ</t>
    <phoneticPr fontId="12"/>
  </si>
  <si>
    <t>Ｉ</t>
    <phoneticPr fontId="12"/>
  </si>
  <si>
    <t>Ｊ</t>
    <phoneticPr fontId="12"/>
  </si>
  <si>
    <t xml:space="preserve">分類不能の職業    </t>
  </si>
  <si>
    <t>高齢夫婦世帯数</t>
    <rPh sb="6" eb="7">
      <t>スウ</t>
    </rPh>
    <phoneticPr fontId="33"/>
  </si>
  <si>
    <t>夫が</t>
    <rPh sb="0" eb="1">
      <t>オット</t>
    </rPh>
    <phoneticPr fontId="33"/>
  </si>
  <si>
    <t>妻が60～64歳</t>
    <rPh sb="7" eb="8">
      <t>サイ</t>
    </rPh>
    <phoneticPr fontId="33"/>
  </si>
  <si>
    <t>妻が65～69歳</t>
    <rPh sb="7" eb="8">
      <t>サイ</t>
    </rPh>
    <phoneticPr fontId="33"/>
  </si>
  <si>
    <t xml:space="preserve">妻が70～74歳 </t>
    <rPh sb="7" eb="8">
      <t>サイ</t>
    </rPh>
    <phoneticPr fontId="33"/>
  </si>
  <si>
    <t xml:space="preserve">妻が75～79歳 </t>
    <rPh sb="7" eb="8">
      <t>サイ</t>
    </rPh>
    <phoneticPr fontId="33"/>
  </si>
  <si>
    <t xml:space="preserve">妻が80～84歳 </t>
    <rPh sb="7" eb="8">
      <t>サイ</t>
    </rPh>
    <phoneticPr fontId="33"/>
  </si>
  <si>
    <t xml:space="preserve">妻が85歳以上 </t>
    <rPh sb="4" eb="5">
      <t>サイ</t>
    </rPh>
    <rPh sb="5" eb="7">
      <t>イジョウ</t>
    </rPh>
    <phoneticPr fontId="33"/>
  </si>
  <si>
    <t>最年少の子供が</t>
    <rPh sb="0" eb="3">
      <t>サイネンショウ</t>
    </rPh>
    <rPh sb="4" eb="6">
      <t>コドモ</t>
    </rPh>
    <phoneticPr fontId="6"/>
  </si>
  <si>
    <t>6歳未満</t>
    <rPh sb="1" eb="2">
      <t>サイ</t>
    </rPh>
    <rPh sb="2" eb="4">
      <t>ミマン</t>
    </rPh>
    <phoneticPr fontId="6"/>
  </si>
  <si>
    <t>6～17歳</t>
    <rPh sb="4" eb="5">
      <t>サイ</t>
    </rPh>
    <phoneticPr fontId="6"/>
  </si>
  <si>
    <t>18歳以上</t>
    <rPh sb="2" eb="3">
      <t>サイ</t>
    </rPh>
    <rPh sb="3" eb="5">
      <t>イジョウ</t>
    </rPh>
    <phoneticPr fontId="6"/>
  </si>
  <si>
    <t>町丁・字名</t>
    <rPh sb="0" eb="2">
      <t>マチチョウ</t>
    </rPh>
    <rPh sb="3" eb="4">
      <t>ジ</t>
    </rPh>
    <rPh sb="4" eb="5">
      <t>メイ</t>
    </rPh>
    <phoneticPr fontId="6"/>
  </si>
  <si>
    <t>世帯数</t>
    <phoneticPr fontId="6"/>
  </si>
  <si>
    <t>新栄東三丁目</t>
    <rPh sb="3" eb="6">
      <t>３チョウメ</t>
    </rPh>
    <phoneticPr fontId="6"/>
  </si>
  <si>
    <t>兵庫南一丁目</t>
    <rPh sb="3" eb="6">
      <t>１チョウメ</t>
    </rPh>
    <phoneticPr fontId="6"/>
  </si>
  <si>
    <t>下田町</t>
  </si>
  <si>
    <t>高木瀬町大字東高木</t>
  </si>
  <si>
    <t>富士町大字大串</t>
  </si>
  <si>
    <t>新栄東四丁目</t>
    <rPh sb="3" eb="6">
      <t>４チョウメ</t>
    </rPh>
    <phoneticPr fontId="6"/>
  </si>
  <si>
    <t>兵庫南二丁目</t>
    <rPh sb="3" eb="6">
      <t>２チョウメ</t>
    </rPh>
    <phoneticPr fontId="6"/>
  </si>
  <si>
    <t>昭栄町</t>
  </si>
  <si>
    <t>鍋島町大字蛎久</t>
  </si>
  <si>
    <t>富士町大字大野</t>
  </si>
  <si>
    <t>兵庫南三丁目</t>
    <rPh sb="3" eb="6">
      <t>３チョウメ</t>
    </rPh>
    <phoneticPr fontId="6"/>
  </si>
  <si>
    <t>新郷本町</t>
  </si>
  <si>
    <t>鍋島町大字鍋島</t>
  </si>
  <si>
    <t>富士町大字小副川</t>
  </si>
  <si>
    <t>兵庫南四丁目</t>
    <rPh sb="3" eb="6">
      <t>４チョウメ</t>
    </rPh>
    <phoneticPr fontId="6"/>
  </si>
  <si>
    <t>新生町</t>
  </si>
  <si>
    <t>鍋島町大字森田</t>
  </si>
  <si>
    <t>富士町大字鎌原</t>
  </si>
  <si>
    <t>高木瀬西一丁目</t>
    <rPh sb="4" eb="7">
      <t>１チョウメ</t>
    </rPh>
    <phoneticPr fontId="6"/>
  </si>
  <si>
    <t>松原一丁目</t>
    <rPh sb="2" eb="5">
      <t>１チョウメ</t>
    </rPh>
    <phoneticPr fontId="6"/>
  </si>
  <si>
    <t>新中町</t>
  </si>
  <si>
    <t>鍋島町大字八戸</t>
  </si>
  <si>
    <t>富士町大字上合瀬</t>
  </si>
  <si>
    <t>高木瀬西二丁目</t>
    <rPh sb="4" eb="7">
      <t>２チョウメ</t>
    </rPh>
    <phoneticPr fontId="6"/>
  </si>
  <si>
    <t>松原二丁目</t>
    <rPh sb="2" eb="5">
      <t>２チョウメ</t>
    </rPh>
    <phoneticPr fontId="6"/>
  </si>
  <si>
    <t>成章町</t>
  </si>
  <si>
    <t>鍋島町大字八戸溝</t>
  </si>
  <si>
    <t>富士町大字上熊川</t>
  </si>
  <si>
    <t>高木瀬西三丁目</t>
    <rPh sb="4" eb="7">
      <t>３チョウメ</t>
    </rPh>
    <phoneticPr fontId="6"/>
  </si>
  <si>
    <t>松原三丁目</t>
    <rPh sb="2" eb="5">
      <t>３チョウメ</t>
    </rPh>
    <phoneticPr fontId="6"/>
  </si>
  <si>
    <t>高木町</t>
  </si>
  <si>
    <t>富士町大字上無津呂</t>
  </si>
  <si>
    <t>高木瀬西四丁目</t>
    <rPh sb="4" eb="7">
      <t>４チョウメ</t>
    </rPh>
    <phoneticPr fontId="6"/>
  </si>
  <si>
    <t>松原四丁目</t>
    <rPh sb="2" eb="5">
      <t>４チョウメ</t>
    </rPh>
    <phoneticPr fontId="6"/>
  </si>
  <si>
    <t>高木瀬団地</t>
  </si>
  <si>
    <t>西与賀町大字相応津</t>
  </si>
  <si>
    <t>富士町大字栗並</t>
  </si>
  <si>
    <t>高木瀬西五丁目</t>
    <rPh sb="4" eb="7">
      <t>５チョウメ</t>
    </rPh>
    <phoneticPr fontId="6"/>
  </si>
  <si>
    <t>水ケ江一丁目</t>
    <rPh sb="3" eb="6">
      <t>１チョウメ</t>
    </rPh>
    <phoneticPr fontId="6"/>
  </si>
  <si>
    <t>中央本町</t>
  </si>
  <si>
    <t>西与賀町大字高太郎</t>
  </si>
  <si>
    <t>開成一丁目</t>
    <rPh sb="2" eb="5">
      <t>１チョウメ</t>
    </rPh>
    <phoneticPr fontId="6"/>
  </si>
  <si>
    <t>高木瀬西六丁目</t>
    <rPh sb="4" eb="7">
      <t>６チョウメ</t>
    </rPh>
    <phoneticPr fontId="6"/>
  </si>
  <si>
    <t>水ケ江二丁目</t>
    <rPh sb="3" eb="6">
      <t>２チョウメ</t>
    </rPh>
    <phoneticPr fontId="6"/>
  </si>
  <si>
    <t>天祐団地</t>
  </si>
  <si>
    <t>西与賀町大字厘外</t>
  </si>
  <si>
    <t>富士町大字下合瀬</t>
  </si>
  <si>
    <t>開成二丁目</t>
    <rPh sb="2" eb="5">
      <t>２チョウメ</t>
    </rPh>
    <phoneticPr fontId="6"/>
  </si>
  <si>
    <t>高木瀬東一丁目</t>
    <rPh sb="4" eb="7">
      <t>１チョウメ</t>
    </rPh>
    <phoneticPr fontId="6"/>
  </si>
  <si>
    <t>水ケ江三丁目</t>
    <rPh sb="3" eb="6">
      <t>３チョウメ</t>
    </rPh>
    <phoneticPr fontId="6"/>
  </si>
  <si>
    <t>中折町</t>
  </si>
  <si>
    <t>蓮池町大字古賀</t>
  </si>
  <si>
    <t>富士町大字下熊川</t>
  </si>
  <si>
    <t>開成三丁目</t>
    <rPh sb="1" eb="2">
      <t>シゲル</t>
    </rPh>
    <rPh sb="2" eb="5">
      <t>３チョウメ</t>
    </rPh>
    <phoneticPr fontId="6"/>
  </si>
  <si>
    <t>高木瀬東二丁目</t>
    <rPh sb="4" eb="7">
      <t>２チョウメ</t>
    </rPh>
    <phoneticPr fontId="6"/>
  </si>
  <si>
    <t>水ケ江四丁目</t>
    <rPh sb="3" eb="6">
      <t>４チョウメ</t>
    </rPh>
    <phoneticPr fontId="6"/>
  </si>
  <si>
    <t>長瀬町</t>
  </si>
  <si>
    <t>蓮池町大字小松</t>
  </si>
  <si>
    <t>富士町大字下無津呂</t>
  </si>
  <si>
    <t>開成四丁目</t>
    <rPh sb="2" eb="5">
      <t>４チョウメ</t>
    </rPh>
    <phoneticPr fontId="6"/>
  </si>
  <si>
    <t>高木瀬東三丁目</t>
    <rPh sb="4" eb="7">
      <t>３チョウメ</t>
    </rPh>
    <phoneticPr fontId="6"/>
  </si>
  <si>
    <t>水ケ江五丁目</t>
    <rPh sb="3" eb="6">
      <t>５チョウメ</t>
    </rPh>
    <phoneticPr fontId="6"/>
  </si>
  <si>
    <t>中の館町</t>
  </si>
  <si>
    <t>蓮池町大字蓮池</t>
  </si>
  <si>
    <t>富士町大字杉山</t>
  </si>
  <si>
    <t>開成五丁目</t>
    <rPh sb="2" eb="5">
      <t>５チョウメ</t>
    </rPh>
    <phoneticPr fontId="6"/>
  </si>
  <si>
    <t>高木瀬東四丁目</t>
    <rPh sb="4" eb="7">
      <t>４チョウメ</t>
    </rPh>
    <phoneticPr fontId="6"/>
  </si>
  <si>
    <t>水ケ江六丁目</t>
    <rPh sb="3" eb="6">
      <t>６チョウメ</t>
    </rPh>
    <phoneticPr fontId="6"/>
  </si>
  <si>
    <t>中の小路</t>
  </si>
  <si>
    <t>蓮池町大字見島</t>
  </si>
  <si>
    <t>開成六丁目</t>
    <rPh sb="2" eb="5">
      <t>６チョウメ</t>
    </rPh>
    <phoneticPr fontId="6"/>
  </si>
  <si>
    <t>老年人口（65歳以上）割合順位（全国市町村）</t>
    <rPh sb="0" eb="2">
      <t>ロウネン</t>
    </rPh>
    <rPh sb="2" eb="4">
      <t>ジンコウ</t>
    </rPh>
    <rPh sb="7" eb="8">
      <t>サイ</t>
    </rPh>
    <rPh sb="8" eb="10">
      <t>イジョウ</t>
    </rPh>
    <rPh sb="11" eb="13">
      <t>ワリアイ</t>
    </rPh>
    <rPh sb="13" eb="15">
      <t>ジュンイ</t>
    </rPh>
    <rPh sb="16" eb="18">
      <t>ゼンコク</t>
    </rPh>
    <rPh sb="18" eb="21">
      <t>シチョウソン</t>
    </rPh>
    <phoneticPr fontId="6"/>
  </si>
  <si>
    <t>老年人口（65歳以上）実数順位（全国市町村）</t>
    <rPh sb="0" eb="2">
      <t>ロウネン</t>
    </rPh>
    <rPh sb="2" eb="4">
      <t>ジンコウ</t>
    </rPh>
    <rPh sb="7" eb="8">
      <t>サイ</t>
    </rPh>
    <rPh sb="8" eb="10">
      <t>イジョウ</t>
    </rPh>
    <rPh sb="11" eb="13">
      <t>ジッスウ</t>
    </rPh>
    <rPh sb="13" eb="15">
      <t>ジュンイ</t>
    </rPh>
    <rPh sb="16" eb="18">
      <t>ゼンコク</t>
    </rPh>
    <rPh sb="18" eb="21">
      <t>シチョウソン</t>
    </rPh>
    <phoneticPr fontId="6"/>
  </si>
  <si>
    <t>老年人口（65歳以上）割合順位（九州・沖縄市町村）</t>
    <rPh sb="0" eb="2">
      <t>ロウネン</t>
    </rPh>
    <rPh sb="2" eb="4">
      <t>ジンコウ</t>
    </rPh>
    <rPh sb="7" eb="8">
      <t>サイ</t>
    </rPh>
    <rPh sb="8" eb="10">
      <t>イジョウ</t>
    </rPh>
    <rPh sb="11" eb="13">
      <t>ワリアイ</t>
    </rPh>
    <rPh sb="13" eb="15">
      <t>ジュンイ</t>
    </rPh>
    <rPh sb="16" eb="18">
      <t>キュウシュウ</t>
    </rPh>
    <rPh sb="19" eb="21">
      <t>オキナワ</t>
    </rPh>
    <rPh sb="21" eb="24">
      <t>シチョウソン</t>
    </rPh>
    <phoneticPr fontId="6"/>
  </si>
  <si>
    <t>老年人口（65歳以上）実数順位（九州・沖縄市町村）</t>
    <rPh sb="0" eb="2">
      <t>ロウネン</t>
    </rPh>
    <rPh sb="2" eb="4">
      <t>ジンコウ</t>
    </rPh>
    <rPh sb="7" eb="8">
      <t>サイ</t>
    </rPh>
    <rPh sb="8" eb="10">
      <t>イジョウ</t>
    </rPh>
    <rPh sb="11" eb="13">
      <t>ジッスウ</t>
    </rPh>
    <rPh sb="13" eb="15">
      <t>ジュンイ</t>
    </rPh>
    <rPh sb="16" eb="18">
      <t>キュウシュウ</t>
    </rPh>
    <rPh sb="19" eb="21">
      <t>オキナワ</t>
    </rPh>
    <rPh sb="21" eb="24">
      <t>シチョウソン</t>
    </rPh>
    <phoneticPr fontId="6"/>
  </si>
  <si>
    <t>昼夜間人口比率順位（全国市区町村）</t>
    <rPh sb="0" eb="2">
      <t>チュウヤ</t>
    </rPh>
    <rPh sb="2" eb="3">
      <t>アイダ</t>
    </rPh>
    <rPh sb="3" eb="5">
      <t>ジンコウ</t>
    </rPh>
    <rPh sb="5" eb="7">
      <t>ヒリツ</t>
    </rPh>
    <rPh sb="7" eb="9">
      <t>ジュンイ</t>
    </rPh>
    <rPh sb="10" eb="12">
      <t>ゼンコク</t>
    </rPh>
    <rPh sb="12" eb="14">
      <t>シク</t>
    </rPh>
    <rPh sb="14" eb="16">
      <t>チョウソン</t>
    </rPh>
    <phoneticPr fontId="6"/>
  </si>
  <si>
    <t>昼夜間人口比率順位（九州・沖縄市区町村）</t>
    <rPh sb="0" eb="2">
      <t>チュウヤ</t>
    </rPh>
    <rPh sb="2" eb="3">
      <t>カン</t>
    </rPh>
    <rPh sb="3" eb="5">
      <t>ジンコウ</t>
    </rPh>
    <rPh sb="5" eb="7">
      <t>ヒリツ</t>
    </rPh>
    <rPh sb="7" eb="9">
      <t>ジュンイ</t>
    </rPh>
    <rPh sb="10" eb="12">
      <t>キュウシュウ</t>
    </rPh>
    <rPh sb="13" eb="15">
      <t>オキナワ</t>
    </rPh>
    <rPh sb="15" eb="17">
      <t>シク</t>
    </rPh>
    <rPh sb="17" eb="19">
      <t>チョウソン</t>
    </rPh>
    <phoneticPr fontId="6"/>
  </si>
  <si>
    <t>市区町村</t>
    <rPh sb="0" eb="2">
      <t>シク</t>
    </rPh>
    <rPh sb="2" eb="4">
      <t>チョウソン</t>
    </rPh>
    <phoneticPr fontId="6"/>
  </si>
  <si>
    <t>昼間人口実数順位（全国市区町村）</t>
    <rPh sb="0" eb="1">
      <t>ヒル</t>
    </rPh>
    <rPh sb="1" eb="2">
      <t>アイダ</t>
    </rPh>
    <rPh sb="2" eb="4">
      <t>ジンコウ</t>
    </rPh>
    <rPh sb="4" eb="6">
      <t>ジッスウ</t>
    </rPh>
    <rPh sb="6" eb="8">
      <t>ジュンイ</t>
    </rPh>
    <rPh sb="9" eb="11">
      <t>ゼンコク</t>
    </rPh>
    <rPh sb="11" eb="13">
      <t>シク</t>
    </rPh>
    <rPh sb="13" eb="15">
      <t>チョウソン</t>
    </rPh>
    <phoneticPr fontId="6"/>
  </si>
  <si>
    <t>昼間人口実数順位（九州・沖縄市区町村）</t>
    <rPh sb="0" eb="1">
      <t>ヒル</t>
    </rPh>
    <rPh sb="1" eb="2">
      <t>カン</t>
    </rPh>
    <rPh sb="2" eb="4">
      <t>ジンコウ</t>
    </rPh>
    <rPh sb="4" eb="6">
      <t>ジッスウ</t>
    </rPh>
    <rPh sb="6" eb="8">
      <t>ジュンイ</t>
    </rPh>
    <rPh sb="9" eb="11">
      <t>キュウシュウ</t>
    </rPh>
    <rPh sb="12" eb="14">
      <t>オキナワ</t>
    </rPh>
    <rPh sb="14" eb="16">
      <t>シク</t>
    </rPh>
    <rPh sb="16" eb="18">
      <t>チョウソン</t>
    </rPh>
    <phoneticPr fontId="6"/>
  </si>
  <si>
    <t>人口
比率
順位</t>
    <rPh sb="0" eb="2">
      <t>ジンコウ</t>
    </rPh>
    <rPh sb="3" eb="5">
      <t>ヒリツ</t>
    </rPh>
    <rPh sb="6" eb="8">
      <t>ジュンイ</t>
    </rPh>
    <phoneticPr fontId="6"/>
  </si>
  <si>
    <t>昼夜間
人口比率
(a)/(b)*100</t>
    <rPh sb="0" eb="2">
      <t>チュウヤ</t>
    </rPh>
    <rPh sb="2" eb="3">
      <t>カン</t>
    </rPh>
    <rPh sb="4" eb="6">
      <t>ジンコウ</t>
    </rPh>
    <rPh sb="6" eb="8">
      <t>ヒリツ</t>
    </rPh>
    <phoneticPr fontId="6"/>
  </si>
  <si>
    <t>付表2　全国市区町村，九州・沖縄市区町村との人口，世帯数及び割合の比較</t>
    <rPh sb="0" eb="2">
      <t>フヒョウ</t>
    </rPh>
    <rPh sb="4" eb="6">
      <t>ゼンコク</t>
    </rPh>
    <rPh sb="6" eb="8">
      <t>シク</t>
    </rPh>
    <rPh sb="8" eb="10">
      <t>チョウソン</t>
    </rPh>
    <rPh sb="11" eb="13">
      <t>キュウシュウ</t>
    </rPh>
    <rPh sb="14" eb="16">
      <t>オキナワ</t>
    </rPh>
    <rPh sb="16" eb="18">
      <t>シク</t>
    </rPh>
    <rPh sb="18" eb="20">
      <t>チョウソン</t>
    </rPh>
    <rPh sb="22" eb="24">
      <t>ジンコウ</t>
    </rPh>
    <rPh sb="25" eb="28">
      <t>セタイスウ</t>
    </rPh>
    <rPh sb="28" eb="29">
      <t>オヨ</t>
    </rPh>
    <rPh sb="30" eb="32">
      <t>ワリアイ</t>
    </rPh>
    <rPh sb="33" eb="35">
      <t>ヒカク</t>
    </rPh>
    <phoneticPr fontId="6"/>
  </si>
  <si>
    <t>6.世帯人員（7区分）別一般世帯数及び一般世帯人員</t>
    <rPh sb="2" eb="4">
      <t>セタイ</t>
    </rPh>
    <rPh sb="4" eb="6">
      <t>ジンイン</t>
    </rPh>
    <rPh sb="8" eb="10">
      <t>クブン</t>
    </rPh>
    <rPh sb="11" eb="12">
      <t>ベツ</t>
    </rPh>
    <rPh sb="12" eb="14">
      <t>イッパン</t>
    </rPh>
    <rPh sb="14" eb="17">
      <t>セタイスウ</t>
    </rPh>
    <rPh sb="17" eb="18">
      <t>オヨ</t>
    </rPh>
    <rPh sb="19" eb="21">
      <t>イッパン</t>
    </rPh>
    <rPh sb="21" eb="23">
      <t>セタイ</t>
    </rPh>
    <rPh sb="23" eb="25">
      <t>ジンイン</t>
    </rPh>
    <phoneticPr fontId="6"/>
  </si>
  <si>
    <t>7.母子世帯数，父子世帯数，65歳以上単独世帯数及び高齢夫婦世帯数</t>
    <rPh sb="2" eb="4">
      <t>ボシ</t>
    </rPh>
    <rPh sb="4" eb="7">
      <t>セタイスウ</t>
    </rPh>
    <rPh sb="8" eb="10">
      <t>フシ</t>
    </rPh>
    <rPh sb="10" eb="13">
      <t>セタイスウ</t>
    </rPh>
    <rPh sb="16" eb="17">
      <t>サイ</t>
    </rPh>
    <rPh sb="17" eb="19">
      <t>イジョウ</t>
    </rPh>
    <rPh sb="19" eb="21">
      <t>タンドク</t>
    </rPh>
    <rPh sb="21" eb="24">
      <t>セタイスウ</t>
    </rPh>
    <rPh sb="24" eb="25">
      <t>オヨ</t>
    </rPh>
    <rPh sb="26" eb="28">
      <t>コウレイ</t>
    </rPh>
    <rPh sb="28" eb="30">
      <t>フウフ</t>
    </rPh>
    <rPh sb="30" eb="33">
      <t>セタイスウ</t>
    </rPh>
    <phoneticPr fontId="6"/>
  </si>
  <si>
    <t>8.子供の数（3区分）別父子世帯数及び父子世帯人員（6歳未満の子供のいる世帯‐特掲）</t>
    <rPh sb="2" eb="4">
      <t>コドモ</t>
    </rPh>
    <rPh sb="5" eb="6">
      <t>カズ</t>
    </rPh>
    <rPh sb="8" eb="10">
      <t>クブン</t>
    </rPh>
    <rPh sb="11" eb="12">
      <t>ベツ</t>
    </rPh>
    <rPh sb="12" eb="14">
      <t>フシ</t>
    </rPh>
    <rPh sb="14" eb="17">
      <t>セタイスウ</t>
    </rPh>
    <rPh sb="17" eb="18">
      <t>オヨ</t>
    </rPh>
    <rPh sb="19" eb="21">
      <t>フシ</t>
    </rPh>
    <rPh sb="21" eb="23">
      <t>セタイ</t>
    </rPh>
    <rPh sb="23" eb="25">
      <t>ジンイン</t>
    </rPh>
    <rPh sb="27" eb="28">
      <t>サイ</t>
    </rPh>
    <rPh sb="28" eb="30">
      <t>ミマン</t>
    </rPh>
    <rPh sb="31" eb="33">
      <t>コドモ</t>
    </rPh>
    <rPh sb="36" eb="38">
      <t>セタイ</t>
    </rPh>
    <rPh sb="39" eb="40">
      <t>トク</t>
    </rPh>
    <rPh sb="40" eb="41">
      <t>ケイ</t>
    </rPh>
    <phoneticPr fontId="6"/>
  </si>
  <si>
    <t>9.子供の数（3区分）別母子世帯数及び母子世帯人員（6歳未満の子供のいる世帯‐特掲）</t>
    <rPh sb="2" eb="4">
      <t>コドモ</t>
    </rPh>
    <rPh sb="5" eb="6">
      <t>カズ</t>
    </rPh>
    <rPh sb="8" eb="10">
      <t>クブン</t>
    </rPh>
    <rPh sb="11" eb="12">
      <t>ベツ</t>
    </rPh>
    <rPh sb="12" eb="14">
      <t>ボシ</t>
    </rPh>
    <rPh sb="14" eb="17">
      <t>セタイスウ</t>
    </rPh>
    <rPh sb="17" eb="18">
      <t>オヨ</t>
    </rPh>
    <rPh sb="19" eb="21">
      <t>ボシ</t>
    </rPh>
    <rPh sb="21" eb="23">
      <t>セタイ</t>
    </rPh>
    <rPh sb="23" eb="25">
      <t>ジンイン</t>
    </rPh>
    <rPh sb="27" eb="28">
      <t>サイ</t>
    </rPh>
    <rPh sb="28" eb="30">
      <t>ミマン</t>
    </rPh>
    <rPh sb="31" eb="33">
      <t>コドモ</t>
    </rPh>
    <rPh sb="36" eb="38">
      <t>セタイ</t>
    </rPh>
    <rPh sb="39" eb="40">
      <t>トク</t>
    </rPh>
    <rPh sb="40" eb="41">
      <t>ケイ</t>
    </rPh>
    <phoneticPr fontId="6"/>
  </si>
  <si>
    <t>総　　数</t>
    <phoneticPr fontId="12"/>
  </si>
  <si>
    <t>1世帯
当たり
人員</t>
    <rPh sb="1" eb="3">
      <t>セタイ</t>
    </rPh>
    <rPh sb="4" eb="5">
      <t>ア</t>
    </rPh>
    <rPh sb="8" eb="9">
      <t>ヒト</t>
    </rPh>
    <rPh sb="9" eb="10">
      <t>イン</t>
    </rPh>
    <phoneticPr fontId="12"/>
  </si>
  <si>
    <t>11.住居の種類（2区分），住宅の所有の関係（6区分）別一般世帯数，
　　一般世帯人員及び1世帯当たり人員　　（65歳以上世帯員のいる一般世帯 - 特掲）</t>
    <rPh sb="3" eb="5">
      <t>ジュウキョ</t>
    </rPh>
    <rPh sb="6" eb="8">
      <t>シュルイ</t>
    </rPh>
    <rPh sb="10" eb="12">
      <t>クブン</t>
    </rPh>
    <rPh sb="14" eb="16">
      <t>ジュウタク</t>
    </rPh>
    <rPh sb="17" eb="19">
      <t>ショユウ</t>
    </rPh>
    <rPh sb="20" eb="22">
      <t>カンケイ</t>
    </rPh>
    <rPh sb="24" eb="26">
      <t>クブン</t>
    </rPh>
    <rPh sb="27" eb="28">
      <t>ベツ</t>
    </rPh>
    <rPh sb="28" eb="30">
      <t>イッパン</t>
    </rPh>
    <rPh sb="30" eb="32">
      <t>セタイ</t>
    </rPh>
    <rPh sb="32" eb="33">
      <t>スウ</t>
    </rPh>
    <rPh sb="37" eb="39">
      <t>イッパン</t>
    </rPh>
    <rPh sb="39" eb="41">
      <t>セタイ</t>
    </rPh>
    <rPh sb="41" eb="43">
      <t>ジンイン</t>
    </rPh>
    <rPh sb="43" eb="44">
      <t>オヨ</t>
    </rPh>
    <rPh sb="46" eb="48">
      <t>セタイ</t>
    </rPh>
    <rPh sb="48" eb="49">
      <t>ア</t>
    </rPh>
    <rPh sb="51" eb="53">
      <t>ジンイン</t>
    </rPh>
    <rPh sb="58" eb="59">
      <t>サイ</t>
    </rPh>
    <rPh sb="59" eb="61">
      <t>イジョウ</t>
    </rPh>
    <rPh sb="61" eb="64">
      <t>セタイイン</t>
    </rPh>
    <rPh sb="67" eb="69">
      <t>イッパン</t>
    </rPh>
    <rPh sb="69" eb="71">
      <t>セタイ</t>
    </rPh>
    <rPh sb="74" eb="75">
      <t>トク</t>
    </rPh>
    <rPh sb="75" eb="76">
      <t>ケイ</t>
    </rPh>
    <phoneticPr fontId="6"/>
  </si>
  <si>
    <t xml:space="preserve">病院・療養所の入院者    </t>
    <phoneticPr fontId="12"/>
  </si>
  <si>
    <t xml:space="preserve">寮･寄宿舎の学生･生徒    </t>
    <phoneticPr fontId="12"/>
  </si>
  <si>
    <t xml:space="preserve">社会施設の入所者    </t>
    <phoneticPr fontId="12"/>
  </si>
  <si>
    <t xml:space="preserve">自衛隊営舎内居住者   </t>
    <phoneticPr fontId="12"/>
  </si>
  <si>
    <t xml:space="preserve">矯正施設の入所者   </t>
    <phoneticPr fontId="12"/>
  </si>
  <si>
    <t>高木瀬東五丁目</t>
    <rPh sb="4" eb="7">
      <t>５チョウメ</t>
    </rPh>
    <phoneticPr fontId="6"/>
  </si>
  <si>
    <t>南佐賀一丁目</t>
    <rPh sb="3" eb="6">
      <t>１チョウメ</t>
    </rPh>
    <phoneticPr fontId="6"/>
  </si>
  <si>
    <t>西魚町</t>
  </si>
  <si>
    <t>兵庫町大字瓦町</t>
  </si>
  <si>
    <t>富士町大字苣木</t>
  </si>
  <si>
    <t>高木瀬東六丁目</t>
    <rPh sb="4" eb="7">
      <t>６チョウメ</t>
    </rPh>
    <phoneticPr fontId="6"/>
  </si>
  <si>
    <t>南佐賀二丁目</t>
    <rPh sb="3" eb="6">
      <t>２チョウメ</t>
    </rPh>
    <phoneticPr fontId="6"/>
  </si>
  <si>
    <t>西田代町</t>
  </si>
  <si>
    <t>兵庫町大字西渕</t>
  </si>
  <si>
    <t>富士町大字中原</t>
  </si>
  <si>
    <t>南佐賀三丁目</t>
    <rPh sb="3" eb="6">
      <t>３チョウメ</t>
    </rPh>
    <phoneticPr fontId="6"/>
  </si>
  <si>
    <t>八幡小路</t>
  </si>
  <si>
    <t>兵庫町大字藤木</t>
  </si>
  <si>
    <t>富士町大字畑瀬</t>
  </si>
  <si>
    <t>八戸一丁目</t>
    <rPh sb="2" eb="5">
      <t>１チョウメ</t>
    </rPh>
    <phoneticPr fontId="6"/>
  </si>
  <si>
    <t>八丁畷町</t>
  </si>
  <si>
    <t>兵庫町大字渕</t>
  </si>
  <si>
    <t>富士町大字藤瀬</t>
  </si>
  <si>
    <t>八戸二丁目</t>
    <rPh sb="2" eb="5">
      <t>２チョウメ</t>
    </rPh>
    <phoneticPr fontId="6"/>
  </si>
  <si>
    <t>東佐賀町</t>
  </si>
  <si>
    <t>兵庫町大字若宮</t>
  </si>
  <si>
    <t>八戸溝一丁目</t>
    <rPh sb="3" eb="6">
      <t>１チョウメ</t>
    </rPh>
    <phoneticPr fontId="6"/>
  </si>
  <si>
    <t>堀川町</t>
  </si>
  <si>
    <t>本庄町大字鹿子</t>
  </si>
  <si>
    <t>富士町大字松瀬</t>
  </si>
  <si>
    <t>世帯の種類</t>
    <rPh sb="0" eb="2">
      <t>セタイ</t>
    </rPh>
    <rPh sb="3" eb="5">
      <t>シュルイ</t>
    </rPh>
    <phoneticPr fontId="6"/>
  </si>
  <si>
    <t>1）夫または妻の労働力状態「不詳」を含む。</t>
    <rPh sb="2" eb="3">
      <t>オット</t>
    </rPh>
    <rPh sb="6" eb="7">
      <t>ツマ</t>
    </rPh>
    <rPh sb="8" eb="11">
      <t>ロウドウリョク</t>
    </rPh>
    <rPh sb="11" eb="13">
      <t>ジョウタイ</t>
    </rPh>
    <rPh sb="14" eb="16">
      <t>フショウ</t>
    </rPh>
    <rPh sb="18" eb="19">
      <t>フク</t>
    </rPh>
    <phoneticPr fontId="6"/>
  </si>
  <si>
    <t>八戸溝二丁目</t>
    <rPh sb="3" eb="6">
      <t>２チョウメ</t>
    </rPh>
    <phoneticPr fontId="6"/>
  </si>
  <si>
    <t>緑小路</t>
  </si>
  <si>
    <t>本庄町大字正里</t>
  </si>
  <si>
    <t>富士町大字麻那古</t>
  </si>
  <si>
    <t>木原一丁目</t>
    <rPh sb="2" eb="5">
      <t>１チョウメ</t>
    </rPh>
    <phoneticPr fontId="6"/>
  </si>
  <si>
    <t>八戸溝三丁目</t>
    <rPh sb="3" eb="6">
      <t>３チョウメ</t>
    </rPh>
    <phoneticPr fontId="6"/>
  </si>
  <si>
    <t>柳町</t>
  </si>
  <si>
    <t>本庄町大字末次</t>
  </si>
  <si>
    <t>三瀬村藤原</t>
  </si>
  <si>
    <t>木原二丁目</t>
    <rPh sb="2" eb="5">
      <t>２チョウメ</t>
    </rPh>
    <phoneticPr fontId="6"/>
  </si>
  <si>
    <t>与賀町</t>
  </si>
  <si>
    <t>本庄町大字袋</t>
  </si>
  <si>
    <t>三瀬村三瀬</t>
  </si>
  <si>
    <t>木原三丁目</t>
    <rPh sb="2" eb="5">
      <t>３チョウメ</t>
    </rPh>
    <phoneticPr fontId="6"/>
  </si>
  <si>
    <t>若楠二丁目</t>
    <rPh sb="2" eb="5">
      <t>２チョウメ</t>
    </rPh>
    <phoneticPr fontId="6"/>
  </si>
  <si>
    <t>六座町</t>
  </si>
  <si>
    <t>本庄町大字本庄</t>
  </si>
  <si>
    <t>三瀬村杠</t>
  </si>
  <si>
    <t>若楠三丁目</t>
    <rPh sb="2" eb="5">
      <t>３チョウメ</t>
    </rPh>
    <phoneticPr fontId="6"/>
  </si>
  <si>
    <t>嘉瀬町大字扇町</t>
  </si>
  <si>
    <t>諸富町大字大堂</t>
  </si>
  <si>
    <t>若宮一丁目</t>
    <rPh sb="2" eb="5">
      <t>１チョウメ</t>
    </rPh>
    <phoneticPr fontId="6"/>
  </si>
  <si>
    <t>嘉瀬町大字荻野</t>
  </si>
  <si>
    <t>諸富町大字為重</t>
  </si>
  <si>
    <t>若宮二丁目</t>
    <rPh sb="2" eb="5">
      <t>２チョウメ</t>
    </rPh>
    <phoneticPr fontId="6"/>
  </si>
  <si>
    <t>嘉瀬町大字十五</t>
  </si>
  <si>
    <t>諸富町大字寺井津</t>
  </si>
  <si>
    <t>若宮三丁目</t>
    <rPh sb="2" eb="5">
      <t>３チョウメ</t>
    </rPh>
    <phoneticPr fontId="6"/>
  </si>
  <si>
    <t>嘉瀬町大字中原</t>
  </si>
  <si>
    <t>諸富町大字徳富</t>
  </si>
  <si>
    <t>世帯数</t>
    <rPh sb="0" eb="1">
      <t>ヨ</t>
    </rPh>
    <rPh sb="1" eb="2">
      <t>オビ</t>
    </rPh>
    <rPh sb="2" eb="3">
      <t>スウ</t>
    </rPh>
    <phoneticPr fontId="6"/>
  </si>
  <si>
    <t>6歳未満世帯人員</t>
    <rPh sb="4" eb="6">
      <t>セタイ</t>
    </rPh>
    <rPh sb="6" eb="8">
      <t>ジンイン</t>
    </rPh>
    <phoneticPr fontId="12"/>
  </si>
  <si>
    <t>18歳未満世帯人員</t>
    <rPh sb="5" eb="7">
      <t>セタイ</t>
    </rPh>
    <rPh sb="7" eb="9">
      <t>ジンイン</t>
    </rPh>
    <phoneticPr fontId="6"/>
  </si>
  <si>
    <t>6歳未満世帯員のいる一般世帯</t>
    <rPh sb="4" eb="6">
      <t>セタイ</t>
    </rPh>
    <rPh sb="6" eb="7">
      <t>イン</t>
    </rPh>
    <phoneticPr fontId="12"/>
  </si>
  <si>
    <t>18歳未満世帯員のいる一般世帯</t>
    <rPh sb="5" eb="7">
      <t>セタイ</t>
    </rPh>
    <rPh sb="7" eb="8">
      <t>イン</t>
    </rPh>
    <phoneticPr fontId="12"/>
  </si>
  <si>
    <t>核　家　族　以　外　の　世　帯</t>
    <rPh sb="0" eb="1">
      <t>カク</t>
    </rPh>
    <rPh sb="2" eb="3">
      <t>イエ</t>
    </rPh>
    <rPh sb="4" eb="5">
      <t>ゾク</t>
    </rPh>
    <rPh sb="6" eb="7">
      <t>イ</t>
    </rPh>
    <rPh sb="8" eb="9">
      <t>ガイ</t>
    </rPh>
    <rPh sb="12" eb="13">
      <t>ヨ</t>
    </rPh>
    <rPh sb="14" eb="15">
      <t>オビ</t>
    </rPh>
    <phoneticPr fontId="6"/>
  </si>
  <si>
    <t>総  数</t>
    <phoneticPr fontId="12"/>
  </si>
  <si>
    <t>住宅に住む65歳以上世帯員
のいる一般世帯数</t>
    <rPh sb="10" eb="13">
      <t>セタイイン</t>
    </rPh>
    <phoneticPr fontId="12"/>
  </si>
  <si>
    <t>愛敬町</t>
  </si>
  <si>
    <t>北川副町大字江上</t>
  </si>
  <si>
    <t>諸富町大字諸富津</t>
  </si>
  <si>
    <t>鍋島一丁目</t>
    <rPh sb="2" eb="5">
      <t>１チョウメ</t>
    </rPh>
    <phoneticPr fontId="6"/>
  </si>
  <si>
    <t>赤松町</t>
  </si>
  <si>
    <t>北川副町大字新郷</t>
  </si>
  <si>
    <t>諸富町大字山領</t>
  </si>
  <si>
    <t>鍋島二丁目</t>
    <rPh sb="2" eb="5">
      <t>２チョウメ</t>
    </rPh>
    <phoneticPr fontId="6"/>
  </si>
  <si>
    <t>朝日町</t>
  </si>
  <si>
    <t>北川副町大字光法</t>
  </si>
  <si>
    <t>大和町大字池上</t>
  </si>
  <si>
    <t>鍋島三丁目</t>
    <rPh sb="2" eb="5">
      <t>３チョウメ</t>
    </rPh>
    <phoneticPr fontId="6"/>
  </si>
  <si>
    <t>伊勢町</t>
  </si>
  <si>
    <t>金立町大字金立</t>
  </si>
  <si>
    <t>大和町大字梅野</t>
  </si>
  <si>
    <t>川副町大字早津江津</t>
  </si>
  <si>
    <t>鍋島四丁目</t>
    <rPh sb="2" eb="5">
      <t>４チョウメ</t>
    </rPh>
    <phoneticPr fontId="6"/>
  </si>
  <si>
    <t>今宿町</t>
  </si>
  <si>
    <t>金立町大字千布</t>
  </si>
  <si>
    <t>大和町大字川上</t>
  </si>
  <si>
    <t>鍋島五丁目</t>
    <rPh sb="2" eb="5">
      <t>５チョウメ</t>
    </rPh>
    <phoneticPr fontId="6"/>
  </si>
  <si>
    <t>駅南本町</t>
  </si>
  <si>
    <t>金立町大字薬師丸</t>
  </si>
  <si>
    <t>大和町大字久池井</t>
  </si>
  <si>
    <t>鍋島六丁目</t>
    <rPh sb="2" eb="5">
      <t>６チョウメ</t>
    </rPh>
    <phoneticPr fontId="6"/>
  </si>
  <si>
    <t>大財北町</t>
  </si>
  <si>
    <t>久保泉町大字上和泉</t>
  </si>
  <si>
    <t>大和町大字久留間</t>
  </si>
  <si>
    <t>西田代一丁目</t>
    <rPh sb="3" eb="6">
      <t>１チョウメ</t>
    </rPh>
    <phoneticPr fontId="6"/>
  </si>
  <si>
    <t>鬼丸町</t>
  </si>
  <si>
    <t>久保泉町大字川久保</t>
  </si>
  <si>
    <t>大和町大字名尾</t>
  </si>
  <si>
    <t>西田代二丁目</t>
    <rPh sb="3" eb="6">
      <t>２チョウメ</t>
    </rPh>
    <phoneticPr fontId="6"/>
  </si>
  <si>
    <t>卸本町</t>
  </si>
  <si>
    <t>久保泉町大字下和泉</t>
  </si>
  <si>
    <t>大和町大字尼寺</t>
  </si>
  <si>
    <t>光一丁目</t>
    <rPh sb="1" eb="4">
      <t>１チョウメ</t>
    </rPh>
    <phoneticPr fontId="6"/>
  </si>
  <si>
    <t>川原町</t>
  </si>
  <si>
    <t>巨勢町大字牛島</t>
  </si>
  <si>
    <t>大和町大字八反原</t>
  </si>
  <si>
    <t>新栄西一丁目</t>
    <rPh sb="3" eb="6">
      <t>１チョウメ</t>
    </rPh>
    <phoneticPr fontId="6"/>
  </si>
  <si>
    <t>光二丁目</t>
    <rPh sb="1" eb="4">
      <t>２チョウメ</t>
    </rPh>
    <phoneticPr fontId="6"/>
  </si>
  <si>
    <t>呉服元町</t>
  </si>
  <si>
    <t>巨勢町大字修理田</t>
  </si>
  <si>
    <t>大和町大字東山田</t>
  </si>
  <si>
    <t>新栄西二丁目</t>
    <rPh sb="3" eb="6">
      <t>２チョウメ</t>
    </rPh>
    <phoneticPr fontId="6"/>
  </si>
  <si>
    <t>光三丁目</t>
    <rPh sb="1" eb="4">
      <t>３チョウメ</t>
    </rPh>
    <phoneticPr fontId="6"/>
  </si>
  <si>
    <t>紺屋町</t>
  </si>
  <si>
    <t>巨勢町大字高尾</t>
  </si>
  <si>
    <t>大和町大字松瀬</t>
  </si>
  <si>
    <t>新栄東一丁目</t>
    <rPh sb="3" eb="6">
      <t>１チョウメ</t>
    </rPh>
    <phoneticPr fontId="6"/>
  </si>
  <si>
    <t>日の出一丁目</t>
    <rPh sb="3" eb="6">
      <t>１チョウメ</t>
    </rPh>
    <phoneticPr fontId="6"/>
  </si>
  <si>
    <t>栄町</t>
  </si>
  <si>
    <t>巨勢町大字東西</t>
  </si>
  <si>
    <t>富士町大字市川</t>
  </si>
  <si>
    <t>新栄東二丁目</t>
    <rPh sb="3" eb="6">
      <t>２チョウメ</t>
    </rPh>
    <phoneticPr fontId="6"/>
  </si>
  <si>
    <t>日の出二丁目</t>
    <rPh sb="3" eb="6">
      <t>２チョウメ</t>
    </rPh>
    <phoneticPr fontId="6"/>
  </si>
  <si>
    <t>道祖元町</t>
  </si>
  <si>
    <t>高木瀬町大字長瀬</t>
  </si>
  <si>
    <t>富士町大字内野</t>
  </si>
  <si>
    <t>　　佐賀市　　計</t>
    <rPh sb="2" eb="5">
      <t>サガシ</t>
    </rPh>
    <rPh sb="7" eb="8">
      <t>ケイ</t>
    </rPh>
    <phoneticPr fontId="6"/>
  </si>
  <si>
    <t>人　　　　　　　　口</t>
    <rPh sb="0" eb="1">
      <t>ヒト</t>
    </rPh>
    <rPh sb="9" eb="10">
      <t>クチ</t>
    </rPh>
    <phoneticPr fontId="39"/>
  </si>
  <si>
    <t>世　　帯　　数</t>
    <rPh sb="0" eb="1">
      <t>ヨ</t>
    </rPh>
    <rPh sb="3" eb="4">
      <t>オビ</t>
    </rPh>
    <rPh sb="6" eb="7">
      <t>カズ</t>
    </rPh>
    <phoneticPr fontId="39"/>
  </si>
  <si>
    <t>増減数</t>
  </si>
  <si>
    <t>(女=100)</t>
  </si>
  <si>
    <t>佐賀県</t>
    <phoneticPr fontId="39"/>
  </si>
  <si>
    <t>佐賀市</t>
    <phoneticPr fontId="39"/>
  </si>
  <si>
    <t>唐津市</t>
  </si>
  <si>
    <t>鳥栖市</t>
  </si>
  <si>
    <t>多久市</t>
  </si>
  <si>
    <t>伊万里市</t>
  </si>
  <si>
    <t>武雄市</t>
  </si>
  <si>
    <t>鹿島市</t>
  </si>
  <si>
    <t>小城市</t>
    <rPh sb="0" eb="2">
      <t>オギ</t>
    </rPh>
    <phoneticPr fontId="6"/>
  </si>
  <si>
    <t>神埼郡</t>
  </si>
  <si>
    <t>三養基郡</t>
  </si>
  <si>
    <t>基山町</t>
  </si>
  <si>
    <t>上峰町</t>
  </si>
  <si>
    <t>東松浦郡</t>
  </si>
  <si>
    <t>玄海町</t>
  </si>
  <si>
    <t>西松浦郡</t>
  </si>
  <si>
    <t>有田町</t>
  </si>
  <si>
    <t>杵島郡</t>
  </si>
  <si>
    <t>大町町</t>
  </si>
  <si>
    <t>江北町</t>
  </si>
  <si>
    <t>白石町</t>
  </si>
  <si>
    <t>藤津郡</t>
  </si>
  <si>
    <t>太良町</t>
  </si>
  <si>
    <t>世帯数</t>
    <rPh sb="0" eb="2">
      <t>セタイ</t>
    </rPh>
    <rPh sb="2" eb="3">
      <t>スウ</t>
    </rPh>
    <phoneticPr fontId="6"/>
  </si>
  <si>
    <t>面積
(㎢)</t>
    <rPh sb="0" eb="2">
      <t>メンセキ</t>
    </rPh>
    <phoneticPr fontId="6"/>
  </si>
  <si>
    <t>人口密度
(人/㎢)</t>
    <rPh sb="0" eb="2">
      <t>ジンコウ</t>
    </rPh>
    <rPh sb="2" eb="4">
      <t>ミツド</t>
    </rPh>
    <rPh sb="7" eb="8">
      <t>ニン</t>
    </rPh>
    <phoneticPr fontId="6"/>
  </si>
  <si>
    <t>市町村</t>
    <rPh sb="0" eb="3">
      <t>シチョウソン</t>
    </rPh>
    <phoneticPr fontId="6"/>
  </si>
  <si>
    <t>順位</t>
    <rPh sb="0" eb="2">
      <t>ジュンイ</t>
    </rPh>
    <phoneticPr fontId="6"/>
  </si>
  <si>
    <t>人口順位（全国市町村）</t>
    <rPh sb="0" eb="2">
      <t>ジンコウ</t>
    </rPh>
    <rPh sb="2" eb="4">
      <t>ジュンイ</t>
    </rPh>
    <rPh sb="5" eb="7">
      <t>ゼンコク</t>
    </rPh>
    <rPh sb="7" eb="10">
      <t>シチョウソン</t>
    </rPh>
    <phoneticPr fontId="6"/>
  </si>
  <si>
    <t>高知県大川村</t>
  </si>
  <si>
    <t>新潟県粟島浦村</t>
  </si>
  <si>
    <t>東京都御蔵島村</t>
  </si>
  <si>
    <t>東京都利島村</t>
  </si>
  <si>
    <t>東京都青ヶ島村</t>
  </si>
  <si>
    <t>東京都特別区部</t>
  </si>
  <si>
    <t>神奈川県横浜市</t>
  </si>
  <si>
    <t>大阪府大阪市</t>
  </si>
  <si>
    <t>愛知県名古屋市</t>
  </si>
  <si>
    <t>北海道札幌市</t>
  </si>
  <si>
    <t>佐賀県佐賀市</t>
  </si>
  <si>
    <t>佐賀県佐賀市</t>
    <rPh sb="0" eb="3">
      <t>サガケン</t>
    </rPh>
    <rPh sb="3" eb="6">
      <t>サガシ</t>
    </rPh>
    <phoneticPr fontId="6"/>
  </si>
  <si>
    <t>世帯数順位（全国市町村）</t>
    <rPh sb="0" eb="3">
      <t>セタイスウ</t>
    </rPh>
    <rPh sb="3" eb="5">
      <t>ジュンイ</t>
    </rPh>
    <rPh sb="6" eb="8">
      <t>ゼンコク</t>
    </rPh>
    <rPh sb="8" eb="11">
      <t>シチョウソン</t>
    </rPh>
    <phoneticPr fontId="6"/>
  </si>
  <si>
    <t>人口順位（九州・沖縄市町村）</t>
    <rPh sb="0" eb="2">
      <t>ジンコウ</t>
    </rPh>
    <rPh sb="2" eb="4">
      <t>ジュンイ</t>
    </rPh>
    <rPh sb="5" eb="7">
      <t>キュウシュウ</t>
    </rPh>
    <rPh sb="8" eb="10">
      <t>オキナワ</t>
    </rPh>
    <rPh sb="10" eb="13">
      <t>シチョウソン</t>
    </rPh>
    <phoneticPr fontId="6"/>
  </si>
  <si>
    <t>世帯数順位（九州・沖縄市町村）</t>
    <rPh sb="0" eb="3">
      <t>セタイスウ</t>
    </rPh>
    <rPh sb="3" eb="5">
      <t>ジュンイ</t>
    </rPh>
    <rPh sb="6" eb="8">
      <t>キュウシュウ</t>
    </rPh>
    <rPh sb="9" eb="11">
      <t>オキナワ</t>
    </rPh>
    <rPh sb="11" eb="14">
      <t>シチョウソン</t>
    </rPh>
    <phoneticPr fontId="6"/>
  </si>
  <si>
    <t>福岡県福岡市</t>
  </si>
  <si>
    <t>福岡県北九州市</t>
  </si>
  <si>
    <t>熊本県熊本市</t>
  </si>
  <si>
    <t>鹿児島県鹿児島市</t>
  </si>
  <si>
    <t>大分県大分市</t>
  </si>
  <si>
    <t>沖縄県渡嘉敷村</t>
  </si>
  <si>
    <t>沖縄県北大東村</t>
  </si>
  <si>
    <t>鹿児島県十島村</t>
  </si>
  <si>
    <t>沖縄県渡名喜村</t>
  </si>
  <si>
    <t>鹿児島県三島村</t>
  </si>
  <si>
    <t>実数</t>
    <rPh sb="0" eb="2">
      <t>ジッスウ</t>
    </rPh>
    <phoneticPr fontId="6"/>
  </si>
  <si>
    <t>実数（世帯）</t>
    <rPh sb="0" eb="2">
      <t>ジッスウ</t>
    </rPh>
    <rPh sb="3" eb="5">
      <t>セタイ</t>
    </rPh>
    <phoneticPr fontId="6"/>
  </si>
  <si>
    <t>沖縄県粟国村</t>
  </si>
  <si>
    <t>長崎県長崎市</t>
  </si>
  <si>
    <t>宮崎県宮崎市</t>
  </si>
  <si>
    <t>沖縄県那覇市</t>
  </si>
  <si>
    <t>福岡県久留米市</t>
  </si>
  <si>
    <t>長崎県佐世保市</t>
  </si>
  <si>
    <t>宮崎県西米良村</t>
  </si>
  <si>
    <t>沖縄県多良間村</t>
  </si>
  <si>
    <t>熊本県五木村</t>
  </si>
  <si>
    <t>沖縄県座間味村</t>
  </si>
  <si>
    <t>兵庫県神戸市</t>
  </si>
  <si>
    <t>京都府京都市</t>
  </si>
  <si>
    <t>神奈川県川崎市</t>
  </si>
  <si>
    <t>埼玉県さいたま市</t>
  </si>
  <si>
    <t>長野県平谷村</t>
  </si>
  <si>
    <t>奈良県野迫川村</t>
  </si>
  <si>
    <t>和歌山県北山村</t>
  </si>
  <si>
    <t>沖縄県伊平屋村</t>
  </si>
  <si>
    <t>広島県広島市</t>
  </si>
  <si>
    <t>福島県檜枝岐村</t>
  </si>
  <si>
    <t>実数（人）</t>
    <rPh sb="0" eb="2">
      <t>ジッスウ</t>
    </rPh>
    <rPh sb="3" eb="4">
      <t>ヒト</t>
    </rPh>
    <phoneticPr fontId="6"/>
  </si>
  <si>
    <t>人口増減率順位（全国市町村）</t>
    <rPh sb="0" eb="2">
      <t>ジンコウ</t>
    </rPh>
    <rPh sb="2" eb="4">
      <t>ゾウゲン</t>
    </rPh>
    <rPh sb="4" eb="5">
      <t>リツ</t>
    </rPh>
    <rPh sb="5" eb="7">
      <t>ジュンイ</t>
    </rPh>
    <rPh sb="8" eb="10">
      <t>ゼンコク</t>
    </rPh>
    <rPh sb="10" eb="13">
      <t>シチョウソン</t>
    </rPh>
    <phoneticPr fontId="6"/>
  </si>
  <si>
    <t>三重県朝日町</t>
  </si>
  <si>
    <t>沖縄県中城村</t>
  </si>
  <si>
    <t>山梨県小菅村</t>
  </si>
  <si>
    <t>奈良県黒滝村</t>
  </si>
  <si>
    <t>宮城県仙台市</t>
  </si>
  <si>
    <t>千葉県千葉市</t>
  </si>
  <si>
    <t>大阪府堺市</t>
  </si>
  <si>
    <t>新潟県新潟市</t>
  </si>
  <si>
    <t>静岡県浜松市</t>
  </si>
  <si>
    <t>平成27年</t>
    <rPh sb="0" eb="2">
      <t>ヘイセイ</t>
    </rPh>
    <rPh sb="4" eb="5">
      <t>ネン</t>
    </rPh>
    <phoneticPr fontId="6"/>
  </si>
  <si>
    <t>インド</t>
    <phoneticPr fontId="6"/>
  </si>
  <si>
    <t>平成27年性比</t>
    <rPh sb="0" eb="2">
      <t>ヘイセイ</t>
    </rPh>
    <rPh sb="4" eb="5">
      <t>ネン</t>
    </rPh>
    <rPh sb="5" eb="6">
      <t>セイ</t>
    </rPh>
    <rPh sb="6" eb="7">
      <t>ヒ</t>
    </rPh>
    <phoneticPr fontId="39"/>
  </si>
  <si>
    <t>1）原子力災害により，全域が避難指示区域である町村を含めない。</t>
    <phoneticPr fontId="6"/>
  </si>
  <si>
    <t>市町村  1)</t>
    <rPh sb="0" eb="3">
      <t>シチョウソン</t>
    </rPh>
    <phoneticPr fontId="6"/>
  </si>
  <si>
    <t>平成22年
～平成27年</t>
    <rPh sb="0" eb="2">
      <t>ヘイセイ</t>
    </rPh>
    <rPh sb="4" eb="5">
      <t>ネン</t>
    </rPh>
    <rPh sb="7" eb="9">
      <t>ヘイセイ</t>
    </rPh>
    <rPh sb="11" eb="12">
      <t>ネン</t>
    </rPh>
    <phoneticPr fontId="6"/>
  </si>
  <si>
    <t>推移（平成17年=100）</t>
    <rPh sb="0" eb="2">
      <t>スイイ</t>
    </rPh>
    <rPh sb="3" eb="5">
      <t>ヘイセイ</t>
    </rPh>
    <rPh sb="7" eb="8">
      <t>ネン</t>
    </rPh>
    <phoneticPr fontId="6"/>
  </si>
  <si>
    <t>（別掲）
65歳以上の
単独世帯員</t>
    <rPh sb="1" eb="3">
      <t>ベッケイ</t>
    </rPh>
    <rPh sb="7" eb="8">
      <t>サイ</t>
    </rPh>
    <rPh sb="8" eb="10">
      <t>イジョウ</t>
    </rPh>
    <rPh sb="12" eb="14">
      <t>タンドク</t>
    </rPh>
    <rPh sb="14" eb="17">
      <t>セタイイン</t>
    </rPh>
    <phoneticPr fontId="33"/>
  </si>
  <si>
    <t>従業上の地位「不詳」</t>
    <rPh sb="0" eb="2">
      <t>ジュウギョウ</t>
    </rPh>
    <rPh sb="2" eb="3">
      <t>ジョウ</t>
    </rPh>
    <rPh sb="4" eb="6">
      <t>チイ</t>
    </rPh>
    <rPh sb="7" eb="9">
      <t>フショウ</t>
    </rPh>
    <phoneticPr fontId="6"/>
  </si>
  <si>
    <t>総  数　　　</t>
    <phoneticPr fontId="12"/>
  </si>
  <si>
    <t>従業上の地位「不詳」</t>
  </si>
  <si>
    <t>総　数</t>
    <rPh sb="0" eb="1">
      <t>フサ</t>
    </rPh>
    <rPh sb="2" eb="3">
      <t>カズ</t>
    </rPh>
    <phoneticPr fontId="6"/>
  </si>
  <si>
    <t>従業・通学市区町村「不詳・外国」</t>
    <phoneticPr fontId="6"/>
  </si>
  <si>
    <t>従業地・通学地「不詳」</t>
    <phoneticPr fontId="6"/>
  </si>
  <si>
    <t>他県</t>
    <rPh sb="0" eb="2">
      <t>タケン</t>
    </rPh>
    <phoneticPr fontId="6"/>
  </si>
  <si>
    <t>従業地・通学地「不詳・外国」で当地に常住している者</t>
    <phoneticPr fontId="6"/>
  </si>
  <si>
    <t>-</t>
    <phoneticPr fontId="6"/>
  </si>
  <si>
    <t>兵庫北一丁目</t>
    <rPh sb="0" eb="2">
      <t>ヒョウゴ</t>
    </rPh>
    <rPh sb="2" eb="3">
      <t>キタ</t>
    </rPh>
    <rPh sb="3" eb="6">
      <t>１チョウメ</t>
    </rPh>
    <phoneticPr fontId="6"/>
  </si>
  <si>
    <t>兵庫北二丁目</t>
    <rPh sb="0" eb="2">
      <t>ヒョウゴ</t>
    </rPh>
    <rPh sb="2" eb="3">
      <t>キタ</t>
    </rPh>
    <rPh sb="3" eb="6">
      <t>２チョウメ</t>
    </rPh>
    <phoneticPr fontId="6"/>
  </si>
  <si>
    <t>兵庫北三丁目</t>
    <rPh sb="0" eb="2">
      <t>ヒョウゴ</t>
    </rPh>
    <rPh sb="2" eb="3">
      <t>キタ</t>
    </rPh>
    <rPh sb="3" eb="6">
      <t>３チョウメ</t>
    </rPh>
    <phoneticPr fontId="6"/>
  </si>
  <si>
    <t>兵庫北四丁目</t>
    <rPh sb="0" eb="2">
      <t>ヒョウゴ</t>
    </rPh>
    <rPh sb="2" eb="3">
      <t>キタ</t>
    </rPh>
    <rPh sb="3" eb="6">
      <t>４チョウメ</t>
    </rPh>
    <phoneticPr fontId="6"/>
  </si>
  <si>
    <t>兵庫北五丁目</t>
    <rPh sb="0" eb="2">
      <t>ヒョウゴ</t>
    </rPh>
    <rPh sb="2" eb="3">
      <t>キタ</t>
    </rPh>
    <rPh sb="3" eb="6">
      <t>５チョウメ</t>
    </rPh>
    <phoneticPr fontId="6"/>
  </si>
  <si>
    <t>兵庫北六丁目</t>
    <rPh sb="0" eb="2">
      <t>ヒョウゴ</t>
    </rPh>
    <rPh sb="2" eb="3">
      <t>キタ</t>
    </rPh>
    <rPh sb="3" eb="6">
      <t>６チョウメ</t>
    </rPh>
    <phoneticPr fontId="6"/>
  </si>
  <si>
    <t>-</t>
    <phoneticPr fontId="6"/>
  </si>
  <si>
    <t>兵庫北七丁目</t>
    <rPh sb="0" eb="2">
      <t>ヒョウゴ</t>
    </rPh>
    <rPh sb="2" eb="3">
      <t>キタ</t>
    </rPh>
    <rPh sb="3" eb="6">
      <t>７チョウメ</t>
    </rPh>
    <phoneticPr fontId="6"/>
  </si>
  <si>
    <t>子供の有無・年齢</t>
    <phoneticPr fontId="6"/>
  </si>
  <si>
    <t>夫婦のいる一般世帯</t>
    <phoneticPr fontId="33"/>
  </si>
  <si>
    <t>世帯数</t>
    <phoneticPr fontId="33"/>
  </si>
  <si>
    <t>子供なし</t>
    <phoneticPr fontId="33"/>
  </si>
  <si>
    <t>子供あり</t>
    <phoneticPr fontId="33"/>
  </si>
  <si>
    <t>世帯人員</t>
    <phoneticPr fontId="33"/>
  </si>
  <si>
    <t>夫婦のいる核家族世帯</t>
    <phoneticPr fontId="33"/>
  </si>
  <si>
    <r>
      <t xml:space="preserve">夫婦のいるその他の世帯　　　　　　　（同居の親あり） </t>
    </r>
    <r>
      <rPr>
        <sz val="10"/>
        <color indexed="8"/>
        <rFont val="Times New Roman"/>
        <family val="1"/>
      </rPr>
      <t/>
    </r>
    <phoneticPr fontId="33"/>
  </si>
  <si>
    <t>子供の有無・年齢</t>
    <phoneticPr fontId="6"/>
  </si>
  <si>
    <t>夫婦のいるその他の世帯　　　　       （同居の親なし）</t>
    <phoneticPr fontId="33"/>
  </si>
  <si>
    <t>世帯数</t>
    <phoneticPr fontId="33"/>
  </si>
  <si>
    <t>子供なし</t>
    <phoneticPr fontId="33"/>
  </si>
  <si>
    <t>子供あり</t>
    <phoneticPr fontId="33"/>
  </si>
  <si>
    <t>世帯人員</t>
    <phoneticPr fontId="33"/>
  </si>
  <si>
    <t xml:space="preserve">（再掲）    </t>
    <phoneticPr fontId="33"/>
  </si>
  <si>
    <t>夫婦のいる3世代世帯</t>
    <phoneticPr fontId="33"/>
  </si>
  <si>
    <t>16.住宅の建て方（6区分）別住宅に住む一般世帯数，一般世帯人員，1世帯当たり人員及び主世帯の世帯数，世帯人員，1世帯当たり人員（65歳以上世帯員のいる主世帯 - 特掲）</t>
    <rPh sb="3" eb="5">
      <t>ジュウタク</t>
    </rPh>
    <rPh sb="6" eb="7">
      <t>タ</t>
    </rPh>
    <rPh sb="8" eb="9">
      <t>カタ</t>
    </rPh>
    <rPh sb="11" eb="13">
      <t>クブン</t>
    </rPh>
    <rPh sb="14" eb="15">
      <t>ベツ</t>
    </rPh>
    <rPh sb="15" eb="17">
      <t>ジュウタク</t>
    </rPh>
    <rPh sb="18" eb="19">
      <t>ス</t>
    </rPh>
    <rPh sb="20" eb="22">
      <t>イッパン</t>
    </rPh>
    <rPh sb="22" eb="24">
      <t>セタイ</t>
    </rPh>
    <rPh sb="24" eb="25">
      <t>スウ</t>
    </rPh>
    <rPh sb="26" eb="28">
      <t>イッパン</t>
    </rPh>
    <rPh sb="28" eb="30">
      <t>セタイ</t>
    </rPh>
    <rPh sb="30" eb="32">
      <t>ジンイン</t>
    </rPh>
    <rPh sb="34" eb="36">
      <t>セタイ</t>
    </rPh>
    <rPh sb="36" eb="37">
      <t>ア</t>
    </rPh>
    <rPh sb="39" eb="41">
      <t>ジンイン</t>
    </rPh>
    <rPh sb="41" eb="42">
      <t>オヨ</t>
    </rPh>
    <rPh sb="43" eb="44">
      <t>シュ</t>
    </rPh>
    <rPh sb="44" eb="46">
      <t>セタイ</t>
    </rPh>
    <rPh sb="47" eb="50">
      <t>セタイスウ</t>
    </rPh>
    <rPh sb="51" eb="53">
      <t>セタイ</t>
    </rPh>
    <rPh sb="53" eb="55">
      <t>ジンイン</t>
    </rPh>
    <rPh sb="57" eb="59">
      <t>セタイ</t>
    </rPh>
    <rPh sb="59" eb="60">
      <t>ア</t>
    </rPh>
    <rPh sb="62" eb="64">
      <t>ジンイン</t>
    </rPh>
    <rPh sb="67" eb="68">
      <t>サイ</t>
    </rPh>
    <rPh sb="68" eb="70">
      <t>イジョウ</t>
    </rPh>
    <rPh sb="70" eb="73">
      <t>セタイイン</t>
    </rPh>
    <rPh sb="76" eb="77">
      <t>シュ</t>
    </rPh>
    <rPh sb="77" eb="79">
      <t>セタイ</t>
    </rPh>
    <rPh sb="82" eb="83">
      <t>トク</t>
    </rPh>
    <rPh sb="83" eb="84">
      <t>ケイ</t>
    </rPh>
    <phoneticPr fontId="6"/>
  </si>
  <si>
    <t>17.住宅の建て方（8区分），住宅の所有の関係（5区分）別住宅に住む一般世帯数及び一般世帯人員</t>
    <rPh sb="3" eb="5">
      <t>ジュウタク</t>
    </rPh>
    <rPh sb="6" eb="7">
      <t>タ</t>
    </rPh>
    <rPh sb="8" eb="9">
      <t>カタ</t>
    </rPh>
    <rPh sb="11" eb="13">
      <t>クブン</t>
    </rPh>
    <rPh sb="15" eb="17">
      <t>ジュウタク</t>
    </rPh>
    <rPh sb="18" eb="20">
      <t>ショユウ</t>
    </rPh>
    <rPh sb="21" eb="23">
      <t>カンケイ</t>
    </rPh>
    <rPh sb="25" eb="27">
      <t>クブン</t>
    </rPh>
    <rPh sb="28" eb="29">
      <t>ベツ</t>
    </rPh>
    <rPh sb="29" eb="31">
      <t>ジュウタク</t>
    </rPh>
    <rPh sb="32" eb="33">
      <t>ス</t>
    </rPh>
    <rPh sb="34" eb="36">
      <t>イッパン</t>
    </rPh>
    <rPh sb="36" eb="38">
      <t>セタイ</t>
    </rPh>
    <rPh sb="38" eb="39">
      <t>スウ</t>
    </rPh>
    <rPh sb="39" eb="40">
      <t>オヨ</t>
    </rPh>
    <rPh sb="41" eb="43">
      <t>イッパン</t>
    </rPh>
    <rPh sb="43" eb="45">
      <t>セタイ</t>
    </rPh>
    <rPh sb="45" eb="47">
      <t>ジンイン</t>
    </rPh>
    <phoneticPr fontId="6"/>
  </si>
  <si>
    <t>18.国籍（12区分），男女別外国人数</t>
    <rPh sb="3" eb="5">
      <t>コクセキ</t>
    </rPh>
    <rPh sb="8" eb="10">
      <t>クブン</t>
    </rPh>
    <rPh sb="12" eb="14">
      <t>ダンジョ</t>
    </rPh>
    <rPh sb="14" eb="15">
      <t>ベツ</t>
    </rPh>
    <rPh sb="15" eb="17">
      <t>ガイコク</t>
    </rPh>
    <rPh sb="17" eb="18">
      <t>ジン</t>
    </rPh>
    <rPh sb="18" eb="19">
      <t>スウ</t>
    </rPh>
    <phoneticPr fontId="6"/>
  </si>
  <si>
    <t>19.労働力状態（3区分），男女別15歳以上人口</t>
    <rPh sb="3" eb="6">
      <t>ロウドウリョク</t>
    </rPh>
    <rPh sb="6" eb="8">
      <t>ジョウタイ</t>
    </rPh>
    <rPh sb="10" eb="12">
      <t>クブン</t>
    </rPh>
    <rPh sb="14" eb="16">
      <t>ダンジョ</t>
    </rPh>
    <rPh sb="16" eb="17">
      <t>ベツ</t>
    </rPh>
    <rPh sb="19" eb="20">
      <t>サイ</t>
    </rPh>
    <rPh sb="20" eb="22">
      <t>イジョウ</t>
    </rPh>
    <rPh sb="22" eb="24">
      <t>ジンコウ</t>
    </rPh>
    <phoneticPr fontId="6"/>
  </si>
  <si>
    <t>20.労働力状態（3区分），年齢（5歳階級），男女別65歳以上単独世帯員数</t>
    <rPh sb="3" eb="6">
      <t>ロウドウリョク</t>
    </rPh>
    <rPh sb="6" eb="8">
      <t>ジョウタイ</t>
    </rPh>
    <rPh sb="10" eb="12">
      <t>クブン</t>
    </rPh>
    <rPh sb="14" eb="16">
      <t>ネンレイ</t>
    </rPh>
    <rPh sb="18" eb="19">
      <t>サイ</t>
    </rPh>
    <rPh sb="19" eb="21">
      <t>カイキュウ</t>
    </rPh>
    <rPh sb="23" eb="25">
      <t>ダンジョ</t>
    </rPh>
    <rPh sb="25" eb="26">
      <t>ベツ</t>
    </rPh>
    <rPh sb="28" eb="29">
      <t>サイ</t>
    </rPh>
    <rPh sb="29" eb="31">
      <t>イジョウ</t>
    </rPh>
    <rPh sb="31" eb="33">
      <t>タンドク</t>
    </rPh>
    <rPh sb="33" eb="36">
      <t>セタイイン</t>
    </rPh>
    <rPh sb="36" eb="37">
      <t>カズ</t>
    </rPh>
    <phoneticPr fontId="6"/>
  </si>
  <si>
    <t>21.労働力状態（8区分），年齢（5歳階級），男女別15歳以上人口</t>
    <rPh sb="3" eb="6">
      <t>ロウドウリョク</t>
    </rPh>
    <rPh sb="6" eb="8">
      <t>ジョウタイ</t>
    </rPh>
    <rPh sb="10" eb="12">
      <t>クブン</t>
    </rPh>
    <rPh sb="14" eb="16">
      <t>ネンレイ</t>
    </rPh>
    <rPh sb="18" eb="19">
      <t>サイ</t>
    </rPh>
    <rPh sb="19" eb="21">
      <t>カイキュウ</t>
    </rPh>
    <rPh sb="23" eb="25">
      <t>ダンジョ</t>
    </rPh>
    <rPh sb="25" eb="26">
      <t>ベツ</t>
    </rPh>
    <rPh sb="28" eb="29">
      <t>サイ</t>
    </rPh>
    <rPh sb="29" eb="31">
      <t>イジョウ</t>
    </rPh>
    <rPh sb="31" eb="33">
      <t>ジンコウ</t>
    </rPh>
    <phoneticPr fontId="6"/>
  </si>
  <si>
    <t>22.労働力状態（6区分），配偶関係（4区分），男女別15歳以上人口 （雇用者‐特掲）</t>
    <rPh sb="3" eb="6">
      <t>ロウドウリョク</t>
    </rPh>
    <rPh sb="6" eb="8">
      <t>ジョウタイ</t>
    </rPh>
    <rPh sb="10" eb="12">
      <t>クブン</t>
    </rPh>
    <rPh sb="14" eb="16">
      <t>ハイグウ</t>
    </rPh>
    <rPh sb="16" eb="18">
      <t>カンケイ</t>
    </rPh>
    <rPh sb="20" eb="22">
      <t>クブン</t>
    </rPh>
    <rPh sb="24" eb="26">
      <t>ダンジョ</t>
    </rPh>
    <rPh sb="26" eb="27">
      <t>ベツ</t>
    </rPh>
    <rPh sb="29" eb="30">
      <t>サイ</t>
    </rPh>
    <rPh sb="30" eb="32">
      <t>イジョウ</t>
    </rPh>
    <rPh sb="32" eb="34">
      <t>ジンコウ</t>
    </rPh>
    <rPh sb="36" eb="39">
      <t>コヨウシャ</t>
    </rPh>
    <rPh sb="40" eb="41">
      <t>トク</t>
    </rPh>
    <rPh sb="41" eb="42">
      <t>ケイ</t>
    </rPh>
    <phoneticPr fontId="6"/>
  </si>
  <si>
    <t>23.産業（大分類），年齢（5歳階級），男女別15歳以上就業者数</t>
    <rPh sb="3" eb="5">
      <t>サンギョウ</t>
    </rPh>
    <rPh sb="6" eb="9">
      <t>ダイブンルイ</t>
    </rPh>
    <rPh sb="11" eb="13">
      <t>ネンレイ</t>
    </rPh>
    <rPh sb="15" eb="16">
      <t>サイ</t>
    </rPh>
    <rPh sb="16" eb="18">
      <t>カイキュウ</t>
    </rPh>
    <rPh sb="20" eb="22">
      <t>ダンジョ</t>
    </rPh>
    <rPh sb="22" eb="23">
      <t>ベツ</t>
    </rPh>
    <rPh sb="25" eb="26">
      <t>サイ</t>
    </rPh>
    <rPh sb="26" eb="28">
      <t>イジョウ</t>
    </rPh>
    <rPh sb="28" eb="31">
      <t>シュウギョウシャ</t>
    </rPh>
    <rPh sb="31" eb="32">
      <t>カズ</t>
    </rPh>
    <phoneticPr fontId="6"/>
  </si>
  <si>
    <t>24.産業（大分類），従業上の地位（8区分），男女別15歳以上就業者数</t>
    <rPh sb="3" eb="5">
      <t>サンギョウ</t>
    </rPh>
    <rPh sb="6" eb="9">
      <t>ダイブンルイ</t>
    </rPh>
    <rPh sb="11" eb="13">
      <t>ジュウギョウ</t>
    </rPh>
    <rPh sb="13" eb="14">
      <t>ウエ</t>
    </rPh>
    <rPh sb="15" eb="17">
      <t>チイ</t>
    </rPh>
    <rPh sb="19" eb="21">
      <t>クブン</t>
    </rPh>
    <rPh sb="23" eb="25">
      <t>ダンジョ</t>
    </rPh>
    <rPh sb="25" eb="26">
      <t>ベツ</t>
    </rPh>
    <rPh sb="28" eb="29">
      <t>サイ</t>
    </rPh>
    <rPh sb="29" eb="31">
      <t>イジョウ</t>
    </rPh>
    <rPh sb="31" eb="34">
      <t>シュウギョウシャ</t>
    </rPh>
    <rPh sb="34" eb="35">
      <t>カズ</t>
    </rPh>
    <phoneticPr fontId="6"/>
  </si>
  <si>
    <t>25.産業（大分類），年齢（5歳階級），男女別15歳以上雇用者数</t>
    <rPh sb="3" eb="5">
      <t>サンギョウ</t>
    </rPh>
    <rPh sb="6" eb="9">
      <t>ダイブンルイ</t>
    </rPh>
    <rPh sb="11" eb="13">
      <t>ネンレイ</t>
    </rPh>
    <rPh sb="15" eb="16">
      <t>サイ</t>
    </rPh>
    <rPh sb="16" eb="18">
      <t>カイキュウ</t>
    </rPh>
    <rPh sb="20" eb="22">
      <t>ダンジョ</t>
    </rPh>
    <rPh sb="22" eb="23">
      <t>ベツ</t>
    </rPh>
    <rPh sb="25" eb="26">
      <t>サイ</t>
    </rPh>
    <rPh sb="26" eb="28">
      <t>イジョウ</t>
    </rPh>
    <rPh sb="28" eb="31">
      <t>コヨウシャ</t>
    </rPh>
    <rPh sb="31" eb="32">
      <t>カズ</t>
    </rPh>
    <phoneticPr fontId="6"/>
  </si>
  <si>
    <t>26.産業（大分類），職業（大分類），男女別15歳以上就業者数</t>
    <rPh sb="3" eb="5">
      <t>サンギョウ</t>
    </rPh>
    <rPh sb="6" eb="9">
      <t>ダイブンルイ</t>
    </rPh>
    <rPh sb="11" eb="13">
      <t>ショクギョウ</t>
    </rPh>
    <rPh sb="14" eb="17">
      <t>ダイブンルイ</t>
    </rPh>
    <rPh sb="19" eb="21">
      <t>ダンジョ</t>
    </rPh>
    <rPh sb="21" eb="22">
      <t>ベツ</t>
    </rPh>
    <rPh sb="24" eb="25">
      <t>サイ</t>
    </rPh>
    <rPh sb="25" eb="27">
      <t>イジョウ</t>
    </rPh>
    <rPh sb="27" eb="30">
      <t>シュウギョウシャ</t>
    </rPh>
    <rPh sb="30" eb="31">
      <t>カズ</t>
    </rPh>
    <phoneticPr fontId="12"/>
  </si>
  <si>
    <t>27.職業（大分類），年齢（5歳階級），男女別15歳以上就業者数</t>
    <rPh sb="3" eb="5">
      <t>ショクギョウ</t>
    </rPh>
    <rPh sb="6" eb="9">
      <t>ダイブンルイ</t>
    </rPh>
    <rPh sb="11" eb="13">
      <t>ネンレイ</t>
    </rPh>
    <rPh sb="15" eb="16">
      <t>サイ</t>
    </rPh>
    <rPh sb="16" eb="18">
      <t>カイキュウ</t>
    </rPh>
    <rPh sb="20" eb="22">
      <t>ダンジョ</t>
    </rPh>
    <rPh sb="22" eb="23">
      <t>ベツ</t>
    </rPh>
    <rPh sb="25" eb="26">
      <t>サイ</t>
    </rPh>
    <rPh sb="26" eb="28">
      <t>イジョウ</t>
    </rPh>
    <rPh sb="28" eb="31">
      <t>シュウギョウシャ</t>
    </rPh>
    <rPh sb="31" eb="32">
      <t>カズ</t>
    </rPh>
    <phoneticPr fontId="6"/>
  </si>
  <si>
    <t>28.職業（大分類），従業上の地位（5区分），男女別15歳以上就業者数</t>
    <rPh sb="3" eb="5">
      <t>ショクギョウ</t>
    </rPh>
    <rPh sb="6" eb="9">
      <t>ダイブンルイ</t>
    </rPh>
    <rPh sb="11" eb="13">
      <t>ジュウギョウ</t>
    </rPh>
    <rPh sb="13" eb="14">
      <t>ウエ</t>
    </rPh>
    <rPh sb="15" eb="17">
      <t>チイ</t>
    </rPh>
    <rPh sb="19" eb="21">
      <t>クブン</t>
    </rPh>
    <rPh sb="23" eb="25">
      <t>ダンジョ</t>
    </rPh>
    <rPh sb="25" eb="26">
      <t>ベツ</t>
    </rPh>
    <rPh sb="28" eb="29">
      <t>サイ</t>
    </rPh>
    <rPh sb="29" eb="31">
      <t>イジョウ</t>
    </rPh>
    <rPh sb="31" eb="34">
      <t>シュウギョウシャ</t>
    </rPh>
    <rPh sb="34" eb="35">
      <t>カズ</t>
    </rPh>
    <phoneticPr fontId="6"/>
  </si>
  <si>
    <t>29.夫婦の就業・非就業（4区分），年齢（5歳階級）別高齢夫婦世帯数</t>
    <rPh sb="3" eb="5">
      <t>フウフ</t>
    </rPh>
    <rPh sb="6" eb="8">
      <t>シュウギョウ</t>
    </rPh>
    <rPh sb="9" eb="10">
      <t>ヒ</t>
    </rPh>
    <rPh sb="10" eb="12">
      <t>シュウギョウ</t>
    </rPh>
    <rPh sb="14" eb="16">
      <t>クブン</t>
    </rPh>
    <rPh sb="18" eb="20">
      <t>ネンレイ</t>
    </rPh>
    <rPh sb="22" eb="23">
      <t>サイ</t>
    </rPh>
    <rPh sb="23" eb="25">
      <t>カイキュウ</t>
    </rPh>
    <rPh sb="26" eb="27">
      <t>ベツ</t>
    </rPh>
    <rPh sb="27" eb="29">
      <t>コウレイ</t>
    </rPh>
    <rPh sb="29" eb="31">
      <t>フウフ</t>
    </rPh>
    <rPh sb="31" eb="33">
      <t>セタイ</t>
    </rPh>
    <rPh sb="33" eb="34">
      <t>スウ</t>
    </rPh>
    <phoneticPr fontId="6"/>
  </si>
  <si>
    <t>30.世帯の家族類型（3区分），子供の有無・年齢（4区分），夫婦の就業・非就業（4区分）別一般世帯</t>
    <rPh sb="44" eb="45">
      <t>ベツ</t>
    </rPh>
    <rPh sb="45" eb="47">
      <t>イッパン</t>
    </rPh>
    <rPh sb="47" eb="49">
      <t>セタイ</t>
    </rPh>
    <phoneticPr fontId="33"/>
  </si>
  <si>
    <t>32.従業地・通学地による男女別15歳以上就業者数，15歳以上通学者数及び15歳未満通学者を含む通学者数</t>
    <rPh sb="3" eb="5">
      <t>ジュウギョウ</t>
    </rPh>
    <rPh sb="5" eb="6">
      <t>チ</t>
    </rPh>
    <rPh sb="7" eb="9">
      <t>ツウガク</t>
    </rPh>
    <rPh sb="9" eb="10">
      <t>チ</t>
    </rPh>
    <rPh sb="13" eb="15">
      <t>ダンジョ</t>
    </rPh>
    <rPh sb="15" eb="16">
      <t>ベツ</t>
    </rPh>
    <rPh sb="18" eb="19">
      <t>サイ</t>
    </rPh>
    <rPh sb="19" eb="21">
      <t>イジョウ</t>
    </rPh>
    <rPh sb="21" eb="24">
      <t>シュウギョウシャ</t>
    </rPh>
    <rPh sb="24" eb="25">
      <t>スウ</t>
    </rPh>
    <rPh sb="28" eb="31">
      <t>サイイジョウ</t>
    </rPh>
    <rPh sb="31" eb="34">
      <t>ツウガクシャ</t>
    </rPh>
    <rPh sb="34" eb="35">
      <t>スウ</t>
    </rPh>
    <rPh sb="35" eb="36">
      <t>オヨ</t>
    </rPh>
    <rPh sb="39" eb="40">
      <t>サイ</t>
    </rPh>
    <rPh sb="40" eb="42">
      <t>ミマン</t>
    </rPh>
    <rPh sb="42" eb="45">
      <t>ツウガクシャ</t>
    </rPh>
    <rPh sb="46" eb="47">
      <t>フク</t>
    </rPh>
    <rPh sb="48" eb="51">
      <t>ツウガクシャ</t>
    </rPh>
    <rPh sb="51" eb="52">
      <t>スウ</t>
    </rPh>
    <phoneticPr fontId="6"/>
  </si>
  <si>
    <t>33.従業地による産業（大分類），年齢（5歳階級），男女別15歳以上就業者数</t>
    <rPh sb="3" eb="5">
      <t>ジュウギョウ</t>
    </rPh>
    <rPh sb="5" eb="6">
      <t>チ</t>
    </rPh>
    <rPh sb="9" eb="11">
      <t>サンギョウ</t>
    </rPh>
    <rPh sb="12" eb="15">
      <t>ダイブンルイ</t>
    </rPh>
    <rPh sb="17" eb="19">
      <t>ネンレイ</t>
    </rPh>
    <rPh sb="21" eb="22">
      <t>サイ</t>
    </rPh>
    <rPh sb="22" eb="24">
      <t>カイキュウ</t>
    </rPh>
    <rPh sb="26" eb="28">
      <t>ダンジョ</t>
    </rPh>
    <rPh sb="28" eb="29">
      <t>ベツ</t>
    </rPh>
    <rPh sb="31" eb="32">
      <t>サイ</t>
    </rPh>
    <rPh sb="32" eb="34">
      <t>イジョウ</t>
    </rPh>
    <rPh sb="34" eb="37">
      <t>シュウギョウシャ</t>
    </rPh>
    <rPh sb="37" eb="38">
      <t>スウ</t>
    </rPh>
    <phoneticPr fontId="6"/>
  </si>
  <si>
    <t>34.町丁・大字，男女別人口及び世帯数</t>
    <rPh sb="3" eb="5">
      <t>マチチョウ</t>
    </rPh>
    <rPh sb="6" eb="8">
      <t>ダイジ</t>
    </rPh>
    <rPh sb="9" eb="11">
      <t>ダンジョ</t>
    </rPh>
    <rPh sb="11" eb="12">
      <t>ベツ</t>
    </rPh>
    <rPh sb="12" eb="14">
      <t>ジンコウ</t>
    </rPh>
    <rPh sb="14" eb="15">
      <t>オヨ</t>
    </rPh>
    <rPh sb="16" eb="19">
      <t>セタイスウ</t>
    </rPh>
    <phoneticPr fontId="6"/>
  </si>
  <si>
    <t>35.小学校区，年齢（3区分），男女別人口及び年齢（3区分）,男女別割合</t>
    <rPh sb="3" eb="6">
      <t>ショウガッコウ</t>
    </rPh>
    <rPh sb="6" eb="7">
      <t>ク</t>
    </rPh>
    <rPh sb="8" eb="10">
      <t>ネンレイ</t>
    </rPh>
    <rPh sb="12" eb="14">
      <t>クブン</t>
    </rPh>
    <rPh sb="16" eb="18">
      <t>ダンジョ</t>
    </rPh>
    <rPh sb="18" eb="19">
      <t>ベツ</t>
    </rPh>
    <rPh sb="19" eb="21">
      <t>ジンコウ</t>
    </rPh>
    <rPh sb="21" eb="22">
      <t>オヨ</t>
    </rPh>
    <rPh sb="23" eb="25">
      <t>ネンレイ</t>
    </rPh>
    <rPh sb="27" eb="29">
      <t>クブン</t>
    </rPh>
    <rPh sb="31" eb="33">
      <t>ダンジョ</t>
    </rPh>
    <rPh sb="33" eb="34">
      <t>ベツ</t>
    </rPh>
    <rPh sb="34" eb="36">
      <t>ワリアイ</t>
    </rPh>
    <phoneticPr fontId="6"/>
  </si>
  <si>
    <t>36.小学校区，男女別人口構造指数及び性比</t>
    <rPh sb="3" eb="6">
      <t>ショウガッコウ</t>
    </rPh>
    <rPh sb="6" eb="7">
      <t>ク</t>
    </rPh>
    <rPh sb="8" eb="10">
      <t>ダンジョ</t>
    </rPh>
    <rPh sb="10" eb="11">
      <t>ベツ</t>
    </rPh>
    <rPh sb="11" eb="13">
      <t>ジンコウ</t>
    </rPh>
    <rPh sb="13" eb="15">
      <t>コウゾウ</t>
    </rPh>
    <rPh sb="15" eb="17">
      <t>シスウ</t>
    </rPh>
    <rPh sb="17" eb="18">
      <t>オヨ</t>
    </rPh>
    <rPh sb="19" eb="20">
      <t>セイ</t>
    </rPh>
    <rPh sb="20" eb="21">
      <t>ヒ</t>
    </rPh>
    <phoneticPr fontId="6"/>
  </si>
  <si>
    <t>17.　住宅の建て方（8区分），住宅の所有の関係（5区分）別住宅に住む一般世帯数及び一般世帯人員</t>
    <phoneticPr fontId="6"/>
  </si>
  <si>
    <t>36.　小学校区，男女別人口構造指数及び性比</t>
    <phoneticPr fontId="6"/>
  </si>
  <si>
    <t>35.　小学校区，年齢（3区分），男女別人口及び年齢（3区分），男女別割合</t>
    <phoneticPr fontId="6"/>
  </si>
  <si>
    <t>34.　町丁・大字，男女別人口及び世帯数</t>
    <phoneticPr fontId="6"/>
  </si>
  <si>
    <t>33.　従業地による産業（大分類），年齢（5歳階級），男女別15歳以上就業者数</t>
    <phoneticPr fontId="6"/>
  </si>
  <si>
    <t>32.　従業地・通学地による男女別15歳以上就業者数，15歳以上通学者数及び15歳未満通学者を含む通学者数</t>
    <phoneticPr fontId="6"/>
  </si>
  <si>
    <t>31.　常住地による男女別15歳以上就業者数，15歳以上通学者数及び15歳未満通学者を含む通学者数</t>
    <phoneticPr fontId="6"/>
  </si>
  <si>
    <t>29.　夫婦の就業・非就業（4区分），年齢（5歳階級）別高齢夫婦世帯数</t>
    <phoneticPr fontId="6"/>
  </si>
  <si>
    <t>28.　職業（大分類），従業上の地位（5区分），男女別15歳以上就業者数</t>
    <phoneticPr fontId="6"/>
  </si>
  <si>
    <t>27.　職業（大分類），年齢（5歳階級），男女別15歳以上就業者数</t>
    <phoneticPr fontId="6"/>
  </si>
  <si>
    <t>26.　産業（大分類），職業（大分類），男女別15歳以上就業者数</t>
    <phoneticPr fontId="6"/>
  </si>
  <si>
    <t>25.　産業（大分類），年齢（5歳階級），男女別15歳以上雇用者数</t>
    <phoneticPr fontId="6"/>
  </si>
  <si>
    <t>24.　産業（大分類），従業上の地位（8区分），男女別15歳以上就業者数</t>
    <phoneticPr fontId="6"/>
  </si>
  <si>
    <t>23.　産業（大分類），年齢（5歳階級），男女別15歳以上就業者数</t>
    <phoneticPr fontId="6"/>
  </si>
  <si>
    <t>22.　労働力状態（6区分），配偶関係（4区分），男女別15歳以上人口（雇用者–特掲）</t>
    <phoneticPr fontId="6"/>
  </si>
  <si>
    <t>21.　労働力状態（8区分），年齢（5歳階級），男女別15歳以上人口</t>
    <phoneticPr fontId="6"/>
  </si>
  <si>
    <t>20.　労働力状態（3区分），年齢（5歳階級），男女別65歳以上単独世帯員数</t>
    <phoneticPr fontId="6"/>
  </si>
  <si>
    <t>19.　労働力状態（3区分），男女別15歳以上人口</t>
    <phoneticPr fontId="6"/>
  </si>
  <si>
    <t>愛知県長久手市</t>
  </si>
  <si>
    <t>福島県広野町</t>
  </si>
  <si>
    <t>神奈川県横須賀市</t>
  </si>
  <si>
    <t>福島県楢葉町</t>
  </si>
  <si>
    <t>山口県岩国市</t>
  </si>
  <si>
    <t>沖縄県八重瀬町</t>
  </si>
  <si>
    <t>奈良県御杖村</t>
  </si>
  <si>
    <t>京都府笠置町</t>
  </si>
  <si>
    <t>山口県周防大島町</t>
  </si>
  <si>
    <t>山口県阿武町</t>
  </si>
  <si>
    <t>沖縄県恩納村</t>
  </si>
  <si>
    <t>1）原子力災害により，全域が避難指示区域である町村を含めない。</t>
  </si>
  <si>
    <t>東京都千代田区</t>
  </si>
  <si>
    <t>東京都中央区</t>
  </si>
  <si>
    <t>東京都港区</t>
  </si>
  <si>
    <t>愛知県飛島村</t>
  </si>
  <si>
    <t>東京都渋谷区</t>
  </si>
  <si>
    <t>東京都新宿区</t>
  </si>
  <si>
    <t>宮城県七ヶ浜町</t>
  </si>
  <si>
    <t>大阪府豊能町</t>
  </si>
  <si>
    <t>山梨県西桂町</t>
  </si>
  <si>
    <t>富山県舟橋村</t>
  </si>
  <si>
    <t>山形県中山町</t>
  </si>
  <si>
    <t>東京都狛江市</t>
  </si>
  <si>
    <t>福岡県久山町</t>
  </si>
  <si>
    <t>福岡県宮若市</t>
  </si>
  <si>
    <t>福岡県苅田町</t>
  </si>
  <si>
    <t>熊本県嘉島町</t>
  </si>
  <si>
    <t>長崎県長与町</t>
  </si>
  <si>
    <t>熊本県山江村</t>
  </si>
  <si>
    <t>福岡県糸田町</t>
  </si>
  <si>
    <t>福岡県岡垣町</t>
  </si>
  <si>
    <t>福岡県桂川町</t>
  </si>
  <si>
    <t>熊本県玉東町</t>
  </si>
  <si>
    <t>宮崎県三股町</t>
  </si>
  <si>
    <t xml:space="preserve">      総        数　1）    </t>
    <phoneticPr fontId="33"/>
  </si>
  <si>
    <t xml:space="preserve">総　  数
2）     </t>
    <rPh sb="0" eb="1">
      <t>フサ</t>
    </rPh>
    <rPh sb="4" eb="5">
      <t>カズ</t>
    </rPh>
    <phoneticPr fontId="33"/>
  </si>
  <si>
    <t>注1）長瀬町の人口及び世帯数は西田代町の人口及び世帯数を含む。また，長瀬町の増減数は西田代町との合算値。</t>
    <rPh sb="0" eb="1">
      <t>チュウ</t>
    </rPh>
    <rPh sb="3" eb="6">
      <t>ナガセマチ</t>
    </rPh>
    <rPh sb="7" eb="9">
      <t>ジンコウ</t>
    </rPh>
    <rPh sb="9" eb="10">
      <t>オヨ</t>
    </rPh>
    <rPh sb="11" eb="14">
      <t>セタイスウ</t>
    </rPh>
    <rPh sb="15" eb="16">
      <t>ニシ</t>
    </rPh>
    <rPh sb="16" eb="19">
      <t>タシロマチ</t>
    </rPh>
    <rPh sb="20" eb="22">
      <t>ジンコウ</t>
    </rPh>
    <rPh sb="22" eb="23">
      <t>オヨ</t>
    </rPh>
    <rPh sb="24" eb="27">
      <t>セタイスウ</t>
    </rPh>
    <rPh sb="28" eb="29">
      <t>フク</t>
    </rPh>
    <phoneticPr fontId="6"/>
  </si>
  <si>
    <t>世帯員のいる一般世帯及び3世代世帯‐特掲）</t>
    <rPh sb="6" eb="8">
      <t>イッパン</t>
    </rPh>
    <rPh sb="8" eb="10">
      <t>セタイ</t>
    </rPh>
    <rPh sb="10" eb="11">
      <t>オヨ</t>
    </rPh>
    <rPh sb="13" eb="15">
      <t>セダイ</t>
    </rPh>
    <rPh sb="15" eb="17">
      <t>セタイ</t>
    </rPh>
    <rPh sb="18" eb="19">
      <t>トク</t>
    </rPh>
    <rPh sb="19" eb="20">
      <t>ケイ</t>
    </rPh>
    <phoneticPr fontId="6"/>
  </si>
  <si>
    <t>市町村 1)</t>
    <rPh sb="0" eb="3">
      <t>シチョウソン</t>
    </rPh>
    <phoneticPr fontId="6"/>
  </si>
  <si>
    <t>市区町村 1)</t>
    <rPh sb="0" eb="2">
      <t>シク</t>
    </rPh>
    <rPh sb="2" eb="4">
      <t>チョウソン</t>
    </rPh>
    <phoneticPr fontId="6"/>
  </si>
  <si>
    <t>1) 労働力状態「不詳」を含む。</t>
    <rPh sb="3" eb="6">
      <t>ロウドウリョク</t>
    </rPh>
    <rPh sb="6" eb="8">
      <t>ジョウタイ</t>
    </rPh>
    <rPh sb="9" eb="11">
      <t>フショウ</t>
    </rPh>
    <rPh sb="13" eb="14">
      <t>フク</t>
    </rPh>
    <phoneticPr fontId="6"/>
  </si>
  <si>
    <t>令和2年</t>
    <rPh sb="0" eb="2">
      <t>レイワ</t>
    </rPh>
    <rPh sb="3" eb="4">
      <t>ネン</t>
    </rPh>
    <phoneticPr fontId="6"/>
  </si>
  <si>
    <t>ネパール</t>
    <phoneticPr fontId="6"/>
  </si>
  <si>
    <t>1）令和2年10月1日現在の市町村の境界に基づいて組替えた平成27年の人口及び世帯数。</t>
    <rPh sb="2" eb="4">
      <t>レイワ</t>
    </rPh>
    <rPh sb="5" eb="6">
      <t>ネン</t>
    </rPh>
    <rPh sb="6" eb="7">
      <t>ヘイネン</t>
    </rPh>
    <rPh sb="8" eb="9">
      <t>ガツ</t>
    </rPh>
    <rPh sb="10" eb="11">
      <t>ニチ</t>
    </rPh>
    <rPh sb="11" eb="13">
      <t>ゲンザイ</t>
    </rPh>
    <rPh sb="14" eb="17">
      <t>シチョウソン</t>
    </rPh>
    <rPh sb="18" eb="20">
      <t>キョウカイ</t>
    </rPh>
    <rPh sb="21" eb="22">
      <t>モト</t>
    </rPh>
    <rPh sb="25" eb="27">
      <t>クミカ</t>
    </rPh>
    <rPh sb="29" eb="31">
      <t>ヘイセイ</t>
    </rPh>
    <rPh sb="33" eb="34">
      <t>ネン</t>
    </rPh>
    <rPh sb="35" eb="37">
      <t>ジンコウ</t>
    </rPh>
    <rPh sb="37" eb="38">
      <t>オヨ</t>
    </rPh>
    <rPh sb="39" eb="42">
      <t>セタイスウ</t>
    </rPh>
    <phoneticPr fontId="39"/>
  </si>
  <si>
    <t>令和2年</t>
    <rPh sb="0" eb="2">
      <t>レイワ</t>
    </rPh>
    <phoneticPr fontId="39"/>
  </si>
  <si>
    <t>平成27年
（組替） 1）</t>
    <rPh sb="0" eb="2">
      <t>ヘイセイ</t>
    </rPh>
    <rPh sb="4" eb="5">
      <t>ネン</t>
    </rPh>
    <rPh sb="7" eb="9">
      <t>クミカエ</t>
    </rPh>
    <phoneticPr fontId="39"/>
  </si>
  <si>
    <t>平成27年～令和2年の増減</t>
    <rPh sb="0" eb="2">
      <t>ヘイセイ</t>
    </rPh>
    <rPh sb="4" eb="5">
      <t>ネン</t>
    </rPh>
    <rPh sb="6" eb="8">
      <t>レイワ</t>
    </rPh>
    <rPh sb="9" eb="10">
      <t>ネン</t>
    </rPh>
    <rPh sb="11" eb="13">
      <t>ゾウゲン</t>
    </rPh>
    <phoneticPr fontId="39"/>
  </si>
  <si>
    <t>令和2年</t>
    <rPh sb="0" eb="2">
      <t>レイワ</t>
    </rPh>
    <rPh sb="3" eb="4">
      <t>ネン</t>
    </rPh>
    <phoneticPr fontId="39"/>
  </si>
  <si>
    <t>福島県葛尾村</t>
  </si>
  <si>
    <t>沖縄県うるま市</t>
  </si>
  <si>
    <t>熊本県水上村</t>
  </si>
  <si>
    <t>福島県いわき市</t>
  </si>
  <si>
    <t>千葉県流山市</t>
  </si>
  <si>
    <t>千葉県船橋市</t>
  </si>
  <si>
    <t>福島県飯舘村</t>
  </si>
  <si>
    <t>福岡県福津市</t>
  </si>
  <si>
    <t>沖縄県北中城村</t>
  </si>
  <si>
    <t>千葉県印西市</t>
  </si>
  <si>
    <t>青森県風間浦村</t>
  </si>
  <si>
    <t>北海道上砂川町</t>
  </si>
  <si>
    <t>北海道月形町</t>
  </si>
  <si>
    <t>熊本県合志市</t>
  </si>
  <si>
    <t>山口県宇部市</t>
  </si>
  <si>
    <t>山口県周南市</t>
  </si>
  <si>
    <t>熊本県南阿蘇村</t>
  </si>
  <si>
    <t>福島県富岡町</t>
  </si>
  <si>
    <t>福島県浪江町</t>
  </si>
  <si>
    <t>福島県大熊町</t>
  </si>
  <si>
    <t>山口県美祢市</t>
  </si>
  <si>
    <t>福岡県小竹町</t>
  </si>
  <si>
    <t>熊本県美里町</t>
  </si>
  <si>
    <t>北海道占冠村</t>
  </si>
  <si>
    <t>奈良県東吉野村</t>
  </si>
  <si>
    <t>福岡県大野城市</t>
  </si>
  <si>
    <t>宮崎県椎葉村</t>
  </si>
  <si>
    <t>山口県山口市</t>
  </si>
  <si>
    <t>駅前中央一丁目</t>
  </si>
  <si>
    <t>駅前中央二丁目</t>
  </si>
  <si>
    <t>駅前中央三丁目</t>
  </si>
  <si>
    <t>大財一丁目</t>
  </si>
  <si>
    <t>大財二丁目</t>
  </si>
  <si>
    <t>大財三丁目</t>
  </si>
  <si>
    <t>大財四丁目</t>
  </si>
  <si>
    <t>大財五丁目</t>
  </si>
  <si>
    <t>大財六丁目</t>
  </si>
  <si>
    <t>神園一丁目</t>
  </si>
  <si>
    <t>神園二丁目</t>
  </si>
  <si>
    <t>神園三丁目</t>
  </si>
  <si>
    <t>神園四丁目</t>
  </si>
  <si>
    <t>神園五丁目</t>
  </si>
  <si>
    <t>神園六丁目</t>
  </si>
  <si>
    <t>神野西一丁目</t>
  </si>
  <si>
    <t>神野西二丁目</t>
  </si>
  <si>
    <t>神野西三丁目</t>
  </si>
  <si>
    <t>神野西四丁目</t>
  </si>
  <si>
    <t>神野東一丁目</t>
  </si>
  <si>
    <t>神野東二丁目</t>
  </si>
  <si>
    <t>神野東三丁目</t>
  </si>
  <si>
    <t>神野東四丁目</t>
  </si>
  <si>
    <t>材木一丁目</t>
  </si>
  <si>
    <t>材木二丁目</t>
  </si>
  <si>
    <t>城内一丁目</t>
  </si>
  <si>
    <t>城内二丁目</t>
  </si>
  <si>
    <t>白山一丁目</t>
  </si>
  <si>
    <t>白山二丁目</t>
  </si>
  <si>
    <t>末広一丁目</t>
  </si>
  <si>
    <t>末広二丁目</t>
  </si>
  <si>
    <t>田代一丁目</t>
  </si>
  <si>
    <t>田代二丁目</t>
  </si>
  <si>
    <t>多布施一丁目</t>
  </si>
  <si>
    <t>多布施二丁目</t>
  </si>
  <si>
    <t>多布施三丁目</t>
  </si>
  <si>
    <t>多布施四丁目</t>
  </si>
  <si>
    <t>天神一丁目</t>
  </si>
  <si>
    <t>天神二丁目</t>
  </si>
  <si>
    <t>天神三丁目</t>
  </si>
  <si>
    <t>天祐一丁目</t>
  </si>
  <si>
    <t>天祐二丁目</t>
  </si>
  <si>
    <t>唐人一丁目</t>
  </si>
  <si>
    <t>唐人二丁目</t>
  </si>
  <si>
    <t>富士町大字古湯</t>
    <rPh sb="5" eb="6">
      <t>フル</t>
    </rPh>
    <rPh sb="6" eb="7">
      <t>ユ</t>
    </rPh>
    <phoneticPr fontId="6"/>
  </si>
  <si>
    <t>富士町大字古場</t>
    <rPh sb="5" eb="7">
      <t>コバ</t>
    </rPh>
    <phoneticPr fontId="6"/>
  </si>
  <si>
    <t>富士町大字梅野</t>
    <rPh sb="5" eb="6">
      <t>ウメ</t>
    </rPh>
    <phoneticPr fontId="6"/>
  </si>
  <si>
    <t>平成27年
～令和2年</t>
    <rPh sb="0" eb="2">
      <t>ヘイセイ</t>
    </rPh>
    <rPh sb="4" eb="5">
      <t>ネン</t>
    </rPh>
    <rPh sb="7" eb="9">
      <t>レイワ</t>
    </rPh>
    <rPh sb="10" eb="11">
      <t>ネン</t>
    </rPh>
    <phoneticPr fontId="6"/>
  </si>
  <si>
    <t>65　～　69 歳</t>
    <rPh sb="8" eb="9">
      <t>サイ</t>
    </rPh>
    <phoneticPr fontId="33"/>
  </si>
  <si>
    <t>70　～　74 歳</t>
    <rPh sb="8" eb="9">
      <t>サイ</t>
    </rPh>
    <phoneticPr fontId="33"/>
  </si>
  <si>
    <t>75　～　79 歳</t>
    <rPh sb="8" eb="9">
      <t>サイ</t>
    </rPh>
    <phoneticPr fontId="33"/>
  </si>
  <si>
    <t>80　～　84 歳</t>
    <rPh sb="8" eb="9">
      <t>サイ</t>
    </rPh>
    <phoneticPr fontId="33"/>
  </si>
  <si>
    <t xml:space="preserve">85歳以上 </t>
    <rPh sb="2" eb="3">
      <t>サイ</t>
    </rPh>
    <rPh sb="3" eb="4">
      <t>イ</t>
    </rPh>
    <rPh sb="4" eb="5">
      <t>ウエ</t>
    </rPh>
    <phoneticPr fontId="33"/>
  </si>
  <si>
    <t>15歳以上
就業者</t>
    <rPh sb="3" eb="5">
      <t>イジョウ</t>
    </rPh>
    <phoneticPr fontId="33"/>
  </si>
  <si>
    <t>15歳以上
通学者</t>
    <rPh sb="3" eb="5">
      <t>イジョウ</t>
    </rPh>
    <rPh sb="6" eb="9">
      <t>ツウガクシャ</t>
    </rPh>
    <phoneticPr fontId="33"/>
  </si>
  <si>
    <t>15歳未満
通学者を
含む通学者</t>
    <phoneticPr fontId="33"/>
  </si>
  <si>
    <t>15歳以上
就業者
・通学者</t>
    <phoneticPr fontId="6"/>
  </si>
  <si>
    <t>富士町大字苣木</t>
    <rPh sb="3" eb="5">
      <t>オオアザ</t>
    </rPh>
    <rPh sb="5" eb="6">
      <t>チシャ</t>
    </rPh>
    <rPh sb="6" eb="7">
      <t>キ</t>
    </rPh>
    <phoneticPr fontId="6"/>
  </si>
  <si>
    <t>注2）富士町大字栗並の人口及び世帯数は富士町大字苣木の人口及び世帯数を含む。</t>
    <rPh sb="0" eb="1">
      <t>チュウ</t>
    </rPh>
    <rPh sb="3" eb="6">
      <t>フジチョウ</t>
    </rPh>
    <rPh sb="6" eb="8">
      <t>オオアザ</t>
    </rPh>
    <rPh sb="8" eb="10">
      <t>クリナミ</t>
    </rPh>
    <rPh sb="11" eb="13">
      <t>ジンコウ</t>
    </rPh>
    <rPh sb="13" eb="14">
      <t>オヨ</t>
    </rPh>
    <rPh sb="15" eb="18">
      <t>セタイスウ</t>
    </rPh>
    <rPh sb="19" eb="22">
      <t>フジチョウ</t>
    </rPh>
    <rPh sb="22" eb="24">
      <t>オオアザ</t>
    </rPh>
    <rPh sb="24" eb="25">
      <t>チシャ</t>
    </rPh>
    <rPh sb="25" eb="26">
      <t>キ</t>
    </rPh>
    <rPh sb="27" eb="29">
      <t>ジンコウ</t>
    </rPh>
    <rPh sb="29" eb="30">
      <t>オヨ</t>
    </rPh>
    <rPh sb="31" eb="34">
      <t>セタイスウ</t>
    </rPh>
    <rPh sb="35" eb="36">
      <t>フク</t>
    </rPh>
    <phoneticPr fontId="6"/>
  </si>
  <si>
    <t>-</t>
    <phoneticPr fontId="6"/>
  </si>
  <si>
    <t>大阪府大阪市中央区</t>
  </si>
  <si>
    <t>愛知県名古屋市中区</t>
  </si>
  <si>
    <t>大阪府大阪市北区</t>
  </si>
  <si>
    <t>茨城県利根町</t>
  </si>
  <si>
    <t>神奈川県川崎市宮前区</t>
  </si>
  <si>
    <t>山形県山辺町</t>
  </si>
  <si>
    <t>和歌山県日高町</t>
  </si>
  <si>
    <t>福岡県福岡市博多区</t>
  </si>
  <si>
    <t>福岡県福岡市中央区</t>
  </si>
  <si>
    <t>熊本県熊本市中央区</t>
  </si>
  <si>
    <t>佐賀県玄海町</t>
  </si>
  <si>
    <t>福岡県北九州市小倉北区</t>
  </si>
  <si>
    <t>熊本県津奈木町</t>
  </si>
  <si>
    <t>福岡県篠栗町</t>
  </si>
  <si>
    <t>福岡県福岡市東区</t>
  </si>
  <si>
    <t>東京都世田谷区</t>
  </si>
  <si>
    <t>東京都大田区</t>
  </si>
  <si>
    <t>東京都江東区</t>
  </si>
  <si>
    <t>東京都足立区</t>
  </si>
  <si>
    <t>東京都練馬区</t>
  </si>
  <si>
    <t>30427_北山村</t>
  </si>
  <si>
    <t>46303_三島村</t>
  </si>
  <si>
    <t>39364_大川村</t>
  </si>
  <si>
    <t>29447_野迫川村</t>
  </si>
  <si>
    <t>20409_平谷村</t>
  </si>
  <si>
    <t>15586_粟島浦村</t>
  </si>
  <si>
    <t>13362_利島村</t>
  </si>
  <si>
    <t>47356_渡名喜村</t>
  </si>
  <si>
    <t>13382_御蔵島村</t>
  </si>
  <si>
    <t>13402_青ヶ島村</t>
  </si>
  <si>
    <t>10.世帯の家族類型（16区分）別一般世帯数及び一般世帯人員　 （6歳未満・18歳未満</t>
    <rPh sb="3" eb="5">
      <t>セタイ</t>
    </rPh>
    <rPh sb="6" eb="8">
      <t>カゾク</t>
    </rPh>
    <rPh sb="8" eb="10">
      <t>ルイケイ</t>
    </rPh>
    <rPh sb="13" eb="15">
      <t>クブン</t>
    </rPh>
    <rPh sb="16" eb="17">
      <t>ベツ</t>
    </rPh>
    <rPh sb="17" eb="19">
      <t>イッパン</t>
    </rPh>
    <rPh sb="19" eb="22">
      <t>セタイスウ</t>
    </rPh>
    <rPh sb="22" eb="23">
      <t>オヨ</t>
    </rPh>
    <rPh sb="24" eb="26">
      <t>イッパン</t>
    </rPh>
    <rPh sb="26" eb="28">
      <t>セタイ</t>
    </rPh>
    <rPh sb="28" eb="30">
      <t>ジンイン</t>
    </rPh>
    <phoneticPr fontId="6"/>
  </si>
  <si>
    <t>31.常住地による男女別15歳以上就業者数，15歳以上通学者数及び15歳未満通学者を　　　　　　　　　　　　　　　　　　　　　　　　　　　　　　　　　　　　　　　　　　　　　　　　　　　　　　　　　　　　　　　　　　　　　　　　　　含む通学者数</t>
    <rPh sb="3" eb="5">
      <t>ジョウジュウ</t>
    </rPh>
    <rPh sb="5" eb="6">
      <t>チ</t>
    </rPh>
    <rPh sb="9" eb="11">
      <t>ダンジョ</t>
    </rPh>
    <rPh sb="11" eb="12">
      <t>ベツ</t>
    </rPh>
    <rPh sb="14" eb="17">
      <t>サイイジョウ</t>
    </rPh>
    <rPh sb="17" eb="20">
      <t>シュウギョウシャ</t>
    </rPh>
    <rPh sb="20" eb="21">
      <t>スウ</t>
    </rPh>
    <rPh sb="24" eb="27">
      <t>サイイジョウ</t>
    </rPh>
    <rPh sb="27" eb="30">
      <t>ツウガクシャ</t>
    </rPh>
    <rPh sb="30" eb="31">
      <t>スウ</t>
    </rPh>
    <rPh sb="31" eb="32">
      <t>オヨ</t>
    </rPh>
    <rPh sb="35" eb="38">
      <t>サイミマン</t>
    </rPh>
    <rPh sb="38" eb="41">
      <t>ツウガクシャ</t>
    </rPh>
    <rPh sb="116" eb="117">
      <t>フク</t>
    </rPh>
    <rPh sb="118" eb="121">
      <t>ツウガクシャ</t>
    </rPh>
    <rPh sb="121" eb="122">
      <t>スウ</t>
    </rPh>
    <phoneticPr fontId="6"/>
  </si>
  <si>
    <t>1.　 人口及び面積</t>
    <rPh sb="6" eb="7">
      <t>オヨ</t>
    </rPh>
    <phoneticPr fontId="6"/>
  </si>
  <si>
    <t>11.　住居の種類（2区分），住宅の所有の関係（6区分）別一般世帯数，一般世帯人員及び1世帯当たり人員（65歳以上世帯員のいる一般世帯-特掲）</t>
    <rPh sb="4" eb="6">
      <t>ジュウキョ</t>
    </rPh>
    <phoneticPr fontId="6"/>
  </si>
  <si>
    <t>16.　住宅の建て方（6区分）別住宅に住む一般世帯数，一般世帯人員，1世帯当たり人員及び主世帯の世帯数，世帯人員，1世帯当たり人員（65歳以上世帯員のいる主世帯–特掲）</t>
    <rPh sb="60" eb="61">
      <t>ア</t>
    </rPh>
    <rPh sb="63" eb="65">
      <t>ジンイン</t>
    </rPh>
    <phoneticPr fontId="6"/>
  </si>
  <si>
    <t>18.　国籍（12区分），男女別外国人数</t>
    <phoneticPr fontId="6"/>
  </si>
  <si>
    <t>30.　世帯の家族類型（3区分），子供の有無・年齢（4区分）,夫婦の就業・非就業（4区分）別一般世帯数及び一般世帯人員（3世代世帯–特掲）</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</si>
</sst>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2">
    <numFmt numFmtId="41" formatCode="_ * #,##0_ ;_ * \-#,##0_ ;_ * &quot;-&quot;_ ;_ @_ "/>
    <numFmt numFmtId="176" formatCode="0.0_ "/>
    <numFmt numFmtId="177" formatCode="#,##0;&quot;△ &quot;#,##0"/>
    <numFmt numFmtId="178" formatCode="0.0;&quot;△ &quot;0.0"/>
    <numFmt numFmtId="179" formatCode="#,##0.0;[Red]\-#,##0.0"/>
    <numFmt numFmtId="180" formatCode="0.0;&quot;△ &quot;0.0\ "/>
    <numFmt numFmtId="181" formatCode="0.00_);[Red]\(0.00\)"/>
    <numFmt numFmtId="182" formatCode="#,##0.00_ ;[Red]\-#,##0.00\ "/>
    <numFmt numFmtId="183" formatCode="#,###,###,##0;&quot; -&quot;###,###,##0"/>
    <numFmt numFmtId="184" formatCode="\ ###,###,##0;&quot;-&quot;###,###,##0"/>
    <numFmt numFmtId="185" formatCode="#,##0_ "/>
    <numFmt numFmtId="186" formatCode="#,##0_);[Red]\(#,##0\)"/>
    <numFmt numFmtId="187" formatCode="##,###,###,###,##0;&quot;-&quot;#,###,###,###,##0"/>
    <numFmt numFmtId="188" formatCode="\ ###,###,###,##0;&quot;-&quot;###,###,###,##0"/>
    <numFmt numFmtId="189" formatCode="###,###,##0;&quot;-&quot;##,###,##0"/>
    <numFmt numFmtId="190" formatCode="##,###,##0;&quot;-&quot;#,###,##0"/>
    <numFmt numFmtId="191" formatCode="##,###,###,##0;&quot;-&quot;#,###,###,##0"/>
    <numFmt numFmtId="192" formatCode="#0.0;&quot;-&quot;0.0"/>
    <numFmt numFmtId="193" formatCode="###,###,###,##0;&quot;-&quot;##,###,###,##0"/>
    <numFmt numFmtId="194" formatCode="###,###,###,###,##0;&quot;-&quot;##,###,###,###,##0"/>
    <numFmt numFmtId="195" formatCode="#0.00;&quot;-&quot;0.00"/>
    <numFmt numFmtId="196" formatCode="##0.0;&quot;-&quot;#0.0"/>
    <numFmt numFmtId="197" formatCode="#,###,##0;&quot; -&quot;###,##0"/>
    <numFmt numFmtId="198" formatCode="\ ###,##0;&quot;-&quot;###,##0"/>
    <numFmt numFmtId="199" formatCode="###,##0;&quot;-&quot;##,##0"/>
    <numFmt numFmtId="200" formatCode="#,##0.00_ "/>
    <numFmt numFmtId="201" formatCode="\ ###,###,##0.00;&quot;-&quot;###,###,##0.00"/>
    <numFmt numFmtId="202" formatCode="0.E+00"/>
    <numFmt numFmtId="203" formatCode="#,##0.0;&quot;△ &quot;#,##0.0"/>
    <numFmt numFmtId="204" formatCode="_ * #\ ##0_ ;_ * \-#,##0_ ;_ * \ &quot;-&quot;_ ;_ @_ "/>
    <numFmt numFmtId="205" formatCode="#,##0.00;&quot;△ &quot;#,##0.00"/>
    <numFmt numFmtId="206" formatCode="0.0"/>
  </numFmts>
  <fonts count="85">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明朝"/>
      <family val="1"/>
      <charset val="128"/>
    </font>
    <font>
      <sz val="10"/>
      <name val="ＭＳ Ｐゴシック"/>
      <family val="3"/>
      <charset val="128"/>
    </font>
    <font>
      <sz val="11"/>
      <color indexed="8"/>
      <name val="ＭＳ Ｐ明朝"/>
      <family val="1"/>
      <charset val="128"/>
    </font>
    <font>
      <sz val="6"/>
      <name val="ＭＳ Ｐゴシック"/>
      <family val="3"/>
      <charset val="128"/>
    </font>
    <font>
      <sz val="11"/>
      <name val="ＭＳ 明朝"/>
      <family val="1"/>
      <charset val="128"/>
    </font>
    <font>
      <sz val="12"/>
      <name val="ＭＳ 明朝"/>
      <family val="1"/>
      <charset val="128"/>
    </font>
    <font>
      <sz val="10"/>
      <name val="ＭＳ Ｐ明朝"/>
      <family val="1"/>
      <charset val="128"/>
    </font>
    <font>
      <sz val="10"/>
      <name val="ＭＳ 明朝"/>
      <family val="1"/>
      <charset val="128"/>
    </font>
    <font>
      <b/>
      <sz val="11"/>
      <name val="ＭＳ Ｐ明朝"/>
      <family val="1"/>
      <charset val="128"/>
    </font>
    <font>
      <sz val="6"/>
      <name val="ＭＳ Ｐ明朝"/>
      <family val="1"/>
      <charset val="128"/>
    </font>
    <font>
      <sz val="14"/>
      <name val="ＭＳ Ｐ明朝"/>
      <family val="1"/>
      <charset val="128"/>
    </font>
    <font>
      <sz val="9"/>
      <color indexed="8"/>
      <name val="ＭＳ 明朝"/>
      <family val="1"/>
      <charset val="128"/>
    </font>
    <font>
      <sz val="10"/>
      <color indexed="8"/>
      <name val="ＭＳ Ｐ明朝"/>
      <family val="1"/>
      <charset val="128"/>
    </font>
    <font>
      <sz val="8"/>
      <name val="ＭＳ ゴシック"/>
      <family val="3"/>
      <charset val="128"/>
    </font>
    <font>
      <sz val="9"/>
      <name val="ＭＳ 明朝"/>
      <family val="1"/>
      <charset val="128"/>
    </font>
    <font>
      <b/>
      <sz val="11"/>
      <color indexed="8"/>
      <name val="ＭＳ Ｐ明朝"/>
      <family val="1"/>
      <charset val="128"/>
    </font>
    <font>
      <b/>
      <sz val="14"/>
      <color indexed="8"/>
      <name val="ＭＳ 明朝"/>
      <family val="1"/>
      <charset val="128"/>
    </font>
    <font>
      <b/>
      <sz val="14"/>
      <color indexed="8"/>
      <name val="明朝"/>
      <family val="1"/>
      <charset val="128"/>
    </font>
    <font>
      <sz val="12"/>
      <color indexed="8"/>
      <name val="明朝"/>
      <family val="1"/>
      <charset val="128"/>
    </font>
    <font>
      <sz val="9"/>
      <color indexed="8"/>
      <name val="ＭＳ Ｐ明朝"/>
      <family val="1"/>
      <charset val="128"/>
    </font>
    <font>
      <sz val="10"/>
      <color indexed="8"/>
      <name val="ＭＳ 明朝"/>
      <family val="1"/>
      <charset val="128"/>
    </font>
    <font>
      <sz val="9"/>
      <color indexed="8"/>
      <name val="Times New Roman"/>
      <family val="1"/>
    </font>
    <font>
      <sz val="12"/>
      <color indexed="8"/>
      <name val="ＭＳ Ｐ明朝"/>
      <family val="1"/>
      <charset val="128"/>
    </font>
    <font>
      <b/>
      <sz val="12"/>
      <color indexed="8"/>
      <name val="ＭＳ Ｐ明朝"/>
      <family val="1"/>
      <charset val="128"/>
    </font>
    <font>
      <b/>
      <sz val="12"/>
      <color indexed="8"/>
      <name val="ＭＳ Ｐゴシック"/>
      <family val="3"/>
      <charset val="128"/>
    </font>
    <font>
      <sz val="9"/>
      <name val="ＭＳ Ｐ明朝"/>
      <family val="1"/>
      <charset val="128"/>
    </font>
    <font>
      <b/>
      <sz val="11.5"/>
      <color indexed="8"/>
      <name val="ＭＳ Ｐ明朝"/>
      <family val="1"/>
      <charset val="128"/>
    </font>
    <font>
      <sz val="11.5"/>
      <color indexed="8"/>
      <name val="ＭＳ Ｐ明朝"/>
      <family val="1"/>
      <charset val="128"/>
    </font>
    <font>
      <b/>
      <sz val="10"/>
      <color indexed="8"/>
      <name val="ＭＳ Ｐ明朝"/>
      <family val="1"/>
      <charset val="128"/>
    </font>
    <font>
      <b/>
      <sz val="10"/>
      <name val="ＭＳ Ｐ明朝"/>
      <family val="1"/>
      <charset val="128"/>
    </font>
    <font>
      <sz val="11"/>
      <color indexed="8"/>
      <name val="ＭＳ Ｐゴシック"/>
      <family val="3"/>
      <charset val="128"/>
    </font>
    <font>
      <sz val="12"/>
      <color indexed="8"/>
      <name val="Times New Roman"/>
      <family val="1"/>
    </font>
    <font>
      <sz val="9"/>
      <color indexed="8"/>
      <name val="明朝"/>
      <family val="1"/>
      <charset val="128"/>
    </font>
    <font>
      <sz val="10"/>
      <color indexed="8"/>
      <name val="ＭＳ Ｐゴシック"/>
      <family val="3"/>
      <charset val="128"/>
    </font>
    <font>
      <sz val="6"/>
      <color indexed="8"/>
      <name val="ＭＳ 明朝"/>
      <family val="1"/>
      <charset val="128"/>
    </font>
    <font>
      <sz val="11"/>
      <color indexed="8"/>
      <name val="ＭＳ 明朝"/>
      <family val="1"/>
      <charset val="128"/>
    </font>
    <font>
      <sz val="6"/>
      <name val="ＭＳ 明朝"/>
      <family val="1"/>
      <charset val="128"/>
    </font>
    <font>
      <sz val="9"/>
      <color indexed="8"/>
      <name val="ＭＳ ゴシック"/>
      <family val="3"/>
      <charset val="128"/>
    </font>
    <font>
      <sz val="10"/>
      <color indexed="8"/>
      <name val="Times New Roman"/>
      <family val="1"/>
    </font>
    <font>
      <sz val="11"/>
      <name val="ＭＳ Ｐゴシック"/>
      <family val="3"/>
      <charset val="128"/>
    </font>
    <font>
      <b/>
      <sz val="12"/>
      <name val="ＭＳ Ｐ明朝"/>
      <family val="1"/>
      <charset val="128"/>
    </font>
    <font>
      <sz val="11"/>
      <color indexed="10"/>
      <name val="ＭＳ Ｐ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name val="ＭＳ Ｐ明朝"/>
      <family val="1"/>
      <charset val="128"/>
    </font>
    <font>
      <sz val="10"/>
      <color indexed="10"/>
      <name val="ＭＳ Ｐ明朝"/>
      <family val="1"/>
      <charset val="128"/>
    </font>
    <font>
      <b/>
      <sz val="14"/>
      <name val="ＭＳ Ｐ明朝"/>
      <family val="1"/>
      <charset val="128"/>
    </font>
    <font>
      <b/>
      <sz val="14"/>
      <color indexed="8"/>
      <name val="ＭＳ Ｐ明朝"/>
      <family val="1"/>
      <charset val="128"/>
    </font>
    <font>
      <sz val="14"/>
      <color indexed="8"/>
      <name val="ＭＳ Ｐ明朝"/>
      <family val="1"/>
      <charset val="128"/>
    </font>
    <font>
      <sz val="10.5"/>
      <name val="ＭＳ Ｐ明朝"/>
      <family val="1"/>
      <charset val="128"/>
    </font>
    <font>
      <b/>
      <sz val="12"/>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1"/>
      <color rgb="FFFF0000"/>
      <name val="ＭＳ 明朝"/>
      <family val="1"/>
      <charset val="128"/>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hair">
        <color indexed="64"/>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92">
    <xf numFmtId="0" fontId="0" fillId="0" borderId="0">
      <alignment vertical="center"/>
    </xf>
    <xf numFmtId="0" fontId="33" fillId="2" borderId="0" applyNumberFormat="0" applyBorder="0" applyAlignment="0" applyProtection="0">
      <alignment vertical="center"/>
    </xf>
    <xf numFmtId="0" fontId="33" fillId="3" borderId="0" applyNumberFormat="0" applyBorder="0" applyAlignment="0" applyProtection="0">
      <alignment vertical="center"/>
    </xf>
    <xf numFmtId="0" fontId="33" fillId="4" borderId="0" applyNumberFormat="0" applyBorder="0" applyAlignment="0" applyProtection="0">
      <alignment vertical="center"/>
    </xf>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5" borderId="0" applyNumberFormat="0" applyBorder="0" applyAlignment="0" applyProtection="0">
      <alignment vertical="center"/>
    </xf>
    <xf numFmtId="0" fontId="33" fillId="8" borderId="0" applyNumberFormat="0" applyBorder="0" applyAlignment="0" applyProtection="0">
      <alignment vertical="center"/>
    </xf>
    <xf numFmtId="0" fontId="33" fillId="11" borderId="0" applyNumberFormat="0" applyBorder="0" applyAlignment="0" applyProtection="0">
      <alignment vertical="center"/>
    </xf>
    <xf numFmtId="0" fontId="45" fillId="12" borderId="0" applyNumberFormat="0" applyBorder="0" applyAlignment="0" applyProtection="0">
      <alignment vertical="center"/>
    </xf>
    <xf numFmtId="0" fontId="45" fillId="9" borderId="0" applyNumberFormat="0" applyBorder="0" applyAlignment="0" applyProtection="0">
      <alignment vertical="center"/>
    </xf>
    <xf numFmtId="0" fontId="45" fillId="10"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9" borderId="0" applyNumberFormat="0" applyBorder="0" applyAlignment="0" applyProtection="0">
      <alignment vertical="center"/>
    </xf>
    <xf numFmtId="0" fontId="46" fillId="0" borderId="0" applyNumberFormat="0" applyFill="0" applyBorder="0" applyAlignment="0" applyProtection="0">
      <alignment vertical="center"/>
    </xf>
    <xf numFmtId="0" fontId="47" fillId="20" borderId="1" applyNumberFormat="0" applyAlignment="0" applyProtection="0">
      <alignment vertical="center"/>
    </xf>
    <xf numFmtId="0" fontId="48" fillId="21" borderId="0" applyNumberFormat="0" applyBorder="0" applyAlignment="0" applyProtection="0">
      <alignment vertical="center"/>
    </xf>
    <xf numFmtId="0" fontId="2" fillId="22" borderId="2" applyNumberFormat="0" applyFont="0" applyAlignment="0" applyProtection="0">
      <alignment vertical="center"/>
    </xf>
    <xf numFmtId="0" fontId="49" fillId="0" borderId="3" applyNumberFormat="0" applyFill="0" applyAlignment="0" applyProtection="0">
      <alignment vertical="center"/>
    </xf>
    <xf numFmtId="0" fontId="50" fillId="3" borderId="0" applyNumberFormat="0" applyBorder="0" applyAlignment="0" applyProtection="0">
      <alignment vertical="center"/>
    </xf>
    <xf numFmtId="0" fontId="51" fillId="23" borderId="4" applyNumberFormat="0" applyAlignment="0" applyProtection="0">
      <alignment vertical="center"/>
    </xf>
    <xf numFmtId="0" fontId="52" fillId="0" borderId="0" applyNumberFormat="0" applyFill="0" applyBorder="0" applyAlignment="0" applyProtection="0">
      <alignment vertical="center"/>
    </xf>
    <xf numFmtId="38" fontId="2" fillId="0" borderId="0" applyFont="0" applyFill="0" applyBorder="0" applyAlignment="0" applyProtection="0">
      <alignment vertical="center"/>
    </xf>
    <xf numFmtId="0" fontId="53" fillId="0" borderId="5" applyNumberFormat="0" applyFill="0" applyAlignment="0" applyProtection="0">
      <alignment vertical="center"/>
    </xf>
    <xf numFmtId="0" fontId="54" fillId="0" borderId="6" applyNumberFormat="0" applyFill="0" applyAlignment="0" applyProtection="0">
      <alignment vertical="center"/>
    </xf>
    <xf numFmtId="0" fontId="55" fillId="0" borderId="7" applyNumberFormat="0" applyFill="0" applyAlignment="0" applyProtection="0">
      <alignment vertical="center"/>
    </xf>
    <xf numFmtId="0" fontId="55" fillId="0" borderId="0" applyNumberFormat="0" applyFill="0" applyBorder="0" applyAlignment="0" applyProtection="0">
      <alignment vertical="center"/>
    </xf>
    <xf numFmtId="0" fontId="56" fillId="0" borderId="8" applyNumberFormat="0" applyFill="0" applyAlignment="0" applyProtection="0">
      <alignment vertical="center"/>
    </xf>
    <xf numFmtId="0" fontId="57" fillId="23" borderId="9" applyNumberFormat="0" applyAlignment="0" applyProtection="0">
      <alignment vertical="center"/>
    </xf>
    <xf numFmtId="0" fontId="58" fillId="0" borderId="0" applyNumberFormat="0" applyFill="0" applyBorder="0" applyAlignment="0" applyProtection="0">
      <alignment vertical="center"/>
    </xf>
    <xf numFmtId="0" fontId="59" fillId="7" borderId="4" applyNumberFormat="0" applyAlignment="0" applyProtection="0">
      <alignment vertical="center"/>
    </xf>
    <xf numFmtId="0" fontId="33" fillId="0" borderId="0">
      <alignment vertical="center"/>
    </xf>
    <xf numFmtId="0" fontId="2" fillId="0" borderId="0">
      <alignment vertical="center"/>
    </xf>
    <xf numFmtId="0" fontId="2" fillId="0" borderId="0"/>
    <xf numFmtId="0" fontId="2" fillId="0" borderId="0"/>
    <xf numFmtId="0" fontId="17" fillId="0" borderId="0"/>
    <xf numFmtId="0" fontId="7" fillId="0" borderId="0"/>
    <xf numFmtId="0" fontId="16" fillId="0" borderId="0"/>
    <xf numFmtId="0" fontId="60" fillId="4" borderId="0" applyNumberFormat="0" applyBorder="0" applyAlignment="0" applyProtection="0">
      <alignment vertical="center"/>
    </xf>
    <xf numFmtId="0" fontId="1" fillId="0" borderId="0">
      <alignment vertical="center"/>
    </xf>
    <xf numFmtId="0" fontId="68" fillId="0" borderId="0" applyNumberFormat="0" applyFill="0" applyBorder="0" applyAlignment="0" applyProtection="0">
      <alignment vertical="center"/>
    </xf>
    <xf numFmtId="0" fontId="69" fillId="0" borderId="39" applyNumberFormat="0" applyFill="0" applyAlignment="0" applyProtection="0">
      <alignment vertical="center"/>
    </xf>
    <xf numFmtId="0" fontId="70" fillId="0" borderId="40" applyNumberFormat="0" applyFill="0" applyAlignment="0" applyProtection="0">
      <alignment vertical="center"/>
    </xf>
    <xf numFmtId="0" fontId="71" fillId="0" borderId="41" applyNumberFormat="0" applyFill="0" applyAlignment="0" applyProtection="0">
      <alignment vertical="center"/>
    </xf>
    <xf numFmtId="0" fontId="71" fillId="0" borderId="0" applyNumberFormat="0" applyFill="0" applyBorder="0" applyAlignment="0" applyProtection="0">
      <alignment vertical="center"/>
    </xf>
    <xf numFmtId="0" fontId="72" fillId="27" borderId="0" applyNumberFormat="0" applyBorder="0" applyAlignment="0" applyProtection="0">
      <alignment vertical="center"/>
    </xf>
    <xf numFmtId="0" fontId="73"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42" applyNumberFormat="0" applyAlignment="0" applyProtection="0">
      <alignment vertical="center"/>
    </xf>
    <xf numFmtId="0" fontId="76" fillId="31" borderId="43" applyNumberFormat="0" applyAlignment="0" applyProtection="0">
      <alignment vertical="center"/>
    </xf>
    <xf numFmtId="0" fontId="77" fillId="31" borderId="42" applyNumberFormat="0" applyAlignment="0" applyProtection="0">
      <alignment vertical="center"/>
    </xf>
    <xf numFmtId="0" fontId="78" fillId="0" borderId="44" applyNumberFormat="0" applyFill="0" applyAlignment="0" applyProtection="0">
      <alignment vertical="center"/>
    </xf>
    <xf numFmtId="0" fontId="79" fillId="32" borderId="45" applyNumberFormat="0" applyAlignment="0" applyProtection="0">
      <alignment vertical="center"/>
    </xf>
    <xf numFmtId="0" fontId="80" fillId="0" borderId="0" applyNumberFormat="0" applyFill="0" applyBorder="0" applyAlignment="0" applyProtection="0">
      <alignment vertical="center"/>
    </xf>
    <xf numFmtId="0" fontId="1" fillId="33" borderId="46" applyNumberFormat="0" applyFont="0" applyAlignment="0" applyProtection="0">
      <alignment vertical="center"/>
    </xf>
    <xf numFmtId="0" fontId="81" fillId="0" borderId="0" applyNumberFormat="0" applyFill="0" applyBorder="0" applyAlignment="0" applyProtection="0">
      <alignment vertical="center"/>
    </xf>
    <xf numFmtId="0" fontId="82" fillId="0" borderId="47" applyNumberFormat="0" applyFill="0" applyAlignment="0" applyProtection="0">
      <alignment vertical="center"/>
    </xf>
    <xf numFmtId="0" fontId="83" fillId="34" borderId="0" applyNumberFormat="0" applyBorder="0" applyAlignment="0" applyProtection="0">
      <alignment vertical="center"/>
    </xf>
    <xf numFmtId="0" fontId="1" fillId="35" borderId="0" applyNumberFormat="0" applyBorder="0" applyAlignment="0" applyProtection="0">
      <alignment vertical="center"/>
    </xf>
    <xf numFmtId="0" fontId="1" fillId="36" borderId="0" applyNumberFormat="0" applyBorder="0" applyAlignment="0" applyProtection="0">
      <alignment vertical="center"/>
    </xf>
    <xf numFmtId="0" fontId="83" fillId="37" borderId="0" applyNumberFormat="0" applyBorder="0" applyAlignment="0" applyProtection="0">
      <alignment vertical="center"/>
    </xf>
    <xf numFmtId="0" fontId="83" fillId="38" borderId="0" applyNumberFormat="0" applyBorder="0" applyAlignment="0" applyProtection="0">
      <alignment vertical="center"/>
    </xf>
    <xf numFmtId="0" fontId="1" fillId="39" borderId="0" applyNumberFormat="0" applyBorder="0" applyAlignment="0" applyProtection="0">
      <alignment vertical="center"/>
    </xf>
    <xf numFmtId="0" fontId="1" fillId="40" borderId="0" applyNumberFormat="0" applyBorder="0" applyAlignment="0" applyProtection="0">
      <alignment vertical="center"/>
    </xf>
    <xf numFmtId="0" fontId="83" fillId="41" borderId="0" applyNumberFormat="0" applyBorder="0" applyAlignment="0" applyProtection="0">
      <alignment vertical="center"/>
    </xf>
    <xf numFmtId="0" fontId="83" fillId="42" borderId="0" applyNumberFormat="0" applyBorder="0" applyAlignment="0" applyProtection="0">
      <alignment vertical="center"/>
    </xf>
    <xf numFmtId="0" fontId="1" fillId="43" borderId="0" applyNumberFormat="0" applyBorder="0" applyAlignment="0" applyProtection="0">
      <alignment vertical="center"/>
    </xf>
    <xf numFmtId="0" fontId="1" fillId="44" borderId="0" applyNumberFormat="0" applyBorder="0" applyAlignment="0" applyProtection="0">
      <alignment vertical="center"/>
    </xf>
    <xf numFmtId="0" fontId="83" fillId="45" borderId="0" applyNumberFormat="0" applyBorder="0" applyAlignment="0" applyProtection="0">
      <alignment vertical="center"/>
    </xf>
    <xf numFmtId="0" fontId="83" fillId="46" borderId="0" applyNumberFormat="0" applyBorder="0" applyAlignment="0" applyProtection="0">
      <alignment vertical="center"/>
    </xf>
    <xf numFmtId="0" fontId="1" fillId="47" borderId="0" applyNumberFormat="0" applyBorder="0" applyAlignment="0" applyProtection="0">
      <alignment vertical="center"/>
    </xf>
    <xf numFmtId="0" fontId="1" fillId="48" borderId="0" applyNumberFormat="0" applyBorder="0" applyAlignment="0" applyProtection="0">
      <alignment vertical="center"/>
    </xf>
    <xf numFmtId="0" fontId="83" fillId="49" borderId="0" applyNumberFormat="0" applyBorder="0" applyAlignment="0" applyProtection="0">
      <alignment vertical="center"/>
    </xf>
    <xf numFmtId="0" fontId="83" fillId="50" borderId="0" applyNumberFormat="0" applyBorder="0" applyAlignment="0" applyProtection="0">
      <alignment vertical="center"/>
    </xf>
    <xf numFmtId="0" fontId="1" fillId="51" borderId="0" applyNumberFormat="0" applyBorder="0" applyAlignment="0" applyProtection="0">
      <alignment vertical="center"/>
    </xf>
    <xf numFmtId="0" fontId="1" fillId="52" borderId="0" applyNumberFormat="0" applyBorder="0" applyAlignment="0" applyProtection="0">
      <alignment vertical="center"/>
    </xf>
    <xf numFmtId="0" fontId="83" fillId="53" borderId="0" applyNumberFormat="0" applyBorder="0" applyAlignment="0" applyProtection="0">
      <alignment vertical="center"/>
    </xf>
    <xf numFmtId="0" fontId="83" fillId="54" borderId="0" applyNumberFormat="0" applyBorder="0" applyAlignment="0" applyProtection="0">
      <alignment vertical="center"/>
    </xf>
    <xf numFmtId="0" fontId="1" fillId="55" borderId="0" applyNumberFormat="0" applyBorder="0" applyAlignment="0" applyProtection="0">
      <alignment vertical="center"/>
    </xf>
    <xf numFmtId="0" fontId="1" fillId="56" borderId="0" applyNumberFormat="0" applyBorder="0" applyAlignment="0" applyProtection="0">
      <alignment vertical="center"/>
    </xf>
    <xf numFmtId="0" fontId="83" fillId="57" borderId="0" applyNumberFormat="0" applyBorder="0" applyAlignment="0" applyProtection="0">
      <alignment vertical="center"/>
    </xf>
  </cellStyleXfs>
  <cellXfs count="1334">
    <xf numFmtId="0" fontId="0" fillId="0" borderId="0" xfId="0">
      <alignment vertical="center"/>
    </xf>
    <xf numFmtId="0" fontId="0" fillId="0" borderId="0" xfId="0" applyAlignment="1">
      <alignment horizontal="center" vertical="center" wrapText="1"/>
    </xf>
    <xf numFmtId="0" fontId="7" fillId="0" borderId="0" xfId="0" applyFont="1" applyBorder="1" applyAlignment="1">
      <alignment horizontal="distributed" vertical="center"/>
    </xf>
    <xf numFmtId="38" fontId="8" fillId="0" borderId="0" xfId="33" applyFont="1" applyBorder="1" applyAlignment="1">
      <alignment horizontal="right" vertical="center"/>
    </xf>
    <xf numFmtId="177" fontId="8" fillId="0" borderId="0" xfId="33" applyNumberFormat="1" applyFont="1" applyBorder="1" applyAlignment="1">
      <alignment horizontal="right" vertical="center"/>
    </xf>
    <xf numFmtId="180" fontId="8" fillId="0" borderId="0" xfId="33" applyNumberFormat="1" applyFont="1" applyBorder="1" applyAlignment="1">
      <alignment vertical="center"/>
    </xf>
    <xf numFmtId="179" fontId="8" fillId="0" borderId="0" xfId="33" applyNumberFormat="1" applyFont="1" applyBorder="1" applyAlignment="1">
      <alignment horizontal="right" vertical="center"/>
    </xf>
    <xf numFmtId="0" fontId="3" fillId="0" borderId="0" xfId="0" applyFont="1">
      <alignment vertical="center"/>
    </xf>
    <xf numFmtId="0" fontId="10" fillId="0" borderId="0" xfId="0" applyFont="1" applyAlignment="1">
      <alignment vertical="center"/>
    </xf>
    <xf numFmtId="0" fontId="13" fillId="0" borderId="0" xfId="0" applyFont="1" applyAlignment="1">
      <alignment horizontal="centerContinuous" vertical="center"/>
    </xf>
    <xf numFmtId="0" fontId="13" fillId="0" borderId="0" xfId="0" applyFont="1" applyAlignment="1">
      <alignment vertical="center"/>
    </xf>
    <xf numFmtId="0" fontId="9" fillId="0" borderId="0" xfId="0" applyFont="1" applyAlignment="1">
      <alignment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0" xfId="0" applyFont="1">
      <alignment vertical="center"/>
    </xf>
    <xf numFmtId="185" fontId="9" fillId="0" borderId="0" xfId="0" applyNumberFormat="1" applyFont="1" applyAlignment="1">
      <alignment horizontal="right" vertical="center"/>
    </xf>
    <xf numFmtId="0" fontId="0" fillId="0" borderId="0" xfId="0" applyAlignment="1">
      <alignment horizontal="center" vertical="center"/>
    </xf>
    <xf numFmtId="0" fontId="9" fillId="0" borderId="0" xfId="0" applyFont="1" applyAlignment="1">
      <alignment horizontal="right" vertical="center"/>
    </xf>
    <xf numFmtId="185" fontId="9" fillId="0" borderId="0" xfId="0" applyNumberFormat="1" applyFont="1" applyBorder="1" applyAlignment="1">
      <alignment horizontal="right" vertical="center"/>
    </xf>
    <xf numFmtId="0" fontId="9" fillId="0" borderId="0" xfId="0" applyFont="1" applyBorder="1">
      <alignment vertical="center"/>
    </xf>
    <xf numFmtId="185" fontId="9" fillId="0" borderId="12" xfId="0" applyNumberFormat="1" applyFont="1" applyBorder="1" applyAlignment="1">
      <alignment horizontal="right" vertical="center"/>
    </xf>
    <xf numFmtId="0" fontId="15" fillId="0" borderId="0" xfId="44" applyNumberFormat="1" applyFont="1" applyFill="1" applyBorder="1" applyAlignment="1">
      <alignment horizontal="center" vertical="center"/>
    </xf>
    <xf numFmtId="185" fontId="4" fillId="0" borderId="0" xfId="0" applyNumberFormat="1" applyFont="1" applyBorder="1">
      <alignment vertical="center"/>
    </xf>
    <xf numFmtId="0" fontId="0" fillId="0" borderId="0" xfId="0" applyBorder="1">
      <alignment vertical="center"/>
    </xf>
    <xf numFmtId="185" fontId="4" fillId="0" borderId="0" xfId="0" applyNumberFormat="1" applyFont="1">
      <alignment vertical="center"/>
    </xf>
    <xf numFmtId="0" fontId="0" fillId="0" borderId="0" xfId="0" applyBorder="1" applyAlignment="1">
      <alignment horizontal="center" vertical="center"/>
    </xf>
    <xf numFmtId="0" fontId="7" fillId="0" borderId="0" xfId="0" applyFont="1" applyAlignment="1">
      <alignment vertical="center"/>
    </xf>
    <xf numFmtId="0" fontId="9" fillId="0" borderId="13" xfId="0" applyFont="1" applyBorder="1">
      <alignment vertical="center"/>
    </xf>
    <xf numFmtId="185" fontId="9" fillId="0" borderId="14" xfId="0" applyNumberFormat="1" applyFont="1" applyBorder="1" applyAlignment="1">
      <alignment horizontal="right" vertical="center"/>
    </xf>
    <xf numFmtId="185" fontId="9" fillId="0" borderId="15" xfId="0" applyNumberFormat="1" applyFont="1" applyBorder="1" applyAlignment="1">
      <alignment horizontal="right" vertical="center"/>
    </xf>
    <xf numFmtId="0" fontId="11" fillId="0" borderId="0" xfId="0" applyFont="1">
      <alignment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7" fillId="0" borderId="0" xfId="0" applyFont="1">
      <alignment vertical="center"/>
    </xf>
    <xf numFmtId="0" fontId="3" fillId="0" borderId="16" xfId="0" applyFont="1" applyBorder="1" applyAlignment="1">
      <alignment horizontal="distributed" vertical="center"/>
    </xf>
    <xf numFmtId="0" fontId="3" fillId="0" borderId="17" xfId="0" applyFont="1" applyBorder="1" applyAlignment="1">
      <alignment horizontal="distributed" vertical="center"/>
    </xf>
    <xf numFmtId="0" fontId="3" fillId="0" borderId="0" xfId="0" applyFont="1" applyBorder="1">
      <alignment vertical="center"/>
    </xf>
    <xf numFmtId="189" fontId="5" fillId="0" borderId="0" xfId="44" applyNumberFormat="1" applyFont="1" applyFill="1" applyBorder="1" applyAlignment="1">
      <alignment horizontal="right"/>
    </xf>
    <xf numFmtId="49" fontId="15" fillId="0" borderId="13" xfId="44" applyNumberFormat="1" applyFont="1" applyFill="1" applyBorder="1" applyAlignment="1">
      <alignment vertical="center"/>
    </xf>
    <xf numFmtId="0" fontId="9" fillId="0" borderId="13" xfId="0" applyFont="1" applyFill="1" applyBorder="1" applyAlignment="1">
      <alignment horizontal="distributed" vertical="center" wrapText="1"/>
    </xf>
    <xf numFmtId="184" fontId="15" fillId="0" borderId="18" xfId="44" applyNumberFormat="1" applyFont="1" applyFill="1" applyBorder="1" applyAlignment="1">
      <alignment horizontal="justify" vertical="center"/>
    </xf>
    <xf numFmtId="49" fontId="15" fillId="0" borderId="19" xfId="44" applyNumberFormat="1" applyFont="1" applyFill="1" applyBorder="1" applyAlignment="1">
      <alignment horizontal="center" vertical="center"/>
    </xf>
    <xf numFmtId="49" fontId="15" fillId="0" borderId="0" xfId="44" applyNumberFormat="1" applyFont="1" applyFill="1" applyBorder="1" applyAlignment="1">
      <alignment horizontal="center" vertical="center" wrapText="1"/>
    </xf>
    <xf numFmtId="184" fontId="15" fillId="0" borderId="18" xfId="44" applyNumberFormat="1" applyFont="1" applyFill="1" applyBorder="1" applyAlignment="1">
      <alignment horizontal="center" vertical="center"/>
    </xf>
    <xf numFmtId="49" fontId="15" fillId="0" borderId="20" xfId="44" applyNumberFormat="1" applyFont="1" applyFill="1" applyBorder="1" applyAlignment="1">
      <alignment horizontal="center" vertical="center"/>
    </xf>
    <xf numFmtId="189" fontId="15" fillId="0" borderId="12" xfId="44" applyNumberFormat="1" applyFont="1" applyFill="1" applyBorder="1" applyAlignment="1">
      <alignment horizontal="right" vertical="center"/>
    </xf>
    <xf numFmtId="189" fontId="15" fillId="0" borderId="21" xfId="44" applyNumberFormat="1" applyFont="1" applyFill="1" applyBorder="1" applyAlignment="1">
      <alignment horizontal="center" vertical="center"/>
    </xf>
    <xf numFmtId="49" fontId="15" fillId="0" borderId="18" xfId="44" applyNumberFormat="1" applyFont="1" applyFill="1" applyBorder="1" applyAlignment="1">
      <alignment horizontal="center" vertical="center"/>
    </xf>
    <xf numFmtId="49" fontId="15" fillId="0" borderId="22" xfId="44" applyNumberFormat="1" applyFont="1" applyFill="1" applyBorder="1" applyAlignment="1">
      <alignment horizontal="center" vertical="center"/>
    </xf>
    <xf numFmtId="0" fontId="9" fillId="0" borderId="0" xfId="0" applyFont="1" applyFill="1" applyAlignment="1">
      <alignment horizontal="centerContinuous" vertical="top" wrapText="1"/>
    </xf>
    <xf numFmtId="184" fontId="9" fillId="0" borderId="21" xfId="0" applyNumberFormat="1" applyFont="1" applyFill="1" applyBorder="1" applyAlignment="1">
      <alignment horizontal="center" vertical="center"/>
    </xf>
    <xf numFmtId="184" fontId="15" fillId="0" borderId="21" xfId="44" applyNumberFormat="1" applyFont="1" applyFill="1" applyBorder="1" applyAlignment="1">
      <alignment horizontal="distributed" vertical="center"/>
    </xf>
    <xf numFmtId="190" fontId="15" fillId="0" borderId="21" xfId="44" applyNumberFormat="1" applyFont="1" applyFill="1" applyBorder="1" applyAlignment="1">
      <alignment horizontal="distributed" vertical="center"/>
    </xf>
    <xf numFmtId="49" fontId="15" fillId="0" borderId="12" xfId="44" applyNumberFormat="1" applyFont="1" applyFill="1" applyBorder="1" applyAlignment="1">
      <alignment horizontal="center" vertical="center"/>
    </xf>
    <xf numFmtId="0" fontId="9" fillId="0" borderId="12" xfId="0" applyFont="1" applyFill="1" applyBorder="1" applyAlignment="1">
      <alignment horizontal="center" vertical="center"/>
    </xf>
    <xf numFmtId="184" fontId="15" fillId="0" borderId="23" xfId="44" applyNumberFormat="1" applyFont="1" applyFill="1" applyBorder="1" applyAlignment="1">
      <alignment horizontal="justify" vertical="center"/>
    </xf>
    <xf numFmtId="184" fontId="15" fillId="0" borderId="23" xfId="44" applyNumberFormat="1" applyFont="1" applyFill="1" applyBorder="1" applyAlignment="1">
      <alignment horizontal="right" vertical="center"/>
    </xf>
    <xf numFmtId="184" fontId="9" fillId="0" borderId="23" xfId="0" applyNumberFormat="1" applyFont="1" applyFill="1" applyBorder="1" applyAlignment="1">
      <alignment horizontal="center" vertical="top"/>
    </xf>
    <xf numFmtId="189" fontId="9" fillId="0" borderId="23" xfId="0" applyNumberFormat="1" applyFont="1" applyFill="1" applyBorder="1" applyAlignment="1">
      <alignment horizontal="right" vertical="top"/>
    </xf>
    <xf numFmtId="189" fontId="15" fillId="0" borderId="23" xfId="44" applyNumberFormat="1" applyFont="1" applyFill="1" applyBorder="1" applyAlignment="1">
      <alignment horizontal="right" vertical="center"/>
    </xf>
    <xf numFmtId="190" fontId="9" fillId="0" borderId="16" xfId="0" applyNumberFormat="1" applyFont="1" applyFill="1" applyBorder="1" applyAlignment="1">
      <alignment horizontal="right" vertical="top"/>
    </xf>
    <xf numFmtId="190" fontId="9" fillId="0" borderId="23" xfId="0" applyNumberFormat="1" applyFont="1" applyFill="1" applyBorder="1" applyAlignment="1">
      <alignment horizontal="right" vertical="top"/>
    </xf>
    <xf numFmtId="189" fontId="15" fillId="0" borderId="23" xfId="44" applyNumberFormat="1" applyFont="1" applyFill="1" applyBorder="1" applyAlignment="1">
      <alignment horizontal="center" vertical="center"/>
    </xf>
    <xf numFmtId="49" fontId="15" fillId="0" borderId="0" xfId="44" applyNumberFormat="1" applyFont="1" applyFill="1" applyBorder="1" applyAlignment="1">
      <alignment vertical="center"/>
    </xf>
    <xf numFmtId="49" fontId="15" fillId="0" borderId="0" xfId="44" applyNumberFormat="1" applyFont="1" applyFill="1" applyBorder="1" applyAlignment="1">
      <alignment horizontal="distributed" vertical="center"/>
    </xf>
    <xf numFmtId="49" fontId="15" fillId="0" borderId="0" xfId="44" applyNumberFormat="1" applyFont="1" applyFill="1" applyBorder="1" applyAlignment="1">
      <alignment horizontal="center" vertical="center"/>
    </xf>
    <xf numFmtId="0" fontId="9" fillId="0" borderId="0" xfId="0" applyFont="1" applyAlignment="1">
      <alignment horizontal="center" vertical="center"/>
    </xf>
    <xf numFmtId="0" fontId="9" fillId="0" borderId="12" xfId="0" applyFont="1" applyBorder="1" applyAlignment="1">
      <alignment vertical="center"/>
    </xf>
    <xf numFmtId="0" fontId="17" fillId="0" borderId="0" xfId="0" applyFont="1" applyFill="1">
      <alignment vertical="center"/>
    </xf>
    <xf numFmtId="0" fontId="17" fillId="0" borderId="0" xfId="0" applyFont="1">
      <alignment vertical="center"/>
    </xf>
    <xf numFmtId="49" fontId="14" fillId="0" borderId="0" xfId="44" applyNumberFormat="1" applyFont="1" applyFill="1" applyBorder="1" applyAlignment="1">
      <alignment vertical="top"/>
    </xf>
    <xf numFmtId="0" fontId="18" fillId="0" borderId="0" xfId="44" applyNumberFormat="1" applyFont="1" applyFill="1" applyBorder="1" applyAlignment="1">
      <alignment vertical="center"/>
    </xf>
    <xf numFmtId="0" fontId="19" fillId="0" borderId="0" xfId="44" applyNumberFormat="1" applyFont="1" applyFill="1" applyBorder="1" applyAlignment="1">
      <alignment horizontal="right" vertical="center"/>
    </xf>
    <xf numFmtId="0" fontId="20" fillId="0" borderId="0" xfId="44" applyNumberFormat="1" applyFont="1" applyFill="1" applyBorder="1" applyAlignment="1">
      <alignment horizontal="left" vertical="center"/>
    </xf>
    <xf numFmtId="0" fontId="19" fillId="0" borderId="0" xfId="44" applyNumberFormat="1" applyFont="1" applyFill="1" applyBorder="1" applyAlignment="1">
      <alignment horizontal="left" vertical="center"/>
    </xf>
    <xf numFmtId="0" fontId="21" fillId="0" borderId="0" xfId="44" applyNumberFormat="1" applyFont="1" applyFill="1" applyBorder="1" applyAlignment="1">
      <alignment horizontal="left" vertical="center"/>
    </xf>
    <xf numFmtId="0" fontId="14" fillId="0" borderId="0" xfId="44" applyNumberFormat="1" applyFont="1" applyFill="1" applyBorder="1" applyAlignment="1">
      <alignment horizontal="center" vertical="top" wrapText="1"/>
    </xf>
    <xf numFmtId="49" fontId="14" fillId="0" borderId="0" xfId="44" applyNumberFormat="1" applyFont="1" applyBorder="1" applyAlignment="1">
      <alignment vertical="top"/>
    </xf>
    <xf numFmtId="49" fontId="14" fillId="0" borderId="0" xfId="44" applyNumberFormat="1" applyFont="1" applyAlignment="1">
      <alignment vertical="top"/>
    </xf>
    <xf numFmtId="49" fontId="15" fillId="0" borderId="24" xfId="44" applyNumberFormat="1" applyFont="1" applyFill="1" applyBorder="1" applyAlignment="1">
      <alignment horizontal="centerContinuous" vertical="center"/>
    </xf>
    <xf numFmtId="49" fontId="15" fillId="0" borderId="13" xfId="44" applyNumberFormat="1" applyFont="1" applyFill="1" applyBorder="1" applyAlignment="1">
      <alignment horizontal="centerContinuous" vertical="center"/>
    </xf>
    <xf numFmtId="49" fontId="22" fillId="0" borderId="18" xfId="44" applyNumberFormat="1" applyFont="1" applyFill="1" applyBorder="1" applyAlignment="1">
      <alignment vertical="top"/>
    </xf>
    <xf numFmtId="49" fontId="22" fillId="0" borderId="24" xfId="44" applyNumberFormat="1" applyFont="1" applyFill="1" applyBorder="1" applyAlignment="1">
      <alignment vertical="top"/>
    </xf>
    <xf numFmtId="49" fontId="14" fillId="0" borderId="0" xfId="44" applyNumberFormat="1" applyFont="1" applyFill="1" applyAlignment="1">
      <alignment vertical="top"/>
    </xf>
    <xf numFmtId="49" fontId="22" fillId="0" borderId="11" xfId="44" applyNumberFormat="1" applyFont="1" applyFill="1" applyBorder="1" applyAlignment="1">
      <alignment vertical="top"/>
    </xf>
    <xf numFmtId="49" fontId="15" fillId="0" borderId="19" xfId="44" applyNumberFormat="1" applyFont="1" applyFill="1" applyBorder="1" applyAlignment="1">
      <alignment horizontal="center" vertical="top" wrapText="1"/>
    </xf>
    <xf numFmtId="49" fontId="15" fillId="0" borderId="19" xfId="44" applyNumberFormat="1" applyFont="1" applyFill="1" applyBorder="1" applyAlignment="1">
      <alignment vertical="center"/>
    </xf>
    <xf numFmtId="49" fontId="15" fillId="0" borderId="19" xfId="44" applyNumberFormat="1" applyFont="1" applyFill="1" applyBorder="1" applyAlignment="1">
      <alignment horizontal="centerContinuous" vertical="center"/>
    </xf>
    <xf numFmtId="49" fontId="22" fillId="0" borderId="19" xfId="44" applyNumberFormat="1" applyFont="1" applyFill="1" applyBorder="1" applyAlignment="1">
      <alignment vertical="center"/>
    </xf>
    <xf numFmtId="49" fontId="15" fillId="0" borderId="17" xfId="44" applyNumberFormat="1" applyFont="1" applyFill="1" applyBorder="1" applyAlignment="1">
      <alignment horizontal="center" vertical="top" wrapText="1"/>
    </xf>
    <xf numFmtId="49" fontId="15" fillId="0" borderId="14" xfId="44" applyNumberFormat="1" applyFont="1" applyFill="1" applyBorder="1" applyAlignment="1">
      <alignment horizontal="center" vertical="top" wrapText="1"/>
    </xf>
    <xf numFmtId="49" fontId="15" fillId="0" borderId="23" xfId="44" applyNumberFormat="1" applyFont="1" applyFill="1" applyBorder="1" applyAlignment="1">
      <alignment horizontal="center" vertical="center" wrapText="1"/>
    </xf>
    <xf numFmtId="49" fontId="15" fillId="0" borderId="0" xfId="44" applyNumberFormat="1" applyFont="1" applyFill="1" applyBorder="1" applyAlignment="1">
      <alignment vertical="top"/>
    </xf>
    <xf numFmtId="49" fontId="22" fillId="0" borderId="0" xfId="44" applyNumberFormat="1" applyFont="1" applyFill="1" applyBorder="1" applyAlignment="1">
      <alignment vertical="top"/>
    </xf>
    <xf numFmtId="49" fontId="15" fillId="0" borderId="17" xfId="44" applyNumberFormat="1" applyFont="1" applyFill="1" applyBorder="1" applyAlignment="1">
      <alignment horizontal="distributed" vertical="center"/>
    </xf>
    <xf numFmtId="49" fontId="15" fillId="0" borderId="12" xfId="44" applyNumberFormat="1" applyFont="1" applyFill="1" applyBorder="1" applyAlignment="1"/>
    <xf numFmtId="49" fontId="14" fillId="0" borderId="0" xfId="44" applyNumberFormat="1" applyFont="1" applyFill="1" applyBorder="1" applyAlignment="1"/>
    <xf numFmtId="49" fontId="24" fillId="0" borderId="0" xfId="44" applyNumberFormat="1" applyFont="1" applyFill="1" applyBorder="1" applyAlignment="1"/>
    <xf numFmtId="49" fontId="24" fillId="0" borderId="0" xfId="44" applyNumberFormat="1" applyFont="1" applyFill="1" applyBorder="1" applyAlignment="1">
      <alignment horizontal="right"/>
    </xf>
    <xf numFmtId="49" fontId="14" fillId="0" borderId="0" xfId="44" applyNumberFormat="1" applyFont="1" applyFill="1" applyAlignment="1"/>
    <xf numFmtId="49" fontId="14" fillId="0" borderId="0" xfId="44" applyNumberFormat="1" applyFont="1" applyAlignment="1"/>
    <xf numFmtId="49" fontId="24" fillId="0" borderId="0" xfId="44" applyNumberFormat="1" applyFont="1" applyFill="1" applyBorder="1" applyAlignment="1">
      <alignment vertical="center"/>
    </xf>
    <xf numFmtId="49" fontId="24" fillId="0" borderId="0" xfId="44" applyNumberFormat="1" applyFont="1" applyFill="1" applyBorder="1" applyAlignment="1">
      <alignment horizontal="right" vertical="center"/>
    </xf>
    <xf numFmtId="49" fontId="24" fillId="0" borderId="0" xfId="44" applyNumberFormat="1" applyFont="1" applyFill="1" applyBorder="1" applyAlignment="1">
      <alignment vertical="top"/>
    </xf>
    <xf numFmtId="0" fontId="3" fillId="0" borderId="20" xfId="0" applyFont="1" applyBorder="1">
      <alignment vertical="center"/>
    </xf>
    <xf numFmtId="49" fontId="15" fillId="0" borderId="0" xfId="44" applyNumberFormat="1" applyFont="1" applyFill="1" applyBorder="1" applyAlignment="1">
      <alignment horizontal="right" vertical="center"/>
    </xf>
    <xf numFmtId="0" fontId="9" fillId="0" borderId="12" xfId="0" applyFont="1" applyBorder="1" applyAlignment="1">
      <alignment horizontal="center" vertical="center"/>
    </xf>
    <xf numFmtId="0" fontId="25" fillId="0" borderId="0" xfId="44" applyNumberFormat="1" applyFont="1" applyFill="1" applyBorder="1" applyAlignment="1">
      <alignment horizontal="left" vertical="center"/>
    </xf>
    <xf numFmtId="0" fontId="9" fillId="0" borderId="0" xfId="0" applyFont="1" applyBorder="1" applyAlignment="1">
      <alignment horizontal="center" vertical="center"/>
    </xf>
    <xf numFmtId="49" fontId="5" fillId="0" borderId="0" xfId="44" applyNumberFormat="1" applyFont="1" applyFill="1" applyBorder="1" applyAlignment="1">
      <alignment vertical="top"/>
    </xf>
    <xf numFmtId="49" fontId="5" fillId="0" borderId="0" xfId="44" applyNumberFormat="1" applyFont="1" applyFill="1" applyBorder="1" applyAlignment="1">
      <alignment vertical="center"/>
    </xf>
    <xf numFmtId="0" fontId="15" fillId="0" borderId="0" xfId="44" applyNumberFormat="1" applyFont="1" applyFill="1" applyBorder="1" applyAlignment="1">
      <alignment horizontal="distributed" vertical="center"/>
    </xf>
    <xf numFmtId="183" fontId="18" fillId="0" borderId="0" xfId="44" applyNumberFormat="1" applyFont="1" applyFill="1" applyBorder="1" applyAlignment="1">
      <alignment horizontal="centerContinuous" vertical="center"/>
    </xf>
    <xf numFmtId="183" fontId="26" fillId="0" borderId="0" xfId="44" applyNumberFormat="1" applyFont="1" applyFill="1" applyBorder="1" applyAlignment="1">
      <alignment horizontal="centerContinuous" vertical="center"/>
    </xf>
    <xf numFmtId="183" fontId="27" fillId="0" borderId="0" xfId="44" applyNumberFormat="1" applyFont="1" applyFill="1" applyBorder="1" applyAlignment="1">
      <alignment horizontal="centerContinuous" vertical="center"/>
    </xf>
    <xf numFmtId="183" fontId="18" fillId="0" borderId="0" xfId="44" applyNumberFormat="1" applyFont="1" applyFill="1" applyBorder="1" applyAlignment="1">
      <alignment horizontal="right" vertical="center"/>
    </xf>
    <xf numFmtId="183" fontId="26" fillId="0" borderId="0" xfId="44" applyNumberFormat="1" applyFont="1" applyFill="1" applyBorder="1" applyAlignment="1">
      <alignment horizontal="right" vertical="center"/>
    </xf>
    <xf numFmtId="183" fontId="27" fillId="0" borderId="0" xfId="44" applyNumberFormat="1" applyFont="1" applyFill="1" applyBorder="1" applyAlignment="1">
      <alignment horizontal="right" vertical="center"/>
    </xf>
    <xf numFmtId="49" fontId="15" fillId="0" borderId="12" xfId="44" applyNumberFormat="1" applyFont="1" applyFill="1" applyBorder="1" applyAlignment="1">
      <alignment vertical="top"/>
    </xf>
    <xf numFmtId="49" fontId="22" fillId="0" borderId="12" xfId="44" applyNumberFormat="1" applyFont="1" applyFill="1" applyBorder="1" applyAlignment="1">
      <alignment vertical="top"/>
    </xf>
    <xf numFmtId="49" fontId="15" fillId="0" borderId="0" xfId="44" applyNumberFormat="1" applyFont="1" applyFill="1" applyAlignment="1">
      <alignment vertical="top"/>
    </xf>
    <xf numFmtId="193" fontId="9" fillId="0" borderId="14" xfId="44" applyNumberFormat="1" applyFont="1" applyFill="1" applyBorder="1" applyAlignment="1">
      <alignment horizontal="right" vertical="center"/>
    </xf>
    <xf numFmtId="193" fontId="9" fillId="0" borderId="0" xfId="44" applyNumberFormat="1" applyFont="1" applyFill="1" applyBorder="1" applyAlignment="1">
      <alignment horizontal="right" vertical="center"/>
    </xf>
    <xf numFmtId="181" fontId="9" fillId="0" borderId="0" xfId="44" applyNumberFormat="1" applyFont="1" applyFill="1" applyBorder="1" applyAlignment="1">
      <alignment horizontal="right" vertical="center"/>
    </xf>
    <xf numFmtId="49" fontId="9" fillId="0" borderId="0" xfId="44" applyNumberFormat="1" applyFont="1" applyFill="1" applyBorder="1" applyAlignment="1">
      <alignment vertical="center"/>
    </xf>
    <xf numFmtId="49" fontId="9" fillId="0" borderId="12" xfId="44" applyNumberFormat="1" applyFont="1" applyFill="1" applyBorder="1" applyAlignment="1">
      <alignment vertical="center"/>
    </xf>
    <xf numFmtId="193" fontId="9" fillId="0" borderId="15" xfId="44" applyNumberFormat="1" applyFont="1" applyFill="1" applyBorder="1" applyAlignment="1">
      <alignment horizontal="right" vertical="center"/>
    </xf>
    <xf numFmtId="193" fontId="9" fillId="0" borderId="12" xfId="44" applyNumberFormat="1" applyFont="1" applyFill="1" applyBorder="1" applyAlignment="1">
      <alignment horizontal="right" vertical="center"/>
    </xf>
    <xf numFmtId="181" fontId="9" fillId="0" borderId="12" xfId="44" applyNumberFormat="1" applyFont="1" applyFill="1" applyBorder="1" applyAlignment="1">
      <alignment horizontal="right" vertical="center"/>
    </xf>
    <xf numFmtId="0" fontId="28" fillId="0" borderId="0" xfId="0" applyFont="1">
      <alignment vertical="center"/>
    </xf>
    <xf numFmtId="0" fontId="15" fillId="0" borderId="12" xfId="44" applyNumberFormat="1" applyFont="1" applyFill="1" applyBorder="1" applyAlignment="1">
      <alignment horizontal="distributed" vertical="center"/>
    </xf>
    <xf numFmtId="0" fontId="18" fillId="0" borderId="0" xfId="44" applyNumberFormat="1" applyFont="1" applyFill="1" applyBorder="1" applyAlignment="1">
      <alignment horizontal="left" vertical="top"/>
    </xf>
    <xf numFmtId="0" fontId="29" fillId="0" borderId="0" xfId="44" applyNumberFormat="1" applyFont="1" applyFill="1" applyBorder="1" applyAlignment="1">
      <alignment horizontal="left" vertical="top"/>
    </xf>
    <xf numFmtId="0" fontId="30" fillId="0" borderId="0" xfId="44" applyNumberFormat="1" applyFont="1" applyFill="1" applyBorder="1" applyAlignment="1">
      <alignment horizontal="left" vertical="top"/>
    </xf>
    <xf numFmtId="184" fontId="30" fillId="0" borderId="0" xfId="44" applyNumberFormat="1" applyFont="1" applyFill="1" applyBorder="1" applyAlignment="1">
      <alignment horizontal="right" vertical="top"/>
    </xf>
    <xf numFmtId="189" fontId="30" fillId="0" borderId="0" xfId="44" applyNumberFormat="1" applyFont="1" applyFill="1" applyBorder="1" applyAlignment="1">
      <alignment horizontal="right" vertical="top"/>
    </xf>
    <xf numFmtId="189" fontId="22" fillId="0" borderId="0" xfId="44" applyNumberFormat="1" applyFont="1" applyFill="1" applyBorder="1" applyAlignment="1">
      <alignment horizontal="right" vertical="top"/>
    </xf>
    <xf numFmtId="184" fontId="15" fillId="0" borderId="14" xfId="44" applyNumberFormat="1" applyFont="1" applyFill="1" applyBorder="1" applyAlignment="1">
      <alignment horizontal="right" vertical="top"/>
    </xf>
    <xf numFmtId="189" fontId="15" fillId="0" borderId="0" xfId="44" applyNumberFormat="1" applyFont="1" applyFill="1" applyBorder="1" applyAlignment="1">
      <alignment horizontal="right" vertical="top"/>
    </xf>
    <xf numFmtId="0" fontId="0" fillId="0" borderId="0" xfId="0" applyAlignment="1">
      <alignment vertical="center"/>
    </xf>
    <xf numFmtId="49" fontId="15" fillId="0" borderId="13" xfId="44" applyNumberFormat="1" applyFont="1" applyFill="1" applyBorder="1" applyAlignment="1">
      <alignment horizontal="left" vertical="top"/>
    </xf>
    <xf numFmtId="49" fontId="15" fillId="0" borderId="10" xfId="44" applyNumberFormat="1" applyFont="1" applyFill="1" applyBorder="1" applyAlignment="1">
      <alignment horizontal="center" vertical="center" wrapText="1"/>
    </xf>
    <xf numFmtId="49" fontId="14" fillId="0" borderId="0" xfId="44" applyNumberFormat="1" applyFont="1" applyFill="1" applyBorder="1" applyAlignment="1">
      <alignment vertical="center"/>
    </xf>
    <xf numFmtId="49" fontId="23" fillId="0" borderId="0" xfId="44" applyNumberFormat="1" applyFont="1" applyFill="1" applyBorder="1" applyAlignment="1">
      <alignment vertical="top"/>
    </xf>
    <xf numFmtId="49" fontId="15" fillId="0" borderId="10" xfId="44" applyNumberFormat="1" applyFont="1" applyFill="1" applyBorder="1" applyAlignment="1">
      <alignment horizontal="centerContinuous" vertical="center" wrapText="1"/>
    </xf>
    <xf numFmtId="49" fontId="15" fillId="0" borderId="11" xfId="44" applyNumberFormat="1" applyFont="1" applyFill="1" applyBorder="1" applyAlignment="1">
      <alignment horizontal="center" vertical="center" wrapText="1"/>
    </xf>
    <xf numFmtId="38" fontId="15" fillId="0" borderId="13" xfId="33" applyFont="1" applyFill="1" applyBorder="1" applyAlignment="1">
      <alignment horizontal="right" vertical="center"/>
    </xf>
    <xf numFmtId="38" fontId="15" fillId="0" borderId="0" xfId="33" applyFont="1" applyFill="1" applyBorder="1" applyAlignment="1">
      <alignment horizontal="right" vertical="center"/>
    </xf>
    <xf numFmtId="38" fontId="15" fillId="0" borderId="12" xfId="33" applyFont="1" applyFill="1" applyBorder="1" applyAlignment="1">
      <alignment horizontal="right" vertical="center"/>
    </xf>
    <xf numFmtId="0" fontId="5" fillId="0" borderId="0" xfId="44" applyNumberFormat="1" applyFont="1" applyFill="1" applyBorder="1" applyAlignment="1">
      <alignment vertical="center"/>
    </xf>
    <xf numFmtId="0" fontId="4" fillId="0" borderId="0" xfId="0" applyFont="1" applyBorder="1">
      <alignment vertical="center"/>
    </xf>
    <xf numFmtId="0" fontId="4" fillId="0" borderId="0" xfId="0" applyFont="1">
      <alignment vertical="center"/>
    </xf>
    <xf numFmtId="49" fontId="15" fillId="0" borderId="17" xfId="44" applyNumberFormat="1" applyFont="1" applyFill="1" applyBorder="1" applyAlignment="1">
      <alignment vertical="center"/>
    </xf>
    <xf numFmtId="49" fontId="15" fillId="0" borderId="17" xfId="44" applyNumberFormat="1" applyFont="1" applyFill="1" applyBorder="1" applyAlignment="1">
      <alignment vertical="top"/>
    </xf>
    <xf numFmtId="0" fontId="4" fillId="0" borderId="0" xfId="0" applyFont="1" applyBorder="1" applyAlignment="1">
      <alignment vertical="center"/>
    </xf>
    <xf numFmtId="0" fontId="4" fillId="0" borderId="0" xfId="0" applyFont="1" applyAlignment="1">
      <alignment vertical="center"/>
    </xf>
    <xf numFmtId="49" fontId="15" fillId="0" borderId="0" xfId="44" applyNumberFormat="1" applyFont="1" applyFill="1" applyBorder="1" applyAlignment="1">
      <alignment horizontal="distributed" vertical="top"/>
    </xf>
    <xf numFmtId="49" fontId="23" fillId="0" borderId="0" xfId="44" applyNumberFormat="1" applyFont="1" applyFill="1" applyBorder="1" applyAlignment="1">
      <alignment vertical="center"/>
    </xf>
    <xf numFmtId="184" fontId="23" fillId="0" borderId="0" xfId="44" applyNumberFormat="1" applyFont="1" applyFill="1" applyBorder="1" applyAlignment="1">
      <alignment horizontal="right" vertical="center"/>
    </xf>
    <xf numFmtId="0" fontId="0" fillId="0" borderId="12" xfId="0" applyBorder="1">
      <alignment vertical="center"/>
    </xf>
    <xf numFmtId="0" fontId="34" fillId="0" borderId="0" xfId="44" applyNumberFormat="1" applyFont="1" applyFill="1" applyBorder="1" applyAlignment="1">
      <alignment horizontal="left" vertical="center" indent="4"/>
    </xf>
    <xf numFmtId="0" fontId="34" fillId="0" borderId="0" xfId="44" applyNumberFormat="1" applyFont="1" applyFill="1" applyBorder="1" applyAlignment="1">
      <alignment horizontal="left" vertical="top"/>
    </xf>
    <xf numFmtId="49" fontId="34" fillId="0" borderId="0" xfId="44" applyNumberFormat="1" applyFont="1" applyFill="1" applyBorder="1" applyAlignment="1">
      <alignment vertical="top"/>
    </xf>
    <xf numFmtId="49" fontId="34" fillId="0" borderId="0" xfId="44" applyNumberFormat="1" applyFont="1" applyBorder="1" applyAlignment="1">
      <alignment vertical="top"/>
    </xf>
    <xf numFmtId="49" fontId="23" fillId="0" borderId="0" xfId="44" applyNumberFormat="1" applyFont="1" applyBorder="1" applyAlignment="1">
      <alignment vertical="center"/>
    </xf>
    <xf numFmtId="49" fontId="24" fillId="0" borderId="0" xfId="44" applyNumberFormat="1" applyFont="1" applyBorder="1" applyAlignment="1">
      <alignment vertical="top"/>
    </xf>
    <xf numFmtId="49" fontId="14" fillId="0" borderId="0" xfId="44" applyNumberFormat="1" applyFont="1" applyFill="1" applyBorder="1" applyAlignment="1">
      <alignment horizontal="center" vertical="top" wrapText="1"/>
    </xf>
    <xf numFmtId="49" fontId="14" fillId="0" borderId="0" xfId="44" applyNumberFormat="1" applyFont="1" applyBorder="1" applyAlignment="1">
      <alignment horizontal="center" vertical="top" wrapText="1"/>
    </xf>
    <xf numFmtId="0" fontId="17" fillId="0" borderId="0" xfId="0" applyFont="1" applyAlignment="1">
      <alignment horizontal="center" vertical="center" wrapText="1"/>
    </xf>
    <xf numFmtId="49" fontId="35" fillId="0" borderId="0" xfId="44" applyNumberFormat="1" applyFont="1" applyFill="1" applyBorder="1" applyAlignment="1">
      <alignment vertical="top"/>
    </xf>
    <xf numFmtId="0" fontId="35" fillId="0" borderId="0" xfId="44" applyNumberFormat="1" applyFont="1" applyFill="1" applyBorder="1" applyAlignment="1">
      <alignment horizontal="center" vertical="top"/>
    </xf>
    <xf numFmtId="49" fontId="35" fillId="0" borderId="0" xfId="44" applyNumberFormat="1" applyFont="1" applyBorder="1" applyAlignment="1">
      <alignment vertical="top"/>
    </xf>
    <xf numFmtId="49" fontId="35" fillId="0" borderId="0" xfId="44" applyNumberFormat="1" applyFont="1" applyAlignment="1">
      <alignment vertical="top"/>
    </xf>
    <xf numFmtId="49" fontId="23" fillId="0" borderId="0" xfId="44" applyNumberFormat="1" applyFont="1" applyFill="1" applyAlignment="1">
      <alignment vertical="top"/>
    </xf>
    <xf numFmtId="49" fontId="23" fillId="0" borderId="0" xfId="44" applyNumberFormat="1" applyFont="1" applyAlignment="1">
      <alignment vertical="top"/>
    </xf>
    <xf numFmtId="197" fontId="15" fillId="0" borderId="0" xfId="44" applyNumberFormat="1" applyFont="1" applyFill="1" applyBorder="1" applyAlignment="1">
      <alignment horizontal="right" vertical="top"/>
    </xf>
    <xf numFmtId="49" fontId="22" fillId="0" borderId="0" xfId="44" applyNumberFormat="1" applyFont="1" applyFill="1" applyBorder="1" applyAlignment="1">
      <alignment horizontal="right" vertical="top"/>
    </xf>
    <xf numFmtId="184" fontId="9" fillId="0" borderId="0" xfId="0" applyNumberFormat="1" applyFont="1" applyAlignment="1">
      <alignment horizontal="right" vertical="center"/>
    </xf>
    <xf numFmtId="184" fontId="9" fillId="0" borderId="12" xfId="0" applyNumberFormat="1" applyFont="1" applyBorder="1" applyAlignment="1">
      <alignment horizontal="right" vertical="center"/>
    </xf>
    <xf numFmtId="49" fontId="15" fillId="0" borderId="0" xfId="44" applyNumberFormat="1" applyFont="1" applyAlignment="1">
      <alignment vertical="top"/>
    </xf>
    <xf numFmtId="49" fontId="15" fillId="0" borderId="0" xfId="44" applyNumberFormat="1" applyFont="1" applyFill="1" applyBorder="1" applyAlignment="1">
      <alignment vertical="center" wrapText="1"/>
    </xf>
    <xf numFmtId="0" fontId="9" fillId="0" borderId="17" xfId="0" applyFont="1" applyBorder="1" applyAlignment="1">
      <alignment vertical="center"/>
    </xf>
    <xf numFmtId="49" fontId="22" fillId="0" borderId="13" xfId="44" applyNumberFormat="1" applyFont="1" applyFill="1" applyBorder="1" applyAlignment="1">
      <alignment horizontal="left" vertical="top"/>
    </xf>
    <xf numFmtId="49" fontId="36" fillId="0" borderId="0" xfId="44" applyNumberFormat="1" applyFont="1" applyFill="1" applyBorder="1" applyAlignment="1">
      <alignment vertical="top"/>
    </xf>
    <xf numFmtId="49" fontId="22" fillId="0" borderId="0" xfId="44" applyNumberFormat="1" applyFont="1" applyFill="1" applyBorder="1" applyAlignment="1">
      <alignment horizontal="left" vertical="top"/>
    </xf>
    <xf numFmtId="0" fontId="10" fillId="0" borderId="0" xfId="0" applyFont="1">
      <alignment vertical="center"/>
    </xf>
    <xf numFmtId="184" fontId="17" fillId="0" borderId="0" xfId="0" applyNumberFormat="1" applyFont="1">
      <alignment vertical="center"/>
    </xf>
    <xf numFmtId="189" fontId="14" fillId="0" borderId="0" xfId="44" applyNumberFormat="1" applyFont="1" applyFill="1" applyBorder="1" applyAlignment="1">
      <alignment horizontal="right" vertical="top"/>
    </xf>
    <xf numFmtId="49" fontId="22" fillId="0" borderId="0" xfId="44" applyNumberFormat="1" applyFont="1" applyFill="1" applyBorder="1" applyAlignment="1">
      <alignment vertical="center"/>
    </xf>
    <xf numFmtId="49" fontId="22" fillId="0" borderId="12" xfId="44" applyNumberFormat="1" applyFont="1" applyFill="1" applyBorder="1" applyAlignment="1">
      <alignment vertical="center"/>
    </xf>
    <xf numFmtId="0" fontId="14" fillId="0" borderId="0" xfId="44" applyNumberFormat="1" applyFont="1" applyFill="1" applyBorder="1" applyAlignment="1">
      <alignment horizontal="center" vertical="top"/>
    </xf>
    <xf numFmtId="0" fontId="17" fillId="0" borderId="0" xfId="46"/>
    <xf numFmtId="49" fontId="37" fillId="0" borderId="0" xfId="44" applyNumberFormat="1" applyFont="1" applyAlignment="1">
      <alignment vertical="top"/>
    </xf>
    <xf numFmtId="49" fontId="37" fillId="0" borderId="0" xfId="44" applyNumberFormat="1" applyFont="1" applyFill="1" applyAlignment="1">
      <alignment vertical="top"/>
    </xf>
    <xf numFmtId="49" fontId="24" fillId="0" borderId="0" xfId="44" applyNumberFormat="1" applyFont="1" applyFill="1" applyBorder="1" applyAlignment="1">
      <alignment horizontal="center" vertical="center"/>
    </xf>
    <xf numFmtId="0" fontId="0" fillId="0" borderId="0" xfId="0" applyFont="1">
      <alignment vertical="center"/>
    </xf>
    <xf numFmtId="49" fontId="38" fillId="0" borderId="0" xfId="44" applyNumberFormat="1" applyFont="1" applyAlignment="1">
      <alignment vertical="top"/>
    </xf>
    <xf numFmtId="0" fontId="11" fillId="0" borderId="12" xfId="0" applyFont="1" applyBorder="1" applyAlignment="1">
      <alignment vertical="center"/>
    </xf>
    <xf numFmtId="0" fontId="0" fillId="0" borderId="0" xfId="0" applyAlignment="1">
      <alignment horizontal="left" vertical="center"/>
    </xf>
    <xf numFmtId="49" fontId="23" fillId="0" borderId="0" xfId="44" applyNumberFormat="1" applyFont="1" applyFill="1" applyBorder="1" applyAlignment="1">
      <alignment horizontal="center" vertical="center"/>
    </xf>
    <xf numFmtId="0" fontId="17" fillId="0" borderId="0" xfId="0" applyFont="1" applyAlignment="1">
      <alignment horizontal="center" vertical="center"/>
    </xf>
    <xf numFmtId="188" fontId="17" fillId="0" borderId="0" xfId="0" applyNumberFormat="1" applyFont="1">
      <alignment vertical="center"/>
    </xf>
    <xf numFmtId="0" fontId="25" fillId="0" borderId="0" xfId="44" applyNumberFormat="1" applyFont="1" applyFill="1" applyBorder="1" applyAlignment="1">
      <alignment horizontal="right" vertical="center"/>
    </xf>
    <xf numFmtId="49" fontId="22" fillId="0" borderId="0" xfId="44" applyNumberFormat="1" applyFont="1" applyAlignment="1">
      <alignment vertical="center"/>
    </xf>
    <xf numFmtId="0" fontId="34" fillId="0" borderId="0" xfId="44" applyNumberFormat="1" applyFont="1" applyFill="1" applyBorder="1" applyAlignment="1">
      <alignment vertical="center"/>
    </xf>
    <xf numFmtId="49" fontId="14" fillId="0" borderId="0" xfId="44" applyNumberFormat="1" applyFont="1" applyBorder="1" applyAlignment="1">
      <alignment vertical="center"/>
    </xf>
    <xf numFmtId="49" fontId="14" fillId="0" borderId="0" xfId="44" applyNumberFormat="1" applyFont="1" applyAlignment="1">
      <alignment vertical="center"/>
    </xf>
    <xf numFmtId="49" fontId="15" fillId="0" borderId="0" xfId="44" applyNumberFormat="1" applyFont="1" applyBorder="1" applyAlignment="1">
      <alignment vertical="top"/>
    </xf>
    <xf numFmtId="49" fontId="23" fillId="0" borderId="0" xfId="44" applyNumberFormat="1" applyFont="1" applyFill="1" applyBorder="1" applyAlignment="1">
      <alignment horizontal="center" vertical="top"/>
    </xf>
    <xf numFmtId="49" fontId="23" fillId="0" borderId="0" xfId="44" applyNumberFormat="1" applyFont="1" applyFill="1" applyAlignment="1">
      <alignment horizontal="center" vertical="top"/>
    </xf>
    <xf numFmtId="49" fontId="23" fillId="0" borderId="0" xfId="44" applyNumberFormat="1" applyFont="1" applyAlignment="1">
      <alignment horizontal="center" vertical="top"/>
    </xf>
    <xf numFmtId="0" fontId="17" fillId="0" borderId="0" xfId="46" applyFont="1"/>
    <xf numFmtId="186" fontId="9" fillId="0" borderId="0" xfId="0" applyNumberFormat="1" applyFont="1" applyAlignment="1">
      <alignment horizontal="right" vertical="center"/>
    </xf>
    <xf numFmtId="0" fontId="9" fillId="0" borderId="0" xfId="46" applyFont="1"/>
    <xf numFmtId="190" fontId="9" fillId="0" borderId="0" xfId="46" applyNumberFormat="1" applyFont="1"/>
    <xf numFmtId="0" fontId="10" fillId="0" borderId="0" xfId="0" applyFont="1" applyAlignment="1">
      <alignment horizontal="distributed" vertical="center"/>
    </xf>
    <xf numFmtId="49" fontId="22" fillId="0" borderId="22" xfId="44" applyNumberFormat="1" applyFont="1" applyFill="1" applyBorder="1" applyAlignment="1">
      <alignment horizontal="left" vertical="top"/>
    </xf>
    <xf numFmtId="49" fontId="23" fillId="0" borderId="0" xfId="44" applyNumberFormat="1" applyFont="1" applyBorder="1" applyAlignment="1">
      <alignment vertical="top"/>
    </xf>
    <xf numFmtId="189" fontId="15" fillId="0" borderId="23" xfId="44" applyNumberFormat="1" applyFont="1" applyFill="1" applyBorder="1" applyAlignment="1">
      <alignment horizontal="distributed" vertical="center" wrapText="1"/>
    </xf>
    <xf numFmtId="189" fontId="15" fillId="0" borderId="16" xfId="44" applyNumberFormat="1" applyFont="1" applyFill="1" applyBorder="1" applyAlignment="1">
      <alignment horizontal="distributed" vertical="center" wrapText="1"/>
    </xf>
    <xf numFmtId="189" fontId="9" fillId="0" borderId="16" xfId="44" applyNumberFormat="1" applyFont="1" applyFill="1" applyBorder="1" applyAlignment="1">
      <alignment horizontal="distributed" vertical="center" wrapText="1"/>
    </xf>
    <xf numFmtId="186" fontId="15" fillId="0" borderId="14" xfId="44" applyNumberFormat="1" applyFont="1" applyFill="1" applyBorder="1" applyAlignment="1">
      <alignment horizontal="right" vertical="center"/>
    </xf>
    <xf numFmtId="186" fontId="15" fillId="0" borderId="0" xfId="44" applyNumberFormat="1" applyFont="1" applyFill="1" applyBorder="1" applyAlignment="1">
      <alignment horizontal="right" vertical="center"/>
    </xf>
    <xf numFmtId="186" fontId="9" fillId="0" borderId="14" xfId="0" applyNumberFormat="1" applyFont="1" applyBorder="1" applyAlignment="1">
      <alignment horizontal="right" vertical="center"/>
    </xf>
    <xf numFmtId="186" fontId="15" fillId="0" borderId="15" xfId="44" applyNumberFormat="1" applyFont="1" applyFill="1" applyBorder="1" applyAlignment="1">
      <alignment horizontal="right" vertical="center"/>
    </xf>
    <xf numFmtId="186" fontId="15" fillId="0" borderId="12" xfId="44" applyNumberFormat="1" applyFont="1" applyFill="1" applyBorder="1" applyAlignment="1">
      <alignment horizontal="right" vertical="center"/>
    </xf>
    <xf numFmtId="49" fontId="22" fillId="0" borderId="17" xfId="44" applyNumberFormat="1" applyFont="1" applyFill="1" applyBorder="1" applyAlignment="1">
      <alignment horizontal="left"/>
    </xf>
    <xf numFmtId="49" fontId="22" fillId="0" borderId="13" xfId="44" applyNumberFormat="1" applyFont="1" applyFill="1" applyBorder="1" applyAlignment="1">
      <alignment vertical="top"/>
    </xf>
    <xf numFmtId="189" fontId="22" fillId="0" borderId="24" xfId="44" applyNumberFormat="1" applyFont="1" applyFill="1" applyBorder="1" applyAlignment="1">
      <alignment horizontal="right" vertical="top"/>
    </xf>
    <xf numFmtId="0" fontId="0" fillId="0" borderId="0" xfId="0" applyFill="1" applyAlignment="1">
      <alignment horizontal="distributed" vertical="top"/>
    </xf>
    <xf numFmtId="189" fontId="40" fillId="0" borderId="0" xfId="44" quotePrefix="1" applyNumberFormat="1" applyFont="1" applyFill="1" applyBorder="1" applyAlignment="1">
      <alignment horizontal="right" vertical="top"/>
    </xf>
    <xf numFmtId="193" fontId="17" fillId="0" borderId="0" xfId="0" applyNumberFormat="1" applyFont="1">
      <alignment vertical="center"/>
    </xf>
    <xf numFmtId="0" fontId="33" fillId="0" borderId="0" xfId="0" applyFont="1">
      <alignment vertical="center"/>
    </xf>
    <xf numFmtId="0" fontId="36" fillId="0" borderId="0" xfId="0" applyFont="1">
      <alignment vertical="center"/>
    </xf>
    <xf numFmtId="200" fontId="22" fillId="0" borderId="21" xfId="47" applyNumberFormat="1" applyFont="1" applyFill="1" applyBorder="1" applyAlignment="1">
      <alignment horizontal="center" vertical="center"/>
    </xf>
    <xf numFmtId="185" fontId="15" fillId="0" borderId="25" xfId="47" applyNumberFormat="1" applyFont="1" applyFill="1" applyBorder="1" applyAlignment="1">
      <alignment horizontal="center" vertical="center"/>
    </xf>
    <xf numFmtId="200" fontId="15" fillId="0" borderId="26" xfId="47" quotePrefix="1" applyNumberFormat="1" applyFont="1" applyFill="1" applyBorder="1" applyAlignment="1">
      <alignment horizontal="center" vertical="center"/>
    </xf>
    <xf numFmtId="187" fontId="23" fillId="0" borderId="0" xfId="44" quotePrefix="1" applyNumberFormat="1" applyFont="1" applyFill="1" applyBorder="1" applyAlignment="1">
      <alignment horizontal="right" vertical="top"/>
    </xf>
    <xf numFmtId="0" fontId="15" fillId="0" borderId="17" xfId="47" applyNumberFormat="1" applyFont="1" applyFill="1" applyBorder="1" applyAlignment="1">
      <alignment horizontal="distributed"/>
    </xf>
    <xf numFmtId="185" fontId="15" fillId="0" borderId="0" xfId="47" applyNumberFormat="1" applyFont="1" applyBorder="1"/>
    <xf numFmtId="200" fontId="15" fillId="0" borderId="0" xfId="47" applyNumberFormat="1" applyFont="1" applyBorder="1"/>
    <xf numFmtId="0" fontId="15" fillId="0" borderId="16" xfId="47" applyNumberFormat="1" applyFont="1" applyFill="1" applyBorder="1" applyAlignment="1">
      <alignment horizontal="distributed"/>
    </xf>
    <xf numFmtId="185" fontId="0" fillId="0" borderId="0" xfId="0" applyNumberFormat="1">
      <alignment vertical="center"/>
    </xf>
    <xf numFmtId="200" fontId="0" fillId="0" borderId="0" xfId="0" applyNumberFormat="1">
      <alignment vertical="center"/>
    </xf>
    <xf numFmtId="0" fontId="2" fillId="0" borderId="0" xfId="0" applyFont="1">
      <alignment vertical="center"/>
    </xf>
    <xf numFmtId="185" fontId="15" fillId="0" borderId="27" xfId="47" applyNumberFormat="1" applyFont="1" applyFill="1" applyBorder="1" applyAlignment="1">
      <alignment horizontal="center" vertical="center"/>
    </xf>
    <xf numFmtId="185" fontId="15" fillId="0" borderId="28" xfId="47" applyNumberFormat="1" applyFont="1" applyFill="1" applyBorder="1" applyAlignment="1">
      <alignment horizontal="center" vertical="center"/>
    </xf>
    <xf numFmtId="200" fontId="15" fillId="0" borderId="28" xfId="47" quotePrefix="1" applyNumberFormat="1" applyFont="1" applyFill="1" applyBorder="1" applyAlignment="1">
      <alignment horizontal="center" vertical="center"/>
    </xf>
    <xf numFmtId="200" fontId="15" fillId="0" borderId="23" xfId="47" applyNumberFormat="1" applyFont="1" applyFill="1" applyBorder="1" applyAlignment="1">
      <alignment horizontal="center" vertical="center"/>
    </xf>
    <xf numFmtId="0" fontId="7" fillId="0" borderId="0" xfId="0" applyFont="1" applyBorder="1">
      <alignment vertical="center"/>
    </xf>
    <xf numFmtId="0" fontId="9" fillId="0" borderId="14" xfId="0" applyFont="1" applyBorder="1" applyAlignment="1">
      <alignment horizontal="center" vertical="center" wrapText="1"/>
    </xf>
    <xf numFmtId="0" fontId="9" fillId="0" borderId="17" xfId="0" applyFont="1" applyBorder="1" applyAlignment="1">
      <alignment horizontal="distributed" vertical="center" indent="1"/>
    </xf>
    <xf numFmtId="0" fontId="9" fillId="0" borderId="0" xfId="0" applyFont="1" applyBorder="1" applyAlignment="1">
      <alignment horizontal="distributed" vertical="center" indent="1"/>
    </xf>
    <xf numFmtId="0" fontId="9" fillId="0" borderId="0" xfId="0" applyFont="1" applyBorder="1" applyAlignment="1">
      <alignment vertical="center"/>
    </xf>
    <xf numFmtId="0" fontId="9" fillId="0" borderId="0" xfId="0" applyFont="1" applyFill="1" applyBorder="1" applyAlignment="1">
      <alignment horizontal="distributed" vertical="center"/>
    </xf>
    <xf numFmtId="182" fontId="15" fillId="0" borderId="13" xfId="33" applyNumberFormat="1" applyFont="1" applyFill="1" applyBorder="1" applyAlignment="1">
      <alignment horizontal="right" vertical="center" wrapText="1"/>
    </xf>
    <xf numFmtId="182" fontId="15" fillId="0" borderId="0" xfId="33" applyNumberFormat="1" applyFont="1" applyFill="1" applyBorder="1" applyAlignment="1">
      <alignment horizontal="right" vertical="center" wrapText="1"/>
    </xf>
    <xf numFmtId="182" fontId="15" fillId="0" borderId="12" xfId="33" applyNumberFormat="1" applyFont="1" applyFill="1" applyBorder="1" applyAlignment="1">
      <alignment horizontal="right" vertical="center" wrapText="1"/>
    </xf>
    <xf numFmtId="49" fontId="15" fillId="0" borderId="11" xfId="44" applyNumberFormat="1" applyFont="1" applyFill="1" applyBorder="1" applyAlignment="1">
      <alignment horizontal="centerContinuous" vertical="center" wrapText="1"/>
    </xf>
    <xf numFmtId="0" fontId="9" fillId="0" borderId="16" xfId="0" applyFont="1" applyBorder="1" applyAlignment="1">
      <alignment vertical="center"/>
    </xf>
    <xf numFmtId="0" fontId="9" fillId="0" borderId="22" xfId="0" applyFont="1" applyBorder="1" applyAlignment="1">
      <alignment horizontal="right" vertical="center"/>
    </xf>
    <xf numFmtId="0" fontId="9" fillId="0" borderId="17" xfId="0" applyFont="1" applyBorder="1" applyAlignment="1">
      <alignment horizontal="right" vertical="center"/>
    </xf>
    <xf numFmtId="0" fontId="9" fillId="0" borderId="12" xfId="0" applyFont="1" applyBorder="1" applyAlignment="1"/>
    <xf numFmtId="0" fontId="0" fillId="0" borderId="0" xfId="0" applyBorder="1" applyAlignment="1">
      <alignment horizontal="left" vertical="center"/>
    </xf>
    <xf numFmtId="49" fontId="31" fillId="0" borderId="13" xfId="44" applyNumberFormat="1" applyFont="1" applyFill="1" applyBorder="1" applyAlignment="1">
      <alignment vertical="center"/>
    </xf>
    <xf numFmtId="49" fontId="22" fillId="0" borderId="22" xfId="44" applyNumberFormat="1" applyFont="1" applyFill="1" applyBorder="1" applyAlignment="1">
      <alignment horizontal="right" vertical="center"/>
    </xf>
    <xf numFmtId="49" fontId="15" fillId="0" borderId="13" xfId="44" applyNumberFormat="1" applyFont="1" applyFill="1" applyBorder="1" applyAlignment="1">
      <alignment vertical="center" wrapText="1"/>
    </xf>
    <xf numFmtId="49" fontId="15" fillId="0" borderId="12" xfId="44" applyNumberFormat="1" applyFont="1" applyFill="1" applyBorder="1" applyAlignment="1">
      <alignment vertical="center" wrapText="1"/>
    </xf>
    <xf numFmtId="49" fontId="15" fillId="0" borderId="17" xfId="44" applyNumberFormat="1" applyFont="1" applyFill="1" applyBorder="1" applyAlignment="1">
      <alignment vertical="center" wrapText="1"/>
    </xf>
    <xf numFmtId="49" fontId="15" fillId="0" borderId="16" xfId="44" applyNumberFormat="1" applyFont="1" applyFill="1" applyBorder="1" applyAlignment="1">
      <alignment vertical="center" wrapText="1"/>
    </xf>
    <xf numFmtId="0" fontId="3" fillId="0" borderId="12" xfId="0" applyFont="1" applyBorder="1">
      <alignment vertical="center"/>
    </xf>
    <xf numFmtId="189" fontId="15" fillId="0" borderId="0" xfId="44" applyNumberFormat="1" applyFont="1" applyFill="1" applyBorder="1" applyAlignment="1">
      <alignment horizontal="right" vertical="center"/>
    </xf>
    <xf numFmtId="0" fontId="17" fillId="0" borderId="0" xfId="0" applyFont="1" applyAlignment="1">
      <alignment vertical="center"/>
    </xf>
    <xf numFmtId="0" fontId="10" fillId="0" borderId="0" xfId="0" applyFont="1" applyBorder="1" applyAlignment="1">
      <alignment horizontal="distributed" vertical="center"/>
    </xf>
    <xf numFmtId="0" fontId="17" fillId="0" borderId="0" xfId="0" applyFont="1" applyBorder="1">
      <alignment vertical="center"/>
    </xf>
    <xf numFmtId="49" fontId="15" fillId="0" borderId="13" xfId="44" applyNumberFormat="1" applyFont="1" applyFill="1" applyBorder="1" applyAlignment="1">
      <alignment horizontal="right" vertical="center"/>
    </xf>
    <xf numFmtId="199" fontId="22" fillId="0" borderId="0" xfId="44" applyNumberFormat="1" applyFont="1" applyFill="1" applyBorder="1" applyAlignment="1">
      <alignment horizontal="right" vertical="center"/>
    </xf>
    <xf numFmtId="192" fontId="22" fillId="0" borderId="0" xfId="44" applyNumberFormat="1" applyFont="1" applyFill="1" applyBorder="1" applyAlignment="1">
      <alignment horizontal="right" vertical="center"/>
    </xf>
    <xf numFmtId="49" fontId="22" fillId="0" borderId="0" xfId="44" applyNumberFormat="1" applyFont="1" applyFill="1" applyBorder="1" applyAlignment="1">
      <alignment vertical="top" wrapText="1"/>
    </xf>
    <xf numFmtId="49" fontId="22" fillId="0" borderId="12" xfId="44" applyNumberFormat="1" applyFont="1" applyFill="1" applyBorder="1" applyAlignment="1">
      <alignment vertical="top" wrapText="1"/>
    </xf>
    <xf numFmtId="49" fontId="18" fillId="0" borderId="12" xfId="44" applyNumberFormat="1" applyFont="1" applyFill="1" applyBorder="1" applyAlignment="1">
      <alignment vertical="center" wrapText="1"/>
    </xf>
    <xf numFmtId="49" fontId="18" fillId="0" borderId="12" xfId="44" applyNumberFormat="1" applyFont="1" applyFill="1" applyBorder="1" applyAlignment="1">
      <alignment vertical="center"/>
    </xf>
    <xf numFmtId="0" fontId="15" fillId="0" borderId="0" xfId="47" applyNumberFormat="1" applyFont="1" applyBorder="1" applyAlignment="1">
      <alignment vertical="center"/>
    </xf>
    <xf numFmtId="185" fontId="15" fillId="0" borderId="29" xfId="47" applyNumberFormat="1" applyFont="1" applyFill="1" applyBorder="1" applyAlignment="1">
      <alignment horizontal="center" vertical="center"/>
    </xf>
    <xf numFmtId="185" fontId="15" fillId="0" borderId="22" xfId="47" applyNumberFormat="1" applyFont="1" applyFill="1" applyBorder="1" applyAlignment="1">
      <alignment horizontal="center" vertical="center"/>
    </xf>
    <xf numFmtId="0" fontId="10" fillId="0" borderId="0" xfId="0" applyFont="1" applyFill="1">
      <alignment vertical="center"/>
    </xf>
    <xf numFmtId="49" fontId="22" fillId="0" borderId="0" xfId="44" applyNumberFormat="1" applyFont="1" applyFill="1" applyBorder="1" applyAlignment="1">
      <alignment horizontal="distributed" vertical="center"/>
    </xf>
    <xf numFmtId="186" fontId="9" fillId="0" borderId="0" xfId="0" applyNumberFormat="1" applyFont="1" applyBorder="1">
      <alignment vertical="center"/>
    </xf>
    <xf numFmtId="0" fontId="9" fillId="0" borderId="20" xfId="0" applyFont="1" applyBorder="1" applyAlignment="1">
      <alignment horizontal="center" vertical="center"/>
    </xf>
    <xf numFmtId="0" fontId="0" fillId="0" borderId="0" xfId="0" applyFill="1">
      <alignment vertical="center"/>
    </xf>
    <xf numFmtId="0" fontId="9" fillId="0" borderId="0" xfId="0" applyFont="1" applyFill="1" applyAlignment="1">
      <alignment horizontal="distributed" vertical="center"/>
    </xf>
    <xf numFmtId="49" fontId="15" fillId="0" borderId="23" xfId="44" applyNumberFormat="1" applyFont="1" applyFill="1" applyBorder="1" applyAlignment="1">
      <alignment horizontal="distributed" vertical="center" wrapText="1" justifyLastLine="1"/>
    </xf>
    <xf numFmtId="189" fontId="15" fillId="0" borderId="18" xfId="44" applyNumberFormat="1" applyFont="1" applyFill="1" applyBorder="1" applyAlignment="1">
      <alignment horizontal="center" vertical="center"/>
    </xf>
    <xf numFmtId="0" fontId="3" fillId="0" borderId="20" xfId="0" applyFont="1" applyBorder="1" applyAlignment="1">
      <alignment horizontal="center" vertical="center"/>
    </xf>
    <xf numFmtId="0" fontId="9" fillId="0" borderId="0" xfId="0" applyFont="1" applyFill="1" applyBorder="1">
      <alignment vertical="center"/>
    </xf>
    <xf numFmtId="49" fontId="15" fillId="0" borderId="12" xfId="44" applyNumberFormat="1" applyFont="1" applyBorder="1" applyAlignment="1">
      <alignment vertical="center" wrapText="1" justifyLastLine="1"/>
    </xf>
    <xf numFmtId="184" fontId="9" fillId="0" borderId="14" xfId="0" applyNumberFormat="1" applyFont="1" applyBorder="1" applyAlignment="1">
      <alignment horizontal="right" vertical="center"/>
    </xf>
    <xf numFmtId="49" fontId="15" fillId="0" borderId="18" xfId="44" applyNumberFormat="1" applyFont="1" applyFill="1" applyBorder="1" applyAlignment="1">
      <alignment horizontal="center" vertical="top" wrapText="1"/>
    </xf>
    <xf numFmtId="49" fontId="15" fillId="0" borderId="21" xfId="44" applyNumberFormat="1" applyFont="1" applyFill="1" applyBorder="1" applyAlignment="1">
      <alignment horizontal="center" vertical="top" wrapText="1"/>
    </xf>
    <xf numFmtId="49" fontId="15" fillId="0" borderId="23" xfId="44" applyNumberFormat="1" applyFont="1" applyFill="1" applyBorder="1" applyAlignment="1">
      <alignment horizontal="center" vertical="top" wrapText="1"/>
    </xf>
    <xf numFmtId="49" fontId="23" fillId="0" borderId="12" xfId="44" applyNumberFormat="1" applyFont="1" applyBorder="1" applyAlignment="1">
      <alignment vertical="top"/>
    </xf>
    <xf numFmtId="49" fontId="15" fillId="0" borderId="0" xfId="44" applyNumberFormat="1" applyFont="1" applyBorder="1" applyAlignment="1"/>
    <xf numFmtId="0" fontId="10" fillId="0" borderId="12" xfId="0" applyFont="1" applyBorder="1">
      <alignment vertical="center"/>
    </xf>
    <xf numFmtId="0" fontId="3" fillId="0" borderId="23" xfId="0" applyFont="1" applyBorder="1" applyAlignment="1">
      <alignment horizontal="center" vertical="center"/>
    </xf>
    <xf numFmtId="49" fontId="15" fillId="0" borderId="23" xfId="44" applyNumberFormat="1" applyFont="1" applyFill="1" applyBorder="1" applyAlignment="1">
      <alignment vertical="center" wrapText="1"/>
    </xf>
    <xf numFmtId="0" fontId="9" fillId="0" borderId="0" xfId="0" applyFont="1" applyFill="1" applyAlignment="1">
      <alignment horizontal="right" vertical="center"/>
    </xf>
    <xf numFmtId="0" fontId="9" fillId="0" borderId="0" xfId="0" applyFont="1" applyFill="1" applyAlignment="1">
      <alignment horizontal="right" vertical="top"/>
    </xf>
    <xf numFmtId="49" fontId="15" fillId="0" borderId="0" xfId="44" applyNumberFormat="1" applyFont="1" applyFill="1" applyAlignment="1">
      <alignment horizontal="right" vertical="top"/>
    </xf>
    <xf numFmtId="0" fontId="10" fillId="0" borderId="0" xfId="0" applyFont="1" applyBorder="1">
      <alignment vertical="center"/>
    </xf>
    <xf numFmtId="184" fontId="9" fillId="0" borderId="0" xfId="0" applyNumberFormat="1" applyFont="1" applyBorder="1" applyAlignment="1">
      <alignment horizontal="right" vertical="center"/>
    </xf>
    <xf numFmtId="0" fontId="18" fillId="0" borderId="12" xfId="44" applyNumberFormat="1" applyFont="1" applyFill="1" applyBorder="1" applyAlignment="1">
      <alignment vertical="center"/>
    </xf>
    <xf numFmtId="0" fontId="24" fillId="0" borderId="0" xfId="0" applyFont="1" applyFill="1" applyAlignment="1">
      <alignment horizontal="right"/>
    </xf>
    <xf numFmtId="0" fontId="0" fillId="0" borderId="0" xfId="0" applyFont="1" applyAlignment="1">
      <alignment horizontal="right" vertical="center"/>
    </xf>
    <xf numFmtId="0" fontId="0" fillId="0" borderId="0" xfId="0" applyAlignment="1">
      <alignment horizontal="right" vertical="center"/>
    </xf>
    <xf numFmtId="49" fontId="38" fillId="0" borderId="0" xfId="44" applyNumberFormat="1" applyFont="1" applyFill="1" applyBorder="1" applyAlignment="1">
      <alignment vertical="top"/>
    </xf>
    <xf numFmtId="0" fontId="42" fillId="0" borderId="0" xfId="0" applyFont="1">
      <alignment vertical="center"/>
    </xf>
    <xf numFmtId="0" fontId="5" fillId="0" borderId="0" xfId="44" applyNumberFormat="1" applyFont="1" applyFill="1" applyBorder="1" applyAlignment="1">
      <alignment horizontal="center" vertical="top"/>
    </xf>
    <xf numFmtId="197" fontId="5" fillId="0" borderId="0" xfId="44" applyNumberFormat="1" applyFont="1" applyFill="1" applyBorder="1" applyAlignment="1">
      <alignment horizontal="right" vertical="top"/>
    </xf>
    <xf numFmtId="199" fontId="5" fillId="0" borderId="0" xfId="44" applyNumberFormat="1" applyFont="1" applyFill="1" applyBorder="1" applyAlignment="1">
      <alignment horizontal="right" vertical="top"/>
    </xf>
    <xf numFmtId="190" fontId="5" fillId="0" borderId="0" xfId="44" applyNumberFormat="1" applyFont="1" applyFill="1" applyBorder="1" applyAlignment="1">
      <alignment horizontal="right" vertical="top"/>
    </xf>
    <xf numFmtId="198" fontId="5" fillId="0" borderId="0" xfId="44" applyNumberFormat="1" applyFont="1" applyFill="1" applyBorder="1" applyAlignment="1">
      <alignment horizontal="right" vertical="top"/>
    </xf>
    <xf numFmtId="0" fontId="38" fillId="0" borderId="0" xfId="44" applyNumberFormat="1" applyFont="1" applyFill="1" applyBorder="1" applyAlignment="1">
      <alignment horizontal="center" vertical="top" wrapText="1"/>
    </xf>
    <xf numFmtId="49" fontId="38" fillId="0" borderId="0" xfId="44" applyNumberFormat="1" applyFont="1" applyBorder="1" applyAlignment="1">
      <alignment vertical="top"/>
    </xf>
    <xf numFmtId="0" fontId="7" fillId="0" borderId="0" xfId="46" applyFont="1"/>
    <xf numFmtId="0" fontId="11" fillId="0" borderId="12" xfId="46" applyFont="1" applyFill="1" applyBorder="1" applyAlignment="1">
      <alignment vertical="center"/>
    </xf>
    <xf numFmtId="0" fontId="9" fillId="0" borderId="13" xfId="0" applyFont="1" applyBorder="1" applyAlignment="1">
      <alignment horizontal="right" vertical="top"/>
    </xf>
    <xf numFmtId="202" fontId="15" fillId="0" borderId="24" xfId="44" applyNumberFormat="1" applyFont="1" applyFill="1" applyBorder="1" applyAlignment="1">
      <alignment vertical="center"/>
    </xf>
    <xf numFmtId="183" fontId="15" fillId="0" borderId="20" xfId="44" applyNumberFormat="1" applyFont="1" applyFill="1" applyBorder="1" applyAlignment="1">
      <alignment vertical="center" wrapText="1"/>
    </xf>
    <xf numFmtId="183" fontId="15" fillId="0" borderId="18" xfId="44" applyNumberFormat="1" applyFont="1" applyFill="1" applyBorder="1" applyAlignment="1">
      <alignment horizontal="center" vertical="center" wrapText="1"/>
    </xf>
    <xf numFmtId="183" fontId="15" fillId="0" borderId="11" xfId="44" applyNumberFormat="1" applyFont="1" applyFill="1" applyBorder="1" applyAlignment="1">
      <alignment horizontal="center" vertical="center" wrapText="1"/>
    </xf>
    <xf numFmtId="183" fontId="15" fillId="0" borderId="22" xfId="44" applyNumberFormat="1" applyFont="1" applyFill="1" applyBorder="1" applyAlignment="1">
      <alignment horizontal="center" vertical="center" wrapText="1"/>
    </xf>
    <xf numFmtId="183" fontId="15" fillId="0" borderId="18" xfId="44" applyNumberFormat="1" applyFont="1" applyFill="1" applyBorder="1" applyAlignment="1">
      <alignment horizontal="center" vertical="center" wrapText="1" justifyLastLine="1"/>
    </xf>
    <xf numFmtId="183" fontId="15" fillId="0" borderId="24" xfId="44" applyNumberFormat="1" applyFont="1" applyFill="1" applyBorder="1" applyAlignment="1">
      <alignment horizontal="center" vertical="center" wrapText="1" justifyLastLine="1"/>
    </xf>
    <xf numFmtId="0" fontId="9" fillId="0" borderId="0" xfId="0" applyFont="1" applyBorder="1" applyAlignment="1">
      <alignment horizontal="right" vertical="top"/>
    </xf>
    <xf numFmtId="0" fontId="9" fillId="0" borderId="12" xfId="0" applyFont="1" applyBorder="1" applyAlignment="1">
      <alignment horizontal="left" wrapText="1"/>
    </xf>
    <xf numFmtId="189" fontId="15" fillId="0" borderId="21" xfId="44" applyNumberFormat="1" applyFont="1" applyFill="1" applyBorder="1" applyAlignment="1">
      <alignment horizontal="distributed" vertical="center" wrapText="1"/>
    </xf>
    <xf numFmtId="0" fontId="17" fillId="0" borderId="12" xfId="0" applyFont="1" applyBorder="1">
      <alignment vertical="center"/>
    </xf>
    <xf numFmtId="190" fontId="5" fillId="0" borderId="12" xfId="44" applyNumberFormat="1" applyFont="1" applyFill="1" applyBorder="1" applyAlignment="1">
      <alignment horizontal="right"/>
    </xf>
    <xf numFmtId="184" fontId="15" fillId="0" borderId="21" xfId="44" applyNumberFormat="1" applyFont="1" applyFill="1" applyBorder="1" applyAlignment="1">
      <alignment horizontal="distributed" vertical="center" wrapText="1"/>
    </xf>
    <xf numFmtId="190" fontId="15" fillId="0" borderId="17" xfId="44" applyNumberFormat="1" applyFont="1" applyFill="1" applyBorder="1" applyAlignment="1">
      <alignment horizontal="distributed" vertical="center" wrapText="1"/>
    </xf>
    <xf numFmtId="190" fontId="15" fillId="0" borderId="21" xfId="44" applyNumberFormat="1" applyFont="1" applyFill="1" applyBorder="1" applyAlignment="1">
      <alignment horizontal="distributed" vertical="center" wrapText="1"/>
    </xf>
    <xf numFmtId="189" fontId="5" fillId="0" borderId="12" xfId="44" applyNumberFormat="1" applyFont="1" applyFill="1" applyBorder="1" applyAlignment="1">
      <alignment horizontal="right"/>
    </xf>
    <xf numFmtId="49" fontId="15" fillId="0" borderId="15" xfId="44" applyNumberFormat="1" applyFont="1" applyFill="1" applyBorder="1" applyAlignment="1">
      <alignment horizontal="distributed" vertical="center" wrapText="1" justifyLastLine="1"/>
    </xf>
    <xf numFmtId="49" fontId="15" fillId="0" borderId="24" xfId="44" applyNumberFormat="1" applyFont="1" applyFill="1" applyBorder="1" applyAlignment="1">
      <alignment horizontal="center" vertical="center"/>
    </xf>
    <xf numFmtId="49" fontId="5" fillId="0" borderId="20" xfId="44" applyNumberFormat="1" applyFont="1" applyFill="1" applyBorder="1" applyAlignment="1">
      <alignment horizontal="distributed" vertical="center" indent="1"/>
    </xf>
    <xf numFmtId="0" fontId="3" fillId="0" borderId="10" xfId="0" applyFont="1" applyBorder="1" applyAlignment="1">
      <alignment horizontal="distributed" vertical="center" indent="1"/>
    </xf>
    <xf numFmtId="49" fontId="5" fillId="0" borderId="17" xfId="44" applyNumberFormat="1" applyFont="1" applyFill="1" applyBorder="1" applyAlignment="1">
      <alignment horizontal="distributed" vertical="center" indent="1"/>
    </xf>
    <xf numFmtId="185" fontId="3" fillId="0" borderId="0" xfId="0" applyNumberFormat="1" applyFont="1" applyFill="1">
      <alignment vertical="center"/>
    </xf>
    <xf numFmtId="185" fontId="3" fillId="0" borderId="0" xfId="0" applyNumberFormat="1" applyFont="1">
      <alignment vertical="center"/>
    </xf>
    <xf numFmtId="185" fontId="3" fillId="0" borderId="21" xfId="0" applyNumberFormat="1" applyFont="1" applyBorder="1">
      <alignment vertical="center"/>
    </xf>
    <xf numFmtId="49" fontId="5" fillId="0" borderId="17" xfId="44" applyNumberFormat="1" applyFont="1" applyFill="1" applyBorder="1" applyAlignment="1">
      <alignment horizontal="center"/>
    </xf>
    <xf numFmtId="49" fontId="5" fillId="0" borderId="17" xfId="44" applyNumberFormat="1" applyFont="1" applyFill="1" applyBorder="1" applyAlignment="1">
      <alignment horizontal="center" vertical="center"/>
    </xf>
    <xf numFmtId="185" fontId="3" fillId="0" borderId="0" xfId="0" applyNumberFormat="1" applyFont="1" applyAlignment="1">
      <alignment horizontal="right" vertical="center"/>
    </xf>
    <xf numFmtId="185" fontId="3" fillId="0" borderId="21" xfId="0" applyNumberFormat="1" applyFont="1" applyBorder="1" applyAlignment="1">
      <alignment horizontal="center" vertical="center"/>
    </xf>
    <xf numFmtId="185" fontId="3" fillId="0" borderId="0" xfId="0" applyNumberFormat="1" applyFont="1" applyBorder="1" applyAlignment="1">
      <alignment horizontal="right" vertical="center"/>
    </xf>
    <xf numFmtId="0" fontId="5" fillId="0" borderId="17" xfId="44" applyNumberFormat="1" applyFont="1" applyFill="1" applyBorder="1" applyAlignment="1">
      <alignment horizontal="center" vertical="center"/>
    </xf>
    <xf numFmtId="0" fontId="5" fillId="0" borderId="21" xfId="44" applyNumberFormat="1" applyFont="1" applyFill="1" applyBorder="1" applyAlignment="1">
      <alignment horizontal="center" vertical="center"/>
    </xf>
    <xf numFmtId="0" fontId="3" fillId="0" borderId="17" xfId="0" applyFont="1" applyBorder="1">
      <alignment vertical="center"/>
    </xf>
    <xf numFmtId="0" fontId="3" fillId="0" borderId="0" xfId="0" applyFont="1" applyAlignment="1">
      <alignment horizontal="right" vertical="center"/>
    </xf>
    <xf numFmtId="49" fontId="5" fillId="0" borderId="0" xfId="44" applyNumberFormat="1" applyFont="1" applyFill="1" applyBorder="1" applyAlignment="1">
      <alignment horizontal="distributed" vertical="center"/>
    </xf>
    <xf numFmtId="49" fontId="5" fillId="0" borderId="17" xfId="44" applyNumberFormat="1" applyFont="1" applyFill="1" applyBorder="1" applyAlignment="1">
      <alignment horizontal="distributed" vertical="center"/>
    </xf>
    <xf numFmtId="0" fontId="3" fillId="0" borderId="16" xfId="0" applyFont="1" applyBorder="1">
      <alignment vertical="center"/>
    </xf>
    <xf numFmtId="0" fontId="5" fillId="0" borderId="23" xfId="44" applyNumberFormat="1" applyFont="1" applyFill="1" applyBorder="1" applyAlignment="1">
      <alignment horizontal="center" vertical="center"/>
    </xf>
    <xf numFmtId="185" fontId="3" fillId="0" borderId="12" xfId="0" applyNumberFormat="1" applyFont="1" applyBorder="1" applyAlignment="1">
      <alignment horizontal="right" vertical="center"/>
    </xf>
    <xf numFmtId="0" fontId="3" fillId="0" borderId="21" xfId="0" applyFont="1" applyBorder="1">
      <alignment vertical="center"/>
    </xf>
    <xf numFmtId="185" fontId="3" fillId="0" borderId="17" xfId="0" applyNumberFormat="1" applyFont="1" applyBorder="1" applyAlignment="1">
      <alignment horizontal="center" vertical="center"/>
    </xf>
    <xf numFmtId="0" fontId="5" fillId="0" borderId="16" xfId="44" applyNumberFormat="1" applyFont="1" applyFill="1" applyBorder="1" applyAlignment="1">
      <alignment horizontal="center" vertical="center"/>
    </xf>
    <xf numFmtId="0" fontId="43" fillId="0" borderId="0" xfId="0" applyFont="1" applyAlignment="1">
      <alignment vertical="center"/>
    </xf>
    <xf numFmtId="0" fontId="3" fillId="0" borderId="10" xfId="0" applyFont="1" applyBorder="1" applyAlignment="1">
      <alignment horizontal="center" vertical="center" wrapText="1"/>
    </xf>
    <xf numFmtId="183" fontId="3" fillId="0" borderId="0" xfId="0" applyNumberFormat="1" applyFont="1" applyBorder="1" applyAlignment="1">
      <alignment horizontal="right" vertical="center"/>
    </xf>
    <xf numFmtId="0" fontId="3" fillId="0" borderId="17" xfId="0" applyFont="1" applyBorder="1" applyAlignment="1">
      <alignment horizontal="center" vertical="center"/>
    </xf>
    <xf numFmtId="177" fontId="3" fillId="0" borderId="0" xfId="0" applyNumberFormat="1" applyFont="1" applyBorder="1" applyAlignment="1">
      <alignment vertical="center"/>
    </xf>
    <xf numFmtId="203" fontId="3" fillId="0" borderId="0" xfId="0" applyNumberFormat="1" applyFont="1" applyBorder="1" applyAlignment="1">
      <alignment vertical="center"/>
    </xf>
    <xf numFmtId="0" fontId="3" fillId="0" borderId="16" xfId="0" applyFont="1" applyBorder="1" applyAlignment="1">
      <alignment horizontal="center" vertical="center"/>
    </xf>
    <xf numFmtId="183" fontId="3" fillId="0" borderId="15" xfId="0" applyNumberFormat="1" applyFont="1" applyBorder="1" applyAlignment="1">
      <alignment horizontal="right" vertical="center"/>
    </xf>
    <xf numFmtId="183" fontId="3" fillId="0" borderId="12" xfId="0" applyNumberFormat="1" applyFont="1" applyBorder="1" applyAlignment="1">
      <alignment horizontal="right" vertical="center"/>
    </xf>
    <xf numFmtId="177" fontId="3" fillId="0" borderId="12" xfId="0" applyNumberFormat="1" applyFont="1" applyBorder="1" applyAlignment="1">
      <alignment vertical="center"/>
    </xf>
    <xf numFmtId="203" fontId="3" fillId="0" borderId="12" xfId="0" applyNumberFormat="1" applyFont="1" applyBorder="1" applyAlignment="1">
      <alignment vertical="center"/>
    </xf>
    <xf numFmtId="0" fontId="43" fillId="0" borderId="0" xfId="0" applyFont="1" applyAlignment="1">
      <alignment horizontal="left" vertical="center"/>
    </xf>
    <xf numFmtId="0" fontId="43" fillId="0" borderId="0" xfId="0" applyFont="1">
      <alignment vertical="center"/>
    </xf>
    <xf numFmtId="0" fontId="3" fillId="0" borderId="17" xfId="0" applyFont="1" applyBorder="1" applyAlignment="1">
      <alignment horizontal="distributed" vertical="center" indent="1"/>
    </xf>
    <xf numFmtId="49" fontId="5" fillId="0" borderId="12" xfId="44" applyNumberFormat="1" applyFont="1" applyFill="1" applyBorder="1" applyAlignment="1">
      <alignment horizontal="distributed" vertical="center"/>
    </xf>
    <xf numFmtId="189" fontId="5" fillId="0" borderId="12" xfId="44" applyNumberFormat="1" applyFont="1" applyFill="1" applyBorder="1" applyAlignment="1">
      <alignment horizontal="right" vertical="center"/>
    </xf>
    <xf numFmtId="49" fontId="5" fillId="0" borderId="22" xfId="44" applyNumberFormat="1" applyFont="1" applyFill="1" applyBorder="1" applyAlignment="1">
      <alignment horizontal="center" vertical="center"/>
    </xf>
    <xf numFmtId="189" fontId="5" fillId="0" borderId="23" xfId="44" applyNumberFormat="1" applyFont="1" applyFill="1" applyBorder="1" applyAlignment="1">
      <alignment horizontal="center" vertical="center"/>
    </xf>
    <xf numFmtId="184" fontId="3" fillId="0" borderId="14" xfId="44" quotePrefix="1" applyNumberFormat="1" applyFont="1" applyFill="1" applyBorder="1" applyAlignment="1">
      <alignment horizontal="right" vertical="center"/>
    </xf>
    <xf numFmtId="184" fontId="3" fillId="0" borderId="0" xfId="44" quotePrefix="1" applyNumberFormat="1" applyFont="1" applyFill="1" applyBorder="1" applyAlignment="1">
      <alignment horizontal="right" vertical="center"/>
    </xf>
    <xf numFmtId="184" fontId="44" fillId="0" borderId="14" xfId="44" quotePrefix="1" applyNumberFormat="1" applyFont="1" applyFill="1" applyBorder="1" applyAlignment="1">
      <alignment horizontal="right" vertical="center"/>
    </xf>
    <xf numFmtId="184" fontId="44" fillId="0" borderId="0" xfId="44" quotePrefix="1" applyNumberFormat="1" applyFont="1" applyFill="1" applyBorder="1" applyAlignment="1">
      <alignment horizontal="right" vertical="center"/>
    </xf>
    <xf numFmtId="184" fontId="3" fillId="0" borderId="0" xfId="44" applyNumberFormat="1" applyFont="1" applyFill="1" applyBorder="1" applyAlignment="1">
      <alignment horizontal="right" vertical="center"/>
    </xf>
    <xf numFmtId="184" fontId="3" fillId="0" borderId="15" xfId="44" quotePrefix="1" applyNumberFormat="1" applyFont="1" applyFill="1" applyBorder="1" applyAlignment="1">
      <alignment horizontal="right" vertical="center"/>
    </xf>
    <xf numFmtId="184" fontId="3" fillId="0" borderId="12" xfId="44" quotePrefix="1" applyNumberFormat="1" applyFont="1" applyFill="1" applyBorder="1" applyAlignment="1">
      <alignment horizontal="right" vertical="center"/>
    </xf>
    <xf numFmtId="184" fontId="3" fillId="0" borderId="12" xfId="44" applyNumberFormat="1" applyFont="1" applyFill="1" applyBorder="1" applyAlignment="1">
      <alignment horizontal="right" vertical="center"/>
    </xf>
    <xf numFmtId="190" fontId="5" fillId="0" borderId="12" xfId="44" applyNumberFormat="1" applyFont="1" applyFill="1" applyBorder="1" applyAlignment="1">
      <alignment horizontal="right" vertical="center"/>
    </xf>
    <xf numFmtId="190" fontId="15" fillId="0" borderId="12" xfId="44" applyNumberFormat="1" applyFont="1" applyFill="1" applyBorder="1" applyAlignment="1">
      <alignment horizontal="centerContinuous" vertical="center"/>
    </xf>
    <xf numFmtId="190" fontId="15" fillId="0" borderId="16" xfId="44" applyNumberFormat="1" applyFont="1" applyFill="1" applyBorder="1" applyAlignment="1">
      <alignment horizontal="centerContinuous" vertical="center"/>
    </xf>
    <xf numFmtId="189" fontId="15" fillId="0" borderId="15" xfId="44" applyNumberFormat="1" applyFont="1" applyFill="1" applyBorder="1" applyAlignment="1">
      <alignment horizontal="center" vertical="center"/>
    </xf>
    <xf numFmtId="189" fontId="15" fillId="0" borderId="14" xfId="44" applyNumberFormat="1" applyFont="1" applyFill="1" applyBorder="1" applyAlignment="1">
      <alignment horizontal="center" vertical="center"/>
    </xf>
    <xf numFmtId="190" fontId="15" fillId="0" borderId="14" xfId="44" applyNumberFormat="1" applyFont="1" applyFill="1" applyBorder="1" applyAlignment="1">
      <alignment horizontal="distributed" vertical="center" wrapText="1"/>
    </xf>
    <xf numFmtId="190" fontId="9" fillId="0" borderId="12" xfId="0" applyNumberFormat="1" applyFont="1" applyFill="1" applyBorder="1" applyAlignment="1">
      <alignment horizontal="right" vertical="top"/>
    </xf>
    <xf numFmtId="0" fontId="26" fillId="0" borderId="0" xfId="44" applyNumberFormat="1" applyFont="1" applyFill="1" applyBorder="1" applyAlignment="1">
      <alignment vertical="center"/>
    </xf>
    <xf numFmtId="49" fontId="5" fillId="0" borderId="12" xfId="44" applyNumberFormat="1" applyFont="1" applyFill="1" applyBorder="1" applyAlignment="1">
      <alignment vertical="center"/>
    </xf>
    <xf numFmtId="49" fontId="5" fillId="0" borderId="23" xfId="44" applyNumberFormat="1" applyFont="1" applyFill="1" applyBorder="1" applyAlignment="1">
      <alignment horizontal="center" vertical="center" wrapText="1"/>
    </xf>
    <xf numFmtId="184" fontId="5" fillId="0" borderId="0" xfId="44" applyNumberFormat="1" applyFont="1" applyFill="1" applyBorder="1" applyAlignment="1">
      <alignment horizontal="right" vertical="center"/>
    </xf>
    <xf numFmtId="184" fontId="5" fillId="0" borderId="12" xfId="44" applyNumberFormat="1" applyFont="1" applyFill="1" applyBorder="1" applyAlignment="1">
      <alignment horizontal="right" vertical="center"/>
    </xf>
    <xf numFmtId="0" fontId="26" fillId="0" borderId="0" xfId="44" applyNumberFormat="1" applyFont="1" applyFill="1" applyBorder="1" applyAlignment="1">
      <alignment horizontal="left" vertical="center"/>
    </xf>
    <xf numFmtId="0" fontId="26" fillId="0" borderId="0" xfId="44" applyNumberFormat="1" applyFont="1" applyFill="1" applyBorder="1" applyAlignment="1">
      <alignment horizontal="centerContinuous" vertical="center"/>
    </xf>
    <xf numFmtId="49" fontId="25" fillId="0" borderId="0" xfId="44" applyNumberFormat="1" applyFont="1" applyAlignment="1">
      <alignment horizontal="centerContinuous" vertical="top"/>
    </xf>
    <xf numFmtId="191" fontId="26" fillId="0" borderId="0" xfId="44" applyNumberFormat="1" applyFont="1" applyFill="1" applyBorder="1" applyAlignment="1">
      <alignment horizontal="centerContinuous" vertical="center"/>
    </xf>
    <xf numFmtId="0" fontId="26" fillId="0" borderId="0" xfId="44" applyNumberFormat="1" applyFont="1" applyFill="1" applyBorder="1" applyAlignment="1">
      <alignment horizontal="left" vertical="center" indent="1"/>
    </xf>
    <xf numFmtId="49" fontId="25" fillId="0" borderId="0" xfId="44" applyNumberFormat="1" applyFont="1" applyAlignment="1">
      <alignment vertical="top"/>
    </xf>
    <xf numFmtId="191" fontId="26" fillId="0" borderId="0" xfId="44" applyNumberFormat="1" applyFont="1" applyAlignment="1">
      <alignment vertical="top"/>
    </xf>
    <xf numFmtId="183" fontId="26" fillId="0" borderId="0" xfId="44" applyNumberFormat="1" applyFont="1" applyFill="1" applyBorder="1" applyAlignment="1">
      <alignment vertical="center"/>
    </xf>
    <xf numFmtId="49" fontId="26" fillId="0" borderId="0" xfId="44" applyNumberFormat="1" applyFont="1" applyAlignment="1">
      <alignment vertical="top"/>
    </xf>
    <xf numFmtId="183" fontId="25" fillId="0" borderId="0" xfId="44" applyNumberFormat="1" applyFont="1" applyFill="1" applyBorder="1" applyAlignment="1">
      <alignment horizontal="left" vertical="center"/>
    </xf>
    <xf numFmtId="49" fontId="5" fillId="0" borderId="0" xfId="44" applyNumberFormat="1" applyFont="1" applyFill="1" applyAlignment="1"/>
    <xf numFmtId="49" fontId="5" fillId="0" borderId="0" xfId="44" applyNumberFormat="1" applyFont="1" applyFill="1" applyBorder="1" applyAlignment="1">
      <alignment horizontal="distributed" vertical="center" wrapText="1"/>
    </xf>
    <xf numFmtId="191" fontId="3" fillId="0" borderId="0" xfId="44" applyNumberFormat="1" applyFont="1" applyFill="1" applyBorder="1" applyAlignment="1">
      <alignment horizontal="right" vertical="center"/>
    </xf>
    <xf numFmtId="49" fontId="5" fillId="0" borderId="12" xfId="44" applyNumberFormat="1" applyFont="1" applyFill="1" applyBorder="1" applyAlignment="1">
      <alignment vertical="top"/>
    </xf>
    <xf numFmtId="191" fontId="3" fillId="0" borderId="12" xfId="44" applyNumberFormat="1" applyFont="1" applyFill="1" applyBorder="1" applyAlignment="1">
      <alignment horizontal="right" vertical="center"/>
    </xf>
    <xf numFmtId="49" fontId="5" fillId="0" borderId="15" xfId="44" applyNumberFormat="1" applyFont="1" applyFill="1" applyBorder="1" applyAlignment="1">
      <alignment horizontal="center" vertical="center" wrapText="1"/>
    </xf>
    <xf numFmtId="49" fontId="5" fillId="0" borderId="14" xfId="44" applyNumberFormat="1" applyFont="1" applyFill="1" applyBorder="1" applyAlignment="1">
      <alignment vertical="center"/>
    </xf>
    <xf numFmtId="49" fontId="5" fillId="0" borderId="0" xfId="44" applyNumberFormat="1" applyFont="1" applyFill="1" applyBorder="1" applyAlignment="1">
      <alignment horizontal="center" vertical="center"/>
    </xf>
    <xf numFmtId="191" fontId="5" fillId="0" borderId="14" xfId="44" applyNumberFormat="1" applyFont="1" applyFill="1" applyBorder="1" applyAlignment="1">
      <alignment horizontal="right" vertical="center"/>
    </xf>
    <xf numFmtId="191" fontId="5" fillId="0" borderId="0" xfId="44" applyNumberFormat="1" applyFont="1" applyFill="1" applyBorder="1" applyAlignment="1">
      <alignment horizontal="right" vertical="center"/>
    </xf>
    <xf numFmtId="191" fontId="3" fillId="0" borderId="14" xfId="44" applyNumberFormat="1" applyFont="1" applyFill="1" applyBorder="1" applyAlignment="1">
      <alignment horizontal="right" vertical="center"/>
    </xf>
    <xf numFmtId="191" fontId="3" fillId="0" borderId="15" xfId="44" applyNumberFormat="1" applyFont="1" applyFill="1" applyBorder="1" applyAlignment="1">
      <alignment horizontal="right" vertical="center"/>
    </xf>
    <xf numFmtId="184" fontId="5" fillId="0" borderId="23" xfId="44" applyNumberFormat="1" applyFont="1" applyFill="1" applyBorder="1" applyAlignment="1">
      <alignment horizontal="center" vertical="center"/>
    </xf>
    <xf numFmtId="49" fontId="5" fillId="0" borderId="13" xfId="44" applyNumberFormat="1" applyFont="1" applyFill="1" applyBorder="1" applyAlignment="1">
      <alignment vertical="top"/>
    </xf>
    <xf numFmtId="184" fontId="5" fillId="0" borderId="14" xfId="44" applyNumberFormat="1" applyFont="1" applyFill="1" applyBorder="1" applyAlignment="1">
      <alignment horizontal="right" vertical="top"/>
    </xf>
    <xf numFmtId="189" fontId="5" fillId="0" borderId="0" xfId="44" applyNumberFormat="1" applyFont="1" applyFill="1" applyBorder="1" applyAlignment="1">
      <alignment horizontal="right" vertical="top"/>
    </xf>
    <xf numFmtId="184" fontId="5" fillId="0" borderId="0" xfId="44" applyNumberFormat="1" applyFont="1" applyFill="1" applyBorder="1" applyAlignment="1">
      <alignment horizontal="right" vertical="top"/>
    </xf>
    <xf numFmtId="184" fontId="5" fillId="0" borderId="14" xfId="44" applyNumberFormat="1" applyFont="1" applyFill="1" applyBorder="1" applyAlignment="1">
      <alignment horizontal="right" vertical="center"/>
    </xf>
    <xf numFmtId="49" fontId="5" fillId="0" borderId="0" xfId="44" applyNumberFormat="1" applyFont="1" applyFill="1" applyBorder="1" applyAlignment="1">
      <alignment horizontal="right" vertical="center"/>
    </xf>
    <xf numFmtId="0" fontId="3" fillId="0" borderId="0" xfId="0" applyFont="1" applyFill="1" applyAlignment="1">
      <alignment vertical="center"/>
    </xf>
    <xf numFmtId="0" fontId="3" fillId="0" borderId="12" xfId="0" applyFont="1" applyFill="1" applyBorder="1" applyAlignment="1">
      <alignment vertical="center"/>
    </xf>
    <xf numFmtId="49" fontId="5" fillId="0" borderId="12" xfId="44" applyNumberFormat="1" applyFont="1" applyFill="1" applyBorder="1" applyAlignment="1">
      <alignment horizontal="right" vertical="center"/>
    </xf>
    <xf numFmtId="184" fontId="5" fillId="0" borderId="15" xfId="44" applyNumberFormat="1" applyFont="1" applyFill="1" applyBorder="1" applyAlignment="1">
      <alignment horizontal="right" vertical="center"/>
    </xf>
    <xf numFmtId="49" fontId="5" fillId="0" borderId="10" xfId="44" applyNumberFormat="1" applyFont="1" applyFill="1" applyBorder="1" applyAlignment="1">
      <alignment horizontal="center" vertical="center" wrapText="1"/>
    </xf>
    <xf numFmtId="49" fontId="5" fillId="0" borderId="16" xfId="44" applyNumberFormat="1" applyFont="1" applyFill="1" applyBorder="1" applyAlignment="1">
      <alignment horizontal="center" vertical="center"/>
    </xf>
    <xf numFmtId="49" fontId="5" fillId="0" borderId="10" xfId="44" applyNumberFormat="1" applyFont="1" applyFill="1" applyBorder="1" applyAlignment="1">
      <alignment horizontal="distributed" vertical="center" wrapText="1"/>
    </xf>
    <xf numFmtId="0" fontId="26" fillId="0" borderId="12" xfId="44" applyNumberFormat="1" applyFont="1" applyFill="1" applyBorder="1" applyAlignment="1">
      <alignment vertical="center"/>
    </xf>
    <xf numFmtId="49" fontId="15" fillId="0" borderId="12" xfId="44" applyNumberFormat="1" applyFont="1" applyFill="1" applyBorder="1" applyAlignment="1">
      <alignment horizontal="left" vertical="top"/>
    </xf>
    <xf numFmtId="49" fontId="15" fillId="0" borderId="16" xfId="44" applyNumberFormat="1" applyFont="1" applyFill="1" applyBorder="1" applyAlignment="1">
      <alignment horizontal="left" vertical="top"/>
    </xf>
    <xf numFmtId="0" fontId="3" fillId="0" borderId="17" xfId="0" applyFont="1" applyFill="1" applyBorder="1" applyAlignment="1">
      <alignment horizontal="distributed" vertical="center"/>
    </xf>
    <xf numFmtId="49" fontId="5" fillId="0" borderId="22" xfId="44" applyNumberFormat="1" applyFont="1" applyFill="1" applyBorder="1" applyAlignment="1">
      <alignment horizontal="right" vertical="top"/>
    </xf>
    <xf numFmtId="49" fontId="5" fillId="0" borderId="12" xfId="44" applyNumberFormat="1" applyFont="1" applyFill="1" applyBorder="1" applyAlignment="1">
      <alignment horizontal="left" vertical="top"/>
    </xf>
    <xf numFmtId="0" fontId="3" fillId="0" borderId="0" xfId="0" applyFont="1" applyBorder="1" applyAlignment="1">
      <alignment vertical="center"/>
    </xf>
    <xf numFmtId="49" fontId="5" fillId="0" borderId="19" xfId="44" applyNumberFormat="1" applyFont="1" applyFill="1" applyBorder="1" applyAlignment="1"/>
    <xf numFmtId="49" fontId="5" fillId="0" borderId="19" xfId="44" applyNumberFormat="1" applyFont="1" applyFill="1" applyBorder="1" applyAlignment="1">
      <alignment horizontal="centerContinuous" vertical="top" wrapText="1"/>
    </xf>
    <xf numFmtId="49" fontId="5" fillId="0" borderId="20" xfId="44" applyNumberFormat="1" applyFont="1" applyFill="1" applyBorder="1" applyAlignment="1">
      <alignment horizontal="right" vertical="top"/>
    </xf>
    <xf numFmtId="49" fontId="5" fillId="0" borderId="11" xfId="44" applyNumberFormat="1" applyFont="1" applyFill="1" applyBorder="1" applyAlignment="1">
      <alignment horizontal="center" vertical="center" wrapText="1"/>
    </xf>
    <xf numFmtId="189" fontId="5" fillId="0" borderId="14" xfId="44" applyNumberFormat="1" applyFont="1" applyFill="1" applyBorder="1" applyAlignment="1">
      <alignment horizontal="right" vertical="center"/>
    </xf>
    <xf numFmtId="189" fontId="5" fillId="0" borderId="0" xfId="44" applyNumberFormat="1" applyFont="1" applyFill="1" applyBorder="1" applyAlignment="1">
      <alignment horizontal="right" vertical="center"/>
    </xf>
    <xf numFmtId="189" fontId="5" fillId="0" borderId="15" xfId="44" applyNumberFormat="1" applyFont="1" applyFill="1" applyBorder="1" applyAlignment="1">
      <alignment horizontal="right" vertical="center"/>
    </xf>
    <xf numFmtId="197" fontId="5" fillId="0" borderId="0" xfId="44" applyNumberFormat="1" applyFont="1" applyFill="1" applyBorder="1" applyAlignment="1">
      <alignment horizontal="right" vertical="center"/>
    </xf>
    <xf numFmtId="197" fontId="5" fillId="0" borderId="12" xfId="44" applyNumberFormat="1" applyFont="1" applyFill="1" applyBorder="1" applyAlignment="1">
      <alignment horizontal="right" vertical="center"/>
    </xf>
    <xf numFmtId="49" fontId="26" fillId="0" borderId="0" xfId="44" applyNumberFormat="1" applyFont="1" applyFill="1" applyBorder="1" applyAlignment="1">
      <alignment vertical="center"/>
    </xf>
    <xf numFmtId="199" fontId="5" fillId="0" borderId="12" xfId="44" applyNumberFormat="1" applyFont="1" applyFill="1" applyBorder="1" applyAlignment="1">
      <alignment horizontal="right" vertical="center"/>
    </xf>
    <xf numFmtId="192" fontId="5" fillId="0" borderId="12" xfId="44" applyNumberFormat="1" applyFont="1" applyFill="1" applyBorder="1" applyAlignment="1">
      <alignment horizontal="right" vertical="center"/>
    </xf>
    <xf numFmtId="196" fontId="5" fillId="0" borderId="12" xfId="44" applyNumberFormat="1" applyFont="1" applyFill="1" applyBorder="1" applyAlignment="1">
      <alignment horizontal="right" vertical="center"/>
    </xf>
    <xf numFmtId="0" fontId="3" fillId="0" borderId="13" xfId="0" applyFont="1" applyFill="1" applyBorder="1" applyAlignment="1">
      <alignment horizontal="right" vertical="center"/>
    </xf>
    <xf numFmtId="49" fontId="26" fillId="0" borderId="12" xfId="44" applyNumberFormat="1" applyFont="1" applyFill="1" applyBorder="1" applyAlignment="1">
      <alignment vertical="center"/>
    </xf>
    <xf numFmtId="49" fontId="5" fillId="0" borderId="17" xfId="44" applyNumberFormat="1" applyFont="1" applyFill="1" applyBorder="1" applyAlignment="1">
      <alignment horizontal="distributed" vertical="center" justifyLastLine="1"/>
    </xf>
    <xf numFmtId="0" fontId="43" fillId="0" borderId="12" xfId="0" applyFont="1" applyBorder="1" applyAlignment="1">
      <alignment vertical="center"/>
    </xf>
    <xf numFmtId="0" fontId="32" fillId="0" borderId="0" xfId="0" applyFont="1" applyBorder="1" applyAlignment="1">
      <alignment vertical="center"/>
    </xf>
    <xf numFmtId="49" fontId="15" fillId="0" borderId="19" xfId="44" applyNumberFormat="1" applyFont="1" applyFill="1" applyBorder="1" applyAlignment="1">
      <alignment vertical="top" wrapText="1"/>
    </xf>
    <xf numFmtId="49" fontId="15" fillId="0" borderId="20" xfId="44" applyNumberFormat="1" applyFont="1" applyFill="1" applyBorder="1" applyAlignment="1">
      <alignment vertical="top" wrapText="1"/>
    </xf>
    <xf numFmtId="49" fontId="15" fillId="0" borderId="22" xfId="44" applyNumberFormat="1" applyFont="1" applyFill="1" applyBorder="1" applyAlignment="1">
      <alignment vertical="center" justifyLastLine="1"/>
    </xf>
    <xf numFmtId="189" fontId="7" fillId="0" borderId="0" xfId="46" applyNumberFormat="1" applyFont="1"/>
    <xf numFmtId="184" fontId="5" fillId="0" borderId="14" xfId="44" applyNumberFormat="1" applyFont="1" applyFill="1" applyBorder="1" applyAlignment="1">
      <alignment vertical="center"/>
    </xf>
    <xf numFmtId="184" fontId="5" fillId="0" borderId="0" xfId="44" applyNumberFormat="1" applyFont="1" applyFill="1" applyBorder="1" applyAlignment="1">
      <alignment vertical="center"/>
    </xf>
    <xf numFmtId="184" fontId="5" fillId="0" borderId="15" xfId="44" applyNumberFormat="1" applyFont="1" applyFill="1" applyBorder="1" applyAlignment="1">
      <alignment vertical="center"/>
    </xf>
    <xf numFmtId="184" fontId="5" fillId="0" borderId="12" xfId="44" applyNumberFormat="1" applyFont="1" applyFill="1" applyBorder="1" applyAlignment="1">
      <alignment vertical="center"/>
    </xf>
    <xf numFmtId="49" fontId="38" fillId="0" borderId="12" xfId="44" applyNumberFormat="1" applyFont="1" applyBorder="1" applyAlignment="1">
      <alignment vertical="top"/>
    </xf>
    <xf numFmtId="49" fontId="5" fillId="0" borderId="17" xfId="44" applyNumberFormat="1" applyFont="1" applyFill="1" applyBorder="1" applyAlignment="1">
      <alignment vertical="center"/>
    </xf>
    <xf numFmtId="0" fontId="3" fillId="0" borderId="19" xfId="0" applyFont="1" applyBorder="1" applyAlignment="1">
      <alignment vertical="center"/>
    </xf>
    <xf numFmtId="49" fontId="5" fillId="0" borderId="16" xfId="44" applyNumberFormat="1" applyFont="1" applyFill="1" applyBorder="1" applyAlignment="1">
      <alignment horizontal="distributed" vertical="center" justifyLastLine="1"/>
    </xf>
    <xf numFmtId="0" fontId="9" fillId="0" borderId="19" xfId="0" applyFont="1" applyBorder="1" applyAlignment="1"/>
    <xf numFmtId="0" fontId="9" fillId="0" borderId="20" xfId="0" applyFont="1" applyBorder="1" applyAlignment="1">
      <alignment horizontal="right" vertical="top"/>
    </xf>
    <xf numFmtId="190" fontId="22" fillId="0" borderId="19" xfId="44" applyNumberFormat="1" applyFont="1" applyFill="1" applyBorder="1" applyAlignment="1">
      <alignment horizontal="center" vertical="top"/>
    </xf>
    <xf numFmtId="190" fontId="22" fillId="0" borderId="10" xfId="44" applyNumberFormat="1" applyFont="1" applyFill="1" applyBorder="1" applyAlignment="1">
      <alignment horizontal="center" vertical="center" wrapText="1"/>
    </xf>
    <xf numFmtId="49" fontId="22" fillId="0" borderId="12" xfId="44" applyNumberFormat="1" applyFont="1" applyFill="1" applyBorder="1" applyAlignment="1"/>
    <xf numFmtId="177" fontId="28" fillId="0" borderId="0" xfId="46" applyNumberFormat="1" applyFont="1" applyAlignment="1">
      <alignment horizontal="right" vertical="center"/>
    </xf>
    <xf numFmtId="177" fontId="28" fillId="0" borderId="0" xfId="0" applyNumberFormat="1" applyFont="1" applyAlignment="1">
      <alignment horizontal="right" vertical="center"/>
    </xf>
    <xf numFmtId="177" fontId="28" fillId="0" borderId="12" xfId="46" applyNumberFormat="1" applyFont="1" applyBorder="1" applyAlignment="1">
      <alignment horizontal="right" vertical="center"/>
    </xf>
    <xf numFmtId="49" fontId="22" fillId="0" borderId="0" xfId="44" applyNumberFormat="1" applyFont="1" applyFill="1" applyBorder="1" applyAlignment="1">
      <alignment horizontal="center" vertical="center"/>
    </xf>
    <xf numFmtId="49" fontId="22" fillId="0" borderId="17" xfId="44" applyNumberFormat="1" applyFont="1" applyFill="1" applyBorder="1" applyAlignment="1">
      <alignment horizontal="center" vertical="center"/>
    </xf>
    <xf numFmtId="0" fontId="28" fillId="0" borderId="17" xfId="46" applyFont="1" applyFill="1" applyBorder="1" applyAlignment="1">
      <alignment vertical="center"/>
    </xf>
    <xf numFmtId="49" fontId="15" fillId="0" borderId="11" xfId="44" applyNumberFormat="1" applyFont="1" applyFill="1" applyBorder="1" applyAlignment="1">
      <alignment horizontal="centerContinuous" vertical="top"/>
    </xf>
    <xf numFmtId="49" fontId="15" fillId="0" borderId="19" xfId="44" applyNumberFormat="1" applyFont="1" applyFill="1" applyBorder="1" applyAlignment="1">
      <alignment horizontal="centerContinuous" vertical="top"/>
    </xf>
    <xf numFmtId="49" fontId="15" fillId="0" borderId="20" xfId="44" applyNumberFormat="1" applyFont="1" applyFill="1" applyBorder="1" applyAlignment="1">
      <alignment horizontal="centerContinuous" vertical="top"/>
    </xf>
    <xf numFmtId="190" fontId="22" fillId="0" borderId="20" xfId="44" applyNumberFormat="1" applyFont="1" applyFill="1" applyBorder="1" applyAlignment="1">
      <alignment horizontal="center" vertical="center" wrapText="1"/>
    </xf>
    <xf numFmtId="190" fontId="22" fillId="0" borderId="11" xfId="44" applyNumberFormat="1" applyFont="1" applyFill="1" applyBorder="1" applyAlignment="1">
      <alignment horizontal="center" vertical="center" wrapText="1"/>
    </xf>
    <xf numFmtId="0" fontId="28" fillId="0" borderId="0" xfId="46" applyFont="1"/>
    <xf numFmtId="0" fontId="43" fillId="0" borderId="12" xfId="0" applyFont="1" applyBorder="1" applyAlignment="1">
      <alignment vertical="center" wrapText="1"/>
    </xf>
    <xf numFmtId="185" fontId="3" fillId="0" borderId="14" xfId="0" applyNumberFormat="1" applyFont="1" applyBorder="1" applyAlignment="1">
      <alignment horizontal="right" vertical="center" wrapText="1"/>
    </xf>
    <xf numFmtId="185" fontId="3" fillId="0" borderId="0" xfId="0" applyNumberFormat="1" applyFont="1" applyAlignment="1">
      <alignment horizontal="right" vertical="center" wrapText="1"/>
    </xf>
    <xf numFmtId="185" fontId="3" fillId="0" borderId="0" xfId="0" applyNumberFormat="1" applyFont="1" applyBorder="1" applyAlignment="1">
      <alignment horizontal="right" vertical="center" wrapText="1"/>
    </xf>
    <xf numFmtId="185" fontId="3" fillId="0" borderId="15" xfId="0" applyNumberFormat="1" applyFont="1" applyBorder="1" applyAlignment="1">
      <alignment horizontal="right" vertical="center" wrapText="1"/>
    </xf>
    <xf numFmtId="185" fontId="3" fillId="0" borderId="12" xfId="0" applyNumberFormat="1" applyFont="1" applyBorder="1" applyAlignment="1">
      <alignment horizontal="right" vertical="center" wrapText="1"/>
    </xf>
    <xf numFmtId="0" fontId="3" fillId="0" borderId="0" xfId="0" applyFont="1" applyBorder="1" applyAlignment="1">
      <alignment horizontal="right" vertical="top"/>
    </xf>
    <xf numFmtId="183" fontId="15" fillId="0" borderId="20" xfId="44" applyNumberFormat="1" applyFont="1" applyFill="1" applyBorder="1" applyAlignment="1">
      <alignment horizontal="center" vertical="center" wrapText="1"/>
    </xf>
    <xf numFmtId="189" fontId="9" fillId="0" borderId="23" xfId="44" applyNumberFormat="1" applyFont="1" applyFill="1" applyBorder="1" applyAlignment="1">
      <alignment horizontal="distributed" vertical="center" wrapText="1"/>
    </xf>
    <xf numFmtId="190" fontId="15" fillId="0" borderId="15" xfId="44" applyNumberFormat="1" applyFont="1" applyFill="1" applyBorder="1" applyAlignment="1">
      <alignment horizontal="distributed" vertical="center" wrapText="1"/>
    </xf>
    <xf numFmtId="0" fontId="20" fillId="0" borderId="12" xfId="44" applyNumberFormat="1" applyFont="1" applyFill="1" applyBorder="1" applyAlignment="1">
      <alignment horizontal="right" vertical="center"/>
    </xf>
    <xf numFmtId="0" fontId="9" fillId="0" borderId="17" xfId="0" applyFont="1" applyBorder="1" applyAlignment="1">
      <alignment horizontal="distributed" vertical="center"/>
    </xf>
    <xf numFmtId="49" fontId="15" fillId="0" borderId="11" xfId="44" applyNumberFormat="1" applyFont="1" applyFill="1" applyBorder="1" applyAlignment="1">
      <alignment horizontal="center" vertical="center"/>
    </xf>
    <xf numFmtId="0" fontId="9" fillId="0" borderId="16" xfId="0" applyFont="1" applyBorder="1" applyAlignment="1">
      <alignment horizontal="center" vertical="center"/>
    </xf>
    <xf numFmtId="177" fontId="15" fillId="0" borderId="0" xfId="44" applyNumberFormat="1" applyFont="1" applyFill="1" applyBorder="1" applyAlignment="1">
      <alignment vertical="center"/>
    </xf>
    <xf numFmtId="177" fontId="15" fillId="0" borderId="0" xfId="44" applyNumberFormat="1" applyFont="1" applyFill="1" applyBorder="1" applyAlignment="1">
      <alignment horizontal="right" vertical="center"/>
    </xf>
    <xf numFmtId="177" fontId="15" fillId="0" borderId="0" xfId="44" applyNumberFormat="1" applyFont="1" applyFill="1" applyBorder="1" applyAlignment="1">
      <alignment horizontal="right" vertical="top"/>
    </xf>
    <xf numFmtId="177" fontId="15" fillId="0" borderId="12" xfId="44" applyNumberFormat="1" applyFont="1" applyFill="1" applyBorder="1" applyAlignment="1">
      <alignment horizontal="right" vertical="top"/>
    </xf>
    <xf numFmtId="49" fontId="15" fillId="0" borderId="17" xfId="44" applyNumberFormat="1" applyFont="1" applyFill="1" applyBorder="1" applyAlignment="1">
      <alignment horizontal="distributed" vertical="center" justifyLastLine="1"/>
    </xf>
    <xf numFmtId="38" fontId="3" fillId="0" borderId="19" xfId="33" applyFont="1" applyBorder="1" applyAlignment="1">
      <alignment vertical="center"/>
    </xf>
    <xf numFmtId="184" fontId="9" fillId="0" borderId="0" xfId="0" applyNumberFormat="1" applyFont="1" applyAlignment="1">
      <alignment vertical="center"/>
    </xf>
    <xf numFmtId="184" fontId="9" fillId="0" borderId="0" xfId="0" applyNumberFormat="1" applyFont="1" applyBorder="1" applyAlignment="1">
      <alignment vertical="center"/>
    </xf>
    <xf numFmtId="184" fontId="9" fillId="0" borderId="0" xfId="0" applyNumberFormat="1" applyFont="1">
      <alignment vertical="center"/>
    </xf>
    <xf numFmtId="184" fontId="9" fillId="0" borderId="12" xfId="0" applyNumberFormat="1" applyFont="1" applyBorder="1">
      <alignment vertical="center"/>
    </xf>
    <xf numFmtId="0" fontId="43" fillId="0" borderId="0" xfId="0" applyFont="1" applyBorder="1" applyAlignment="1">
      <alignment vertical="center"/>
    </xf>
    <xf numFmtId="183" fontId="15" fillId="0" borderId="0" xfId="44" applyNumberFormat="1" applyFont="1" applyFill="1" applyBorder="1" applyAlignment="1">
      <alignment horizontal="distributed" vertical="center" wrapText="1"/>
    </xf>
    <xf numFmtId="183" fontId="15" fillId="0" borderId="17" xfId="44" applyNumberFormat="1" applyFont="1" applyFill="1" applyBorder="1" applyAlignment="1">
      <alignment horizontal="distributed" vertical="center" wrapText="1"/>
    </xf>
    <xf numFmtId="183" fontId="15" fillId="0" borderId="0" xfId="44" applyNumberFormat="1" applyFont="1" applyFill="1" applyBorder="1" applyAlignment="1">
      <alignment horizontal="left" vertical="center" wrapText="1"/>
    </xf>
    <xf numFmtId="183" fontId="15" fillId="0" borderId="12" xfId="44" applyNumberFormat="1" applyFont="1" applyFill="1" applyBorder="1" applyAlignment="1">
      <alignment horizontal="left" vertical="center"/>
    </xf>
    <xf numFmtId="0" fontId="15" fillId="0" borderId="0" xfId="44" applyNumberFormat="1" applyFont="1" applyFill="1" applyBorder="1" applyAlignment="1">
      <alignment horizontal="center" vertical="top"/>
    </xf>
    <xf numFmtId="49" fontId="15" fillId="0" borderId="17" xfId="44" applyNumberFormat="1" applyFont="1" applyFill="1" applyBorder="1" applyAlignment="1">
      <alignment horizontal="distributed" vertical="top"/>
    </xf>
    <xf numFmtId="0" fontId="9" fillId="0" borderId="0" xfId="0" applyFont="1" applyBorder="1" applyAlignment="1">
      <alignment horizontal="distributed" vertical="center"/>
    </xf>
    <xf numFmtId="189" fontId="9" fillId="0" borderId="0" xfId="46" applyNumberFormat="1" applyFont="1" applyAlignment="1">
      <alignment horizontal="right" vertical="center"/>
    </xf>
    <xf numFmtId="189" fontId="9" fillId="0" borderId="0" xfId="46" applyNumberFormat="1" applyFont="1" applyBorder="1" applyAlignment="1">
      <alignment horizontal="right" vertical="center"/>
    </xf>
    <xf numFmtId="189" fontId="9" fillId="0" borderId="14" xfId="46" applyNumberFormat="1" applyFont="1" applyBorder="1" applyAlignment="1">
      <alignment horizontal="right" vertical="center"/>
    </xf>
    <xf numFmtId="189" fontId="15" fillId="0" borderId="0" xfId="44" applyNumberFormat="1" applyFont="1" applyFill="1" applyBorder="1" applyAlignment="1">
      <alignment horizontal="right" vertical="top" wrapText="1"/>
    </xf>
    <xf numFmtId="190" fontId="15" fillId="0" borderId="0" xfId="44" applyNumberFormat="1" applyFont="1" applyFill="1" applyBorder="1" applyAlignment="1">
      <alignment horizontal="right" vertical="top" wrapText="1"/>
    </xf>
    <xf numFmtId="177" fontId="9" fillId="0" borderId="0" xfId="33" applyNumberFormat="1" applyFont="1" applyAlignment="1">
      <alignment horizontal="right" vertical="center"/>
    </xf>
    <xf numFmtId="177" fontId="9" fillId="0" borderId="14" xfId="33" applyNumberFormat="1" applyFont="1" applyBorder="1" applyAlignment="1">
      <alignment horizontal="right" vertical="center"/>
    </xf>
    <xf numFmtId="177" fontId="9" fillId="0" borderId="0" xfId="33" applyNumberFormat="1" applyFont="1" applyBorder="1" applyAlignment="1">
      <alignment horizontal="right" vertical="center"/>
    </xf>
    <xf numFmtId="177" fontId="9" fillId="0" borderId="12" xfId="0" applyNumberFormat="1" applyFont="1" applyBorder="1" applyAlignment="1">
      <alignment horizontal="right" vertical="center"/>
    </xf>
    <xf numFmtId="184" fontId="15" fillId="0" borderId="20" xfId="44" applyNumberFormat="1" applyFont="1" applyFill="1" applyBorder="1" applyAlignment="1">
      <alignment horizontal="distributed" wrapText="1"/>
    </xf>
    <xf numFmtId="184" fontId="15" fillId="0" borderId="10" xfId="44" applyNumberFormat="1" applyFont="1" applyFill="1" applyBorder="1" applyAlignment="1">
      <alignment horizontal="distributed" wrapText="1"/>
    </xf>
    <xf numFmtId="184" fontId="15" fillId="0" borderId="11" xfId="44" applyNumberFormat="1" applyFont="1" applyFill="1" applyBorder="1" applyAlignment="1">
      <alignment horizontal="distributed" wrapText="1"/>
    </xf>
    <xf numFmtId="0" fontId="9" fillId="0" borderId="0" xfId="0" applyFont="1" applyBorder="1" applyAlignment="1"/>
    <xf numFmtId="49" fontId="15" fillId="0" borderId="10" xfId="44" applyNumberFormat="1" applyFont="1" applyFill="1" applyBorder="1" applyAlignment="1">
      <alignment horizontal="center" vertical="center"/>
    </xf>
    <xf numFmtId="188" fontId="15" fillId="0" borderId="0" xfId="44" applyNumberFormat="1" applyFont="1" applyFill="1" applyBorder="1" applyAlignment="1">
      <alignment vertical="center"/>
    </xf>
    <xf numFmtId="181" fontId="15" fillId="0" borderId="0" xfId="44" applyNumberFormat="1" applyFont="1" applyFill="1" applyBorder="1" applyAlignment="1">
      <alignment vertical="center"/>
    </xf>
    <xf numFmtId="188" fontId="15" fillId="0" borderId="12" xfId="44" applyNumberFormat="1" applyFont="1" applyFill="1" applyBorder="1" applyAlignment="1">
      <alignment vertical="center"/>
    </xf>
    <xf numFmtId="181" fontId="15" fillId="0" borderId="12" xfId="44" applyNumberFormat="1" applyFont="1" applyFill="1" applyBorder="1" applyAlignment="1">
      <alignment vertical="center"/>
    </xf>
    <xf numFmtId="0" fontId="9" fillId="0" borderId="15" xfId="0" applyFont="1" applyBorder="1" applyAlignment="1">
      <alignment horizontal="center" vertical="center"/>
    </xf>
    <xf numFmtId="0" fontId="9" fillId="0" borderId="11" xfId="0" applyFont="1" applyBorder="1" applyAlignment="1">
      <alignment horizontal="center" vertical="center" wrapText="1"/>
    </xf>
    <xf numFmtId="0" fontId="9" fillId="0" borderId="17" xfId="0" applyFont="1" applyBorder="1" applyAlignment="1">
      <alignment horizontal="center" vertical="center"/>
    </xf>
    <xf numFmtId="2" fontId="15" fillId="0" borderId="11" xfId="44" applyNumberFormat="1" applyFont="1" applyFill="1" applyBorder="1" applyAlignment="1">
      <alignment horizontal="center" vertical="center" wrapText="1"/>
    </xf>
    <xf numFmtId="0" fontId="9" fillId="0" borderId="14" xfId="0" applyFont="1" applyBorder="1" applyAlignment="1">
      <alignment horizontal="center" vertical="center"/>
    </xf>
    <xf numFmtId="0" fontId="9" fillId="0" borderId="15" xfId="0" applyFont="1" applyBorder="1" applyAlignment="1">
      <alignment horizontal="left" vertical="center"/>
    </xf>
    <xf numFmtId="0" fontId="9" fillId="0" borderId="12" xfId="0" applyFont="1" applyBorder="1" applyAlignment="1">
      <alignment horizontal="left" vertical="center"/>
    </xf>
    <xf numFmtId="0" fontId="0" fillId="0" borderId="0" xfId="0" applyAlignment="1">
      <alignment horizontal="left" vertical="center" wrapText="1"/>
    </xf>
    <xf numFmtId="0" fontId="3" fillId="0" borderId="11" xfId="0" applyFont="1" applyBorder="1" applyAlignment="1">
      <alignment horizontal="center" vertical="center" wrapText="1"/>
    </xf>
    <xf numFmtId="0" fontId="9" fillId="0" borderId="10" xfId="0" applyFont="1" applyBorder="1" applyAlignment="1">
      <alignment horizontal="center" vertical="center" wrapText="1"/>
    </xf>
    <xf numFmtId="0" fontId="3" fillId="0" borderId="12" xfId="0" applyFont="1" applyBorder="1" applyAlignment="1">
      <alignment horizontal="distributed" vertical="center"/>
    </xf>
    <xf numFmtId="0" fontId="3" fillId="0" borderId="13" xfId="0" applyFont="1" applyBorder="1" applyAlignment="1">
      <alignment horizontal="distributed" vertical="center"/>
    </xf>
    <xf numFmtId="0" fontId="9" fillId="0" borderId="12" xfId="0" applyFont="1" applyBorder="1" applyAlignment="1">
      <alignment horizontal="distributed" vertical="center"/>
    </xf>
    <xf numFmtId="0" fontId="17" fillId="0" borderId="0" xfId="0" applyFont="1" applyBorder="1" applyAlignment="1">
      <alignment vertical="center"/>
    </xf>
    <xf numFmtId="0" fontId="9" fillId="0" borderId="12" xfId="0" applyFont="1" applyBorder="1">
      <alignment vertical="center"/>
    </xf>
    <xf numFmtId="0" fontId="9" fillId="0" borderId="12" xfId="0" applyFont="1" applyBorder="1" applyAlignment="1">
      <alignment horizontal="center" vertical="center" wrapText="1"/>
    </xf>
    <xf numFmtId="0" fontId="9" fillId="0" borderId="10" xfId="0" applyFont="1" applyBorder="1" applyAlignment="1">
      <alignment horizontal="distributed" vertical="center"/>
    </xf>
    <xf numFmtId="177" fontId="9" fillId="0" borderId="0" xfId="0" applyNumberFormat="1" applyFont="1" applyBorder="1" applyAlignment="1">
      <alignment vertical="center"/>
    </xf>
    <xf numFmtId="0" fontId="9" fillId="0" borderId="0" xfId="0" applyFont="1" applyBorder="1" applyAlignment="1">
      <alignment horizontal="center" vertical="center" wrapText="1"/>
    </xf>
    <xf numFmtId="177" fontId="9" fillId="0" borderId="12" xfId="0" applyNumberFormat="1" applyFont="1" applyBorder="1" applyAlignment="1">
      <alignment vertical="center"/>
    </xf>
    <xf numFmtId="0" fontId="9" fillId="0" borderId="23" xfId="0" applyFont="1" applyBorder="1" applyAlignment="1">
      <alignment horizontal="distributed" vertical="center"/>
    </xf>
    <xf numFmtId="0" fontId="9" fillId="0" borderId="15" xfId="0" applyFont="1" applyBorder="1" applyAlignment="1">
      <alignment horizontal="center" vertical="center" wrapText="1"/>
    </xf>
    <xf numFmtId="0" fontId="9" fillId="0" borderId="23" xfId="0" applyFont="1" applyBorder="1" applyAlignment="1">
      <alignment horizontal="center" vertical="center" wrapText="1"/>
    </xf>
    <xf numFmtId="0" fontId="10" fillId="0" borderId="12" xfId="0" applyFont="1" applyBorder="1" applyAlignment="1">
      <alignment vertical="center"/>
    </xf>
    <xf numFmtId="0" fontId="9" fillId="0" borderId="12" xfId="0" applyFont="1" applyBorder="1" applyAlignment="1">
      <alignment horizontal="distributed" vertical="center" wrapText="1"/>
    </xf>
    <xf numFmtId="204" fontId="9" fillId="0" borderId="0" xfId="0" applyNumberFormat="1" applyFont="1" applyBorder="1" applyAlignment="1">
      <alignment vertical="center"/>
    </xf>
    <xf numFmtId="0" fontId="3" fillId="0" borderId="1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0" xfId="0" applyFont="1" applyBorder="1" applyAlignment="1">
      <alignment horizontal="distributed" vertical="center"/>
    </xf>
    <xf numFmtId="177" fontId="3" fillId="0" borderId="17" xfId="0" applyNumberFormat="1" applyFont="1" applyBorder="1" applyAlignment="1">
      <alignment vertical="center"/>
    </xf>
    <xf numFmtId="203" fontId="3" fillId="0" borderId="0" xfId="0" applyNumberFormat="1" applyFont="1" applyAlignment="1">
      <alignment vertical="center"/>
    </xf>
    <xf numFmtId="203" fontId="3" fillId="0" borderId="22" xfId="0" applyNumberFormat="1" applyFont="1" applyBorder="1" applyAlignment="1">
      <alignment vertical="center"/>
    </xf>
    <xf numFmtId="203" fontId="3" fillId="0" borderId="17" xfId="0" applyNumberFormat="1" applyFont="1" applyBorder="1" applyAlignment="1">
      <alignment vertical="center"/>
    </xf>
    <xf numFmtId="177" fontId="3" fillId="0" borderId="15" xfId="0" applyNumberFormat="1" applyFont="1" applyBorder="1" applyAlignment="1">
      <alignment vertical="center"/>
    </xf>
    <xf numFmtId="177" fontId="3" fillId="0" borderId="16" xfId="0" applyNumberFormat="1" applyFont="1" applyBorder="1" applyAlignment="1">
      <alignment vertical="center"/>
    </xf>
    <xf numFmtId="203" fontId="3" fillId="0" borderId="16" xfId="0" applyNumberFormat="1" applyFont="1" applyBorder="1" applyAlignment="1">
      <alignment vertical="center"/>
    </xf>
    <xf numFmtId="177" fontId="3" fillId="0" borderId="13" xfId="0" applyNumberFormat="1" applyFont="1" applyBorder="1" applyAlignment="1">
      <alignment vertical="center"/>
    </xf>
    <xf numFmtId="203" fontId="3" fillId="0" borderId="13" xfId="0" applyNumberFormat="1" applyFont="1" applyBorder="1" applyAlignment="1">
      <alignment vertical="center"/>
    </xf>
    <xf numFmtId="0" fontId="3" fillId="0" borderId="23" xfId="0" applyFont="1" applyBorder="1" applyAlignment="1">
      <alignment horizontal="distributed" vertical="center"/>
    </xf>
    <xf numFmtId="203" fontId="3" fillId="0" borderId="0" xfId="0" applyNumberFormat="1" applyFont="1">
      <alignment vertical="center"/>
    </xf>
    <xf numFmtId="203" fontId="3" fillId="0" borderId="12" xfId="0" applyNumberFormat="1" applyFont="1" applyBorder="1">
      <alignment vertical="center"/>
    </xf>
    <xf numFmtId="203" fontId="3" fillId="0" borderId="0" xfId="0" applyNumberFormat="1" applyFont="1" applyBorder="1" applyAlignment="1">
      <alignment vertical="center" wrapText="1"/>
    </xf>
    <xf numFmtId="203" fontId="3" fillId="0" borderId="12" xfId="0" applyNumberFormat="1" applyFont="1" applyBorder="1" applyAlignment="1">
      <alignment vertical="center" wrapText="1"/>
    </xf>
    <xf numFmtId="0" fontId="3" fillId="0" borderId="13" xfId="0" applyFont="1" applyBorder="1">
      <alignment vertical="center"/>
    </xf>
    <xf numFmtId="203" fontId="7" fillId="0" borderId="0" xfId="0" applyNumberFormat="1" applyFont="1" applyAlignment="1">
      <alignment vertical="center"/>
    </xf>
    <xf numFmtId="203" fontId="7" fillId="0" borderId="15" xfId="0" applyNumberFormat="1" applyFont="1" applyBorder="1" applyAlignment="1">
      <alignment vertical="center"/>
    </xf>
    <xf numFmtId="203" fontId="3" fillId="0" borderId="0" xfId="0" applyNumberFormat="1" applyFont="1" applyBorder="1">
      <alignment vertical="center"/>
    </xf>
    <xf numFmtId="203" fontId="3" fillId="0" borderId="15" xfId="0" applyNumberFormat="1" applyFont="1" applyBorder="1">
      <alignment vertical="center"/>
    </xf>
    <xf numFmtId="0" fontId="3" fillId="0" borderId="0" xfId="43" applyFont="1">
      <alignment vertical="center"/>
    </xf>
    <xf numFmtId="0" fontId="3" fillId="0" borderId="23" xfId="43" applyFont="1" applyBorder="1" applyAlignment="1">
      <alignment horizontal="center" vertical="center"/>
    </xf>
    <xf numFmtId="0" fontId="3" fillId="0" borderId="12" xfId="43" applyFont="1" applyBorder="1" applyAlignment="1">
      <alignment horizontal="center" vertical="center"/>
    </xf>
    <xf numFmtId="0" fontId="3" fillId="0" borderId="0" xfId="43" applyFont="1" applyBorder="1">
      <alignment vertical="center"/>
    </xf>
    <xf numFmtId="177" fontId="3" fillId="0" borderId="0" xfId="43" applyNumberFormat="1" applyFont="1" applyBorder="1">
      <alignment vertical="center"/>
    </xf>
    <xf numFmtId="0" fontId="3" fillId="0" borderId="16" xfId="43" applyFont="1" applyBorder="1" applyAlignment="1">
      <alignment horizontal="center" vertical="center"/>
    </xf>
    <xf numFmtId="177" fontId="3" fillId="0" borderId="12" xfId="43" applyNumberFormat="1" applyFont="1" applyBorder="1">
      <alignment vertical="center"/>
    </xf>
    <xf numFmtId="0" fontId="3" fillId="0" borderId="0" xfId="43" applyFont="1" applyBorder="1" applyAlignment="1">
      <alignment horizontal="center" vertical="center"/>
    </xf>
    <xf numFmtId="0" fontId="61" fillId="0" borderId="0" xfId="43" applyFont="1" applyBorder="1" applyAlignment="1">
      <alignment vertical="center"/>
    </xf>
    <xf numFmtId="0" fontId="11" fillId="0" borderId="0" xfId="43" applyFont="1" applyBorder="1" applyAlignment="1">
      <alignment horizontal="center" vertical="center"/>
    </xf>
    <xf numFmtId="177" fontId="11" fillId="0" borderId="0" xfId="43" applyNumberFormat="1" applyFont="1" applyBorder="1">
      <alignment vertical="center"/>
    </xf>
    <xf numFmtId="0" fontId="9" fillId="0" borderId="0" xfId="43" applyFont="1">
      <alignment vertical="center"/>
    </xf>
    <xf numFmtId="0" fontId="9" fillId="0" borderId="16" xfId="43" applyFont="1" applyBorder="1" applyAlignment="1">
      <alignment horizontal="center" vertical="center"/>
    </xf>
    <xf numFmtId="0" fontId="9" fillId="0" borderId="23" xfId="43" applyFont="1" applyBorder="1" applyAlignment="1">
      <alignment horizontal="center" vertical="center"/>
    </xf>
    <xf numFmtId="0" fontId="9" fillId="0" borderId="10" xfId="43" applyFont="1" applyBorder="1" applyAlignment="1">
      <alignment horizontal="center" vertical="center"/>
    </xf>
    <xf numFmtId="0" fontId="9" fillId="0" borderId="18" xfId="43" applyFont="1" applyBorder="1" applyAlignment="1">
      <alignment horizontal="center" vertical="center"/>
    </xf>
    <xf numFmtId="0" fontId="9" fillId="0" borderId="13" xfId="43" applyFont="1" applyBorder="1">
      <alignment vertical="center"/>
    </xf>
    <xf numFmtId="0" fontId="9" fillId="0" borderId="0" xfId="43" applyFont="1" applyBorder="1" applyAlignment="1">
      <alignment horizontal="center" vertical="center"/>
    </xf>
    <xf numFmtId="0" fontId="9" fillId="0" borderId="12" xfId="43" applyFont="1" applyBorder="1">
      <alignment vertical="center"/>
    </xf>
    <xf numFmtId="0" fontId="9" fillId="0" borderId="13" xfId="43" applyFont="1" applyBorder="1" applyAlignment="1">
      <alignment horizontal="center" vertical="center" wrapText="1"/>
    </xf>
    <xf numFmtId="0" fontId="9" fillId="0" borderId="12" xfId="43" applyFont="1" applyBorder="1" applyAlignment="1">
      <alignment horizontal="left"/>
    </xf>
    <xf numFmtId="0" fontId="3" fillId="0" borderId="18" xfId="0" applyFont="1" applyBorder="1" applyAlignment="1">
      <alignment horizontal="center" vertical="center"/>
    </xf>
    <xf numFmtId="0" fontId="9" fillId="0" borderId="13" xfId="0" applyFont="1" applyBorder="1" applyAlignment="1">
      <alignment horizontal="center" vertical="center"/>
    </xf>
    <xf numFmtId="49" fontId="5" fillId="0" borderId="11" xfId="44" applyNumberFormat="1" applyFont="1" applyFill="1" applyBorder="1" applyAlignment="1">
      <alignment horizontal="center" vertical="center"/>
    </xf>
    <xf numFmtId="0" fontId="9" fillId="0" borderId="13" xfId="0" applyFont="1" applyBorder="1" applyAlignment="1">
      <alignment horizontal="distributed" vertical="center"/>
    </xf>
    <xf numFmtId="0" fontId="9" fillId="0" borderId="10" xfId="43" applyFont="1" applyBorder="1" applyAlignment="1">
      <alignment horizontal="center" vertical="center" wrapText="1"/>
    </xf>
    <xf numFmtId="0" fontId="9" fillId="0" borderId="18" xfId="43" applyFont="1" applyBorder="1" applyAlignment="1">
      <alignment horizontal="center" vertical="center" wrapText="1"/>
    </xf>
    <xf numFmtId="183" fontId="15" fillId="0" borderId="10" xfId="44" applyNumberFormat="1" applyFont="1" applyFill="1" applyBorder="1" applyAlignment="1">
      <alignment horizontal="center" vertical="center" wrapText="1"/>
    </xf>
    <xf numFmtId="0" fontId="15" fillId="0" borderId="10" xfId="44" applyNumberFormat="1" applyFont="1" applyFill="1" applyBorder="1" applyAlignment="1">
      <alignment horizontal="center" vertical="center"/>
    </xf>
    <xf numFmtId="0" fontId="15" fillId="0" borderId="10" xfId="44" applyNumberFormat="1" applyFont="1" applyFill="1" applyBorder="1" applyAlignment="1">
      <alignment horizontal="center" vertical="center" wrapText="1"/>
    </xf>
    <xf numFmtId="0" fontId="15" fillId="0" borderId="11" xfId="44" applyNumberFormat="1" applyFont="1" applyFill="1" applyBorder="1" applyAlignment="1">
      <alignment horizontal="center" vertical="center" wrapText="1"/>
    </xf>
    <xf numFmtId="191" fontId="15" fillId="0" borderId="14" xfId="44" quotePrefix="1" applyNumberFormat="1" applyFont="1" applyFill="1" applyBorder="1" applyAlignment="1">
      <alignment horizontal="right" vertical="center"/>
    </xf>
    <xf numFmtId="191" fontId="15" fillId="0" borderId="0" xfId="44" quotePrefix="1" applyNumberFormat="1" applyFont="1" applyFill="1" applyBorder="1" applyAlignment="1">
      <alignment horizontal="right" vertical="center"/>
    </xf>
    <xf numFmtId="191" fontId="9" fillId="0" borderId="14" xfId="44" quotePrefix="1" applyNumberFormat="1" applyFont="1" applyFill="1" applyBorder="1" applyAlignment="1">
      <alignment horizontal="right" vertical="center"/>
    </xf>
    <xf numFmtId="191" fontId="9" fillId="0" borderId="0" xfId="44" quotePrefix="1" applyNumberFormat="1" applyFont="1" applyFill="1" applyBorder="1" applyAlignment="1">
      <alignment horizontal="right" vertical="center"/>
    </xf>
    <xf numFmtId="49" fontId="15" fillId="0" borderId="0" xfId="44" applyNumberFormat="1" applyFont="1" applyFill="1" applyBorder="1" applyAlignment="1"/>
    <xf numFmtId="49" fontId="15" fillId="0" borderId="0" xfId="44" applyNumberFormat="1" applyFont="1" applyFill="1" applyAlignment="1"/>
    <xf numFmtId="191" fontId="62" fillId="0" borderId="14" xfId="44" quotePrefix="1" applyNumberFormat="1" applyFont="1" applyFill="1" applyBorder="1" applyAlignment="1">
      <alignment horizontal="right" vertical="center"/>
    </xf>
    <xf numFmtId="191" fontId="62" fillId="0" borderId="0" xfId="44" quotePrefix="1" applyNumberFormat="1" applyFont="1" applyFill="1" applyBorder="1" applyAlignment="1">
      <alignment horizontal="right" vertical="center"/>
    </xf>
    <xf numFmtId="49" fontId="15" fillId="0" borderId="0" xfId="44" applyNumberFormat="1" applyFont="1" applyFill="1" applyAlignment="1">
      <alignment vertical="center"/>
    </xf>
    <xf numFmtId="191" fontId="9" fillId="0" borderId="0" xfId="44" applyNumberFormat="1" applyFont="1" applyFill="1" applyBorder="1" applyAlignment="1">
      <alignment horizontal="right" vertical="center"/>
    </xf>
    <xf numFmtId="49" fontId="15" fillId="0" borderId="12" xfId="44" applyNumberFormat="1" applyFont="1" applyFill="1" applyBorder="1" applyAlignment="1">
      <alignment vertical="center"/>
    </xf>
    <xf numFmtId="191" fontId="9" fillId="0" borderId="15" xfId="44" quotePrefix="1" applyNumberFormat="1" applyFont="1" applyFill="1" applyBorder="1" applyAlignment="1">
      <alignment horizontal="right" vertical="center"/>
    </xf>
    <xf numFmtId="191" fontId="9" fillId="0" borderId="12" xfId="44" applyNumberFormat="1" applyFont="1" applyFill="1" applyBorder="1" applyAlignment="1">
      <alignment horizontal="right" vertical="center"/>
    </xf>
    <xf numFmtId="191" fontId="9" fillId="0" borderId="12" xfId="44" quotePrefix="1" applyNumberFormat="1" applyFont="1" applyFill="1" applyBorder="1" applyAlignment="1">
      <alignment horizontal="right" vertical="center"/>
    </xf>
    <xf numFmtId="0" fontId="0" fillId="0" borderId="0" xfId="0" applyAlignment="1">
      <alignment vertical="center" wrapText="1"/>
    </xf>
    <xf numFmtId="38" fontId="9" fillId="0" borderId="10" xfId="33" applyFont="1" applyFill="1" applyBorder="1" applyAlignment="1">
      <alignment horizontal="center" vertical="center"/>
    </xf>
    <xf numFmtId="38" fontId="9" fillId="0" borderId="11" xfId="33" applyFont="1" applyFill="1" applyBorder="1" applyAlignment="1">
      <alignment horizontal="center" vertical="center"/>
    </xf>
    <xf numFmtId="0" fontId="9" fillId="0" borderId="22" xfId="0" applyFont="1" applyBorder="1" applyAlignment="1">
      <alignment vertical="center"/>
    </xf>
    <xf numFmtId="38" fontId="9" fillId="0" borderId="18" xfId="33" applyFont="1" applyFill="1" applyBorder="1">
      <alignment vertical="center"/>
    </xf>
    <xf numFmtId="38" fontId="9" fillId="0" borderId="18" xfId="33" applyFont="1" applyBorder="1">
      <alignment vertical="center"/>
    </xf>
    <xf numFmtId="176" fontId="9" fillId="0" borderId="18" xfId="0" applyNumberFormat="1" applyFont="1" applyBorder="1">
      <alignment vertical="center"/>
    </xf>
    <xf numFmtId="176" fontId="9" fillId="0" borderId="24" xfId="0" applyNumberFormat="1" applyFont="1" applyBorder="1">
      <alignment vertical="center"/>
    </xf>
    <xf numFmtId="177" fontId="9" fillId="0" borderId="22" xfId="0" applyNumberFormat="1" applyFont="1" applyBorder="1">
      <alignment vertical="center"/>
    </xf>
    <xf numFmtId="177" fontId="9" fillId="0" borderId="18" xfId="0" applyNumberFormat="1" applyFont="1" applyBorder="1">
      <alignment vertical="center"/>
    </xf>
    <xf numFmtId="178" fontId="9" fillId="0" borderId="18" xfId="0" applyNumberFormat="1" applyFont="1" applyBorder="1">
      <alignment vertical="center"/>
    </xf>
    <xf numFmtId="38" fontId="9" fillId="0" borderId="21" xfId="33" applyFont="1" applyFill="1" applyBorder="1">
      <alignment vertical="center"/>
    </xf>
    <xf numFmtId="38" fontId="9" fillId="0" borderId="21" xfId="33" applyFont="1" applyBorder="1">
      <alignment vertical="center"/>
    </xf>
    <xf numFmtId="176" fontId="9" fillId="0" borderId="21" xfId="0" applyNumberFormat="1" applyFont="1" applyBorder="1">
      <alignment vertical="center"/>
    </xf>
    <xf numFmtId="176" fontId="9" fillId="0" borderId="14" xfId="0" applyNumberFormat="1" applyFont="1" applyBorder="1">
      <alignment vertical="center"/>
    </xf>
    <xf numFmtId="177" fontId="9" fillId="0" borderId="17" xfId="0" applyNumberFormat="1" applyFont="1" applyBorder="1">
      <alignment vertical="center"/>
    </xf>
    <xf numFmtId="177" fontId="9" fillId="0" borderId="21" xfId="0" applyNumberFormat="1" applyFont="1" applyBorder="1">
      <alignment vertical="center"/>
    </xf>
    <xf numFmtId="178" fontId="9" fillId="0" borderId="21" xfId="0" applyNumberFormat="1" applyFont="1" applyBorder="1">
      <alignment vertical="center"/>
    </xf>
    <xf numFmtId="0" fontId="9" fillId="0" borderId="17" xfId="0" applyFont="1" applyBorder="1">
      <alignment vertical="center"/>
    </xf>
    <xf numFmtId="0" fontId="9" fillId="0" borderId="21" xfId="0" applyFont="1" applyBorder="1">
      <alignment vertical="center"/>
    </xf>
    <xf numFmtId="38" fontId="9" fillId="0" borderId="23" xfId="33" applyFont="1" applyFill="1" applyBorder="1">
      <alignment vertical="center"/>
    </xf>
    <xf numFmtId="38" fontId="9" fillId="0" borderId="23" xfId="33" applyFont="1" applyBorder="1">
      <alignment vertical="center"/>
    </xf>
    <xf numFmtId="176" fontId="9" fillId="0" borderId="23" xfId="0" applyNumberFormat="1" applyFont="1" applyBorder="1">
      <alignment vertical="center"/>
    </xf>
    <xf numFmtId="176" fontId="9" fillId="0" borderId="15" xfId="0" applyNumberFormat="1" applyFont="1" applyBorder="1">
      <alignment vertical="center"/>
    </xf>
    <xf numFmtId="177" fontId="9" fillId="0" borderId="16" xfId="0" applyNumberFormat="1" applyFont="1" applyBorder="1">
      <alignment vertical="center"/>
    </xf>
    <xf numFmtId="177" fontId="9" fillId="0" borderId="23" xfId="0" applyNumberFormat="1" applyFont="1" applyBorder="1">
      <alignment vertical="center"/>
    </xf>
    <xf numFmtId="178" fontId="9" fillId="0" borderId="23" xfId="0" applyNumberFormat="1" applyFont="1" applyBorder="1">
      <alignment vertical="center"/>
    </xf>
    <xf numFmtId="0" fontId="9" fillId="0" borderId="17" xfId="0" applyFont="1" applyFill="1" applyBorder="1">
      <alignment vertical="center"/>
    </xf>
    <xf numFmtId="0" fontId="9" fillId="0" borderId="13" xfId="0" applyFont="1" applyBorder="1" applyAlignment="1">
      <alignment vertical="center"/>
    </xf>
    <xf numFmtId="49" fontId="15" fillId="0" borderId="22" xfId="44" applyNumberFormat="1" applyFont="1" applyFill="1" applyBorder="1" applyAlignment="1">
      <alignment horizontal="right" vertical="center"/>
    </xf>
    <xf numFmtId="189" fontId="9" fillId="0" borderId="0" xfId="46" applyNumberFormat="1" applyFont="1" applyAlignment="1">
      <alignment horizontal="right"/>
    </xf>
    <xf numFmtId="49" fontId="15" fillId="0" borderId="17" xfId="44" applyNumberFormat="1" applyFont="1" applyFill="1" applyBorder="1" applyAlignment="1">
      <alignment horizontal="right" vertical="center"/>
    </xf>
    <xf numFmtId="0" fontId="4" fillId="0" borderId="12" xfId="0" applyFont="1" applyBorder="1">
      <alignment vertical="center"/>
    </xf>
    <xf numFmtId="189" fontId="9" fillId="0" borderId="12" xfId="46" applyNumberFormat="1" applyFont="1" applyBorder="1" applyAlignment="1">
      <alignment horizontal="right" vertical="center"/>
    </xf>
    <xf numFmtId="0" fontId="9" fillId="0" borderId="0" xfId="46" applyFont="1" applyAlignment="1">
      <alignment vertical="top"/>
    </xf>
    <xf numFmtId="49" fontId="15" fillId="0" borderId="0" xfId="44" applyNumberFormat="1" applyFont="1" applyBorder="1" applyAlignment="1">
      <alignment vertical="center" wrapText="1" justifyLastLine="1"/>
    </xf>
    <xf numFmtId="49" fontId="15" fillId="0" borderId="17" xfId="44" applyNumberFormat="1" applyFont="1" applyBorder="1" applyAlignment="1">
      <alignment vertical="center" wrapText="1" justifyLastLine="1"/>
    </xf>
    <xf numFmtId="0" fontId="9" fillId="0" borderId="0" xfId="0" applyFont="1" applyAlignment="1">
      <alignment vertical="top"/>
    </xf>
    <xf numFmtId="49" fontId="5" fillId="0" borderId="20" xfId="44" applyNumberFormat="1" applyFont="1" applyFill="1" applyBorder="1" applyAlignment="1">
      <alignment horizontal="center" vertical="center"/>
    </xf>
    <xf numFmtId="49" fontId="5" fillId="0" borderId="19" xfId="44" applyNumberFormat="1" applyFont="1" applyFill="1" applyBorder="1" applyAlignment="1">
      <alignment horizontal="center" vertical="center"/>
    </xf>
    <xf numFmtId="188" fontId="3" fillId="0" borderId="0" xfId="0" applyNumberFormat="1" applyFont="1" applyAlignment="1">
      <alignment horizontal="right" vertical="center"/>
    </xf>
    <xf numFmtId="188" fontId="3" fillId="0" borderId="0" xfId="0" applyNumberFormat="1" applyFont="1" applyBorder="1" applyAlignment="1">
      <alignment horizontal="right" vertical="center"/>
    </xf>
    <xf numFmtId="49" fontId="5" fillId="0" borderId="14" xfId="44" applyNumberFormat="1" applyFont="1" applyFill="1" applyBorder="1" applyAlignment="1">
      <alignment horizontal="distributed" vertical="center" justifyLastLine="1"/>
    </xf>
    <xf numFmtId="188" fontId="3" fillId="0" borderId="14" xfId="0" applyNumberFormat="1" applyFont="1" applyBorder="1" applyAlignment="1">
      <alignment horizontal="right" vertical="center"/>
    </xf>
    <xf numFmtId="188" fontId="3" fillId="0" borderId="12" xfId="0" applyNumberFormat="1" applyFont="1" applyBorder="1" applyAlignment="1">
      <alignment horizontal="right" vertical="center"/>
    </xf>
    <xf numFmtId="0" fontId="63" fillId="0" borderId="12" xfId="0" applyFont="1" applyBorder="1" applyAlignment="1">
      <alignment vertical="center"/>
    </xf>
    <xf numFmtId="0" fontId="64" fillId="0" borderId="12" xfId="44" applyNumberFormat="1" applyFont="1" applyFill="1" applyBorder="1" applyAlignment="1">
      <alignment vertical="center"/>
    </xf>
    <xf numFmtId="49" fontId="5" fillId="0" borderId="11" xfId="44" applyNumberFormat="1" applyFont="1" applyFill="1" applyBorder="1" applyAlignment="1">
      <alignment horizontal="distributed" vertical="center" wrapText="1" indent="1"/>
    </xf>
    <xf numFmtId="49" fontId="5" fillId="0" borderId="11" xfId="44" applyNumberFormat="1" applyFont="1" applyFill="1" applyBorder="1" applyAlignment="1">
      <alignment horizontal="distributed" vertical="center" wrapText="1"/>
    </xf>
    <xf numFmtId="49" fontId="38" fillId="0" borderId="0" xfId="44" applyNumberFormat="1" applyFont="1" applyFill="1" applyBorder="1" applyAlignment="1">
      <alignment vertical="center"/>
    </xf>
    <xf numFmtId="193" fontId="5" fillId="0" borderId="14" xfId="44" applyNumberFormat="1" applyFont="1" applyFill="1" applyBorder="1" applyAlignment="1">
      <alignment vertical="top"/>
    </xf>
    <xf numFmtId="193" fontId="5" fillId="0" borderId="0" xfId="44" applyNumberFormat="1" applyFont="1" applyFill="1" applyBorder="1" applyAlignment="1">
      <alignment vertical="top"/>
    </xf>
    <xf numFmtId="186" fontId="3" fillId="0" borderId="0" xfId="0" applyNumberFormat="1" applyFont="1">
      <alignment vertical="center"/>
    </xf>
    <xf numFmtId="0" fontId="7" fillId="0" borderId="0" xfId="0" applyFont="1" applyFill="1" applyAlignment="1">
      <alignment vertical="center"/>
    </xf>
    <xf numFmtId="0" fontId="7" fillId="0" borderId="12" xfId="0" applyFont="1" applyFill="1" applyBorder="1" applyAlignment="1">
      <alignment vertical="center"/>
    </xf>
    <xf numFmtId="186" fontId="3" fillId="0" borderId="12" xfId="0" applyNumberFormat="1" applyFont="1" applyBorder="1">
      <alignment vertical="center"/>
    </xf>
    <xf numFmtId="0" fontId="3" fillId="0" borderId="0" xfId="0" applyFont="1" applyFill="1">
      <alignment vertical="center"/>
    </xf>
    <xf numFmtId="186" fontId="3" fillId="0" borderId="0" xfId="0" applyNumberFormat="1" applyFont="1" applyBorder="1">
      <alignment vertical="center"/>
    </xf>
    <xf numFmtId="49" fontId="5" fillId="0" borderId="0" xfId="44" applyNumberFormat="1" applyFont="1" applyBorder="1" applyAlignment="1">
      <alignment vertical="center"/>
    </xf>
    <xf numFmtId="0" fontId="63" fillId="0" borderId="0" xfId="0" applyFont="1">
      <alignment vertical="center"/>
    </xf>
    <xf numFmtId="177" fontId="5" fillId="0" borderId="24" xfId="33" applyNumberFormat="1" applyFont="1" applyFill="1" applyBorder="1" applyAlignment="1">
      <alignment horizontal="right" wrapText="1"/>
    </xf>
    <xf numFmtId="0" fontId="5" fillId="0" borderId="22" xfId="0" applyFont="1" applyFill="1" applyBorder="1" applyAlignment="1">
      <alignment horizontal="distributed" wrapText="1"/>
    </xf>
    <xf numFmtId="177" fontId="5" fillId="0" borderId="13" xfId="33" applyNumberFormat="1" applyFont="1" applyFill="1" applyBorder="1" applyAlignment="1">
      <alignment horizontal="right" wrapText="1"/>
    </xf>
    <xf numFmtId="177" fontId="5" fillId="0" borderId="22" xfId="33" applyNumberFormat="1" applyFont="1" applyFill="1" applyBorder="1" applyAlignment="1">
      <alignment horizontal="right" wrapText="1"/>
    </xf>
    <xf numFmtId="38" fontId="3" fillId="0" borderId="0" xfId="33" applyFont="1" applyBorder="1" applyAlignment="1"/>
    <xf numFmtId="38" fontId="5" fillId="0" borderId="17" xfId="33" applyFont="1" applyFill="1" applyBorder="1" applyAlignment="1">
      <alignment horizontal="distributed" wrapText="1"/>
    </xf>
    <xf numFmtId="38" fontId="3" fillId="0" borderId="0" xfId="33" applyFont="1" applyAlignment="1"/>
    <xf numFmtId="0" fontId="5" fillId="0" borderId="17" xfId="0" applyFont="1" applyFill="1" applyBorder="1" applyAlignment="1">
      <alignment horizontal="distributed" wrapText="1"/>
    </xf>
    <xf numFmtId="177" fontId="5" fillId="0" borderId="14" xfId="33" applyNumberFormat="1" applyFont="1" applyFill="1" applyBorder="1" applyAlignment="1">
      <alignment horizontal="right" wrapText="1"/>
    </xf>
    <xf numFmtId="177" fontId="5" fillId="0" borderId="0" xfId="33" applyNumberFormat="1" applyFont="1" applyFill="1" applyBorder="1" applyAlignment="1">
      <alignment horizontal="right" wrapText="1"/>
    </xf>
    <xf numFmtId="177" fontId="5" fillId="0" borderId="17" xfId="33" applyNumberFormat="1" applyFont="1" applyFill="1" applyBorder="1" applyAlignment="1">
      <alignment horizontal="right" wrapText="1"/>
    </xf>
    <xf numFmtId="38" fontId="3" fillId="0" borderId="17" xfId="33" applyFont="1" applyFill="1" applyBorder="1" applyAlignment="1">
      <alignment horizontal="distributed"/>
    </xf>
    <xf numFmtId="49" fontId="3" fillId="0" borderId="17" xfId="0" applyNumberFormat="1" applyFont="1" applyBorder="1" applyAlignment="1">
      <alignment horizontal="distributed"/>
    </xf>
    <xf numFmtId="38" fontId="7" fillId="0" borderId="0" xfId="33" applyFont="1" applyBorder="1" applyAlignment="1"/>
    <xf numFmtId="177" fontId="5" fillId="0" borderId="15" xfId="33" applyNumberFormat="1" applyFont="1" applyFill="1" applyBorder="1" applyAlignment="1">
      <alignment horizontal="right" wrapText="1"/>
    </xf>
    <xf numFmtId="177" fontId="5" fillId="0" borderId="12" xfId="33" applyNumberFormat="1" applyFont="1" applyFill="1" applyBorder="1" applyAlignment="1">
      <alignment horizontal="right" wrapText="1"/>
    </xf>
    <xf numFmtId="177" fontId="5" fillId="0" borderId="16" xfId="33" applyNumberFormat="1" applyFont="1" applyFill="1" applyBorder="1" applyAlignment="1">
      <alignment horizontal="right" wrapText="1"/>
    </xf>
    <xf numFmtId="0" fontId="7" fillId="0" borderId="0" xfId="0" applyFont="1" applyBorder="1" applyAlignment="1"/>
    <xf numFmtId="0" fontId="7" fillId="0" borderId="0" xfId="0" applyFont="1" applyAlignment="1"/>
    <xf numFmtId="0" fontId="7" fillId="0" borderId="16" xfId="0" applyFont="1" applyBorder="1" applyAlignment="1">
      <alignment horizontal="justify"/>
    </xf>
    <xf numFmtId="0" fontId="63" fillId="0" borderId="12" xfId="0" applyFont="1" applyBorder="1">
      <alignment vertical="center"/>
    </xf>
    <xf numFmtId="0" fontId="9" fillId="0" borderId="13" xfId="0" applyFont="1" applyBorder="1" applyAlignment="1">
      <alignment horizontal="distributed" vertical="center" wrapText="1"/>
    </xf>
    <xf numFmtId="203" fontId="3" fillId="0" borderId="13" xfId="0" applyNumberFormat="1" applyFont="1" applyBorder="1">
      <alignment vertical="center"/>
    </xf>
    <xf numFmtId="0" fontId="9" fillId="0" borderId="0" xfId="43" applyFont="1" applyBorder="1">
      <alignment vertical="center"/>
    </xf>
    <xf numFmtId="0" fontId="32" fillId="0" borderId="0" xfId="43" applyFont="1" applyBorder="1" applyAlignment="1">
      <alignment horizontal="center" vertical="center"/>
    </xf>
    <xf numFmtId="0" fontId="32" fillId="0" borderId="0" xfId="43" applyFont="1" applyBorder="1">
      <alignment vertical="center"/>
    </xf>
    <xf numFmtId="0" fontId="9" fillId="0" borderId="20" xfId="0" applyFont="1" applyBorder="1" applyAlignment="1">
      <alignment horizontal="center" vertical="center" wrapText="1"/>
    </xf>
    <xf numFmtId="0" fontId="0" fillId="24" borderId="0" xfId="0" applyFill="1" applyBorder="1">
      <alignment vertical="center"/>
    </xf>
    <xf numFmtId="0" fontId="61" fillId="25" borderId="0" xfId="0" applyFont="1" applyFill="1" applyBorder="1">
      <alignment vertical="center"/>
    </xf>
    <xf numFmtId="0" fontId="0" fillId="25" borderId="0" xfId="0" applyFill="1" applyBorder="1">
      <alignment vertical="center"/>
    </xf>
    <xf numFmtId="0" fontId="61" fillId="25" borderId="0" xfId="0" applyFont="1" applyFill="1" applyBorder="1" applyAlignment="1">
      <alignment horizontal="left" vertical="center"/>
    </xf>
    <xf numFmtId="0" fontId="67" fillId="26" borderId="0" xfId="0" applyFont="1" applyFill="1" applyBorder="1">
      <alignment vertical="center"/>
    </xf>
    <xf numFmtId="177" fontId="3" fillId="0" borderId="0" xfId="43" applyNumberFormat="1" applyFont="1" applyFill="1" applyBorder="1">
      <alignment vertical="center"/>
    </xf>
    <xf numFmtId="184" fontId="15" fillId="0" borderId="24" xfId="44" applyNumberFormat="1" applyFont="1" applyFill="1" applyBorder="1" applyAlignment="1">
      <alignment horizontal="right" vertical="center"/>
    </xf>
    <xf numFmtId="184" fontId="15" fillId="0" borderId="13" xfId="44" applyNumberFormat="1" applyFont="1" applyFill="1" applyBorder="1" applyAlignment="1">
      <alignment horizontal="right" vertical="center"/>
    </xf>
    <xf numFmtId="201" fontId="15" fillId="0" borderId="13" xfId="44" applyNumberFormat="1" applyFont="1" applyFill="1" applyBorder="1" applyAlignment="1">
      <alignment horizontal="right" vertical="center"/>
    </xf>
    <xf numFmtId="195" fontId="15" fillId="0" borderId="13" xfId="44" applyNumberFormat="1" applyFont="1" applyFill="1" applyBorder="1" applyAlignment="1">
      <alignment horizontal="right" vertical="center"/>
    </xf>
    <xf numFmtId="184" fontId="15" fillId="0" borderId="14" xfId="44" applyNumberFormat="1" applyFont="1" applyFill="1" applyBorder="1" applyAlignment="1">
      <alignment horizontal="right" vertical="center"/>
    </xf>
    <xf numFmtId="184" fontId="15" fillId="0" borderId="0" xfId="44" applyNumberFormat="1" applyFont="1" applyFill="1" applyBorder="1" applyAlignment="1">
      <alignment horizontal="right" vertical="center"/>
    </xf>
    <xf numFmtId="201" fontId="15" fillId="0" borderId="0" xfId="44" applyNumberFormat="1" applyFont="1" applyFill="1" applyBorder="1" applyAlignment="1">
      <alignment horizontal="right" vertical="center"/>
    </xf>
    <xf numFmtId="195" fontId="15" fillId="0" borderId="0" xfId="44" applyNumberFormat="1" applyFont="1" applyFill="1" applyBorder="1" applyAlignment="1">
      <alignment horizontal="right" vertical="center"/>
    </xf>
    <xf numFmtId="184" fontId="15" fillId="0" borderId="15" xfId="44" applyNumberFormat="1" applyFont="1" applyFill="1" applyBorder="1" applyAlignment="1">
      <alignment horizontal="right" vertical="center"/>
    </xf>
    <xf numFmtId="184" fontId="15" fillId="0" borderId="12" xfId="44" applyNumberFormat="1" applyFont="1" applyFill="1" applyBorder="1" applyAlignment="1">
      <alignment horizontal="right" vertical="center"/>
    </xf>
    <xf numFmtId="201" fontId="15" fillId="0" borderId="12" xfId="44" applyNumberFormat="1" applyFont="1" applyFill="1" applyBorder="1" applyAlignment="1">
      <alignment horizontal="right" vertical="center"/>
    </xf>
    <xf numFmtId="195" fontId="15" fillId="0" borderId="12" xfId="44" applyNumberFormat="1" applyFont="1" applyFill="1" applyBorder="1" applyAlignment="1">
      <alignment horizontal="right" vertical="center"/>
    </xf>
    <xf numFmtId="0" fontId="0" fillId="0" borderId="0" xfId="0">
      <alignment vertical="center"/>
    </xf>
    <xf numFmtId="0" fontId="0" fillId="0" borderId="0" xfId="0">
      <alignment vertical="center"/>
    </xf>
    <xf numFmtId="0" fontId="9" fillId="0" borderId="0" xfId="0" applyFont="1">
      <alignment vertical="center"/>
    </xf>
    <xf numFmtId="49" fontId="5" fillId="0" borderId="0" xfId="44" applyNumberFormat="1" applyFont="1" applyFill="1" applyBorder="1" applyAlignment="1">
      <alignment horizontal="distributed" vertical="center"/>
    </xf>
    <xf numFmtId="49" fontId="5" fillId="0" borderId="17" xfId="44" applyNumberFormat="1" applyFont="1" applyFill="1" applyBorder="1" applyAlignment="1">
      <alignment horizontal="distributed" vertical="center"/>
    </xf>
    <xf numFmtId="49" fontId="5" fillId="0" borderId="13" xfId="44" applyNumberFormat="1" applyFont="1" applyFill="1" applyBorder="1" applyAlignment="1">
      <alignment vertical="center"/>
    </xf>
    <xf numFmtId="49" fontId="5" fillId="0" borderId="0" xfId="44" applyNumberFormat="1" applyFont="1" applyFill="1" applyBorder="1" applyAlignment="1">
      <alignment horizontal="distributed" vertical="distributed"/>
    </xf>
    <xf numFmtId="49" fontId="38" fillId="0" borderId="0" xfId="44" applyNumberFormat="1" applyFont="1" applyBorder="1" applyAlignment="1">
      <alignment horizontal="distributed" vertical="distributed"/>
    </xf>
    <xf numFmtId="49" fontId="14" fillId="0" borderId="0" xfId="44" applyNumberFormat="1" applyFont="1" applyBorder="1" applyAlignment="1">
      <alignment horizontal="distributed" vertical="distributed"/>
    </xf>
    <xf numFmtId="0" fontId="9" fillId="0" borderId="0" xfId="0" applyFont="1" applyBorder="1" applyAlignment="1">
      <alignment horizontal="distributed" vertical="center"/>
    </xf>
    <xf numFmtId="0" fontId="3" fillId="0" borderId="0" xfId="0" applyNumberFormat="1" applyFont="1" applyBorder="1" applyAlignment="1">
      <alignment horizontal="right" vertical="center"/>
    </xf>
    <xf numFmtId="0" fontId="3" fillId="0" borderId="12" xfId="0" applyNumberFormat="1" applyFont="1" applyBorder="1" applyAlignment="1">
      <alignment horizontal="right" vertical="center"/>
    </xf>
    <xf numFmtId="0" fontId="3" fillId="0" borderId="13" xfId="0" applyNumberFormat="1" applyFont="1" applyBorder="1" applyAlignment="1">
      <alignment vertical="center"/>
    </xf>
    <xf numFmtId="0" fontId="3" fillId="0" borderId="0" xfId="0" applyNumberFormat="1" applyFont="1" applyBorder="1" applyAlignment="1">
      <alignment vertical="center"/>
    </xf>
    <xf numFmtId="0" fontId="3" fillId="0" borderId="16" xfId="0" applyNumberFormat="1" applyFont="1" applyBorder="1" applyAlignment="1">
      <alignment horizontal="right" vertical="center"/>
    </xf>
    <xf numFmtId="0" fontId="3" fillId="0" borderId="22" xfId="0" applyNumberFormat="1" applyFont="1" applyBorder="1" applyAlignment="1">
      <alignment vertical="center"/>
    </xf>
    <xf numFmtId="0" fontId="3" fillId="0" borderId="17" xfId="0" applyNumberFormat="1" applyFont="1" applyBorder="1" applyAlignment="1">
      <alignment vertical="center"/>
    </xf>
    <xf numFmtId="0" fontId="3" fillId="0" borderId="16" xfId="0" applyNumberFormat="1" applyFont="1" applyBorder="1" applyAlignment="1">
      <alignment vertical="center"/>
    </xf>
    <xf numFmtId="0" fontId="3" fillId="0" borderId="12" xfId="0" applyNumberFormat="1" applyFont="1" applyBorder="1" applyAlignment="1">
      <alignment vertical="center"/>
    </xf>
    <xf numFmtId="0" fontId="3" fillId="0" borderId="17" xfId="0" applyNumberFormat="1" applyFont="1" applyBorder="1" applyAlignment="1">
      <alignment horizontal="right" vertical="center"/>
    </xf>
    <xf numFmtId="0" fontId="3" fillId="0" borderId="22" xfId="0" applyNumberFormat="1" applyFont="1" applyBorder="1" applyAlignment="1">
      <alignment horizontal="right" vertical="center"/>
    </xf>
    <xf numFmtId="0" fontId="9" fillId="0" borderId="12" xfId="0" applyNumberFormat="1" applyFont="1" applyBorder="1">
      <alignment vertical="center"/>
    </xf>
    <xf numFmtId="0" fontId="9" fillId="0" borderId="11" xfId="0" applyNumberFormat="1" applyFont="1" applyBorder="1" applyAlignment="1">
      <alignment horizontal="center" vertical="center"/>
    </xf>
    <xf numFmtId="0" fontId="3" fillId="0" borderId="13" xfId="0" applyNumberFormat="1" applyFont="1" applyBorder="1" applyAlignment="1">
      <alignment horizontal="right" vertical="center"/>
    </xf>
    <xf numFmtId="0" fontId="9" fillId="0" borderId="12" xfId="0" applyNumberFormat="1" applyFont="1" applyBorder="1" applyAlignment="1">
      <alignment vertical="center"/>
    </xf>
    <xf numFmtId="0" fontId="9" fillId="0" borderId="15" xfId="0" applyNumberFormat="1" applyFont="1" applyBorder="1" applyAlignment="1">
      <alignment horizontal="center" vertical="center"/>
    </xf>
    <xf numFmtId="0" fontId="10" fillId="0" borderId="0" xfId="0" applyNumberFormat="1" applyFont="1" applyBorder="1" applyAlignment="1">
      <alignment vertical="center"/>
    </xf>
    <xf numFmtId="0" fontId="9" fillId="0" borderId="13" xfId="0" applyNumberFormat="1" applyFont="1" applyBorder="1" applyAlignment="1">
      <alignment vertical="center"/>
    </xf>
    <xf numFmtId="0" fontId="9" fillId="0" borderId="0" xfId="0" applyNumberFormat="1" applyFont="1" applyBorder="1" applyAlignment="1">
      <alignment vertical="center"/>
    </xf>
    <xf numFmtId="0" fontId="9" fillId="0" borderId="0" xfId="0" applyNumberFormat="1" applyFont="1" applyBorder="1">
      <alignment vertical="center"/>
    </xf>
    <xf numFmtId="0" fontId="9" fillId="0" borderId="0" xfId="0" applyNumberFormat="1" applyFont="1">
      <alignment vertical="center"/>
    </xf>
    <xf numFmtId="0" fontId="9" fillId="0" borderId="10" xfId="0" applyNumberFormat="1" applyFont="1" applyBorder="1" applyAlignment="1">
      <alignment horizontal="center" vertical="center"/>
    </xf>
    <xf numFmtId="0" fontId="10" fillId="0" borderId="12" xfId="0" applyNumberFormat="1" applyFont="1" applyBorder="1" applyAlignment="1">
      <alignment vertical="center"/>
    </xf>
    <xf numFmtId="0" fontId="9" fillId="0" borderId="16" xfId="0" applyNumberFormat="1" applyFont="1" applyBorder="1" applyAlignment="1">
      <alignment horizontal="center" vertical="center"/>
    </xf>
    <xf numFmtId="0" fontId="9" fillId="0" borderId="14" xfId="0" applyFont="1" applyBorder="1">
      <alignment vertical="center"/>
    </xf>
    <xf numFmtId="49" fontId="5" fillId="0" borderId="0" xfId="44" applyNumberFormat="1" applyFont="1" applyFill="1" applyBorder="1" applyAlignment="1">
      <alignment horizontal="distributed" vertical="center"/>
    </xf>
    <xf numFmtId="49" fontId="5" fillId="0" borderId="17" xfId="44" applyNumberFormat="1" applyFont="1" applyFill="1" applyBorder="1" applyAlignment="1">
      <alignment horizontal="distributed" vertical="center"/>
    </xf>
    <xf numFmtId="49" fontId="5" fillId="0" borderId="16" xfId="44" applyNumberFormat="1" applyFont="1" applyFill="1" applyBorder="1" applyAlignment="1">
      <alignment horizontal="distributed" vertical="center"/>
    </xf>
    <xf numFmtId="49" fontId="22" fillId="0" borderId="0" xfId="44" applyNumberFormat="1" applyFont="1" applyFill="1" applyBorder="1" applyAlignment="1">
      <alignment horizontal="distributed" vertical="center"/>
    </xf>
    <xf numFmtId="38" fontId="5" fillId="0" borderId="0" xfId="33" applyFont="1" applyFill="1" applyBorder="1" applyAlignment="1">
      <alignment horizontal="distributed" wrapText="1"/>
    </xf>
    <xf numFmtId="177" fontId="5" fillId="0" borderId="0" xfId="33" quotePrefix="1" applyNumberFormat="1" applyFont="1" applyFill="1" applyBorder="1" applyAlignment="1">
      <alignment horizontal="right" wrapText="1"/>
    </xf>
    <xf numFmtId="0" fontId="7" fillId="0" borderId="0" xfId="0" applyFont="1" applyBorder="1" applyAlignment="1">
      <alignment vertical="center"/>
    </xf>
    <xf numFmtId="38" fontId="3" fillId="0" borderId="24" xfId="33" applyFont="1" applyBorder="1">
      <alignment vertical="center"/>
    </xf>
    <xf numFmtId="38" fontId="3" fillId="0" borderId="0" xfId="33" applyFont="1">
      <alignment vertical="center"/>
    </xf>
    <xf numFmtId="38" fontId="3" fillId="0" borderId="0" xfId="33" applyFont="1" applyAlignment="1">
      <alignment horizontal="right" vertical="center"/>
    </xf>
    <xf numFmtId="38" fontId="5" fillId="0" borderId="14" xfId="33" applyFont="1" applyFill="1" applyBorder="1" applyAlignment="1">
      <alignment horizontal="right" vertical="center"/>
    </xf>
    <xf numFmtId="38" fontId="5" fillId="0" borderId="0" xfId="33" applyFont="1" applyFill="1" applyBorder="1" applyAlignment="1">
      <alignment horizontal="right" vertical="center"/>
    </xf>
    <xf numFmtId="38" fontId="3" fillId="0" borderId="14" xfId="33" applyFont="1" applyBorder="1">
      <alignment vertical="center"/>
    </xf>
    <xf numFmtId="38" fontId="5" fillId="0" borderId="14" xfId="33" applyFont="1" applyFill="1" applyBorder="1" applyAlignment="1">
      <alignment horizontal="distributed" vertical="center" wrapText="1" indent="1"/>
    </xf>
    <xf numFmtId="38" fontId="5" fillId="0" borderId="0" xfId="33" applyFont="1" applyFill="1" applyBorder="1" applyAlignment="1">
      <alignment horizontal="distributed" vertical="center" wrapText="1"/>
    </xf>
    <xf numFmtId="38" fontId="3" fillId="0" borderId="15" xfId="33" applyFont="1" applyBorder="1">
      <alignment vertical="center"/>
    </xf>
    <xf numFmtId="38" fontId="3" fillId="0" borderId="12" xfId="33" applyFont="1" applyBorder="1">
      <alignment vertical="center"/>
    </xf>
    <xf numFmtId="206" fontId="9" fillId="0" borderId="0" xfId="43" applyNumberFormat="1" applyFont="1">
      <alignment vertical="center"/>
    </xf>
    <xf numFmtId="0" fontId="3" fillId="0" borderId="0" xfId="43" applyFont="1" applyBorder="1" applyAlignment="1"/>
    <xf numFmtId="0" fontId="9" fillId="0" borderId="0" xfId="43" applyFont="1" applyBorder="1" applyAlignment="1">
      <alignment horizontal="center" vertical="center" wrapText="1"/>
    </xf>
    <xf numFmtId="0" fontId="3" fillId="0" borderId="0" xfId="43" applyFont="1" applyBorder="1" applyAlignment="1">
      <alignment horizontal="left"/>
    </xf>
    <xf numFmtId="0" fontId="66" fillId="0" borderId="0" xfId="43" applyFont="1" applyBorder="1" applyAlignment="1">
      <alignment horizontal="left"/>
    </xf>
    <xf numFmtId="177" fontId="9" fillId="0" borderId="0" xfId="43" applyNumberFormat="1" applyFont="1" applyBorder="1">
      <alignment vertical="center"/>
    </xf>
    <xf numFmtId="178" fontId="9" fillId="0" borderId="0" xfId="43" applyNumberFormat="1" applyFont="1" applyBorder="1">
      <alignment vertical="center"/>
    </xf>
    <xf numFmtId="0" fontId="3" fillId="0" borderId="11" xfId="0" applyFont="1" applyBorder="1" applyAlignment="1">
      <alignment horizontal="center" vertical="center"/>
    </xf>
    <xf numFmtId="0" fontId="63" fillId="0" borderId="12" xfId="46" applyFont="1" applyFill="1" applyBorder="1" applyAlignment="1">
      <alignment vertical="center"/>
    </xf>
    <xf numFmtId="38" fontId="5" fillId="0" borderId="16" xfId="33" applyFont="1" applyFill="1" applyBorder="1" applyAlignment="1">
      <alignment horizontal="distributed" wrapText="1"/>
    </xf>
    <xf numFmtId="0" fontId="7" fillId="0" borderId="12" xfId="0" applyFont="1" applyBorder="1">
      <alignment vertical="center"/>
    </xf>
    <xf numFmtId="38" fontId="3" fillId="0" borderId="12" xfId="33" applyFont="1" applyBorder="1" applyAlignment="1"/>
    <xf numFmtId="190" fontId="64" fillId="0" borderId="12" xfId="44" applyNumberFormat="1" applyFont="1" applyFill="1" applyBorder="1" applyAlignment="1">
      <alignment vertical="center"/>
    </xf>
    <xf numFmtId="0" fontId="3" fillId="0" borderId="0" xfId="43" applyFont="1" applyBorder="1" applyAlignment="1">
      <alignment horizontal="left" vertical="center"/>
    </xf>
    <xf numFmtId="0" fontId="3" fillId="0" borderId="17" xfId="33" applyNumberFormat="1" applyFont="1" applyBorder="1" applyAlignment="1">
      <alignment horizontal="right" vertical="center"/>
    </xf>
    <xf numFmtId="0" fontId="13" fillId="0" borderId="0" xfId="43" applyFont="1" applyAlignment="1">
      <alignment vertical="top"/>
    </xf>
    <xf numFmtId="41" fontId="14" fillId="0" borderId="0" xfId="44" applyNumberFormat="1" applyFont="1" applyFill="1" applyBorder="1" applyAlignment="1">
      <alignment vertical="top"/>
    </xf>
    <xf numFmtId="41" fontId="15" fillId="0" borderId="14" xfId="44" quotePrefix="1" applyNumberFormat="1" applyFont="1" applyFill="1" applyBorder="1" applyAlignment="1">
      <alignment horizontal="right" vertical="top"/>
    </xf>
    <xf numFmtId="41" fontId="15" fillId="0" borderId="0" xfId="44" quotePrefix="1" applyNumberFormat="1" applyFont="1" applyFill="1" applyBorder="1" applyAlignment="1">
      <alignment horizontal="right" vertical="top"/>
    </xf>
    <xf numFmtId="41" fontId="15" fillId="0" borderId="15" xfId="44" quotePrefix="1" applyNumberFormat="1" applyFont="1" applyFill="1" applyBorder="1" applyAlignment="1">
      <alignment horizontal="right" vertical="top"/>
    </xf>
    <xf numFmtId="41" fontId="15" fillId="0" borderId="12" xfId="44" quotePrefix="1" applyNumberFormat="1" applyFont="1" applyFill="1" applyBorder="1" applyAlignment="1">
      <alignment horizontal="right" vertical="top"/>
    </xf>
    <xf numFmtId="41" fontId="3" fillId="0" borderId="0" xfId="0" applyNumberFormat="1" applyFont="1">
      <alignment vertical="center"/>
    </xf>
    <xf numFmtId="41" fontId="3" fillId="0" borderId="0" xfId="0" applyNumberFormat="1" applyFont="1" applyAlignment="1">
      <alignment horizontal="right" vertical="center"/>
    </xf>
    <xf numFmtId="41" fontId="3" fillId="0" borderId="12" xfId="0" applyNumberFormat="1" applyFont="1" applyBorder="1">
      <alignment vertical="center"/>
    </xf>
    <xf numFmtId="41" fontId="5" fillId="0" borderId="0" xfId="33" applyNumberFormat="1" applyFont="1" applyFill="1" applyBorder="1" applyAlignment="1">
      <alignment horizontal="right" wrapText="1"/>
    </xf>
    <xf numFmtId="41" fontId="5" fillId="0" borderId="15" xfId="33" applyNumberFormat="1" applyFont="1" applyFill="1" applyBorder="1" applyAlignment="1">
      <alignment horizontal="right" wrapText="1"/>
    </xf>
    <xf numFmtId="41" fontId="5" fillId="0" borderId="14" xfId="33" applyNumberFormat="1" applyFont="1" applyFill="1" applyBorder="1" applyAlignment="1">
      <alignment horizontal="right" wrapText="1"/>
    </xf>
    <xf numFmtId="38" fontId="3" fillId="0" borderId="24" xfId="33" applyFont="1" applyBorder="1" applyAlignment="1">
      <alignment horizontal="right" vertical="center"/>
    </xf>
    <xf numFmtId="38" fontId="3" fillId="0" borderId="13" xfId="33" applyFont="1" applyBorder="1" applyAlignment="1">
      <alignment horizontal="right" vertical="center"/>
    </xf>
    <xf numFmtId="38" fontId="3" fillId="0" borderId="13" xfId="33" applyNumberFormat="1" applyFont="1" applyBorder="1" applyAlignment="1">
      <alignment vertical="center"/>
    </xf>
    <xf numFmtId="178" fontId="3" fillId="0" borderId="13" xfId="33" applyNumberFormat="1" applyFont="1" applyBorder="1" applyAlignment="1">
      <alignment vertical="center"/>
    </xf>
    <xf numFmtId="38" fontId="3" fillId="0" borderId="13" xfId="33" applyFont="1" applyFill="1" applyBorder="1" applyAlignment="1">
      <alignment horizontal="right" vertical="center"/>
    </xf>
    <xf numFmtId="179" fontId="3" fillId="0" borderId="13" xfId="33" applyNumberFormat="1" applyFont="1" applyBorder="1" applyAlignment="1">
      <alignment horizontal="right" vertical="center"/>
    </xf>
    <xf numFmtId="40" fontId="3" fillId="0" borderId="13" xfId="33" applyNumberFormat="1" applyFont="1" applyBorder="1" applyAlignment="1">
      <alignment horizontal="right" vertical="center"/>
    </xf>
    <xf numFmtId="38" fontId="3" fillId="0" borderId="14" xfId="33" applyFont="1" applyBorder="1" applyAlignment="1">
      <alignment horizontal="right" vertical="center"/>
    </xf>
    <xf numFmtId="38" fontId="3" fillId="0" borderId="0" xfId="33" applyFont="1" applyBorder="1" applyAlignment="1">
      <alignment horizontal="right" vertical="center"/>
    </xf>
    <xf numFmtId="178" fontId="3" fillId="0" borderId="0" xfId="33" applyNumberFormat="1" applyFont="1" applyBorder="1" applyAlignment="1">
      <alignment horizontal="right" vertical="center"/>
    </xf>
    <xf numFmtId="38" fontId="3" fillId="0" borderId="0" xfId="33" applyFont="1" applyFill="1" applyBorder="1" applyAlignment="1">
      <alignment horizontal="right" vertical="center"/>
    </xf>
    <xf numFmtId="179" fontId="3" fillId="0" borderId="0" xfId="33" applyNumberFormat="1" applyFont="1" applyBorder="1" applyAlignment="1">
      <alignment horizontal="right" vertical="center"/>
    </xf>
    <xf numFmtId="40" fontId="3" fillId="0" borderId="0" xfId="33" applyNumberFormat="1" applyFont="1" applyBorder="1" applyAlignment="1">
      <alignment horizontal="right" vertical="center"/>
    </xf>
    <xf numFmtId="177" fontId="3" fillId="0" borderId="0" xfId="33" applyNumberFormat="1" applyFont="1" applyBorder="1" applyAlignment="1">
      <alignment horizontal="right" vertical="center"/>
    </xf>
    <xf numFmtId="38" fontId="3" fillId="0" borderId="15" xfId="33" applyFont="1" applyBorder="1" applyAlignment="1">
      <alignment horizontal="right" vertical="center"/>
    </xf>
    <xf numFmtId="38" fontId="3" fillId="0" borderId="12" xfId="33" applyFont="1" applyBorder="1" applyAlignment="1">
      <alignment horizontal="right" vertical="center"/>
    </xf>
    <xf numFmtId="177" fontId="3" fillId="0" borderId="12" xfId="33" applyNumberFormat="1" applyFont="1" applyBorder="1" applyAlignment="1">
      <alignment horizontal="right" vertical="center"/>
    </xf>
    <xf numFmtId="178" fontId="3" fillId="0" borderId="12" xfId="33" applyNumberFormat="1" applyFont="1" applyBorder="1" applyAlignment="1">
      <alignment horizontal="right" vertical="center"/>
    </xf>
    <xf numFmtId="179" fontId="3" fillId="0" borderId="12" xfId="33" applyNumberFormat="1" applyFont="1" applyBorder="1" applyAlignment="1">
      <alignment horizontal="right" vertical="center"/>
    </xf>
    <xf numFmtId="40" fontId="3" fillId="0" borderId="12" xfId="33" applyNumberFormat="1" applyFont="1" applyBorder="1" applyAlignment="1">
      <alignment horizontal="right" vertical="center"/>
    </xf>
    <xf numFmtId="183" fontId="3" fillId="0" borderId="22" xfId="0" applyNumberFormat="1" applyFont="1" applyBorder="1" applyAlignment="1">
      <alignment horizontal="right" vertical="center"/>
    </xf>
    <xf numFmtId="183" fontId="3" fillId="0" borderId="17" xfId="0" applyNumberFormat="1" applyFont="1" applyBorder="1" applyAlignment="1">
      <alignment horizontal="right" vertical="center"/>
    </xf>
    <xf numFmtId="183" fontId="3" fillId="0" borderId="16" xfId="0" applyNumberFormat="1" applyFont="1" applyBorder="1" applyAlignment="1">
      <alignment horizontal="right" vertical="center"/>
    </xf>
    <xf numFmtId="0" fontId="9" fillId="0" borderId="0" xfId="43" applyFont="1" applyBorder="1" applyAlignment="1">
      <alignment horizontal="left" vertical="center"/>
    </xf>
    <xf numFmtId="0" fontId="3" fillId="0" borderId="13" xfId="43" applyFont="1" applyBorder="1" applyAlignment="1">
      <alignment horizontal="center" vertical="center"/>
    </xf>
    <xf numFmtId="0" fontId="3" fillId="0" borderId="13" xfId="43" applyFont="1" applyBorder="1">
      <alignment vertical="center"/>
    </xf>
    <xf numFmtId="177" fontId="3" fillId="0" borderId="13" xfId="43" applyNumberFormat="1" applyFont="1" applyBorder="1">
      <alignment vertical="center"/>
    </xf>
    <xf numFmtId="0" fontId="11" fillId="0" borderId="0" xfId="43" applyFont="1" applyBorder="1" applyAlignment="1">
      <alignment vertical="center"/>
    </xf>
    <xf numFmtId="0" fontId="3" fillId="0" borderId="0" xfId="43" applyFont="1" applyBorder="1" applyAlignment="1">
      <alignment vertical="center"/>
    </xf>
    <xf numFmtId="0" fontId="3" fillId="0" borderId="12" xfId="43" applyFont="1" applyBorder="1">
      <alignment vertical="center"/>
    </xf>
    <xf numFmtId="0" fontId="3" fillId="0" borderId="0" xfId="43" applyFont="1" applyFill="1" applyBorder="1" applyAlignment="1">
      <alignment vertical="center"/>
    </xf>
    <xf numFmtId="0" fontId="5" fillId="0" borderId="13" xfId="42" applyFont="1" applyBorder="1" applyAlignment="1">
      <alignment vertical="center" shrinkToFit="1"/>
    </xf>
    <xf numFmtId="177" fontId="5" fillId="0" borderId="13" xfId="44" applyNumberFormat="1" applyFont="1" applyFill="1" applyBorder="1" applyAlignment="1">
      <alignment vertical="center"/>
    </xf>
    <xf numFmtId="0" fontId="5" fillId="0" borderId="0" xfId="42" applyFont="1" applyBorder="1" applyAlignment="1">
      <alignment vertical="center" shrinkToFit="1"/>
    </xf>
    <xf numFmtId="177" fontId="5" fillId="0" borderId="0" xfId="44" applyNumberFormat="1" applyFont="1" applyFill="1" applyBorder="1" applyAlignment="1">
      <alignment vertical="center"/>
    </xf>
    <xf numFmtId="0" fontId="3" fillId="0" borderId="12" xfId="43" applyFont="1" applyBorder="1" applyAlignment="1">
      <alignment vertical="center"/>
    </xf>
    <xf numFmtId="0" fontId="3" fillId="0" borderId="0" xfId="43" applyFont="1" applyBorder="1" applyAlignment="1">
      <alignment vertical="center" shrinkToFit="1"/>
    </xf>
    <xf numFmtId="0" fontId="9" fillId="0" borderId="13" xfId="43" applyFont="1" applyBorder="1" applyAlignment="1">
      <alignment horizontal="center" vertical="center"/>
    </xf>
    <xf numFmtId="177" fontId="9" fillId="0" borderId="13" xfId="43" applyNumberFormat="1" applyFont="1" applyBorder="1">
      <alignment vertical="center"/>
    </xf>
    <xf numFmtId="178" fontId="9" fillId="0" borderId="13" xfId="43" applyNumberFormat="1" applyFont="1" applyBorder="1">
      <alignment vertical="center"/>
    </xf>
    <xf numFmtId="0" fontId="32" fillId="0" borderId="0" xfId="43" applyFont="1" applyBorder="1" applyAlignment="1">
      <alignment vertical="center"/>
    </xf>
    <xf numFmtId="177" fontId="32" fillId="0" borderId="0" xfId="43" applyNumberFormat="1" applyFont="1" applyBorder="1">
      <alignment vertical="center"/>
    </xf>
    <xf numFmtId="203" fontId="32" fillId="0" borderId="0" xfId="43" applyNumberFormat="1" applyFont="1" applyBorder="1">
      <alignment vertical="center"/>
    </xf>
    <xf numFmtId="0" fontId="9" fillId="0" borderId="0" xfId="43" applyFont="1" applyBorder="1" applyAlignment="1">
      <alignment vertical="center"/>
    </xf>
    <xf numFmtId="0" fontId="9" fillId="0" borderId="12" xfId="43" applyFont="1" applyBorder="1" applyAlignment="1">
      <alignment horizontal="center" vertical="center"/>
    </xf>
    <xf numFmtId="177" fontId="9" fillId="0" borderId="12" xfId="43" applyNumberFormat="1" applyFont="1" applyBorder="1">
      <alignment vertical="center"/>
    </xf>
    <xf numFmtId="178" fontId="9" fillId="0" borderId="12" xfId="43" applyNumberFormat="1" applyFont="1" applyBorder="1">
      <alignment vertical="center"/>
    </xf>
    <xf numFmtId="203" fontId="9" fillId="0" borderId="13" xfId="43" applyNumberFormat="1" applyFont="1" applyBorder="1">
      <alignment vertical="center"/>
    </xf>
    <xf numFmtId="203" fontId="9" fillId="0" borderId="0" xfId="43" applyNumberFormat="1" applyFont="1" applyBorder="1">
      <alignment vertical="center"/>
    </xf>
    <xf numFmtId="203" fontId="9" fillId="0" borderId="12" xfId="43" applyNumberFormat="1" applyFont="1" applyBorder="1">
      <alignment vertical="center"/>
    </xf>
    <xf numFmtId="0" fontId="0" fillId="0" borderId="0" xfId="0">
      <alignment vertical="center"/>
    </xf>
    <xf numFmtId="0" fontId="3" fillId="0" borderId="17" xfId="0" applyFont="1" applyBorder="1" applyAlignment="1">
      <alignment horizontal="distributed" vertical="center"/>
    </xf>
    <xf numFmtId="0" fontId="2" fillId="0" borderId="0" xfId="0" applyFont="1" applyBorder="1">
      <alignment vertical="center"/>
    </xf>
    <xf numFmtId="185" fontId="15" fillId="0" borderId="0" xfId="47" applyNumberFormat="1" applyFont="1" applyFill="1" applyBorder="1"/>
    <xf numFmtId="177" fontId="15" fillId="0" borderId="0" xfId="47" applyNumberFormat="1" applyFont="1" applyFill="1" applyBorder="1"/>
    <xf numFmtId="205" fontId="15" fillId="0" borderId="0" xfId="47" applyNumberFormat="1" applyFont="1" applyFill="1" applyBorder="1"/>
    <xf numFmtId="200" fontId="15" fillId="0" borderId="22" xfId="47" applyNumberFormat="1" applyFont="1" applyFill="1" applyBorder="1"/>
    <xf numFmtId="200" fontId="15" fillId="0" borderId="17" xfId="47" applyNumberFormat="1" applyFont="1" applyFill="1" applyBorder="1"/>
    <xf numFmtId="205" fontId="15" fillId="0" borderId="0" xfId="47" applyNumberFormat="1" applyFont="1" applyFill="1" applyBorder="1" applyAlignment="1">
      <alignment horizontal="right"/>
    </xf>
    <xf numFmtId="185" fontId="15" fillId="0" borderId="12" xfId="47" applyNumberFormat="1" applyFont="1" applyFill="1" applyBorder="1"/>
    <xf numFmtId="177" fontId="15" fillId="0" borderId="12" xfId="47" applyNumberFormat="1" applyFont="1" applyFill="1" applyBorder="1"/>
    <xf numFmtId="205" fontId="15" fillId="0" borderId="12" xfId="47" applyNumberFormat="1" applyFont="1" applyFill="1" applyBorder="1"/>
    <xf numFmtId="200" fontId="15" fillId="0" borderId="16" xfId="47" applyNumberFormat="1" applyFont="1" applyFill="1" applyBorder="1"/>
    <xf numFmtId="0" fontId="32" fillId="0" borderId="0" xfId="43" applyFont="1" applyFill="1" applyBorder="1" applyAlignment="1">
      <alignment horizontal="center" vertical="center"/>
    </xf>
    <xf numFmtId="0" fontId="32" fillId="0" borderId="0" xfId="43" applyFont="1" applyFill="1" applyBorder="1" applyAlignment="1">
      <alignment vertical="center"/>
    </xf>
    <xf numFmtId="177" fontId="32" fillId="0" borderId="0" xfId="43" applyNumberFormat="1" applyFont="1" applyFill="1" applyBorder="1">
      <alignment vertical="center"/>
    </xf>
    <xf numFmtId="203" fontId="32" fillId="0" borderId="0" xfId="43" applyNumberFormat="1" applyFont="1" applyFill="1" applyBorder="1">
      <alignment vertical="center"/>
    </xf>
    <xf numFmtId="0" fontId="32" fillId="0" borderId="0" xfId="43" applyFont="1" applyFill="1" applyBorder="1">
      <alignment vertical="center"/>
    </xf>
    <xf numFmtId="0" fontId="9" fillId="0" borderId="0" xfId="43" applyFont="1" applyFill="1">
      <alignment vertical="center"/>
    </xf>
    <xf numFmtId="0" fontId="11" fillId="0" borderId="0" xfId="43" applyFont="1" applyBorder="1">
      <alignment vertical="center"/>
    </xf>
    <xf numFmtId="203" fontId="3" fillId="0" borderId="14" xfId="0" applyNumberFormat="1" applyFont="1" applyBorder="1" applyAlignment="1">
      <alignment vertical="center"/>
    </xf>
    <xf numFmtId="203" fontId="3" fillId="0" borderId="15" xfId="0" applyNumberFormat="1" applyFont="1" applyBorder="1" applyAlignment="1">
      <alignment vertical="center"/>
    </xf>
    <xf numFmtId="177" fontId="3" fillId="0" borderId="24" xfId="33" applyNumberFormat="1" applyFont="1" applyFill="1" applyBorder="1" applyAlignment="1">
      <alignment horizontal="right" wrapText="1"/>
    </xf>
    <xf numFmtId="177" fontId="3" fillId="0" borderId="13" xfId="33" applyNumberFormat="1" applyFont="1" applyFill="1" applyBorder="1" applyAlignment="1">
      <alignment horizontal="right" wrapText="1"/>
    </xf>
    <xf numFmtId="177" fontId="3" fillId="0" borderId="22" xfId="33" applyNumberFormat="1" applyFont="1" applyFill="1" applyBorder="1" applyAlignment="1">
      <alignment horizontal="right" wrapText="1"/>
    </xf>
    <xf numFmtId="177" fontId="3" fillId="0" borderId="14" xfId="33" applyNumberFormat="1" applyFont="1" applyFill="1" applyBorder="1" applyAlignment="1">
      <alignment horizontal="right" wrapText="1"/>
    </xf>
    <xf numFmtId="177" fontId="3" fillId="0" borderId="0" xfId="33" applyNumberFormat="1" applyFont="1" applyFill="1" applyBorder="1" applyAlignment="1">
      <alignment horizontal="right" wrapText="1"/>
    </xf>
    <xf numFmtId="177" fontId="3" fillId="0" borderId="17" xfId="33" applyNumberFormat="1" applyFont="1" applyFill="1" applyBorder="1" applyAlignment="1">
      <alignment horizontal="right" wrapText="1"/>
    </xf>
    <xf numFmtId="177" fontId="3" fillId="0" borderId="15" xfId="33" applyNumberFormat="1" applyFont="1" applyFill="1" applyBorder="1" applyAlignment="1">
      <alignment horizontal="right" wrapText="1"/>
    </xf>
    <xf numFmtId="177" fontId="3" fillId="0" borderId="12" xfId="33" applyNumberFormat="1" applyFont="1" applyFill="1" applyBorder="1" applyAlignment="1">
      <alignment horizontal="right" wrapText="1"/>
    </xf>
    <xf numFmtId="177" fontId="3" fillId="0" borderId="16" xfId="33" applyNumberFormat="1" applyFont="1" applyFill="1" applyBorder="1" applyAlignment="1">
      <alignment horizontal="right" wrapText="1"/>
    </xf>
    <xf numFmtId="0" fontId="84" fillId="0" borderId="0" xfId="0" applyFont="1">
      <alignment vertical="center"/>
    </xf>
    <xf numFmtId="203" fontId="3" fillId="0" borderId="24" xfId="0" applyNumberFormat="1" applyFont="1" applyBorder="1" applyAlignment="1">
      <alignment vertical="center"/>
    </xf>
    <xf numFmtId="203" fontId="3" fillId="0" borderId="14" xfId="0" applyNumberFormat="1" applyFont="1" applyBorder="1" applyAlignment="1">
      <alignment vertical="center"/>
    </xf>
    <xf numFmtId="203" fontId="3" fillId="0" borderId="15" xfId="0" applyNumberFormat="1" applyFont="1" applyBorder="1" applyAlignment="1">
      <alignment vertical="center"/>
    </xf>
    <xf numFmtId="203" fontId="3" fillId="0" borderId="17" xfId="0" applyNumberFormat="1" applyFont="1" applyBorder="1">
      <alignment vertical="center"/>
    </xf>
    <xf numFmtId="203" fontId="3" fillId="0" borderId="16" xfId="0" applyNumberFormat="1" applyFont="1" applyBorder="1">
      <alignment vertical="center"/>
    </xf>
    <xf numFmtId="203" fontId="3" fillId="0" borderId="13" xfId="0" applyNumberFormat="1" applyFont="1" applyBorder="1" applyAlignment="1">
      <alignment vertical="center" wrapText="1"/>
    </xf>
    <xf numFmtId="203" fontId="3" fillId="0" borderId="0" xfId="0" applyNumberFormat="1" applyFont="1" applyBorder="1" applyAlignment="1">
      <alignment horizontal="right" vertical="center"/>
    </xf>
    <xf numFmtId="203" fontId="3" fillId="0" borderId="12" xfId="0" applyNumberFormat="1" applyFont="1" applyBorder="1" applyAlignment="1">
      <alignment horizontal="right" vertical="center"/>
    </xf>
    <xf numFmtId="0" fontId="9" fillId="0" borderId="0" xfId="46" applyNumberFormat="1" applyFont="1" applyAlignment="1">
      <alignment horizontal="right" vertical="center"/>
    </xf>
    <xf numFmtId="3" fontId="9" fillId="0" borderId="0" xfId="46" applyNumberFormat="1" applyFont="1" applyAlignment="1">
      <alignment horizontal="right" vertical="center"/>
    </xf>
    <xf numFmtId="0" fontId="9" fillId="0" borderId="0" xfId="46" applyNumberFormat="1" applyFont="1" applyBorder="1" applyAlignment="1">
      <alignment horizontal="right" vertical="center"/>
    </xf>
    <xf numFmtId="3" fontId="9" fillId="0" borderId="12" xfId="46" applyNumberFormat="1" applyFont="1" applyBorder="1" applyAlignment="1">
      <alignment horizontal="right" vertical="center"/>
    </xf>
    <xf numFmtId="3" fontId="9" fillId="0" borderId="14" xfId="0" applyNumberFormat="1" applyFont="1" applyBorder="1" applyAlignment="1">
      <alignment horizontal="right" vertical="center"/>
    </xf>
    <xf numFmtId="0" fontId="9" fillId="0" borderId="0" xfId="0" applyNumberFormat="1" applyFont="1" applyAlignment="1">
      <alignment horizontal="right" vertical="center"/>
    </xf>
    <xf numFmtId="3" fontId="9" fillId="0" borderId="0" xfId="0" applyNumberFormat="1" applyFont="1" applyAlignment="1">
      <alignment horizontal="right" vertical="center"/>
    </xf>
    <xf numFmtId="0" fontId="9" fillId="0" borderId="0" xfId="0" applyNumberFormat="1" applyFont="1" applyBorder="1" applyAlignment="1">
      <alignment horizontal="right" vertical="center"/>
    </xf>
    <xf numFmtId="3" fontId="9" fillId="0" borderId="0" xfId="0" applyNumberFormat="1" applyFont="1" applyBorder="1" applyAlignment="1">
      <alignment horizontal="right" vertical="center"/>
    </xf>
    <xf numFmtId="3" fontId="9" fillId="0" borderId="15" xfId="0" applyNumberFormat="1" applyFont="1" applyBorder="1" applyAlignment="1">
      <alignment horizontal="right" vertical="center"/>
    </xf>
    <xf numFmtId="0" fontId="9" fillId="0" borderId="12" xfId="0" applyNumberFormat="1" applyFont="1" applyBorder="1" applyAlignment="1">
      <alignment horizontal="right" vertical="center"/>
    </xf>
    <xf numFmtId="3" fontId="9" fillId="0" borderId="12" xfId="0" applyNumberFormat="1" applyFont="1" applyBorder="1" applyAlignment="1">
      <alignment horizontal="right" vertical="center"/>
    </xf>
    <xf numFmtId="0" fontId="28" fillId="0" borderId="0" xfId="46" applyNumberFormat="1" applyFont="1" applyAlignment="1">
      <alignment horizontal="right" vertical="center"/>
    </xf>
    <xf numFmtId="3" fontId="28" fillId="0" borderId="0" xfId="46" applyNumberFormat="1" applyFont="1" applyAlignment="1">
      <alignment horizontal="right" vertical="center"/>
    </xf>
    <xf numFmtId="0" fontId="28" fillId="0" borderId="0" xfId="0" applyNumberFormat="1" applyFont="1" applyAlignment="1">
      <alignment horizontal="right" vertical="center"/>
    </xf>
    <xf numFmtId="3" fontId="28" fillId="0" borderId="0" xfId="0" applyNumberFormat="1" applyFont="1" applyAlignment="1">
      <alignment horizontal="right" vertical="center"/>
    </xf>
    <xf numFmtId="0" fontId="28" fillId="0" borderId="12" xfId="46" applyNumberFormat="1" applyFont="1" applyBorder="1" applyAlignment="1">
      <alignment horizontal="right" vertical="center"/>
    </xf>
    <xf numFmtId="3" fontId="28" fillId="0" borderId="12" xfId="46" applyNumberFormat="1" applyFont="1" applyBorder="1" applyAlignment="1">
      <alignment horizontal="right" vertical="center"/>
    </xf>
    <xf numFmtId="0" fontId="3" fillId="0" borderId="0" xfId="0" applyNumberFormat="1" applyFont="1">
      <alignment vertical="center"/>
    </xf>
    <xf numFmtId="3" fontId="3" fillId="0" borderId="0" xfId="0" applyNumberFormat="1" applyFont="1">
      <alignment vertical="center"/>
    </xf>
    <xf numFmtId="49" fontId="15" fillId="0" borderId="0" xfId="44" applyNumberFormat="1" applyFont="1" applyFill="1" applyBorder="1" applyAlignment="1">
      <alignment horizontal="distributed" vertical="center"/>
    </xf>
    <xf numFmtId="49" fontId="15" fillId="0" borderId="0" xfId="44" applyNumberFormat="1" applyFont="1" applyFill="1" applyBorder="1" applyAlignment="1">
      <alignment horizontal="distributed" vertical="top"/>
    </xf>
    <xf numFmtId="0" fontId="42" fillId="0" borderId="0" xfId="0" applyFont="1">
      <alignment vertical="center"/>
    </xf>
    <xf numFmtId="49" fontId="38" fillId="0" borderId="0" xfId="44" applyNumberFormat="1" applyFont="1" applyFill="1" applyBorder="1" applyAlignment="1">
      <alignment horizontal="right" vertical="center"/>
    </xf>
    <xf numFmtId="49" fontId="38" fillId="0" borderId="17" xfId="44" applyNumberFormat="1" applyFont="1" applyFill="1" applyBorder="1" applyAlignment="1">
      <alignment horizontal="distributed" vertical="center"/>
    </xf>
    <xf numFmtId="49" fontId="38" fillId="0" borderId="12" xfId="44" applyNumberFormat="1" applyFont="1" applyFill="1" applyBorder="1" applyAlignment="1">
      <alignment vertical="center"/>
    </xf>
    <xf numFmtId="49" fontId="38" fillId="0" borderId="16" xfId="44" applyNumberFormat="1" applyFont="1" applyFill="1" applyBorder="1" applyAlignment="1">
      <alignment horizontal="distributed" vertical="center"/>
    </xf>
    <xf numFmtId="38" fontId="3" fillId="0" borderId="0" xfId="33" applyFont="1" applyBorder="1">
      <alignment vertical="center"/>
    </xf>
    <xf numFmtId="38" fontId="5" fillId="0" borderId="0" xfId="33" applyFont="1" applyFill="1" applyBorder="1" applyAlignment="1">
      <alignment horizontal="distributed" vertical="center" wrapText="1" indent="1"/>
    </xf>
    <xf numFmtId="0" fontId="3" fillId="0" borderId="14" xfId="0" applyNumberFormat="1" applyFont="1" applyBorder="1" applyAlignment="1">
      <alignment horizontal="right" vertical="center" wrapText="1"/>
    </xf>
    <xf numFmtId="3" fontId="3" fillId="0" borderId="14" xfId="0" applyNumberFormat="1" applyFont="1" applyBorder="1" applyAlignment="1">
      <alignment horizontal="right" vertical="center" wrapText="1"/>
    </xf>
    <xf numFmtId="0" fontId="3" fillId="0" borderId="0" xfId="0" applyNumberFormat="1" applyFont="1" applyAlignment="1">
      <alignment horizontal="right" vertical="center" wrapText="1"/>
    </xf>
    <xf numFmtId="3" fontId="3" fillId="0" borderId="0" xfId="0" applyNumberFormat="1" applyFont="1" applyAlignment="1">
      <alignment horizontal="right" vertical="center" wrapText="1"/>
    </xf>
    <xf numFmtId="0" fontId="3" fillId="0" borderId="0" xfId="0" applyNumberFormat="1" applyFont="1" applyBorder="1" applyAlignment="1">
      <alignment horizontal="right" vertical="center" wrapText="1"/>
    </xf>
    <xf numFmtId="0" fontId="3" fillId="0" borderId="15" xfId="0" applyNumberFormat="1" applyFont="1" applyBorder="1" applyAlignment="1">
      <alignment horizontal="right" vertical="center" wrapText="1"/>
    </xf>
    <xf numFmtId="0" fontId="3" fillId="0" borderId="12" xfId="0" applyNumberFormat="1" applyFont="1" applyBorder="1" applyAlignment="1">
      <alignment horizontal="right" vertical="center" wrapText="1"/>
    </xf>
    <xf numFmtId="38" fontId="3" fillId="0" borderId="17" xfId="33" applyFont="1" applyFill="1" applyBorder="1" applyAlignment="1">
      <alignment horizontal="distributed" wrapText="1"/>
    </xf>
    <xf numFmtId="0" fontId="9" fillId="0" borderId="0" xfId="43" applyFont="1" applyBorder="1" applyAlignment="1">
      <alignment horizontal="left"/>
    </xf>
    <xf numFmtId="49" fontId="15" fillId="0" borderId="20" xfId="44" applyNumberFormat="1" applyFont="1" applyFill="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2" xfId="0" applyFont="1" applyBorder="1" applyAlignment="1">
      <alignment horizontal="distributed" vertical="center" wrapText="1" indent="1"/>
    </xf>
    <xf numFmtId="0" fontId="3" fillId="0" borderId="16" xfId="0" applyFont="1" applyBorder="1" applyAlignment="1">
      <alignment horizontal="distributed" vertical="center" wrapText="1" indent="1"/>
    </xf>
    <xf numFmtId="0" fontId="3" fillId="0" borderId="18" xfId="0" applyFont="1" applyBorder="1" applyAlignment="1">
      <alignment horizontal="distributed" vertical="center" wrapText="1" justifyLastLine="1"/>
    </xf>
    <xf numFmtId="0" fontId="3" fillId="0" borderId="23" xfId="0" applyFont="1" applyBorder="1" applyAlignment="1">
      <alignment horizontal="distributed" vertical="center" wrapText="1" justifyLastLine="1"/>
    </xf>
    <xf numFmtId="0" fontId="3" fillId="0" borderId="18" xfId="0" applyFont="1" applyBorder="1" applyAlignment="1">
      <alignment horizontal="center" vertical="center" wrapText="1"/>
    </xf>
    <xf numFmtId="0" fontId="3" fillId="0" borderId="18" xfId="0" applyFont="1" applyBorder="1" applyAlignment="1">
      <alignment horizontal="center" vertical="center"/>
    </xf>
    <xf numFmtId="0" fontId="3" fillId="0" borderId="11" xfId="0" applyFont="1" applyBorder="1" applyAlignment="1">
      <alignment horizontal="center" vertical="center"/>
    </xf>
    <xf numFmtId="0" fontId="3" fillId="0" borderId="19" xfId="0" applyFont="1" applyBorder="1">
      <alignment vertical="center"/>
    </xf>
    <xf numFmtId="0" fontId="3" fillId="0" borderId="22" xfId="0" applyFont="1" applyBorder="1" applyAlignment="1">
      <alignment horizontal="distributed" vertical="center" justifyLastLine="1"/>
    </xf>
    <xf numFmtId="0" fontId="3" fillId="0" borderId="16" xfId="0" applyFont="1" applyBorder="1" applyAlignment="1">
      <alignment horizontal="distributed" vertical="center" justifyLastLine="1"/>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9" fillId="0" borderId="22" xfId="0" applyFont="1" applyBorder="1" applyAlignment="1">
      <alignment horizontal="distributed" vertical="center" justifyLastLine="1"/>
    </xf>
    <xf numFmtId="0" fontId="9" fillId="0" borderId="16" xfId="0" applyFont="1" applyBorder="1" applyAlignment="1">
      <alignment horizontal="distributed" vertical="center" justifyLastLine="1"/>
    </xf>
    <xf numFmtId="0" fontId="9" fillId="0" borderId="10" xfId="0" applyFont="1" applyBorder="1" applyAlignment="1">
      <alignment horizontal="center" vertical="center" wrapText="1"/>
    </xf>
    <xf numFmtId="0" fontId="9" fillId="0" borderId="11" xfId="0" applyFont="1" applyBorder="1" applyAlignment="1">
      <alignment horizontal="center" vertical="center"/>
    </xf>
    <xf numFmtId="0" fontId="9" fillId="0" borderId="19" xfId="0" applyFont="1" applyBorder="1" applyAlignment="1">
      <alignment horizontal="center" vertical="center"/>
    </xf>
    <xf numFmtId="0" fontId="9" fillId="0" borderId="20" xfId="0" applyFont="1" applyBorder="1" applyAlignment="1">
      <alignment horizontal="center" vertical="center"/>
    </xf>
    <xf numFmtId="49" fontId="15" fillId="0" borderId="0" xfId="44" applyNumberFormat="1" applyFont="1" applyFill="1" applyBorder="1" applyAlignment="1">
      <alignment horizontal="distributed" vertical="center"/>
    </xf>
    <xf numFmtId="49" fontId="15" fillId="0" borderId="12" xfId="44" applyNumberFormat="1" applyFont="1" applyFill="1" applyBorder="1" applyAlignment="1">
      <alignment horizontal="distributed" vertical="center"/>
    </xf>
    <xf numFmtId="49" fontId="15" fillId="0" borderId="0" xfId="44" applyNumberFormat="1" applyFont="1" applyFill="1" applyBorder="1" applyAlignment="1">
      <alignment horizontal="distributed" vertical="center" wrapText="1"/>
    </xf>
    <xf numFmtId="49" fontId="15" fillId="0" borderId="17" xfId="44" applyNumberFormat="1" applyFont="1" applyFill="1" applyBorder="1" applyAlignment="1">
      <alignment horizontal="distributed" vertical="center"/>
    </xf>
    <xf numFmtId="191" fontId="15" fillId="0" borderId="18" xfId="44" applyNumberFormat="1" applyFont="1" applyFill="1" applyBorder="1" applyAlignment="1">
      <alignment horizontal="center" vertical="center"/>
    </xf>
    <xf numFmtId="191" fontId="15" fillId="0" borderId="23" xfId="44" applyNumberFormat="1" applyFont="1" applyFill="1" applyBorder="1" applyAlignment="1">
      <alignment horizontal="center" vertical="center"/>
    </xf>
    <xf numFmtId="183" fontId="15" fillId="0" borderId="11" xfId="44" applyNumberFormat="1" applyFont="1" applyFill="1" applyBorder="1" applyAlignment="1">
      <alignment horizontal="distributed" vertical="center" wrapText="1" indent="7"/>
    </xf>
    <xf numFmtId="183" fontId="15" fillId="0" borderId="19" xfId="44" applyNumberFormat="1" applyFont="1" applyFill="1" applyBorder="1" applyAlignment="1">
      <alignment horizontal="distributed" vertical="center" wrapText="1" indent="7"/>
    </xf>
    <xf numFmtId="49" fontId="15" fillId="0" borderId="13" xfId="44" applyNumberFormat="1" applyFont="1" applyFill="1" applyBorder="1" applyAlignment="1">
      <alignment horizontal="center" vertical="center"/>
    </xf>
    <xf numFmtId="49" fontId="15" fillId="0" borderId="22" xfId="44" applyNumberFormat="1" applyFont="1" applyFill="1" applyBorder="1" applyAlignment="1">
      <alignment horizontal="center" vertical="center"/>
    </xf>
    <xf numFmtId="0" fontId="3" fillId="0" borderId="24" xfId="0" applyFont="1" applyBorder="1" applyAlignment="1">
      <alignment horizontal="distributed" vertical="center" wrapText="1" indent="1"/>
    </xf>
    <xf numFmtId="0" fontId="3" fillId="0" borderId="15" xfId="0" applyFont="1" applyBorder="1" applyAlignment="1">
      <alignment horizontal="distributed" vertical="center" indent="1"/>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wrapText="1"/>
    </xf>
    <xf numFmtId="49" fontId="5" fillId="0" borderId="24" xfId="44" applyNumberFormat="1" applyFont="1" applyFill="1" applyBorder="1" applyAlignment="1">
      <alignment horizontal="center" vertical="center" wrapText="1"/>
    </xf>
    <xf numFmtId="49" fontId="5" fillId="0" borderId="14" xfId="44" applyNumberFormat="1" applyFont="1" applyFill="1" applyBorder="1" applyAlignment="1">
      <alignment horizontal="center" vertical="center" wrapText="1"/>
    </xf>
    <xf numFmtId="49" fontId="5" fillId="0" borderId="15" xfId="44" applyNumberFormat="1" applyFont="1" applyFill="1" applyBorder="1" applyAlignment="1">
      <alignment horizontal="center" vertical="center" wrapText="1"/>
    </xf>
    <xf numFmtId="49" fontId="5" fillId="0" borderId="22" xfId="44" applyNumberFormat="1" applyFont="1" applyFill="1" applyBorder="1" applyAlignment="1">
      <alignment horizontal="distributed" vertical="center" wrapText="1" justifyLastLine="1"/>
    </xf>
    <xf numFmtId="49" fontId="5" fillId="0" borderId="17" xfId="44" applyNumberFormat="1" applyFont="1" applyFill="1" applyBorder="1" applyAlignment="1">
      <alignment horizontal="distributed" vertical="center" wrapText="1" justifyLastLine="1"/>
    </xf>
    <xf numFmtId="49" fontId="5" fillId="0" borderId="16" xfId="44" applyNumberFormat="1" applyFont="1" applyFill="1" applyBorder="1" applyAlignment="1">
      <alignment horizontal="distributed" vertical="center" wrapText="1" justifyLastLine="1"/>
    </xf>
    <xf numFmtId="49" fontId="5" fillId="0" borderId="18" xfId="44" applyNumberFormat="1" applyFont="1" applyFill="1" applyBorder="1" applyAlignment="1">
      <alignment horizontal="center" vertical="center" wrapText="1"/>
    </xf>
    <xf numFmtId="49" fontId="5" fillId="0" borderId="21" xfId="44" applyNumberFormat="1" applyFont="1" applyFill="1" applyBorder="1" applyAlignment="1">
      <alignment horizontal="center" vertical="center" wrapText="1"/>
    </xf>
    <xf numFmtId="49" fontId="5" fillId="0" borderId="23" xfId="44" applyNumberFormat="1" applyFont="1" applyFill="1" applyBorder="1" applyAlignment="1">
      <alignment horizontal="center" vertical="center" wrapText="1"/>
    </xf>
    <xf numFmtId="49" fontId="5" fillId="0" borderId="18" xfId="44" applyNumberFormat="1" applyFont="1" applyFill="1" applyBorder="1" applyAlignment="1">
      <alignment horizontal="distributed" vertical="center" wrapText="1" justifyLastLine="1"/>
    </xf>
    <xf numFmtId="49" fontId="5" fillId="0" borderId="21" xfId="44" applyNumberFormat="1" applyFont="1" applyFill="1" applyBorder="1" applyAlignment="1">
      <alignment horizontal="distributed" vertical="center" wrapText="1" justifyLastLine="1"/>
    </xf>
    <xf numFmtId="49" fontId="5" fillId="0" borderId="23" xfId="44" applyNumberFormat="1" applyFont="1" applyFill="1" applyBorder="1" applyAlignment="1">
      <alignment horizontal="distributed" vertical="center" wrapText="1" justifyLastLine="1"/>
    </xf>
    <xf numFmtId="49" fontId="5" fillId="0" borderId="13" xfId="44" applyNumberFormat="1" applyFont="1" applyFill="1" applyBorder="1" applyAlignment="1">
      <alignment horizontal="center" vertical="center" wrapText="1"/>
    </xf>
    <xf numFmtId="49" fontId="5" fillId="0" borderId="22" xfId="44" applyNumberFormat="1" applyFont="1" applyFill="1" applyBorder="1" applyAlignment="1">
      <alignment horizontal="center" vertical="center" wrapText="1"/>
    </xf>
    <xf numFmtId="0" fontId="9" fillId="0" borderId="0" xfId="0" applyFont="1" applyAlignment="1">
      <alignment horizontal="distributed" vertical="center"/>
    </xf>
    <xf numFmtId="0" fontId="9" fillId="0" borderId="17" xfId="0" applyFont="1" applyBorder="1" applyAlignment="1">
      <alignment horizontal="distributed" vertical="center"/>
    </xf>
    <xf numFmtId="184" fontId="15" fillId="0" borderId="19" xfId="44" applyNumberFormat="1" applyFont="1" applyFill="1" applyBorder="1" applyAlignment="1">
      <alignment horizontal="center" vertical="center"/>
    </xf>
    <xf numFmtId="184" fontId="15" fillId="0" borderId="20" xfId="44" applyNumberFormat="1" applyFont="1" applyFill="1" applyBorder="1" applyAlignment="1">
      <alignment horizontal="center" vertical="center"/>
    </xf>
    <xf numFmtId="184" fontId="15" fillId="0" borderId="21" xfId="44" applyNumberFormat="1" applyFont="1" applyFill="1" applyBorder="1" applyAlignment="1">
      <alignment horizontal="center" vertical="center"/>
    </xf>
    <xf numFmtId="0" fontId="9" fillId="0" borderId="21" xfId="0" applyFont="1" applyBorder="1" applyAlignment="1">
      <alignment horizontal="center" vertical="center"/>
    </xf>
    <xf numFmtId="49" fontId="5" fillId="0" borderId="0" xfId="44" applyNumberFormat="1" applyFont="1" applyFill="1" applyBorder="1" applyAlignment="1">
      <alignment horizontal="distributed" vertical="center"/>
    </xf>
    <xf numFmtId="49" fontId="5" fillId="0" borderId="17" xfId="44" applyNumberFormat="1" applyFont="1" applyFill="1" applyBorder="1" applyAlignment="1">
      <alignment horizontal="distributed" vertical="center"/>
    </xf>
    <xf numFmtId="0" fontId="64" fillId="0" borderId="12" xfId="45" applyNumberFormat="1" applyFont="1" applyFill="1" applyBorder="1" applyAlignment="1">
      <alignment horizontal="left" vertical="center"/>
    </xf>
    <xf numFmtId="189" fontId="15" fillId="0" borderId="21" xfId="44" applyNumberFormat="1" applyFont="1" applyFill="1" applyBorder="1" applyAlignment="1">
      <alignment horizontal="distributed" vertical="center" wrapText="1"/>
    </xf>
    <xf numFmtId="189" fontId="15" fillId="0" borderId="21" xfId="44" applyNumberFormat="1" applyFont="1" applyFill="1" applyBorder="1" applyAlignment="1">
      <alignment horizontal="distributed" vertical="center"/>
    </xf>
    <xf numFmtId="189" fontId="15" fillId="0" borderId="14" xfId="44" applyNumberFormat="1" applyFont="1" applyFill="1" applyBorder="1" applyAlignment="1">
      <alignment horizontal="distributed" vertical="center" justifyLastLine="1"/>
    </xf>
    <xf numFmtId="0" fontId="15" fillId="0" borderId="11" xfId="44" applyNumberFormat="1" applyFont="1" applyFill="1" applyBorder="1" applyAlignment="1">
      <alignment horizontal="center" vertical="center"/>
    </xf>
    <xf numFmtId="0" fontId="15" fillId="0" borderId="19" xfId="44" applyNumberFormat="1" applyFont="1" applyFill="1" applyBorder="1" applyAlignment="1">
      <alignment horizontal="center" vertical="center"/>
    </xf>
    <xf numFmtId="49" fontId="15" fillId="0" borderId="11" xfId="44" applyNumberFormat="1" applyFont="1" applyFill="1" applyBorder="1" applyAlignment="1">
      <alignment horizontal="center" vertical="center"/>
    </xf>
    <xf numFmtId="49" fontId="15" fillId="0" borderId="19" xfId="44" applyNumberFormat="1" applyFont="1" applyFill="1" applyBorder="1" applyAlignment="1">
      <alignment horizontal="center" vertical="center"/>
    </xf>
    <xf numFmtId="49" fontId="15" fillId="0" borderId="20" xfId="44" applyNumberFormat="1" applyFont="1" applyFill="1" applyBorder="1" applyAlignment="1">
      <alignment horizontal="center" vertical="center"/>
    </xf>
    <xf numFmtId="49" fontId="9" fillId="0" borderId="0" xfId="44" applyNumberFormat="1" applyFont="1" applyFill="1" applyBorder="1" applyAlignment="1">
      <alignment horizontal="distributed" vertical="center"/>
    </xf>
    <xf numFmtId="0" fontId="9" fillId="0" borderId="0" xfId="0" applyFont="1" applyFill="1" applyAlignment="1">
      <alignment horizontal="distributed" vertical="center"/>
    </xf>
    <xf numFmtId="49" fontId="9" fillId="0" borderId="0" xfId="48" applyNumberFormat="1" applyFont="1" applyFill="1" applyBorder="1" applyAlignment="1">
      <alignment horizontal="distributed" vertical="center"/>
    </xf>
    <xf numFmtId="0" fontId="9" fillId="0" borderId="17" xfId="0" applyFont="1" applyFill="1" applyBorder="1" applyAlignment="1">
      <alignment horizontal="distributed" vertical="center"/>
    </xf>
    <xf numFmtId="0" fontId="18" fillId="0" borderId="12" xfId="44" applyNumberFormat="1" applyFont="1" applyFill="1" applyBorder="1" applyAlignment="1">
      <alignment horizontal="left" vertical="center" wrapText="1"/>
    </xf>
    <xf numFmtId="49" fontId="15" fillId="0" borderId="13" xfId="44" applyNumberFormat="1" applyFont="1" applyFill="1" applyBorder="1" applyAlignment="1">
      <alignment horizontal="center" vertical="center" wrapText="1"/>
    </xf>
    <xf numFmtId="49" fontId="15" fillId="0" borderId="22" xfId="44" applyNumberFormat="1" applyFont="1" applyFill="1" applyBorder="1" applyAlignment="1">
      <alignment horizontal="center" vertical="center" wrapText="1"/>
    </xf>
    <xf numFmtId="49" fontId="15" fillId="0" borderId="12" xfId="44" applyNumberFormat="1" applyFont="1" applyFill="1" applyBorder="1" applyAlignment="1">
      <alignment horizontal="center" vertical="center" wrapText="1"/>
    </xf>
    <xf numFmtId="49" fontId="15" fillId="0" borderId="16" xfId="44" applyNumberFormat="1" applyFont="1" applyFill="1" applyBorder="1" applyAlignment="1">
      <alignment horizontal="center" vertical="center" wrapText="1"/>
    </xf>
    <xf numFmtId="49" fontId="15" fillId="0" borderId="11" xfId="44" applyNumberFormat="1" applyFont="1" applyFill="1" applyBorder="1" applyAlignment="1">
      <alignment horizontal="distributed" vertical="center" wrapText="1" indent="2"/>
    </xf>
    <xf numFmtId="49" fontId="15" fillId="0" borderId="19" xfId="44" applyNumberFormat="1" applyFont="1" applyFill="1" applyBorder="1" applyAlignment="1">
      <alignment horizontal="distributed" vertical="center" wrapText="1" indent="2"/>
    </xf>
    <xf numFmtId="49" fontId="9" fillId="0" borderId="12" xfId="48" applyNumberFormat="1" applyFont="1" applyFill="1" applyBorder="1" applyAlignment="1">
      <alignment horizontal="distributed" vertical="center"/>
    </xf>
    <xf numFmtId="0" fontId="9" fillId="0" borderId="12" xfId="0" applyFont="1" applyFill="1" applyBorder="1" applyAlignment="1">
      <alignment horizontal="distributed" vertical="center"/>
    </xf>
    <xf numFmtId="0" fontId="9" fillId="0" borderId="0" xfId="0" applyFont="1" applyFill="1" applyAlignment="1">
      <alignment vertical="center"/>
    </xf>
    <xf numFmtId="49" fontId="5" fillId="0" borderId="12" xfId="44" applyNumberFormat="1" applyFont="1" applyFill="1" applyBorder="1" applyAlignment="1">
      <alignment horizontal="distributed" vertical="center"/>
    </xf>
    <xf numFmtId="49" fontId="5" fillId="0" borderId="16" xfId="44" applyNumberFormat="1" applyFont="1" applyFill="1" applyBorder="1" applyAlignment="1">
      <alignment horizontal="distributed" vertical="center"/>
    </xf>
    <xf numFmtId="49" fontId="15" fillId="0" borderId="18" xfId="44" applyNumberFormat="1" applyFont="1" applyFill="1" applyBorder="1" applyAlignment="1">
      <alignment horizontal="center" vertical="center"/>
    </xf>
    <xf numFmtId="49" fontId="15" fillId="0" borderId="21" xfId="44" applyNumberFormat="1" applyFont="1" applyFill="1" applyBorder="1" applyAlignment="1">
      <alignment horizontal="center" vertical="center"/>
    </xf>
    <xf numFmtId="49" fontId="15" fillId="0" borderId="23" xfId="44" applyNumberFormat="1" applyFont="1" applyFill="1" applyBorder="1" applyAlignment="1">
      <alignment horizontal="center" vertical="center"/>
    </xf>
    <xf numFmtId="49" fontId="15" fillId="0" borderId="18" xfId="44" applyNumberFormat="1" applyFont="1" applyFill="1" applyBorder="1" applyAlignment="1">
      <alignment horizontal="center" vertical="center" wrapText="1"/>
    </xf>
    <xf numFmtId="49" fontId="15" fillId="0" borderId="23" xfId="44" applyNumberFormat="1" applyFont="1" applyFill="1" applyBorder="1" applyAlignment="1">
      <alignment horizontal="center" vertical="center" wrapText="1"/>
    </xf>
    <xf numFmtId="49" fontId="15" fillId="0" borderId="30" xfId="44" applyNumberFormat="1" applyFont="1" applyFill="1" applyBorder="1" applyAlignment="1">
      <alignment horizontal="left" vertical="top" wrapText="1"/>
    </xf>
    <xf numFmtId="49" fontId="15" fillId="0" borderId="31" xfId="44" applyNumberFormat="1" applyFont="1" applyFill="1" applyBorder="1" applyAlignment="1">
      <alignment horizontal="left" vertical="top" wrapText="1"/>
    </xf>
    <xf numFmtId="49" fontId="15" fillId="0" borderId="32" xfId="44" applyNumberFormat="1" applyFont="1" applyFill="1" applyBorder="1" applyAlignment="1">
      <alignment horizontal="left" vertical="top" wrapText="1"/>
    </xf>
    <xf numFmtId="49" fontId="15" fillId="0" borderId="33" xfId="44" applyNumberFormat="1" applyFont="1" applyFill="1" applyBorder="1" applyAlignment="1">
      <alignment horizontal="left" vertical="top" wrapText="1"/>
    </xf>
    <xf numFmtId="49" fontId="15" fillId="0" borderId="34" xfId="44" applyNumberFormat="1" applyFont="1" applyFill="1" applyBorder="1" applyAlignment="1">
      <alignment horizontal="left" vertical="top" wrapText="1"/>
    </xf>
    <xf numFmtId="49" fontId="15" fillId="0" borderId="35" xfId="44" applyNumberFormat="1" applyFont="1" applyFill="1" applyBorder="1" applyAlignment="1">
      <alignment horizontal="left" vertical="top" wrapText="1"/>
    </xf>
    <xf numFmtId="49" fontId="15" fillId="0" borderId="11" xfId="44" applyNumberFormat="1" applyFont="1" applyFill="1" applyBorder="1" applyAlignment="1">
      <alignment horizontal="right" vertical="center"/>
    </xf>
    <xf numFmtId="49" fontId="15" fillId="0" borderId="19" xfId="44" applyNumberFormat="1" applyFont="1" applyFill="1" applyBorder="1" applyAlignment="1">
      <alignment horizontal="right" vertical="center"/>
    </xf>
    <xf numFmtId="0" fontId="42" fillId="0" borderId="0" xfId="0" applyFont="1">
      <alignment vertical="center"/>
    </xf>
    <xf numFmtId="0" fontId="42" fillId="0" borderId="17" xfId="0" applyFont="1" applyBorder="1">
      <alignment vertical="center"/>
    </xf>
    <xf numFmtId="0" fontId="42" fillId="0" borderId="12" xfId="0" applyFont="1" applyBorder="1">
      <alignment vertical="center"/>
    </xf>
    <xf numFmtId="0" fontId="42" fillId="0" borderId="16" xfId="0" applyFont="1" applyBorder="1">
      <alignment vertical="center"/>
    </xf>
    <xf numFmtId="49" fontId="5" fillId="0" borderId="0" xfId="44" applyNumberFormat="1" applyFont="1" applyFill="1" applyBorder="1" applyAlignment="1">
      <alignment horizontal="distributed" vertical="center" wrapText="1"/>
    </xf>
    <xf numFmtId="0" fontId="42" fillId="0" borderId="0" xfId="0" applyFont="1" applyAlignment="1">
      <alignment vertical="center"/>
    </xf>
    <xf numFmtId="0" fontId="42" fillId="0" borderId="17" xfId="0" applyFont="1" applyBorder="1" applyAlignment="1">
      <alignment vertical="center"/>
    </xf>
    <xf numFmtId="0" fontId="26" fillId="0" borderId="12" xfId="44" applyNumberFormat="1" applyFont="1" applyFill="1" applyBorder="1" applyAlignment="1">
      <alignment horizontal="left" vertical="center"/>
    </xf>
    <xf numFmtId="49" fontId="5" fillId="0" borderId="22" xfId="44" applyNumberFormat="1" applyFont="1" applyFill="1" applyBorder="1" applyAlignment="1">
      <alignment horizontal="distributed" vertical="center" indent="1"/>
    </xf>
    <xf numFmtId="49" fontId="5" fillId="0" borderId="17" xfId="44" applyNumberFormat="1" applyFont="1" applyFill="1" applyBorder="1" applyAlignment="1">
      <alignment horizontal="distributed" vertical="center" indent="1"/>
    </xf>
    <xf numFmtId="49" fontId="5" fillId="0" borderId="16" xfId="44" applyNumberFormat="1" applyFont="1" applyFill="1" applyBorder="1" applyAlignment="1">
      <alignment horizontal="distributed" vertical="center" indent="1"/>
    </xf>
    <xf numFmtId="49" fontId="5" fillId="0" borderId="11" xfId="44" applyNumberFormat="1" applyFont="1" applyFill="1" applyBorder="1" applyAlignment="1">
      <alignment horizontal="distributed" vertical="center" wrapText="1" indent="2"/>
    </xf>
    <xf numFmtId="49" fontId="5" fillId="0" borderId="19" xfId="44" applyNumberFormat="1" applyFont="1" applyFill="1" applyBorder="1" applyAlignment="1">
      <alignment horizontal="distributed" vertical="center" wrapText="1" indent="2"/>
    </xf>
    <xf numFmtId="49" fontId="5" fillId="0" borderId="11" xfId="44" applyNumberFormat="1" applyFont="1" applyFill="1" applyBorder="1" applyAlignment="1">
      <alignment horizontal="distributed" vertical="center" indent="3"/>
    </xf>
    <xf numFmtId="49" fontId="5" fillId="0" borderId="19" xfId="44" applyNumberFormat="1" applyFont="1" applyFill="1" applyBorder="1" applyAlignment="1">
      <alignment horizontal="distributed" vertical="center" indent="3"/>
    </xf>
    <xf numFmtId="49" fontId="5" fillId="0" borderId="20" xfId="44" applyNumberFormat="1" applyFont="1" applyFill="1" applyBorder="1" applyAlignment="1">
      <alignment horizontal="distributed" vertical="center" indent="3"/>
    </xf>
    <xf numFmtId="49" fontId="5" fillId="0" borderId="20" xfId="44" applyNumberFormat="1" applyFont="1" applyFill="1" applyBorder="1" applyAlignment="1">
      <alignment horizontal="distributed" vertical="center" wrapText="1" indent="2"/>
    </xf>
    <xf numFmtId="189" fontId="5" fillId="0" borderId="10" xfId="44" applyNumberFormat="1" applyFont="1" applyFill="1" applyBorder="1" applyAlignment="1">
      <alignment horizontal="center" vertical="center"/>
    </xf>
    <xf numFmtId="189" fontId="5" fillId="0" borderId="24" xfId="44" applyNumberFormat="1" applyFont="1" applyFill="1" applyBorder="1" applyAlignment="1">
      <alignment horizontal="center" vertical="center" wrapText="1"/>
    </xf>
    <xf numFmtId="0" fontId="3" fillId="0" borderId="15" xfId="0" applyFont="1" applyBorder="1" applyAlignment="1">
      <alignment horizontal="center" vertical="center"/>
    </xf>
    <xf numFmtId="49" fontId="5" fillId="0" borderId="13" xfId="44" applyNumberFormat="1" applyFont="1" applyFill="1" applyBorder="1" applyAlignment="1">
      <alignment horizontal="distributed" vertical="center" indent="1"/>
    </xf>
    <xf numFmtId="49" fontId="5" fillId="0" borderId="12" xfId="44" applyNumberFormat="1" applyFont="1" applyFill="1" applyBorder="1" applyAlignment="1">
      <alignment horizontal="distributed" vertical="center" indent="1"/>
    </xf>
    <xf numFmtId="49" fontId="15" fillId="0" borderId="16" xfId="44" applyNumberFormat="1" applyFont="1" applyFill="1" applyBorder="1" applyAlignment="1">
      <alignment horizontal="distributed" vertical="center"/>
    </xf>
    <xf numFmtId="0" fontId="9" fillId="0" borderId="13" xfId="0" applyFont="1" applyBorder="1" applyAlignment="1">
      <alignment horizontal="center" vertical="center"/>
    </xf>
    <xf numFmtId="0" fontId="9" fillId="0" borderId="22" xfId="0" applyFont="1" applyBorder="1" applyAlignment="1">
      <alignment horizontal="center" vertical="center"/>
    </xf>
    <xf numFmtId="0" fontId="9" fillId="0" borderId="0" xfId="0" applyFont="1" applyBorder="1" applyAlignment="1">
      <alignment horizontal="center" vertical="center"/>
    </xf>
    <xf numFmtId="0" fontId="9" fillId="0" borderId="17" xfId="0" applyFont="1" applyBorder="1" applyAlignment="1">
      <alignment horizontal="center" vertical="center"/>
    </xf>
    <xf numFmtId="0" fontId="9" fillId="0" borderId="12" xfId="0" applyFont="1" applyBorder="1" applyAlignment="1">
      <alignment horizontal="center" vertical="center"/>
    </xf>
    <xf numFmtId="0" fontId="9" fillId="0" borderId="16" xfId="0" applyFont="1" applyBorder="1" applyAlignment="1">
      <alignment horizontal="center" vertical="center"/>
    </xf>
    <xf numFmtId="0" fontId="15" fillId="0" borderId="13" xfId="44" applyNumberFormat="1" applyFont="1" applyFill="1" applyBorder="1" applyAlignment="1">
      <alignment horizontal="distributed" vertical="center"/>
    </xf>
    <xf numFmtId="0" fontId="15" fillId="0" borderId="22" xfId="44" applyNumberFormat="1" applyFont="1" applyFill="1" applyBorder="1" applyAlignment="1">
      <alignment horizontal="distributed" vertical="center"/>
    </xf>
    <xf numFmtId="0" fontId="18" fillId="0" borderId="12" xfId="44" applyNumberFormat="1" applyFont="1" applyFill="1" applyBorder="1" applyAlignment="1">
      <alignment vertical="center" wrapText="1"/>
    </xf>
    <xf numFmtId="0" fontId="9" fillId="0" borderId="24" xfId="0" applyFont="1" applyBorder="1" applyAlignment="1">
      <alignment horizontal="left" vertical="center"/>
    </xf>
    <xf numFmtId="0" fontId="0" fillId="0" borderId="13" xfId="0" applyBorder="1">
      <alignment vertical="center"/>
    </xf>
    <xf numFmtId="0" fontId="9" fillId="0" borderId="13" xfId="0" applyFont="1" applyBorder="1" applyAlignment="1">
      <alignment horizontal="left" vertical="center"/>
    </xf>
    <xf numFmtId="0" fontId="9" fillId="0" borderId="19" xfId="0" applyFont="1" applyBorder="1" applyAlignment="1">
      <alignment horizontal="left" vertical="center"/>
    </xf>
    <xf numFmtId="0" fontId="42" fillId="0" borderId="21" xfId="0" applyFont="1" applyBorder="1" applyAlignment="1">
      <alignment horizontal="center" vertical="center" wrapText="1"/>
    </xf>
    <xf numFmtId="0" fontId="42" fillId="0" borderId="23" xfId="0" applyFont="1" applyBorder="1" applyAlignment="1">
      <alignment horizontal="center" vertical="center" wrapText="1"/>
    </xf>
    <xf numFmtId="49" fontId="5" fillId="0" borderId="18" xfId="44" applyNumberFormat="1" applyFont="1" applyFill="1" applyBorder="1" applyAlignment="1">
      <alignment horizontal="center" vertical="center"/>
    </xf>
    <xf numFmtId="0" fontId="42" fillId="0" borderId="21" xfId="0" applyFont="1" applyBorder="1">
      <alignment vertical="center"/>
    </xf>
    <xf numFmtId="0" fontId="42" fillId="0" borderId="23" xfId="0" applyFont="1" applyBorder="1">
      <alignment vertical="center"/>
    </xf>
    <xf numFmtId="49" fontId="5" fillId="0" borderId="11" xfId="44" applyNumberFormat="1" applyFont="1" applyFill="1" applyBorder="1" applyAlignment="1">
      <alignment horizontal="center" vertical="center"/>
    </xf>
    <xf numFmtId="0" fontId="42" fillId="0" borderId="19" xfId="0" applyFont="1" applyBorder="1">
      <alignment vertical="center"/>
    </xf>
    <xf numFmtId="0" fontId="42" fillId="0" borderId="20" xfId="0" applyFont="1" applyBorder="1">
      <alignment vertical="center"/>
    </xf>
    <xf numFmtId="49" fontId="5" fillId="0" borderId="24" xfId="44" applyNumberFormat="1" applyFont="1" applyFill="1" applyBorder="1" applyAlignment="1">
      <alignment horizontal="center" vertical="center"/>
    </xf>
    <xf numFmtId="0" fontId="42" fillId="0" borderId="14" xfId="0" applyFont="1" applyBorder="1">
      <alignment vertical="center"/>
    </xf>
    <xf numFmtId="0" fontId="42" fillId="0" borderId="15" xfId="0" applyFont="1" applyBorder="1">
      <alignment vertical="center"/>
    </xf>
    <xf numFmtId="0" fontId="42" fillId="0" borderId="21" xfId="0" applyFont="1" applyBorder="1" applyAlignment="1">
      <alignment vertical="center" wrapText="1"/>
    </xf>
    <xf numFmtId="0" fontId="42" fillId="0" borderId="23" xfId="0" applyFont="1" applyBorder="1" applyAlignment="1">
      <alignment vertical="center" wrapText="1"/>
    </xf>
    <xf numFmtId="194" fontId="5" fillId="0" borderId="11" xfId="44" applyNumberFormat="1" applyFont="1" applyFill="1" applyBorder="1" applyAlignment="1">
      <alignment horizontal="center" vertical="center"/>
    </xf>
    <xf numFmtId="0" fontId="9" fillId="0" borderId="13" xfId="0" applyFont="1" applyBorder="1" applyAlignment="1">
      <alignment horizontal="distributed" vertical="center"/>
    </xf>
    <xf numFmtId="0" fontId="9" fillId="0" borderId="0" xfId="0" applyFont="1" applyBorder="1" applyAlignment="1">
      <alignment horizontal="distributed" vertical="center"/>
    </xf>
    <xf numFmtId="0" fontId="9" fillId="0" borderId="12" xfId="0" applyFont="1" applyBorder="1" applyAlignment="1">
      <alignment horizontal="distributed" vertical="center"/>
    </xf>
    <xf numFmtId="0" fontId="9" fillId="0" borderId="16" xfId="0" applyFont="1" applyBorder="1" applyAlignment="1">
      <alignment horizontal="distributed" vertical="center"/>
    </xf>
    <xf numFmtId="0" fontId="9" fillId="0" borderId="13" xfId="0" applyFont="1" applyBorder="1" applyAlignment="1">
      <alignment horizontal="distributed" vertical="center" justifyLastLine="1"/>
    </xf>
    <xf numFmtId="0" fontId="9" fillId="0" borderId="12" xfId="0" applyFont="1" applyBorder="1" applyAlignment="1">
      <alignment horizontal="distributed" vertical="center" justifyLastLine="1"/>
    </xf>
    <xf numFmtId="0" fontId="9" fillId="0" borderId="10" xfId="0" applyFont="1" applyBorder="1" applyAlignment="1">
      <alignment horizontal="center" vertical="center"/>
    </xf>
    <xf numFmtId="0" fontId="9" fillId="0" borderId="19" xfId="0" applyFont="1" applyBorder="1">
      <alignment vertical="center"/>
    </xf>
    <xf numFmtId="189" fontId="15" fillId="0" borderId="24" xfId="44" applyNumberFormat="1" applyFont="1" applyFill="1" applyBorder="1" applyAlignment="1">
      <alignment horizontal="center" vertical="center" wrapText="1"/>
    </xf>
    <xf numFmtId="189" fontId="15" fillId="0" borderId="14" xfId="44" applyNumberFormat="1" applyFont="1" applyFill="1" applyBorder="1" applyAlignment="1">
      <alignment horizontal="center" vertical="center" wrapText="1"/>
    </xf>
    <xf numFmtId="189" fontId="15" fillId="0" borderId="15" xfId="44" applyNumberFormat="1" applyFont="1" applyFill="1" applyBorder="1" applyAlignment="1">
      <alignment horizontal="center" vertical="center" wrapText="1"/>
    </xf>
    <xf numFmtId="49" fontId="15" fillId="0" borderId="17" xfId="44" applyNumberFormat="1" applyFont="1" applyFill="1" applyBorder="1" applyAlignment="1">
      <alignment horizontal="distributed" vertical="center" wrapText="1"/>
    </xf>
    <xf numFmtId="189" fontId="15" fillId="0" borderId="18" xfId="44" applyNumberFormat="1" applyFont="1" applyFill="1" applyBorder="1" applyAlignment="1">
      <alignment horizontal="center" vertical="center"/>
    </xf>
    <xf numFmtId="189" fontId="15" fillId="0" borderId="21" xfId="44" applyNumberFormat="1" applyFont="1" applyFill="1" applyBorder="1" applyAlignment="1">
      <alignment horizontal="center" vertical="center"/>
    </xf>
    <xf numFmtId="189" fontId="15" fillId="0" borderId="23" xfId="44" applyNumberFormat="1" applyFont="1" applyFill="1" applyBorder="1" applyAlignment="1">
      <alignment horizontal="center" vertical="center"/>
    </xf>
    <xf numFmtId="189" fontId="15" fillId="0" borderId="18" xfId="44" applyNumberFormat="1" applyFont="1" applyFill="1" applyBorder="1" applyAlignment="1">
      <alignment horizontal="center" vertical="center" wrapText="1"/>
    </xf>
    <xf numFmtId="189" fontId="15" fillId="0" borderId="21" xfId="44" applyNumberFormat="1" applyFont="1" applyFill="1" applyBorder="1" applyAlignment="1">
      <alignment horizontal="center" vertical="center" wrapText="1"/>
    </xf>
    <xf numFmtId="189" fontId="15" fillId="0" borderId="23" xfId="44" applyNumberFormat="1" applyFont="1" applyFill="1" applyBorder="1" applyAlignment="1">
      <alignment horizontal="center" vertical="center" wrapText="1"/>
    </xf>
    <xf numFmtId="190" fontId="15" fillId="0" borderId="18" xfId="44" applyNumberFormat="1" applyFont="1" applyFill="1" applyBorder="1" applyAlignment="1">
      <alignment horizontal="center" vertical="center"/>
    </xf>
    <xf numFmtId="190" fontId="15" fillId="0" borderId="21" xfId="44" applyNumberFormat="1" applyFont="1" applyFill="1" applyBorder="1" applyAlignment="1">
      <alignment horizontal="center" vertical="center"/>
    </xf>
    <xf numFmtId="190" fontId="15" fillId="0" borderId="23" xfId="44" applyNumberFormat="1" applyFont="1" applyFill="1" applyBorder="1" applyAlignment="1">
      <alignment horizontal="center" vertical="center"/>
    </xf>
    <xf numFmtId="49" fontId="15" fillId="0" borderId="13" xfId="44" applyNumberFormat="1" applyFont="1" applyFill="1" applyBorder="1" applyAlignment="1">
      <alignment horizontal="distributed" vertical="center"/>
    </xf>
    <xf numFmtId="49" fontId="15" fillId="0" borderId="12" xfId="44" applyNumberFormat="1" applyFont="1" applyFill="1" applyBorder="1" applyAlignment="1">
      <alignment horizontal="distributed" vertical="center" wrapText="1"/>
    </xf>
    <xf numFmtId="49" fontId="15" fillId="0" borderId="16" xfId="44" applyNumberFormat="1" applyFont="1" applyFill="1" applyBorder="1" applyAlignment="1">
      <alignment horizontal="distributed" vertical="center" wrapText="1"/>
    </xf>
    <xf numFmtId="49" fontId="15" fillId="0" borderId="24" xfId="44" applyNumberFormat="1" applyFont="1" applyFill="1" applyBorder="1" applyAlignment="1">
      <alignment horizontal="distributed" vertical="center" wrapText="1"/>
    </xf>
    <xf numFmtId="49" fontId="15" fillId="0" borderId="14" xfId="44" applyNumberFormat="1" applyFont="1" applyFill="1" applyBorder="1" applyAlignment="1">
      <alignment horizontal="distributed" vertical="center" wrapText="1"/>
    </xf>
    <xf numFmtId="49" fontId="15" fillId="0" borderId="15" xfId="44" applyNumberFormat="1" applyFont="1" applyFill="1" applyBorder="1" applyAlignment="1">
      <alignment horizontal="distributed" vertical="center" wrapText="1"/>
    </xf>
    <xf numFmtId="49" fontId="15" fillId="0" borderId="18" xfId="44" applyNumberFormat="1" applyFont="1" applyFill="1" applyBorder="1" applyAlignment="1">
      <alignment horizontal="distributed" vertical="center" wrapText="1" justifyLastLine="1"/>
    </xf>
    <xf numFmtId="49" fontId="15" fillId="0" borderId="23" xfId="44" applyNumberFormat="1" applyFont="1" applyFill="1" applyBorder="1" applyAlignment="1">
      <alignment horizontal="distributed" vertical="center" wrapText="1" justifyLastLine="1"/>
    </xf>
    <xf numFmtId="49" fontId="15" fillId="0" borderId="0" xfId="44" applyNumberFormat="1" applyFont="1" applyFill="1" applyBorder="1" applyAlignment="1">
      <alignment horizontal="distributed" vertical="center" justifyLastLine="1"/>
    </xf>
    <xf numFmtId="49" fontId="15" fillId="0" borderId="17" xfId="44" applyNumberFormat="1" applyFont="1" applyFill="1" applyBorder="1" applyAlignment="1">
      <alignment horizontal="distributed" vertical="center" justifyLastLine="1"/>
    </xf>
    <xf numFmtId="0" fontId="4" fillId="0" borderId="21" xfId="0" applyFont="1" applyBorder="1">
      <alignment vertical="center"/>
    </xf>
    <xf numFmtId="0" fontId="4" fillId="0" borderId="23" xfId="0" applyFont="1" applyBorder="1">
      <alignment vertical="center"/>
    </xf>
    <xf numFmtId="49" fontId="15" fillId="0" borderId="11" xfId="44" applyNumberFormat="1" applyFont="1" applyFill="1" applyBorder="1" applyAlignment="1">
      <alignment horizontal="center" vertical="top" wrapText="1"/>
    </xf>
    <xf numFmtId="49" fontId="15" fillId="0" borderId="19" xfId="44" applyNumberFormat="1" applyFont="1" applyFill="1" applyBorder="1" applyAlignment="1">
      <alignment horizontal="center" vertical="top" wrapText="1"/>
    </xf>
    <xf numFmtId="49" fontId="15" fillId="0" borderId="20" xfId="44" applyNumberFormat="1" applyFont="1" applyFill="1" applyBorder="1" applyAlignment="1">
      <alignment horizontal="center" vertical="top" wrapText="1"/>
    </xf>
    <xf numFmtId="0" fontId="15" fillId="0" borderId="19" xfId="0" applyFont="1" applyBorder="1" applyAlignment="1">
      <alignment horizontal="center" vertical="center"/>
    </xf>
    <xf numFmtId="49" fontId="15" fillId="0" borderId="21" xfId="44" applyNumberFormat="1" applyFont="1" applyFill="1" applyBorder="1" applyAlignment="1">
      <alignment horizontal="distributed" vertical="center" wrapText="1" justifyLastLine="1"/>
    </xf>
    <xf numFmtId="49" fontId="15" fillId="0" borderId="11" xfId="44" applyNumberFormat="1" applyFont="1" applyFill="1" applyBorder="1" applyAlignment="1">
      <alignment horizontal="center" vertical="center" justifyLastLine="1"/>
    </xf>
    <xf numFmtId="49" fontId="15" fillId="0" borderId="19" xfId="44" applyNumberFormat="1" applyFont="1" applyFill="1" applyBorder="1" applyAlignment="1">
      <alignment horizontal="center" vertical="center" justifyLastLine="1"/>
    </xf>
    <xf numFmtId="49" fontId="15" fillId="0" borderId="20" xfId="44" applyNumberFormat="1" applyFont="1" applyFill="1" applyBorder="1" applyAlignment="1">
      <alignment horizontal="center" vertical="center" justifyLastLine="1"/>
    </xf>
    <xf numFmtId="49" fontId="15" fillId="0" borderId="18" xfId="44" applyNumberFormat="1" applyFont="1" applyFill="1" applyBorder="1" applyAlignment="1">
      <alignment horizontal="distributed" vertical="center" wrapText="1"/>
    </xf>
    <xf numFmtId="49" fontId="15" fillId="0" borderId="21" xfId="44" applyNumberFormat="1" applyFont="1" applyFill="1" applyBorder="1" applyAlignment="1">
      <alignment horizontal="distributed" vertical="center" wrapText="1"/>
    </xf>
    <xf numFmtId="49" fontId="15" fillId="0" borderId="23" xfId="44" applyNumberFormat="1" applyFont="1" applyFill="1" applyBorder="1" applyAlignment="1">
      <alignment horizontal="distributed" vertical="center" wrapText="1"/>
    </xf>
    <xf numFmtId="49" fontId="15" fillId="0" borderId="22" xfId="44" applyNumberFormat="1" applyFont="1" applyFill="1" applyBorder="1" applyAlignment="1">
      <alignment horizontal="distributed" vertical="center" wrapText="1" justifyLastLine="1"/>
    </xf>
    <xf numFmtId="49" fontId="15" fillId="0" borderId="17" xfId="44" applyNumberFormat="1" applyFont="1" applyFill="1" applyBorder="1" applyAlignment="1">
      <alignment horizontal="distributed" vertical="center" wrapText="1" justifyLastLine="1"/>
    </xf>
    <xf numFmtId="49" fontId="15" fillId="0" borderId="16" xfId="44" applyNumberFormat="1" applyFont="1" applyFill="1" applyBorder="1" applyAlignment="1">
      <alignment horizontal="distributed" vertical="center" wrapText="1" justifyLastLine="1"/>
    </xf>
    <xf numFmtId="0" fontId="15" fillId="0" borderId="0" xfId="44" applyNumberFormat="1" applyFont="1" applyFill="1" applyBorder="1" applyAlignment="1">
      <alignment horizontal="distributed" vertical="center" justifyLastLine="1"/>
    </xf>
    <xf numFmtId="0" fontId="15" fillId="0" borderId="17" xfId="44" applyNumberFormat="1" applyFont="1" applyFill="1" applyBorder="1" applyAlignment="1">
      <alignment horizontal="distributed" vertical="center" justifyLastLine="1"/>
    </xf>
    <xf numFmtId="49" fontId="15" fillId="0" borderId="13" xfId="44" applyNumberFormat="1" applyFont="1" applyBorder="1" applyAlignment="1">
      <alignment horizontal="distributed" vertical="center" wrapText="1" justifyLastLine="1"/>
    </xf>
    <xf numFmtId="49" fontId="15" fillId="0" borderId="22" xfId="44" applyNumberFormat="1" applyFont="1" applyBorder="1" applyAlignment="1">
      <alignment horizontal="distributed" vertical="center" wrapText="1" justifyLastLine="1"/>
    </xf>
    <xf numFmtId="49" fontId="15" fillId="0" borderId="0" xfId="44" applyNumberFormat="1" applyFont="1" applyBorder="1" applyAlignment="1">
      <alignment horizontal="distributed" vertical="center" wrapText="1" justifyLastLine="1"/>
    </xf>
    <xf numFmtId="49" fontId="15" fillId="0" borderId="17" xfId="44" applyNumberFormat="1" applyFont="1" applyBorder="1" applyAlignment="1">
      <alignment horizontal="distributed" vertical="center" wrapText="1" justifyLastLine="1"/>
    </xf>
    <xf numFmtId="49" fontId="15" fillId="0" borderId="12" xfId="44" applyNumberFormat="1" applyFont="1" applyBorder="1" applyAlignment="1">
      <alignment horizontal="distributed" vertical="center" wrapText="1" justifyLastLine="1"/>
    </xf>
    <xf numFmtId="49" fontId="15" fillId="0" borderId="16" xfId="44" applyNumberFormat="1" applyFont="1" applyBorder="1" applyAlignment="1">
      <alignment horizontal="distributed" vertical="center" wrapText="1" justifyLastLine="1"/>
    </xf>
    <xf numFmtId="49" fontId="15" fillId="0" borderId="12" xfId="44" applyNumberFormat="1" applyFont="1" applyFill="1" applyBorder="1" applyAlignment="1">
      <alignment horizontal="distributed" vertical="center" justifyLastLine="1"/>
    </xf>
    <xf numFmtId="49" fontId="15" fillId="0" borderId="16" xfId="44" applyNumberFormat="1" applyFont="1" applyFill="1" applyBorder="1" applyAlignment="1">
      <alignment horizontal="distributed" vertical="center" justifyLastLine="1"/>
    </xf>
    <xf numFmtId="0" fontId="15" fillId="0" borderId="13" xfId="44" applyNumberFormat="1" applyFont="1" applyFill="1" applyBorder="1" applyAlignment="1">
      <alignment horizontal="distributed" vertical="center" justifyLastLine="1"/>
    </xf>
    <xf numFmtId="0" fontId="15" fillId="0" borderId="22" xfId="44" applyNumberFormat="1" applyFont="1" applyFill="1" applyBorder="1" applyAlignment="1">
      <alignment horizontal="distributed" vertical="center" justifyLastLine="1"/>
    </xf>
    <xf numFmtId="0" fontId="15" fillId="0" borderId="24"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5" xfId="0" applyFont="1" applyBorder="1" applyAlignment="1">
      <alignment horizontal="center" vertical="center" wrapText="1"/>
    </xf>
    <xf numFmtId="49" fontId="15" fillId="0" borderId="21" xfId="44" applyNumberFormat="1" applyFont="1" applyFill="1" applyBorder="1" applyAlignment="1">
      <alignment horizontal="center" vertical="center" wrapText="1"/>
    </xf>
    <xf numFmtId="49" fontId="15" fillId="0" borderId="24" xfId="44" applyNumberFormat="1" applyFont="1" applyFill="1" applyBorder="1" applyAlignment="1">
      <alignment horizontal="right" vertical="center" wrapText="1"/>
    </xf>
    <xf numFmtId="49" fontId="15" fillId="0" borderId="13" xfId="44" applyNumberFormat="1" applyFont="1" applyFill="1" applyBorder="1" applyAlignment="1">
      <alignment horizontal="right" vertical="center" wrapText="1"/>
    </xf>
    <xf numFmtId="0" fontId="9" fillId="0" borderId="24" xfId="0" applyFont="1" applyBorder="1" applyAlignment="1">
      <alignment horizontal="center" vertical="center" justifyLastLine="1"/>
    </xf>
    <xf numFmtId="0" fontId="9" fillId="0" borderId="19" xfId="0" applyFont="1" applyBorder="1" applyAlignment="1">
      <alignment horizontal="center" vertical="center" justifyLastLine="1"/>
    </xf>
    <xf numFmtId="0" fontId="9" fillId="0" borderId="20" xfId="0" applyFont="1" applyBorder="1" applyAlignment="1">
      <alignment horizontal="center" vertical="center" justifyLastLine="1"/>
    </xf>
    <xf numFmtId="49" fontId="15" fillId="0" borderId="20" xfId="44" applyNumberFormat="1" applyFont="1" applyFill="1" applyBorder="1" applyAlignment="1">
      <alignment horizontal="center" vertical="center" wrapText="1"/>
    </xf>
    <xf numFmtId="49" fontId="15" fillId="0" borderId="13" xfId="44" applyNumberFormat="1" applyFont="1" applyBorder="1" applyAlignment="1">
      <alignment horizontal="right" vertical="top" wrapText="1"/>
    </xf>
    <xf numFmtId="49" fontId="15" fillId="0" borderId="22" xfId="44" applyNumberFormat="1" applyFont="1" applyBorder="1" applyAlignment="1">
      <alignment horizontal="right" vertical="top" wrapText="1"/>
    </xf>
    <xf numFmtId="49" fontId="15" fillId="0" borderId="0" xfId="44" applyNumberFormat="1" applyFont="1" applyBorder="1" applyAlignment="1">
      <alignment horizontal="right" vertical="top" wrapText="1"/>
    </xf>
    <xf numFmtId="49" fontId="15" fillId="0" borderId="17" xfId="44" applyNumberFormat="1" applyFont="1" applyBorder="1" applyAlignment="1">
      <alignment horizontal="right" vertical="top" wrapText="1"/>
    </xf>
    <xf numFmtId="49" fontId="9" fillId="0" borderId="13" xfId="0" applyNumberFormat="1" applyFont="1" applyBorder="1" applyAlignment="1">
      <alignment horizontal="distributed" vertical="center"/>
    </xf>
    <xf numFmtId="49" fontId="9" fillId="0" borderId="0" xfId="0" applyNumberFormat="1" applyFont="1" applyBorder="1" applyAlignment="1">
      <alignment horizontal="distributed" vertical="center"/>
    </xf>
    <xf numFmtId="0" fontId="9" fillId="0" borderId="22" xfId="0" applyFont="1" applyBorder="1" applyAlignment="1">
      <alignment horizontal="distributed" vertical="center"/>
    </xf>
    <xf numFmtId="183" fontId="15" fillId="0" borderId="0" xfId="44" applyNumberFormat="1" applyFont="1" applyFill="1" applyBorder="1" applyAlignment="1">
      <alignment horizontal="distributed" vertical="center" wrapText="1"/>
    </xf>
    <xf numFmtId="183" fontId="15" fillId="0" borderId="17" xfId="44" applyNumberFormat="1" applyFont="1" applyFill="1" applyBorder="1" applyAlignment="1">
      <alignment horizontal="distributed" vertical="center" wrapText="1"/>
    </xf>
    <xf numFmtId="183" fontId="15" fillId="0" borderId="0" xfId="44" applyNumberFormat="1" applyFont="1" applyFill="1" applyBorder="1" applyAlignment="1">
      <alignment horizontal="left" vertical="center" wrapText="1"/>
    </xf>
    <xf numFmtId="183" fontId="15" fillId="0" borderId="17" xfId="44" applyNumberFormat="1" applyFont="1" applyFill="1" applyBorder="1" applyAlignment="1">
      <alignment horizontal="left" vertical="center" wrapText="1"/>
    </xf>
    <xf numFmtId="183" fontId="15" fillId="0" borderId="12" xfId="44" applyNumberFormat="1" applyFont="1" applyFill="1" applyBorder="1" applyAlignment="1">
      <alignment horizontal="distributed" vertical="center" wrapText="1"/>
    </xf>
    <xf numFmtId="183" fontId="15" fillId="0" borderId="16" xfId="44" applyNumberFormat="1" applyFont="1" applyFill="1" applyBorder="1" applyAlignment="1">
      <alignment horizontal="distributed" vertical="center" wrapText="1"/>
    </xf>
    <xf numFmtId="190" fontId="15" fillId="0" borderId="10" xfId="44" applyNumberFormat="1" applyFont="1" applyFill="1" applyBorder="1" applyAlignment="1">
      <alignment horizontal="center" vertical="top"/>
    </xf>
    <xf numFmtId="190" fontId="15" fillId="0" borderId="11" xfId="44" applyNumberFormat="1" applyFont="1" applyFill="1" applyBorder="1" applyAlignment="1">
      <alignment horizontal="center" vertical="top"/>
    </xf>
    <xf numFmtId="49" fontId="22" fillId="0" borderId="0" xfId="44" applyNumberFormat="1" applyFont="1" applyFill="1" applyBorder="1" applyAlignment="1">
      <alignment horizontal="distributed" vertical="center"/>
    </xf>
    <xf numFmtId="49" fontId="22" fillId="0" borderId="17" xfId="44" applyNumberFormat="1" applyFont="1" applyFill="1" applyBorder="1" applyAlignment="1">
      <alignment horizontal="distributed" vertical="center"/>
    </xf>
    <xf numFmtId="190" fontId="22" fillId="0" borderId="10" xfId="44" applyNumberFormat="1" applyFont="1" applyFill="1" applyBorder="1" applyAlignment="1">
      <alignment horizontal="center" vertical="top"/>
    </xf>
    <xf numFmtId="190" fontId="22" fillId="0" borderId="22" xfId="44" applyNumberFormat="1" applyFont="1" applyFill="1" applyBorder="1" applyAlignment="1">
      <alignment horizontal="center" vertical="center" wrapText="1"/>
    </xf>
    <xf numFmtId="190" fontId="22" fillId="0" borderId="16" xfId="44" applyNumberFormat="1" applyFont="1" applyFill="1" applyBorder="1" applyAlignment="1">
      <alignment horizontal="center" vertical="center" wrapText="1"/>
    </xf>
    <xf numFmtId="190" fontId="22" fillId="0" borderId="24" xfId="44" applyNumberFormat="1" applyFont="1" applyFill="1" applyBorder="1" applyAlignment="1">
      <alignment horizontal="center" vertical="center"/>
    </xf>
    <xf numFmtId="190" fontId="22" fillId="0" borderId="23" xfId="44" applyNumberFormat="1" applyFont="1" applyFill="1" applyBorder="1" applyAlignment="1">
      <alignment horizontal="center" vertical="center"/>
    </xf>
    <xf numFmtId="197" fontId="22" fillId="0" borderId="18" xfId="44" applyNumberFormat="1" applyFont="1" applyFill="1" applyBorder="1" applyAlignment="1">
      <alignment horizontal="center" vertical="center" wrapText="1"/>
    </xf>
    <xf numFmtId="197" fontId="22" fillId="0" borderId="23" xfId="44" applyNumberFormat="1" applyFont="1" applyFill="1" applyBorder="1" applyAlignment="1">
      <alignment horizontal="center" vertical="center" wrapText="1"/>
    </xf>
    <xf numFmtId="198" fontId="22" fillId="0" borderId="24" xfId="44" applyNumberFormat="1" applyFont="1" applyFill="1" applyBorder="1" applyAlignment="1">
      <alignment horizontal="center" vertical="center" wrapText="1"/>
    </xf>
    <xf numFmtId="198" fontId="22" fillId="0" borderId="15" xfId="44" applyNumberFormat="1" applyFont="1" applyFill="1" applyBorder="1" applyAlignment="1">
      <alignment horizontal="center" vertical="center" wrapText="1"/>
    </xf>
    <xf numFmtId="49" fontId="22" fillId="0" borderId="13" xfId="44" applyNumberFormat="1" applyFont="1" applyFill="1" applyBorder="1" applyAlignment="1">
      <alignment horizontal="right" vertical="center"/>
    </xf>
    <xf numFmtId="49" fontId="22" fillId="0" borderId="22" xfId="44" applyNumberFormat="1" applyFont="1" applyFill="1" applyBorder="1" applyAlignment="1">
      <alignment horizontal="right" vertical="center"/>
    </xf>
    <xf numFmtId="190" fontId="22" fillId="0" borderId="18" xfId="44" applyNumberFormat="1" applyFont="1" applyFill="1" applyBorder="1" applyAlignment="1">
      <alignment horizontal="center" vertical="center" wrapText="1"/>
    </xf>
    <xf numFmtId="190" fontId="22" fillId="0" borderId="23" xfId="44" applyNumberFormat="1" applyFont="1" applyFill="1" applyBorder="1" applyAlignment="1">
      <alignment horizontal="center" vertical="center" wrapText="1"/>
    </xf>
    <xf numFmtId="198" fontId="22" fillId="0" borderId="18" xfId="44" applyNumberFormat="1" applyFont="1" applyFill="1" applyBorder="1" applyAlignment="1">
      <alignment horizontal="center" vertical="center" wrapText="1"/>
    </xf>
    <xf numFmtId="198" fontId="22" fillId="0" borderId="23" xfId="44" applyNumberFormat="1" applyFont="1" applyFill="1" applyBorder="1" applyAlignment="1">
      <alignment horizontal="center" vertical="center" wrapText="1"/>
    </xf>
    <xf numFmtId="0" fontId="28" fillId="0" borderId="17" xfId="46" applyFont="1" applyFill="1" applyBorder="1" applyAlignment="1">
      <alignment vertical="center"/>
    </xf>
    <xf numFmtId="49" fontId="22" fillId="0" borderId="12" xfId="44" applyNumberFormat="1" applyFont="1" applyFill="1" applyBorder="1" applyAlignment="1">
      <alignment horizontal="distributed" vertical="center"/>
    </xf>
    <xf numFmtId="49" fontId="22" fillId="0" borderId="16" xfId="44" applyNumberFormat="1" applyFont="1" applyFill="1" applyBorder="1" applyAlignment="1">
      <alignment horizontal="distributed" vertical="center"/>
    </xf>
    <xf numFmtId="0" fontId="22" fillId="0" borderId="17" xfId="46" applyFont="1" applyFill="1" applyBorder="1" applyAlignment="1">
      <alignment vertical="center"/>
    </xf>
    <xf numFmtId="183" fontId="15" fillId="0" borderId="18" xfId="44" applyNumberFormat="1" applyFont="1" applyFill="1" applyBorder="1" applyAlignment="1">
      <alignment horizontal="center" vertical="center" wrapText="1" justifyLastLine="1"/>
    </xf>
    <xf numFmtId="183" fontId="15" fillId="0" borderId="23" xfId="44" applyNumberFormat="1" applyFont="1" applyFill="1" applyBorder="1" applyAlignment="1">
      <alignment horizontal="center" vertical="center" wrapText="1" justifyLastLine="1"/>
    </xf>
    <xf numFmtId="183" fontId="15" fillId="0" borderId="24" xfId="44" applyNumberFormat="1" applyFont="1" applyFill="1" applyBorder="1" applyAlignment="1">
      <alignment horizontal="center" vertical="center" wrapText="1" justifyLastLine="1"/>
    </xf>
    <xf numFmtId="183" fontId="15" fillId="0" borderId="15" xfId="44" applyNumberFormat="1" applyFont="1" applyFill="1" applyBorder="1" applyAlignment="1">
      <alignment horizontal="center" vertical="center" wrapText="1" justifyLastLine="1"/>
    </xf>
    <xf numFmtId="183" fontId="15" fillId="0" borderId="18" xfId="44" applyNumberFormat="1" applyFont="1" applyFill="1" applyBorder="1" applyAlignment="1">
      <alignment horizontal="center" vertical="center" wrapText="1"/>
    </xf>
    <xf numFmtId="183" fontId="15" fillId="0" borderId="23" xfId="44" applyNumberFormat="1" applyFont="1" applyFill="1" applyBorder="1" applyAlignment="1">
      <alignment horizontal="center" vertical="center" wrapText="1"/>
    </xf>
    <xf numFmtId="183" fontId="15" fillId="0" borderId="22" xfId="44" applyNumberFormat="1" applyFont="1" applyFill="1" applyBorder="1" applyAlignment="1">
      <alignment horizontal="center" vertical="center" wrapText="1"/>
    </xf>
    <xf numFmtId="183" fontId="15" fillId="0" borderId="16" xfId="44" applyNumberFormat="1" applyFont="1" applyFill="1" applyBorder="1" applyAlignment="1">
      <alignment horizontal="center" vertical="center" wrapText="1"/>
    </xf>
    <xf numFmtId="0" fontId="9" fillId="0" borderId="18" xfId="0" applyFont="1" applyBorder="1" applyAlignment="1">
      <alignment horizontal="distributed" vertical="center" justifyLastLine="1"/>
    </xf>
    <xf numFmtId="0" fontId="9" fillId="0" borderId="21" xfId="0" applyFont="1" applyBorder="1" applyAlignment="1">
      <alignment horizontal="distributed" vertical="center" justifyLastLine="1"/>
    </xf>
    <xf numFmtId="0" fontId="9" fillId="0" borderId="23" xfId="0" applyFont="1" applyBorder="1" applyAlignment="1">
      <alignment horizontal="distributed" vertical="center" justifyLastLine="1"/>
    </xf>
    <xf numFmtId="183" fontId="15" fillId="0" borderId="24" xfId="44" applyNumberFormat="1" applyFont="1" applyFill="1" applyBorder="1" applyAlignment="1">
      <alignment horizontal="center" vertical="center" wrapText="1"/>
    </xf>
    <xf numFmtId="183" fontId="15" fillId="0" borderId="15" xfId="44" applyNumberFormat="1" applyFont="1" applyFill="1" applyBorder="1" applyAlignment="1">
      <alignment horizontal="center" vertical="center" wrapText="1"/>
    </xf>
    <xf numFmtId="183" fontId="15" fillId="0" borderId="21" xfId="44" applyNumberFormat="1" applyFont="1" applyFill="1" applyBorder="1" applyAlignment="1">
      <alignment horizontal="center" vertical="center" wrapText="1"/>
    </xf>
    <xf numFmtId="189" fontId="15" fillId="0" borderId="21" xfId="44" applyNumberFormat="1" applyFont="1" applyBorder="1" applyAlignment="1">
      <alignment horizontal="center" vertical="center" wrapText="1" justifyLastLine="1"/>
    </xf>
    <xf numFmtId="189" fontId="15" fillId="0" borderId="23" xfId="44" applyNumberFormat="1" applyFont="1" applyBorder="1" applyAlignment="1">
      <alignment horizontal="center" vertical="center" wrapText="1" justifyLastLine="1"/>
    </xf>
    <xf numFmtId="49" fontId="15" fillId="0" borderId="0" xfId="44" applyNumberFormat="1" applyFont="1" applyFill="1" applyBorder="1" applyAlignment="1">
      <alignment vertical="center"/>
    </xf>
    <xf numFmtId="49" fontId="15" fillId="0" borderId="17" xfId="44" applyNumberFormat="1" applyFont="1" applyFill="1" applyBorder="1" applyAlignment="1">
      <alignment vertical="center"/>
    </xf>
    <xf numFmtId="189" fontId="9" fillId="0" borderId="14" xfId="44" applyNumberFormat="1" applyFont="1" applyBorder="1" applyAlignment="1">
      <alignment horizontal="center" vertical="center" wrapText="1" justifyLastLine="1"/>
    </xf>
    <xf numFmtId="189" fontId="9" fillId="0" borderId="15" xfId="44" applyNumberFormat="1" applyFont="1" applyBorder="1" applyAlignment="1">
      <alignment horizontal="center" vertical="center" wrapText="1" justifyLastLine="1"/>
    </xf>
    <xf numFmtId="189" fontId="9" fillId="0" borderId="21" xfId="44" applyNumberFormat="1" applyFont="1" applyBorder="1" applyAlignment="1">
      <alignment horizontal="center" vertical="center" wrapText="1" justifyLastLine="1"/>
    </xf>
    <xf numFmtId="189" fontId="9" fillId="0" borderId="23" xfId="44" applyNumberFormat="1" applyFont="1" applyBorder="1" applyAlignment="1">
      <alignment horizontal="center" vertical="center" wrapText="1" justifyLastLine="1"/>
    </xf>
    <xf numFmtId="190" fontId="15" fillId="0" borderId="21" xfId="44" applyNumberFormat="1" applyFont="1" applyBorder="1" applyAlignment="1">
      <alignment horizontal="center" vertical="center" wrapText="1" justifyLastLine="1"/>
    </xf>
    <xf numFmtId="190" fontId="15" fillId="0" borderId="23" xfId="44" applyNumberFormat="1" applyFont="1" applyBorder="1" applyAlignment="1">
      <alignment horizontal="center" vertical="center" wrapText="1" justifyLastLine="1"/>
    </xf>
    <xf numFmtId="189" fontId="15" fillId="0" borderId="0" xfId="44" applyNumberFormat="1" applyFont="1" applyBorder="1" applyAlignment="1">
      <alignment horizontal="center" vertical="center" wrapText="1" justifyLastLine="1"/>
    </xf>
    <xf numFmtId="189" fontId="15" fillId="0" borderId="12" xfId="44" applyNumberFormat="1" applyFont="1" applyBorder="1" applyAlignment="1">
      <alignment horizontal="center" vertical="center" wrapText="1" justifyLastLine="1"/>
    </xf>
    <xf numFmtId="189" fontId="15" fillId="0" borderId="14" xfId="44" applyNumberFormat="1" applyFont="1" applyBorder="1" applyAlignment="1">
      <alignment horizontal="center" vertical="center" wrapText="1" justifyLastLine="1"/>
    </xf>
    <xf numFmtId="189" fontId="15" fillId="0" borderId="15" xfId="44" applyNumberFormat="1" applyFont="1" applyBorder="1" applyAlignment="1">
      <alignment horizontal="center" vertical="center" wrapText="1" justifyLastLine="1"/>
    </xf>
    <xf numFmtId="184" fontId="9" fillId="0" borderId="14" xfId="46" applyNumberFormat="1" applyFont="1" applyBorder="1" applyAlignment="1">
      <alignment horizontal="center" vertical="center"/>
    </xf>
    <xf numFmtId="184" fontId="9" fillId="0" borderId="15" xfId="46" applyNumberFormat="1" applyFont="1" applyBorder="1" applyAlignment="1">
      <alignment horizontal="center" vertical="center"/>
    </xf>
    <xf numFmtId="189" fontId="15" fillId="0" borderId="18" xfId="44" applyNumberFormat="1" applyFont="1" applyBorder="1" applyAlignment="1">
      <alignment horizontal="center" vertical="center" wrapText="1" justifyLastLine="1"/>
    </xf>
    <xf numFmtId="0" fontId="0" fillId="0" borderId="23" xfId="0" applyBorder="1">
      <alignment vertical="center"/>
    </xf>
    <xf numFmtId="0" fontId="9" fillId="0" borderId="17" xfId="0" applyFont="1" applyFill="1" applyBorder="1" applyAlignment="1">
      <alignment horizontal="distributed" vertical="center" justifyLastLine="1"/>
    </xf>
    <xf numFmtId="49" fontId="15" fillId="0" borderId="18" xfId="44" applyNumberFormat="1" applyFont="1" applyFill="1" applyBorder="1" applyAlignment="1">
      <alignment horizontal="distributed" vertical="center" justifyLastLine="1"/>
    </xf>
    <xf numFmtId="49" fontId="15" fillId="0" borderId="23" xfId="44" applyNumberFormat="1" applyFont="1" applyFill="1" applyBorder="1" applyAlignment="1">
      <alignment horizontal="distributed" vertical="center" justifyLastLine="1"/>
    </xf>
    <xf numFmtId="49" fontId="15" fillId="0" borderId="13" xfId="44" applyNumberFormat="1" applyFont="1" applyFill="1" applyBorder="1" applyAlignment="1">
      <alignment horizontal="distributed" vertical="center" indent="1"/>
    </xf>
    <xf numFmtId="49" fontId="15" fillId="0" borderId="22" xfId="44" applyNumberFormat="1" applyFont="1" applyFill="1" applyBorder="1" applyAlignment="1">
      <alignment horizontal="distributed" vertical="center" indent="1"/>
    </xf>
    <xf numFmtId="49" fontId="22" fillId="0" borderId="12" xfId="44" applyNumberFormat="1" applyFont="1" applyFill="1" applyBorder="1" applyAlignment="1">
      <alignment horizontal="left" wrapText="1"/>
    </xf>
    <xf numFmtId="49" fontId="22" fillId="0" borderId="16" xfId="44" applyNumberFormat="1" applyFont="1" applyFill="1" applyBorder="1" applyAlignment="1">
      <alignment horizontal="left" wrapText="1"/>
    </xf>
    <xf numFmtId="49" fontId="15" fillId="0" borderId="0" xfId="44" applyNumberFormat="1" applyFont="1" applyFill="1" applyBorder="1" applyAlignment="1">
      <alignment horizontal="distributed" vertical="center" indent="1"/>
    </xf>
    <xf numFmtId="49" fontId="15" fillId="0" borderId="17" xfId="44" applyNumberFormat="1" applyFont="1" applyFill="1" applyBorder="1" applyAlignment="1">
      <alignment horizontal="distributed" vertical="center" indent="1"/>
    </xf>
    <xf numFmtId="0" fontId="9" fillId="0" borderId="0" xfId="0" applyFont="1" applyFill="1" applyBorder="1" applyAlignment="1">
      <alignment vertical="center"/>
    </xf>
    <xf numFmtId="0" fontId="9" fillId="0" borderId="17" xfId="0" applyFont="1" applyFill="1" applyBorder="1" applyAlignment="1">
      <alignment vertical="center"/>
    </xf>
    <xf numFmtId="49" fontId="15" fillId="0" borderId="13" xfId="44" applyNumberFormat="1" applyFont="1" applyFill="1" applyBorder="1" applyAlignment="1">
      <alignment horizontal="right" vertical="top" wrapText="1"/>
    </xf>
    <xf numFmtId="198" fontId="15" fillId="0" borderId="24" xfId="44" applyNumberFormat="1" applyFont="1" applyFill="1" applyBorder="1" applyAlignment="1">
      <alignment horizontal="center" vertical="center" wrapText="1"/>
    </xf>
    <xf numFmtId="198" fontId="15" fillId="0" borderId="15" xfId="44" applyNumberFormat="1" applyFont="1" applyFill="1" applyBorder="1" applyAlignment="1">
      <alignment horizontal="center" vertical="center" wrapText="1"/>
    </xf>
    <xf numFmtId="199" fontId="15" fillId="0" borderId="18" xfId="44" applyNumberFormat="1" applyFont="1" applyFill="1" applyBorder="1" applyAlignment="1">
      <alignment horizontal="center" vertical="center" wrapText="1"/>
    </xf>
    <xf numFmtId="199" fontId="15" fillId="0" borderId="23" xfId="44" applyNumberFormat="1" applyFont="1" applyFill="1" applyBorder="1" applyAlignment="1">
      <alignment horizontal="center" vertical="center" wrapText="1"/>
    </xf>
    <xf numFmtId="190" fontId="15" fillId="0" borderId="18" xfId="44" applyNumberFormat="1" applyFont="1" applyFill="1" applyBorder="1" applyAlignment="1">
      <alignment horizontal="center" vertical="center" wrapText="1"/>
    </xf>
    <xf numFmtId="190" fontId="15" fillId="0" borderId="23" xfId="44" applyNumberFormat="1" applyFont="1" applyFill="1" applyBorder="1" applyAlignment="1">
      <alignment horizontal="center" vertical="center" wrapText="1"/>
    </xf>
    <xf numFmtId="49" fontId="15" fillId="0" borderId="22" xfId="44" applyNumberFormat="1" applyFont="1" applyFill="1" applyBorder="1" applyAlignment="1">
      <alignment horizontal="distributed" vertical="center"/>
    </xf>
    <xf numFmtId="49" fontId="15" fillId="0" borderId="12" xfId="44" applyNumberFormat="1" applyFont="1" applyFill="1" applyBorder="1" applyAlignment="1">
      <alignment horizontal="left" wrapText="1"/>
    </xf>
    <xf numFmtId="49" fontId="22" fillId="0" borderId="0" xfId="44" applyNumberFormat="1" applyFont="1" applyFill="1" applyBorder="1" applyAlignment="1">
      <alignment horizontal="distributed" vertical="top"/>
    </xf>
    <xf numFmtId="189" fontId="15" fillId="0" borderId="11" xfId="44" applyNumberFormat="1" applyFont="1" applyFill="1" applyBorder="1" applyAlignment="1">
      <alignment horizontal="center" vertical="center"/>
    </xf>
    <xf numFmtId="189" fontId="9" fillId="0" borderId="19" xfId="0" applyNumberFormat="1" applyFont="1" applyFill="1" applyBorder="1" applyAlignment="1">
      <alignment horizontal="center" vertical="center"/>
    </xf>
    <xf numFmtId="189" fontId="15" fillId="0" borderId="22" xfId="44" applyNumberFormat="1" applyFont="1" applyFill="1" applyBorder="1" applyAlignment="1">
      <alignment horizontal="center" vertical="center" wrapText="1"/>
    </xf>
    <xf numFmtId="189" fontId="15" fillId="0" borderId="16" xfId="44" applyNumberFormat="1" applyFont="1" applyFill="1" applyBorder="1" applyAlignment="1">
      <alignment horizontal="center" vertical="center" wrapText="1"/>
    </xf>
    <xf numFmtId="49" fontId="15" fillId="0" borderId="0" xfId="44" applyNumberFormat="1" applyFont="1" applyFill="1" applyBorder="1" applyAlignment="1">
      <alignment horizontal="distributed" vertical="top"/>
    </xf>
    <xf numFmtId="49" fontId="38" fillId="0" borderId="0" xfId="44" applyNumberFormat="1" applyFont="1" applyFill="1" applyBorder="1" applyAlignment="1">
      <alignment horizontal="distributed" vertical="center"/>
    </xf>
    <xf numFmtId="49" fontId="38" fillId="0" borderId="17" xfId="44" applyNumberFormat="1" applyFont="1" applyFill="1" applyBorder="1" applyAlignment="1">
      <alignment horizontal="distributed" vertical="center"/>
    </xf>
    <xf numFmtId="0" fontId="26" fillId="0" borderId="12" xfId="44" applyNumberFormat="1" applyFont="1" applyFill="1" applyBorder="1" applyAlignment="1">
      <alignment vertical="center" wrapText="1"/>
    </xf>
    <xf numFmtId="49" fontId="5" fillId="0" borderId="19" xfId="44" applyNumberFormat="1" applyFont="1" applyFill="1" applyBorder="1" applyAlignment="1">
      <alignment horizontal="center" vertical="center"/>
    </xf>
    <xf numFmtId="49" fontId="5" fillId="0" borderId="20" xfId="44" applyNumberFormat="1" applyFont="1" applyFill="1" applyBorder="1" applyAlignment="1">
      <alignment horizontal="center" vertical="center"/>
    </xf>
    <xf numFmtId="49" fontId="5" fillId="0" borderId="17" xfId="44" applyNumberFormat="1" applyFont="1" applyFill="1" applyBorder="1" applyAlignment="1">
      <alignment horizontal="distributed" vertical="center" wrapText="1"/>
    </xf>
    <xf numFmtId="0" fontId="26" fillId="0" borderId="12" xfId="44" applyNumberFormat="1" applyFont="1" applyFill="1" applyBorder="1" applyAlignment="1">
      <alignment horizontal="left" vertical="center" wrapText="1"/>
    </xf>
    <xf numFmtId="49" fontId="5" fillId="0" borderId="13" xfId="44" applyNumberFormat="1" applyFont="1" applyFill="1" applyBorder="1" applyAlignment="1">
      <alignment horizontal="distributed" vertical="distributed"/>
    </xf>
    <xf numFmtId="49" fontId="5" fillId="0" borderId="18" xfId="44" applyNumberFormat="1" applyFont="1" applyFill="1" applyBorder="1" applyAlignment="1">
      <alignment horizontal="distributed" vertical="center" wrapText="1" indent="1"/>
    </xf>
    <xf numFmtId="49" fontId="5" fillId="0" borderId="23" xfId="44" applyNumberFormat="1" applyFont="1" applyFill="1" applyBorder="1" applyAlignment="1">
      <alignment horizontal="distributed" vertical="center" wrapText="1" indent="1"/>
    </xf>
    <xf numFmtId="49" fontId="15" fillId="0" borderId="18" xfId="44" applyNumberFormat="1" applyFont="1" applyFill="1" applyBorder="1" applyAlignment="1">
      <alignment horizontal="distributed" vertical="center" wrapText="1" indent="1"/>
    </xf>
    <xf numFmtId="49" fontId="15" fillId="0" borderId="23" xfId="44" applyNumberFormat="1" applyFont="1" applyFill="1" applyBorder="1" applyAlignment="1">
      <alignment horizontal="distributed" vertical="center" wrapText="1" indent="1"/>
    </xf>
    <xf numFmtId="49" fontId="5" fillId="0" borderId="0" xfId="44" applyNumberFormat="1" applyFont="1" applyFill="1" applyBorder="1" applyAlignment="1">
      <alignment horizontal="distributed" vertical="distributed" wrapText="1"/>
    </xf>
    <xf numFmtId="49" fontId="5" fillId="0" borderId="0" xfId="44" applyNumberFormat="1" applyFont="1" applyFill="1" applyBorder="1" applyAlignment="1">
      <alignment horizontal="distributed" vertical="distributed"/>
    </xf>
    <xf numFmtId="49" fontId="5" fillId="0" borderId="13" xfId="44" applyNumberFormat="1" applyFont="1" applyFill="1" applyBorder="1" applyAlignment="1">
      <alignment horizontal="distributed" vertical="distributed" wrapText="1"/>
    </xf>
    <xf numFmtId="49" fontId="5" fillId="0" borderId="12" xfId="44" applyNumberFormat="1" applyFont="1" applyFill="1" applyBorder="1" applyAlignment="1">
      <alignment horizontal="distributed" vertical="distributed" wrapText="1"/>
    </xf>
    <xf numFmtId="49" fontId="5" fillId="0" borderId="17" xfId="44" applyNumberFormat="1" applyFont="1" applyFill="1" applyBorder="1" applyAlignment="1">
      <alignment horizontal="distributed" vertical="distributed" wrapText="1"/>
    </xf>
    <xf numFmtId="49" fontId="5" fillId="0" borderId="17" xfId="44" applyNumberFormat="1" applyFont="1" applyFill="1" applyBorder="1" applyAlignment="1">
      <alignment horizontal="distributed" vertical="distributed"/>
    </xf>
    <xf numFmtId="49" fontId="5" fillId="0" borderId="12" xfId="44" applyNumberFormat="1" applyFont="1" applyFill="1" applyBorder="1" applyAlignment="1">
      <alignment horizontal="distributed" vertical="distributed"/>
    </xf>
    <xf numFmtId="49" fontId="5" fillId="0" borderId="16" xfId="44" applyNumberFormat="1" applyFont="1" applyFill="1" applyBorder="1" applyAlignment="1">
      <alignment horizontal="distributed" vertical="distributed"/>
    </xf>
    <xf numFmtId="49" fontId="5" fillId="0" borderId="13" xfId="44" applyNumberFormat="1" applyFont="1" applyFill="1" applyBorder="1" applyAlignment="1">
      <alignment horizontal="distributed" vertical="center" wrapText="1" justifyLastLine="1"/>
    </xf>
    <xf numFmtId="49" fontId="5" fillId="0" borderId="12" xfId="44" applyNumberFormat="1" applyFont="1" applyFill="1" applyBorder="1" applyAlignment="1">
      <alignment horizontal="distributed" vertical="center" wrapText="1" justifyLastLine="1"/>
    </xf>
    <xf numFmtId="49" fontId="26" fillId="0" borderId="12" xfId="44" applyNumberFormat="1" applyFont="1" applyFill="1" applyBorder="1" applyAlignment="1">
      <alignment horizontal="left" vertical="center" wrapText="1"/>
    </xf>
    <xf numFmtId="49" fontId="5" fillId="0" borderId="18" xfId="44" applyNumberFormat="1" applyFont="1" applyFill="1" applyBorder="1" applyAlignment="1">
      <alignment horizontal="distributed" vertical="center" wrapText="1"/>
    </xf>
    <xf numFmtId="49" fontId="5" fillId="0" borderId="23" xfId="44" applyNumberFormat="1" applyFont="1" applyFill="1" applyBorder="1" applyAlignment="1">
      <alignment horizontal="distributed" vertical="center" wrapText="1"/>
    </xf>
    <xf numFmtId="49" fontId="5" fillId="0" borderId="24" xfId="44" applyNumberFormat="1" applyFont="1" applyFill="1" applyBorder="1" applyAlignment="1">
      <alignment horizontal="distributed" vertical="center" wrapText="1"/>
    </xf>
    <xf numFmtId="49" fontId="5" fillId="0" borderId="15" xfId="44" applyNumberFormat="1" applyFont="1" applyFill="1" applyBorder="1" applyAlignment="1">
      <alignment horizontal="distributed" vertical="center" wrapText="1"/>
    </xf>
    <xf numFmtId="49" fontId="5" fillId="0" borderId="16" xfId="44" applyNumberFormat="1" applyFont="1" applyFill="1" applyBorder="1" applyAlignment="1">
      <alignment horizontal="distributed" vertical="distributed" wrapText="1"/>
    </xf>
    <xf numFmtId="49" fontId="5" fillId="0" borderId="22" xfId="44" applyNumberFormat="1" applyFont="1" applyFill="1" applyBorder="1" applyAlignment="1">
      <alignment horizontal="distributed" vertical="distributed"/>
    </xf>
    <xf numFmtId="0" fontId="9" fillId="0" borderId="18" xfId="0" applyFont="1" applyBorder="1" applyAlignment="1">
      <alignment horizontal="center" vertical="center" wrapText="1"/>
    </xf>
    <xf numFmtId="0" fontId="9" fillId="0" borderId="23" xfId="0" applyFont="1" applyBorder="1" applyAlignment="1">
      <alignment horizontal="center" vertical="center"/>
    </xf>
    <xf numFmtId="0" fontId="9" fillId="0" borderId="0"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24" xfId="0" applyFont="1" applyBorder="1" applyAlignment="1">
      <alignment horizontal="center" vertical="center"/>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18" xfId="0" applyFont="1" applyBorder="1" applyAlignment="1">
      <alignment horizontal="distributed" vertical="distributed"/>
    </xf>
    <xf numFmtId="0" fontId="9" fillId="0" borderId="21" xfId="0" applyFont="1" applyBorder="1" applyAlignment="1">
      <alignment horizontal="distributed" vertical="distributed"/>
    </xf>
    <xf numFmtId="0" fontId="9" fillId="0" borderId="23" xfId="0" applyFont="1" applyBorder="1" applyAlignment="1">
      <alignment horizontal="distributed" vertical="distributed"/>
    </xf>
    <xf numFmtId="0" fontId="9" fillId="0" borderId="18" xfId="0" applyFont="1" applyBorder="1" applyAlignment="1">
      <alignment horizontal="distributed" vertical="center"/>
    </xf>
    <xf numFmtId="0" fontId="9" fillId="0" borderId="21" xfId="0" applyFont="1" applyBorder="1" applyAlignment="1">
      <alignment horizontal="distributed" vertical="center"/>
    </xf>
    <xf numFmtId="0" fontId="9" fillId="0" borderId="23" xfId="0" applyFont="1" applyBorder="1" applyAlignment="1">
      <alignment horizontal="distributed" vertical="center"/>
    </xf>
    <xf numFmtId="0" fontId="9" fillId="0" borderId="18" xfId="0" applyFont="1" applyBorder="1" applyAlignment="1">
      <alignment horizontal="center" vertical="center"/>
    </xf>
    <xf numFmtId="0" fontId="9" fillId="0" borderId="14" xfId="0" applyFont="1" applyBorder="1" applyAlignment="1">
      <alignment horizontal="distributed" vertical="center"/>
    </xf>
    <xf numFmtId="0" fontId="9" fillId="0" borderId="15" xfId="0" applyFont="1" applyBorder="1" applyAlignment="1">
      <alignment horizontal="distributed" vertical="center"/>
    </xf>
    <xf numFmtId="0" fontId="9" fillId="0" borderId="24" xfId="0" applyFont="1" applyBorder="1" applyAlignment="1">
      <alignment horizontal="distributed" vertical="center"/>
    </xf>
    <xf numFmtId="0" fontId="9" fillId="0" borderId="18" xfId="0" applyFont="1" applyBorder="1" applyAlignment="1">
      <alignment horizontal="distributed" vertical="center" wrapText="1"/>
    </xf>
    <xf numFmtId="0" fontId="9" fillId="0" borderId="21" xfId="0" applyFont="1" applyBorder="1" applyAlignment="1">
      <alignment horizontal="distributed" vertical="center" wrapText="1"/>
    </xf>
    <xf numFmtId="0" fontId="9" fillId="0" borderId="23" xfId="0" applyFont="1" applyBorder="1" applyAlignment="1">
      <alignment horizontal="distributed" vertical="center" wrapText="1"/>
    </xf>
    <xf numFmtId="203" fontId="3" fillId="0" borderId="24" xfId="0" applyNumberFormat="1" applyFont="1" applyBorder="1" applyAlignment="1">
      <alignment vertical="center"/>
    </xf>
    <xf numFmtId="203" fontId="3" fillId="0" borderId="14" xfId="0" applyNumberFormat="1" applyFont="1" applyBorder="1" applyAlignment="1">
      <alignment vertical="center"/>
    </xf>
    <xf numFmtId="203" fontId="3" fillId="0" borderId="15" xfId="0" applyNumberFormat="1" applyFont="1" applyBorder="1" applyAlignment="1">
      <alignment vertical="center"/>
    </xf>
    <xf numFmtId="0" fontId="3" fillId="0" borderId="22" xfId="0" applyFont="1" applyBorder="1" applyAlignment="1">
      <alignment horizontal="distributed" vertical="center"/>
    </xf>
    <xf numFmtId="0" fontId="3" fillId="0" borderId="17" xfId="0" applyFont="1" applyBorder="1" applyAlignment="1">
      <alignment horizontal="distributed" vertical="center"/>
    </xf>
    <xf numFmtId="0" fontId="3" fillId="0" borderId="16" xfId="0" applyFont="1" applyBorder="1" applyAlignment="1">
      <alignment horizontal="distributed" vertical="center"/>
    </xf>
    <xf numFmtId="0" fontId="3" fillId="0" borderId="22" xfId="0" applyFont="1" applyBorder="1" applyAlignment="1">
      <alignment horizontal="distributed" vertical="center" wrapText="1"/>
    </xf>
    <xf numFmtId="0" fontId="3" fillId="0" borderId="17" xfId="0" applyFont="1" applyBorder="1" applyAlignment="1">
      <alignment horizontal="distributed" vertical="center" wrapText="1"/>
    </xf>
    <xf numFmtId="0" fontId="3" fillId="0" borderId="16" xfId="0" applyFont="1" applyBorder="1" applyAlignment="1">
      <alignment horizontal="distributed" vertical="center" wrapText="1"/>
    </xf>
    <xf numFmtId="41" fontId="65" fillId="0" borderId="12" xfId="47" applyNumberFormat="1" applyFont="1" applyBorder="1" applyAlignment="1">
      <alignment horizontal="left" vertical="center"/>
    </xf>
    <xf numFmtId="0" fontId="15" fillId="0" borderId="22" xfId="47" applyNumberFormat="1" applyFont="1" applyFill="1" applyBorder="1" applyAlignment="1">
      <alignment horizontal="distributed" vertical="center"/>
    </xf>
    <xf numFmtId="0" fontId="15" fillId="0" borderId="17" xfId="47" applyFont="1" applyFill="1" applyBorder="1" applyAlignment="1">
      <alignment vertical="center"/>
    </xf>
    <xf numFmtId="0" fontId="15" fillId="0" borderId="16" xfId="47" applyFont="1" applyFill="1" applyBorder="1" applyAlignment="1">
      <alignment vertical="center"/>
    </xf>
    <xf numFmtId="185" fontId="15" fillId="0" borderId="11" xfId="47" applyNumberFormat="1" applyFont="1" applyFill="1" applyBorder="1" applyAlignment="1">
      <alignment horizontal="center" vertical="center"/>
    </xf>
    <xf numFmtId="185" fontId="15" fillId="0" borderId="19" xfId="47" applyNumberFormat="1" applyFont="1" applyFill="1" applyBorder="1" applyAlignment="1">
      <alignment horizontal="center" vertical="center"/>
    </xf>
    <xf numFmtId="185" fontId="15" fillId="0" borderId="20" xfId="47" applyNumberFormat="1" applyFont="1" applyFill="1" applyBorder="1" applyAlignment="1">
      <alignment horizontal="center" vertical="center"/>
    </xf>
    <xf numFmtId="185" fontId="15" fillId="0" borderId="36" xfId="47" applyNumberFormat="1" applyFont="1" applyFill="1" applyBorder="1" applyAlignment="1">
      <alignment horizontal="center" vertical="center"/>
    </xf>
    <xf numFmtId="185" fontId="15" fillId="0" borderId="37" xfId="47" applyNumberFormat="1" applyFont="1" applyFill="1" applyBorder="1" applyAlignment="1">
      <alignment horizontal="center" vertical="center"/>
    </xf>
    <xf numFmtId="185" fontId="15" fillId="0" borderId="18" xfId="47" applyNumberFormat="1" applyFont="1" applyFill="1" applyBorder="1" applyAlignment="1">
      <alignment horizontal="center" vertical="center"/>
    </xf>
    <xf numFmtId="185" fontId="15" fillId="0" borderId="23" xfId="47" applyNumberFormat="1" applyFont="1" applyFill="1" applyBorder="1" applyAlignment="1">
      <alignment horizontal="center" vertical="center"/>
    </xf>
    <xf numFmtId="185" fontId="15" fillId="0" borderId="18" xfId="47" applyNumberFormat="1" applyFont="1" applyFill="1" applyBorder="1" applyAlignment="1">
      <alignment horizontal="center" vertical="center" wrapText="1"/>
    </xf>
    <xf numFmtId="185" fontId="15" fillId="0" borderId="38" xfId="47" applyNumberFormat="1" applyFont="1" applyFill="1" applyBorder="1" applyAlignment="1">
      <alignment horizontal="center" vertical="center"/>
    </xf>
    <xf numFmtId="0" fontId="61" fillId="0" borderId="12" xfId="43" applyFont="1" applyBorder="1" applyAlignment="1"/>
    <xf numFmtId="0" fontId="3" fillId="0" borderId="12" xfId="43" applyFont="1" applyBorder="1" applyAlignment="1">
      <alignment horizontal="left"/>
    </xf>
    <xf numFmtId="0" fontId="3" fillId="0" borderId="12" xfId="43" applyFont="1" applyBorder="1" applyAlignment="1"/>
  </cellXfs>
  <cellStyles count="92">
    <cellStyle name="20% - アクセント 1" xfId="1" builtinId="30" customBuiltin="1"/>
    <cellStyle name="20% - アクセント 1 2" xfId="69"/>
    <cellStyle name="20% - アクセント 2" xfId="2" builtinId="34" customBuiltin="1"/>
    <cellStyle name="20% - アクセント 2 2" xfId="73"/>
    <cellStyle name="20% - アクセント 3" xfId="3" builtinId="38" customBuiltin="1"/>
    <cellStyle name="20% - アクセント 3 2" xfId="77"/>
    <cellStyle name="20% - アクセント 4" xfId="4" builtinId="42" customBuiltin="1"/>
    <cellStyle name="20% - アクセント 4 2" xfId="81"/>
    <cellStyle name="20% - アクセント 5" xfId="5" builtinId="46" customBuiltin="1"/>
    <cellStyle name="20% - アクセント 5 2" xfId="85"/>
    <cellStyle name="20% - アクセント 6" xfId="6" builtinId="50" customBuiltin="1"/>
    <cellStyle name="20% - アクセント 6 2" xfId="89"/>
    <cellStyle name="40% - アクセント 1" xfId="7" builtinId="31" customBuiltin="1"/>
    <cellStyle name="40% - アクセント 1 2" xfId="70"/>
    <cellStyle name="40% - アクセント 2" xfId="8" builtinId="35" customBuiltin="1"/>
    <cellStyle name="40% - アクセント 2 2" xfId="74"/>
    <cellStyle name="40% - アクセント 3" xfId="9" builtinId="39" customBuiltin="1"/>
    <cellStyle name="40% - アクセント 3 2" xfId="78"/>
    <cellStyle name="40% - アクセント 4" xfId="10" builtinId="43" customBuiltin="1"/>
    <cellStyle name="40% - アクセント 4 2" xfId="82"/>
    <cellStyle name="40% - アクセント 5" xfId="11" builtinId="47" customBuiltin="1"/>
    <cellStyle name="40% - アクセント 5 2" xfId="86"/>
    <cellStyle name="40% - アクセント 6" xfId="12" builtinId="51" customBuiltin="1"/>
    <cellStyle name="40% - アクセント 6 2" xfId="90"/>
    <cellStyle name="60% - アクセント 1" xfId="13" builtinId="32" customBuiltin="1"/>
    <cellStyle name="60% - アクセント 1 2" xfId="71"/>
    <cellStyle name="60% - アクセント 2" xfId="14" builtinId="36" customBuiltin="1"/>
    <cellStyle name="60% - アクセント 2 2" xfId="75"/>
    <cellStyle name="60% - アクセント 3" xfId="15" builtinId="40" customBuiltin="1"/>
    <cellStyle name="60% - アクセント 3 2" xfId="79"/>
    <cellStyle name="60% - アクセント 4" xfId="16" builtinId="44" customBuiltin="1"/>
    <cellStyle name="60% - アクセント 4 2" xfId="83"/>
    <cellStyle name="60% - アクセント 5" xfId="17" builtinId="48" customBuiltin="1"/>
    <cellStyle name="60% - アクセント 5 2" xfId="87"/>
    <cellStyle name="60% - アクセント 6" xfId="18" builtinId="52" customBuiltin="1"/>
    <cellStyle name="60% - アクセント 6 2" xfId="91"/>
    <cellStyle name="アクセント 1" xfId="19" builtinId="29" customBuiltin="1"/>
    <cellStyle name="アクセント 1 2" xfId="68"/>
    <cellStyle name="アクセント 2" xfId="20" builtinId="33" customBuiltin="1"/>
    <cellStyle name="アクセント 2 2" xfId="72"/>
    <cellStyle name="アクセント 3" xfId="21" builtinId="37" customBuiltin="1"/>
    <cellStyle name="アクセント 3 2" xfId="76"/>
    <cellStyle name="アクセント 4" xfId="22" builtinId="41" customBuiltin="1"/>
    <cellStyle name="アクセント 4 2" xfId="80"/>
    <cellStyle name="アクセント 5" xfId="23" builtinId="45" customBuiltin="1"/>
    <cellStyle name="アクセント 5 2" xfId="84"/>
    <cellStyle name="アクセント 6" xfId="24" builtinId="49" customBuiltin="1"/>
    <cellStyle name="アクセント 6 2" xfId="88"/>
    <cellStyle name="タイトル" xfId="25" builtinId="15" customBuiltin="1"/>
    <cellStyle name="タイトル 2" xfId="51"/>
    <cellStyle name="チェック セル" xfId="26" builtinId="23" customBuiltin="1"/>
    <cellStyle name="チェック セル 2" xfId="63"/>
    <cellStyle name="どちらでもない" xfId="27" builtinId="28" customBuiltin="1"/>
    <cellStyle name="どちらでもない 2" xfId="58"/>
    <cellStyle name="メモ" xfId="28" builtinId="10" customBuiltin="1"/>
    <cellStyle name="メモ 2" xfId="65"/>
    <cellStyle name="リンク セル" xfId="29" builtinId="24" customBuiltin="1"/>
    <cellStyle name="リンク セル 2" xfId="62"/>
    <cellStyle name="悪い" xfId="30" builtinId="27" customBuiltin="1"/>
    <cellStyle name="悪い 2" xfId="57"/>
    <cellStyle name="計算" xfId="31" builtinId="22" customBuiltin="1"/>
    <cellStyle name="計算 2" xfId="61"/>
    <cellStyle name="警告文" xfId="32" builtinId="11" customBuiltin="1"/>
    <cellStyle name="警告文 2" xfId="64"/>
    <cellStyle name="桁区切り" xfId="33" builtinId="6"/>
    <cellStyle name="見出し 1" xfId="34" builtinId="16" customBuiltin="1"/>
    <cellStyle name="見出し 1 2" xfId="52"/>
    <cellStyle name="見出し 2" xfId="35" builtinId="17" customBuiltin="1"/>
    <cellStyle name="見出し 2 2" xfId="53"/>
    <cellStyle name="見出し 3" xfId="36" builtinId="18" customBuiltin="1"/>
    <cellStyle name="見出し 3 2" xfId="54"/>
    <cellStyle name="見出し 4" xfId="37" builtinId="19" customBuiltin="1"/>
    <cellStyle name="見出し 4 2" xfId="55"/>
    <cellStyle name="集計" xfId="38" builtinId="25" customBuiltin="1"/>
    <cellStyle name="集計 2" xfId="67"/>
    <cellStyle name="出力" xfId="39" builtinId="21" customBuiltin="1"/>
    <cellStyle name="出力 2" xfId="60"/>
    <cellStyle name="説明文" xfId="40" builtinId="53" customBuiltin="1"/>
    <cellStyle name="説明文 2" xfId="66"/>
    <cellStyle name="入力" xfId="41" builtinId="20" customBuiltin="1"/>
    <cellStyle name="入力 2" xfId="59"/>
    <cellStyle name="標準" xfId="0" builtinId="0"/>
    <cellStyle name="標準 2" xfId="42"/>
    <cellStyle name="標準 3" xfId="50"/>
    <cellStyle name="標準_05校区別および町丁・大字別人口" xfId="43"/>
    <cellStyle name="標準_JB16" xfId="44"/>
    <cellStyle name="標準_JB16_10世帯の家族類型別一般世帯_10世帯の家族類型別一般世帯" xfId="45"/>
    <cellStyle name="標準_Sheet1" xfId="46"/>
    <cellStyle name="標準_国調公表２（Ｈ７．Ｈ１２市町村別）" xfId="47"/>
    <cellStyle name="標準_第7表" xfId="48"/>
    <cellStyle name="良い" xfId="49" builtinId="26" customBuiltin="1"/>
    <cellStyle name="良い 2" xfId="5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5</xdr:col>
      <xdr:colOff>0</xdr:colOff>
      <xdr:row>2</xdr:row>
      <xdr:rowOff>0</xdr:rowOff>
    </xdr:to>
    <xdr:sp macro="" textlink="">
      <xdr:nvSpPr>
        <xdr:cNvPr id="24578" name="Line 2"/>
        <xdr:cNvSpPr>
          <a:spLocks noChangeShapeType="1"/>
        </xdr:cNvSpPr>
      </xdr:nvSpPr>
      <xdr:spPr bwMode="auto">
        <a:xfrm>
          <a:off x="0" y="228600"/>
          <a:ext cx="2524125" cy="514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xdr:colOff>
      <xdr:row>1</xdr:row>
      <xdr:rowOff>9525</xdr:rowOff>
    </xdr:from>
    <xdr:to>
      <xdr:col>2</xdr:col>
      <xdr:colOff>0</xdr:colOff>
      <xdr:row>3</xdr:row>
      <xdr:rowOff>0</xdr:rowOff>
    </xdr:to>
    <xdr:sp macro="" textlink="">
      <xdr:nvSpPr>
        <xdr:cNvPr id="45059" name="Line 3"/>
        <xdr:cNvSpPr>
          <a:spLocks noChangeShapeType="1"/>
        </xdr:cNvSpPr>
      </xdr:nvSpPr>
      <xdr:spPr bwMode="auto">
        <a:xfrm>
          <a:off x="9525" y="238125"/>
          <a:ext cx="847725"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xdr:colOff>
      <xdr:row>1</xdr:row>
      <xdr:rowOff>0</xdr:rowOff>
    </xdr:from>
    <xdr:to>
      <xdr:col>5</xdr:col>
      <xdr:colOff>0</xdr:colOff>
      <xdr:row>3</xdr:row>
      <xdr:rowOff>0</xdr:rowOff>
    </xdr:to>
    <xdr:sp macro="" textlink="">
      <xdr:nvSpPr>
        <xdr:cNvPr id="47106" name="Line 2"/>
        <xdr:cNvSpPr>
          <a:spLocks noChangeShapeType="1"/>
        </xdr:cNvSpPr>
      </xdr:nvSpPr>
      <xdr:spPr bwMode="auto">
        <a:xfrm>
          <a:off x="9525" y="238125"/>
          <a:ext cx="200025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19050</xdr:colOff>
      <xdr:row>1</xdr:row>
      <xdr:rowOff>0</xdr:rowOff>
    </xdr:from>
    <xdr:to>
      <xdr:col>6</xdr:col>
      <xdr:colOff>0</xdr:colOff>
      <xdr:row>4</xdr:row>
      <xdr:rowOff>0</xdr:rowOff>
    </xdr:to>
    <xdr:sp macro="" textlink="">
      <xdr:nvSpPr>
        <xdr:cNvPr id="49155" name="Line 3"/>
        <xdr:cNvSpPr>
          <a:spLocks noChangeShapeType="1"/>
        </xdr:cNvSpPr>
      </xdr:nvSpPr>
      <xdr:spPr bwMode="auto">
        <a:xfrm>
          <a:off x="19050" y="228600"/>
          <a:ext cx="1990725" cy="838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xdr:colOff>
      <xdr:row>1</xdr:row>
      <xdr:rowOff>9525</xdr:rowOff>
    </xdr:from>
    <xdr:to>
      <xdr:col>1</xdr:col>
      <xdr:colOff>0</xdr:colOff>
      <xdr:row>3</xdr:row>
      <xdr:rowOff>314325</xdr:rowOff>
    </xdr:to>
    <xdr:sp macro="" textlink="">
      <xdr:nvSpPr>
        <xdr:cNvPr id="43011" name="Line 3"/>
        <xdr:cNvSpPr>
          <a:spLocks noChangeShapeType="1"/>
        </xdr:cNvSpPr>
      </xdr:nvSpPr>
      <xdr:spPr bwMode="auto">
        <a:xfrm>
          <a:off x="9525" y="238125"/>
          <a:ext cx="99060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0</xdr:col>
      <xdr:colOff>180975</xdr:colOff>
      <xdr:row>16</xdr:row>
      <xdr:rowOff>0</xdr:rowOff>
    </xdr:to>
    <xdr:pic>
      <xdr:nvPicPr>
        <xdr:cNvPr id="14337" name="Picture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371850"/>
          <a:ext cx="1809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0</xdr:rowOff>
    </xdr:from>
    <xdr:to>
      <xdr:col>3</xdr:col>
      <xdr:colOff>0</xdr:colOff>
      <xdr:row>5</xdr:row>
      <xdr:rowOff>0</xdr:rowOff>
    </xdr:to>
    <xdr:sp macro="" textlink="">
      <xdr:nvSpPr>
        <xdr:cNvPr id="23554" name="Line 2"/>
        <xdr:cNvSpPr>
          <a:spLocks noChangeShapeType="1"/>
        </xdr:cNvSpPr>
      </xdr:nvSpPr>
      <xdr:spPr bwMode="auto">
        <a:xfrm>
          <a:off x="9525" y="228600"/>
          <a:ext cx="2305050" cy="914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9525</xdr:rowOff>
    </xdr:from>
    <xdr:to>
      <xdr:col>1</xdr:col>
      <xdr:colOff>0</xdr:colOff>
      <xdr:row>3</xdr:row>
      <xdr:rowOff>0</xdr:rowOff>
    </xdr:to>
    <xdr:sp macro="" textlink="">
      <xdr:nvSpPr>
        <xdr:cNvPr id="27651" name="Line 3"/>
        <xdr:cNvSpPr>
          <a:spLocks noChangeShapeType="1"/>
        </xdr:cNvSpPr>
      </xdr:nvSpPr>
      <xdr:spPr bwMode="auto">
        <a:xfrm>
          <a:off x="9525" y="238125"/>
          <a:ext cx="70485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4</xdr:col>
      <xdr:colOff>0</xdr:colOff>
      <xdr:row>4</xdr:row>
      <xdr:rowOff>0</xdr:rowOff>
    </xdr:to>
    <xdr:sp macro="" textlink="">
      <xdr:nvSpPr>
        <xdr:cNvPr id="33795" name="Line 3"/>
        <xdr:cNvSpPr>
          <a:spLocks noChangeShapeType="1"/>
        </xdr:cNvSpPr>
      </xdr:nvSpPr>
      <xdr:spPr bwMode="auto">
        <a:xfrm>
          <a:off x="0" y="247650"/>
          <a:ext cx="1295400" cy="4857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1</xdr:row>
      <xdr:rowOff>9525</xdr:rowOff>
    </xdr:from>
    <xdr:to>
      <xdr:col>3</xdr:col>
      <xdr:colOff>0</xdr:colOff>
      <xdr:row>2</xdr:row>
      <xdr:rowOff>0</xdr:rowOff>
    </xdr:to>
    <xdr:sp macro="" textlink="">
      <xdr:nvSpPr>
        <xdr:cNvPr id="36867" name="Line 3"/>
        <xdr:cNvSpPr>
          <a:spLocks noChangeShapeType="1"/>
        </xdr:cNvSpPr>
      </xdr:nvSpPr>
      <xdr:spPr bwMode="auto">
        <a:xfrm>
          <a:off x="9525" y="238125"/>
          <a:ext cx="2390775" cy="266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1</xdr:row>
      <xdr:rowOff>0</xdr:rowOff>
    </xdr:from>
    <xdr:to>
      <xdr:col>5</xdr:col>
      <xdr:colOff>0</xdr:colOff>
      <xdr:row>4</xdr:row>
      <xdr:rowOff>0</xdr:rowOff>
    </xdr:to>
    <xdr:sp macro="" textlink="">
      <xdr:nvSpPr>
        <xdr:cNvPr id="40963" name="Line 3"/>
        <xdr:cNvSpPr>
          <a:spLocks noChangeShapeType="1"/>
        </xdr:cNvSpPr>
      </xdr:nvSpPr>
      <xdr:spPr bwMode="auto">
        <a:xfrm>
          <a:off x="9525" y="228600"/>
          <a:ext cx="2133600" cy="1057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xdr:colOff>
      <xdr:row>1</xdr:row>
      <xdr:rowOff>9525</xdr:rowOff>
    </xdr:from>
    <xdr:to>
      <xdr:col>1</xdr:col>
      <xdr:colOff>0</xdr:colOff>
      <xdr:row>3</xdr:row>
      <xdr:rowOff>314325</xdr:rowOff>
    </xdr:to>
    <xdr:sp macro="" textlink="">
      <xdr:nvSpPr>
        <xdr:cNvPr id="57345" name="Line 1"/>
        <xdr:cNvSpPr>
          <a:spLocks noChangeShapeType="1"/>
        </xdr:cNvSpPr>
      </xdr:nvSpPr>
      <xdr:spPr bwMode="auto">
        <a:xfrm>
          <a:off x="9525" y="238125"/>
          <a:ext cx="99060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xdr:colOff>
      <xdr:row>1</xdr:row>
      <xdr:rowOff>0</xdr:rowOff>
    </xdr:from>
    <xdr:to>
      <xdr:col>2</xdr:col>
      <xdr:colOff>1828800</xdr:colOff>
      <xdr:row>3</xdr:row>
      <xdr:rowOff>47625</xdr:rowOff>
    </xdr:to>
    <xdr:sp macro="" textlink="">
      <xdr:nvSpPr>
        <xdr:cNvPr id="38915" name="Line 3"/>
        <xdr:cNvSpPr>
          <a:spLocks noChangeShapeType="1"/>
        </xdr:cNvSpPr>
      </xdr:nvSpPr>
      <xdr:spPr bwMode="auto">
        <a:xfrm>
          <a:off x="9525" y="228600"/>
          <a:ext cx="2266950" cy="723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41"/>
  <sheetViews>
    <sheetView workbookViewId="0">
      <selection activeCell="G1" sqref="G1"/>
    </sheetView>
  </sheetViews>
  <sheetFormatPr defaultColWidth="9" defaultRowHeight="13.5"/>
  <cols>
    <col min="1" max="1" width="9" style="725"/>
    <col min="2" max="2" width="8.375" style="725" customWidth="1"/>
    <col min="3" max="16384" width="9" style="725"/>
  </cols>
  <sheetData>
    <row r="2" spans="2:18" ht="14.25">
      <c r="B2" s="729" t="s">
        <v>604</v>
      </c>
    </row>
    <row r="4" spans="2:18" ht="18.75" customHeight="1">
      <c r="B4" s="726" t="s">
        <v>1498</v>
      </c>
      <c r="C4" s="727"/>
      <c r="D4" s="727"/>
      <c r="E4" s="727"/>
      <c r="F4" s="727"/>
      <c r="G4" s="727"/>
      <c r="H4" s="727"/>
      <c r="I4" s="727"/>
      <c r="J4" s="727"/>
      <c r="K4" s="727"/>
      <c r="L4" s="727"/>
      <c r="M4" s="727"/>
      <c r="N4" s="727"/>
      <c r="O4" s="727"/>
      <c r="P4" s="727"/>
      <c r="Q4" s="727"/>
      <c r="R4" s="727"/>
    </row>
    <row r="5" spans="2:18" ht="18.75" customHeight="1">
      <c r="B5" s="726" t="s">
        <v>610</v>
      </c>
      <c r="C5" s="727"/>
      <c r="D5" s="727"/>
      <c r="E5" s="727"/>
      <c r="F5" s="727"/>
      <c r="G5" s="727"/>
      <c r="H5" s="727"/>
      <c r="I5" s="727"/>
      <c r="J5" s="727"/>
      <c r="K5" s="727"/>
      <c r="L5" s="727"/>
      <c r="M5" s="727"/>
      <c r="N5" s="727"/>
      <c r="O5" s="727"/>
      <c r="P5" s="727"/>
      <c r="Q5" s="727"/>
      <c r="R5" s="727"/>
    </row>
    <row r="6" spans="2:18" ht="18.75" customHeight="1">
      <c r="B6" s="726" t="s">
        <v>611</v>
      </c>
      <c r="C6" s="727"/>
      <c r="D6" s="727"/>
      <c r="E6" s="727"/>
      <c r="F6" s="727"/>
      <c r="G6" s="727"/>
      <c r="H6" s="727"/>
      <c r="I6" s="727"/>
      <c r="J6" s="727"/>
      <c r="K6" s="727"/>
      <c r="L6" s="727"/>
      <c r="M6" s="727"/>
      <c r="N6" s="727"/>
      <c r="O6" s="727"/>
      <c r="P6" s="727"/>
      <c r="Q6" s="727"/>
      <c r="R6" s="727"/>
    </row>
    <row r="7" spans="2:18" ht="18.75" customHeight="1">
      <c r="B7" s="726" t="s">
        <v>612</v>
      </c>
      <c r="C7" s="727"/>
      <c r="D7" s="727"/>
      <c r="E7" s="727"/>
      <c r="F7" s="727"/>
      <c r="G7" s="727"/>
      <c r="H7" s="727"/>
      <c r="I7" s="727"/>
      <c r="J7" s="727"/>
      <c r="K7" s="727"/>
      <c r="L7" s="727"/>
      <c r="M7" s="727"/>
      <c r="N7" s="727"/>
      <c r="O7" s="727"/>
      <c r="P7" s="727"/>
      <c r="Q7" s="727"/>
      <c r="R7" s="727"/>
    </row>
    <row r="8" spans="2:18" ht="18.75" customHeight="1">
      <c r="B8" s="726" t="s">
        <v>613</v>
      </c>
      <c r="C8" s="727"/>
      <c r="D8" s="727"/>
      <c r="E8" s="727"/>
      <c r="F8" s="727"/>
      <c r="G8" s="727"/>
      <c r="H8" s="727"/>
      <c r="I8" s="727"/>
      <c r="J8" s="727"/>
      <c r="K8" s="727"/>
      <c r="L8" s="727"/>
      <c r="M8" s="727"/>
      <c r="N8" s="727"/>
      <c r="O8" s="727"/>
      <c r="P8" s="727"/>
      <c r="Q8" s="727"/>
      <c r="R8" s="727"/>
    </row>
    <row r="9" spans="2:18" ht="18.75" customHeight="1">
      <c r="B9" s="726" t="s">
        <v>614</v>
      </c>
      <c r="C9" s="727"/>
      <c r="D9" s="727"/>
      <c r="E9" s="727"/>
      <c r="F9" s="727"/>
      <c r="G9" s="727"/>
      <c r="H9" s="727"/>
      <c r="I9" s="727"/>
      <c r="J9" s="727"/>
      <c r="K9" s="727"/>
      <c r="L9" s="727"/>
      <c r="M9" s="727"/>
      <c r="N9" s="727"/>
      <c r="O9" s="727"/>
      <c r="P9" s="727"/>
      <c r="Q9" s="727"/>
      <c r="R9" s="727"/>
    </row>
    <row r="10" spans="2:18" ht="18.75" customHeight="1">
      <c r="B10" s="726" t="s">
        <v>615</v>
      </c>
      <c r="C10" s="727"/>
      <c r="D10" s="727"/>
      <c r="E10" s="727"/>
      <c r="F10" s="727"/>
      <c r="G10" s="727"/>
      <c r="H10" s="727"/>
      <c r="I10" s="727"/>
      <c r="J10" s="727"/>
      <c r="K10" s="727"/>
      <c r="L10" s="727"/>
      <c r="M10" s="727"/>
      <c r="N10" s="727"/>
      <c r="O10" s="727"/>
      <c r="P10" s="727"/>
      <c r="Q10" s="727"/>
      <c r="R10" s="727"/>
    </row>
    <row r="11" spans="2:18" ht="18.75" customHeight="1">
      <c r="B11" s="726" t="s">
        <v>616</v>
      </c>
      <c r="C11" s="727"/>
      <c r="D11" s="727"/>
      <c r="E11" s="727"/>
      <c r="F11" s="727"/>
      <c r="G11" s="727"/>
      <c r="H11" s="727"/>
      <c r="I11" s="727"/>
      <c r="J11" s="727"/>
      <c r="K11" s="727"/>
      <c r="L11" s="727"/>
      <c r="M11" s="727"/>
      <c r="N11" s="727"/>
      <c r="O11" s="727"/>
      <c r="P11" s="727"/>
      <c r="Q11" s="727"/>
      <c r="R11" s="727"/>
    </row>
    <row r="12" spans="2:18" ht="18.75" customHeight="1">
      <c r="B12" s="726" t="s">
        <v>617</v>
      </c>
      <c r="C12" s="727"/>
      <c r="D12" s="727"/>
      <c r="E12" s="727"/>
      <c r="F12" s="727"/>
      <c r="G12" s="727"/>
      <c r="H12" s="727"/>
      <c r="I12" s="727"/>
      <c r="J12" s="727"/>
      <c r="K12" s="727"/>
      <c r="L12" s="727"/>
      <c r="M12" s="727"/>
      <c r="N12" s="727"/>
      <c r="O12" s="727"/>
      <c r="P12" s="727"/>
      <c r="Q12" s="727"/>
      <c r="R12" s="727"/>
    </row>
    <row r="13" spans="2:18" ht="18.75" customHeight="1">
      <c r="B13" s="726" t="s">
        <v>605</v>
      </c>
      <c r="C13" s="727"/>
      <c r="D13" s="727"/>
      <c r="E13" s="727"/>
      <c r="F13" s="727"/>
      <c r="G13" s="727"/>
      <c r="H13" s="727"/>
      <c r="I13" s="727"/>
      <c r="J13" s="727"/>
      <c r="K13" s="727"/>
      <c r="L13" s="727"/>
      <c r="M13" s="727"/>
      <c r="N13" s="727"/>
      <c r="O13" s="727"/>
      <c r="P13" s="727"/>
      <c r="Q13" s="727"/>
      <c r="R13" s="727"/>
    </row>
    <row r="14" spans="2:18" ht="18.75" customHeight="1">
      <c r="B14" s="728" t="s">
        <v>1499</v>
      </c>
      <c r="C14" s="727"/>
      <c r="D14" s="727"/>
      <c r="E14" s="727"/>
      <c r="F14" s="727"/>
      <c r="G14" s="727"/>
      <c r="H14" s="727"/>
      <c r="I14" s="727"/>
      <c r="J14" s="727"/>
      <c r="K14" s="727"/>
      <c r="L14" s="727"/>
      <c r="M14" s="727"/>
      <c r="N14" s="727"/>
      <c r="O14" s="727"/>
      <c r="P14" s="727"/>
      <c r="Q14" s="727"/>
      <c r="R14" s="727"/>
    </row>
    <row r="15" spans="2:18" ht="18.75" customHeight="1">
      <c r="B15" s="728" t="s">
        <v>606</v>
      </c>
      <c r="C15" s="727"/>
      <c r="D15" s="727"/>
      <c r="E15" s="727"/>
      <c r="F15" s="727"/>
      <c r="G15" s="727"/>
      <c r="H15" s="727"/>
      <c r="I15" s="727"/>
      <c r="J15" s="727"/>
      <c r="K15" s="727"/>
      <c r="L15" s="727"/>
      <c r="M15" s="727"/>
      <c r="N15" s="727"/>
      <c r="O15" s="727"/>
      <c r="P15" s="727"/>
      <c r="Q15" s="727"/>
      <c r="R15" s="727"/>
    </row>
    <row r="16" spans="2:18" ht="18.75" customHeight="1">
      <c r="B16" s="726" t="s">
        <v>607</v>
      </c>
      <c r="C16" s="727"/>
      <c r="D16" s="727"/>
      <c r="E16" s="727"/>
      <c r="F16" s="727"/>
      <c r="G16" s="727"/>
      <c r="H16" s="727"/>
      <c r="I16" s="727"/>
      <c r="J16" s="727"/>
      <c r="K16" s="727"/>
      <c r="L16" s="727"/>
      <c r="M16" s="727"/>
      <c r="N16" s="727"/>
      <c r="O16" s="727"/>
      <c r="P16" s="727"/>
      <c r="Q16" s="727"/>
      <c r="R16" s="727"/>
    </row>
    <row r="17" spans="2:18" ht="18.75" customHeight="1">
      <c r="B17" s="726" t="s">
        <v>608</v>
      </c>
      <c r="C17" s="727"/>
      <c r="D17" s="727"/>
      <c r="E17" s="727"/>
      <c r="F17" s="727"/>
      <c r="G17" s="727"/>
      <c r="H17" s="727"/>
      <c r="I17" s="727"/>
      <c r="J17" s="727"/>
      <c r="K17" s="727"/>
      <c r="L17" s="727"/>
      <c r="M17" s="727"/>
      <c r="N17" s="727"/>
      <c r="O17" s="727"/>
      <c r="P17" s="727"/>
      <c r="Q17" s="727"/>
      <c r="R17" s="727"/>
    </row>
    <row r="18" spans="2:18" ht="18.75" customHeight="1">
      <c r="B18" s="726" t="s">
        <v>609</v>
      </c>
      <c r="C18" s="727"/>
      <c r="D18" s="727"/>
      <c r="E18" s="727"/>
      <c r="F18" s="727"/>
      <c r="G18" s="727"/>
      <c r="H18" s="727"/>
      <c r="I18" s="727"/>
      <c r="J18" s="727"/>
      <c r="K18" s="727"/>
      <c r="L18" s="727"/>
      <c r="M18" s="727"/>
      <c r="N18" s="727"/>
      <c r="O18" s="727"/>
      <c r="P18" s="727"/>
      <c r="Q18" s="727"/>
      <c r="R18" s="727"/>
    </row>
    <row r="19" spans="2:18" ht="18.75" customHeight="1">
      <c r="B19" s="728" t="s">
        <v>1500</v>
      </c>
      <c r="C19" s="727"/>
      <c r="D19" s="727"/>
      <c r="E19" s="727"/>
      <c r="F19" s="727"/>
      <c r="G19" s="727"/>
      <c r="H19" s="727"/>
      <c r="I19" s="727"/>
      <c r="J19" s="727"/>
      <c r="K19" s="727"/>
      <c r="L19" s="727"/>
      <c r="M19" s="727"/>
      <c r="N19" s="727"/>
      <c r="O19" s="727"/>
      <c r="P19" s="727"/>
      <c r="Q19" s="727"/>
      <c r="R19" s="727"/>
    </row>
    <row r="20" spans="2:18" ht="18.75" customHeight="1">
      <c r="B20" s="726" t="s">
        <v>1311</v>
      </c>
      <c r="C20" s="727"/>
      <c r="D20" s="727"/>
      <c r="E20" s="727"/>
      <c r="F20" s="727"/>
      <c r="G20" s="727"/>
      <c r="H20" s="727"/>
      <c r="I20" s="727"/>
      <c r="J20" s="727"/>
      <c r="K20" s="727"/>
      <c r="L20" s="727"/>
      <c r="M20" s="727"/>
      <c r="N20" s="727"/>
      <c r="O20" s="727"/>
      <c r="P20" s="727"/>
      <c r="Q20" s="727"/>
      <c r="R20" s="727"/>
    </row>
    <row r="21" spans="2:18" ht="18.75" customHeight="1">
      <c r="B21" s="726" t="s">
        <v>1501</v>
      </c>
      <c r="C21" s="727"/>
      <c r="D21" s="727"/>
      <c r="E21" s="727"/>
      <c r="F21" s="727"/>
      <c r="G21" s="727"/>
      <c r="H21" s="727"/>
      <c r="I21" s="727"/>
      <c r="J21" s="727"/>
      <c r="K21" s="727"/>
      <c r="L21" s="727"/>
      <c r="M21" s="727"/>
      <c r="N21" s="727"/>
      <c r="O21" s="727"/>
      <c r="P21" s="727"/>
      <c r="Q21" s="727"/>
      <c r="R21" s="727"/>
    </row>
    <row r="22" spans="2:18" ht="18.75" customHeight="1">
      <c r="B22" s="726" t="s">
        <v>1328</v>
      </c>
      <c r="C22" s="727"/>
      <c r="D22" s="727"/>
      <c r="E22" s="727"/>
      <c r="F22" s="727"/>
      <c r="G22" s="727"/>
      <c r="H22" s="727"/>
      <c r="I22" s="727"/>
      <c r="J22" s="727"/>
      <c r="K22" s="727"/>
      <c r="L22" s="727"/>
      <c r="M22" s="727"/>
      <c r="N22" s="727"/>
      <c r="O22" s="727"/>
      <c r="P22" s="727"/>
      <c r="Q22" s="727"/>
      <c r="R22" s="727"/>
    </row>
    <row r="23" spans="2:18" ht="18.75" customHeight="1">
      <c r="B23" s="726" t="s">
        <v>1327</v>
      </c>
      <c r="C23" s="727"/>
      <c r="D23" s="727"/>
      <c r="E23" s="727"/>
      <c r="F23" s="727"/>
      <c r="G23" s="727"/>
      <c r="H23" s="727"/>
      <c r="I23" s="727"/>
      <c r="J23" s="727"/>
      <c r="K23" s="727"/>
      <c r="L23" s="727"/>
      <c r="M23" s="727"/>
      <c r="N23" s="727"/>
      <c r="O23" s="727"/>
      <c r="P23" s="727"/>
      <c r="Q23" s="727"/>
      <c r="R23" s="727"/>
    </row>
    <row r="24" spans="2:18" ht="18.75" customHeight="1">
      <c r="B24" s="726" t="s">
        <v>1326</v>
      </c>
      <c r="C24" s="727"/>
      <c r="D24" s="727"/>
      <c r="E24" s="727"/>
      <c r="F24" s="727"/>
      <c r="G24" s="727"/>
      <c r="H24" s="727"/>
      <c r="I24" s="727"/>
      <c r="J24" s="727"/>
      <c r="K24" s="727"/>
      <c r="L24" s="727"/>
      <c r="M24" s="727"/>
      <c r="N24" s="727"/>
      <c r="O24" s="727"/>
      <c r="P24" s="727"/>
      <c r="Q24" s="727"/>
      <c r="R24" s="727"/>
    </row>
    <row r="25" spans="2:18" ht="18.75" customHeight="1">
      <c r="B25" s="726" t="s">
        <v>1325</v>
      </c>
      <c r="C25" s="727"/>
      <c r="D25" s="727"/>
      <c r="E25" s="727"/>
      <c r="F25" s="727"/>
      <c r="G25" s="727"/>
      <c r="H25" s="727"/>
      <c r="I25" s="727"/>
      <c r="J25" s="727"/>
      <c r="K25" s="727"/>
      <c r="L25" s="727"/>
      <c r="M25" s="727"/>
      <c r="N25" s="727"/>
      <c r="O25" s="727"/>
      <c r="P25" s="727"/>
      <c r="Q25" s="727"/>
      <c r="R25" s="727"/>
    </row>
    <row r="26" spans="2:18" ht="18.75" customHeight="1">
      <c r="B26" s="726" t="s">
        <v>1324</v>
      </c>
      <c r="C26" s="727"/>
      <c r="D26" s="727"/>
      <c r="E26" s="727"/>
      <c r="F26" s="727"/>
      <c r="G26" s="727"/>
      <c r="H26" s="727"/>
      <c r="I26" s="727"/>
      <c r="J26" s="727"/>
      <c r="K26" s="727"/>
      <c r="L26" s="727"/>
      <c r="M26" s="727"/>
      <c r="N26" s="727"/>
      <c r="O26" s="727"/>
      <c r="P26" s="727"/>
      <c r="Q26" s="727"/>
      <c r="R26" s="727"/>
    </row>
    <row r="27" spans="2:18" ht="18.75" customHeight="1">
      <c r="B27" s="726" t="s">
        <v>1323</v>
      </c>
      <c r="C27" s="727"/>
      <c r="D27" s="727"/>
      <c r="E27" s="727"/>
      <c r="F27" s="727"/>
      <c r="G27" s="727"/>
      <c r="H27" s="727"/>
      <c r="I27" s="727"/>
      <c r="J27" s="727"/>
      <c r="K27" s="727"/>
      <c r="L27" s="727"/>
      <c r="M27" s="727"/>
      <c r="N27" s="727"/>
      <c r="O27" s="727"/>
      <c r="P27" s="727"/>
      <c r="Q27" s="727"/>
      <c r="R27" s="727"/>
    </row>
    <row r="28" spans="2:18" ht="18.75" customHeight="1">
      <c r="B28" s="726" t="s">
        <v>1322</v>
      </c>
      <c r="C28" s="727"/>
      <c r="D28" s="727"/>
      <c r="E28" s="727"/>
      <c r="F28" s="727"/>
      <c r="G28" s="727"/>
      <c r="H28" s="727"/>
      <c r="I28" s="727"/>
      <c r="J28" s="727"/>
      <c r="K28" s="727"/>
      <c r="L28" s="727"/>
      <c r="M28" s="727"/>
      <c r="N28" s="727"/>
      <c r="O28" s="727"/>
      <c r="P28" s="727"/>
      <c r="Q28" s="727"/>
      <c r="R28" s="727"/>
    </row>
    <row r="29" spans="2:18" ht="18.75" customHeight="1">
      <c r="B29" s="726" t="s">
        <v>1321</v>
      </c>
      <c r="C29" s="727"/>
      <c r="D29" s="727"/>
      <c r="E29" s="727"/>
      <c r="F29" s="727"/>
      <c r="G29" s="727"/>
      <c r="H29" s="727"/>
      <c r="I29" s="727"/>
      <c r="J29" s="727"/>
      <c r="K29" s="727"/>
      <c r="L29" s="727"/>
      <c r="M29" s="727"/>
      <c r="N29" s="727"/>
      <c r="O29" s="727"/>
      <c r="P29" s="727"/>
      <c r="Q29" s="727"/>
      <c r="R29" s="727"/>
    </row>
    <row r="30" spans="2:18" ht="18.75" customHeight="1">
      <c r="B30" s="726" t="s">
        <v>1320</v>
      </c>
      <c r="C30" s="727"/>
      <c r="D30" s="727"/>
      <c r="E30" s="727"/>
      <c r="F30" s="727"/>
      <c r="G30" s="727"/>
      <c r="H30" s="727"/>
      <c r="I30" s="727"/>
      <c r="J30" s="727"/>
      <c r="K30" s="727"/>
      <c r="L30" s="727"/>
      <c r="M30" s="727"/>
      <c r="N30" s="727"/>
      <c r="O30" s="727"/>
      <c r="P30" s="727"/>
      <c r="Q30" s="727"/>
      <c r="R30" s="727"/>
    </row>
    <row r="31" spans="2:18" ht="18.75" customHeight="1">
      <c r="B31" s="726" t="s">
        <v>1319</v>
      </c>
      <c r="C31" s="727"/>
      <c r="D31" s="727"/>
      <c r="E31" s="727"/>
      <c r="F31" s="727"/>
      <c r="G31" s="727"/>
      <c r="H31" s="727"/>
      <c r="I31" s="727"/>
      <c r="J31" s="727"/>
      <c r="K31" s="727"/>
      <c r="L31" s="727"/>
      <c r="M31" s="727"/>
      <c r="N31" s="727"/>
      <c r="O31" s="727"/>
      <c r="P31" s="727"/>
      <c r="Q31" s="727"/>
      <c r="R31" s="727"/>
    </row>
    <row r="32" spans="2:18" ht="18.75" customHeight="1">
      <c r="B32" s="726" t="s">
        <v>1318</v>
      </c>
      <c r="C32" s="727"/>
      <c r="D32" s="727"/>
      <c r="E32" s="727"/>
      <c r="F32" s="727"/>
      <c r="G32" s="727"/>
      <c r="H32" s="727"/>
      <c r="I32" s="727"/>
      <c r="J32" s="727"/>
      <c r="K32" s="727"/>
      <c r="L32" s="727"/>
      <c r="M32" s="727"/>
      <c r="N32" s="727"/>
      <c r="O32" s="727"/>
      <c r="P32" s="727"/>
      <c r="Q32" s="727"/>
      <c r="R32" s="727"/>
    </row>
    <row r="33" spans="2:18" ht="18.75" customHeight="1">
      <c r="B33" s="728" t="s">
        <v>1502</v>
      </c>
      <c r="C33" s="727"/>
      <c r="D33" s="727"/>
      <c r="E33" s="727"/>
      <c r="F33" s="727"/>
      <c r="G33" s="727"/>
      <c r="H33" s="727"/>
      <c r="I33" s="727"/>
      <c r="J33" s="727"/>
      <c r="K33" s="727"/>
      <c r="L33" s="727"/>
      <c r="M33" s="727"/>
      <c r="N33" s="727"/>
      <c r="O33" s="727"/>
      <c r="P33" s="727"/>
      <c r="Q33" s="727"/>
      <c r="R33" s="727"/>
    </row>
    <row r="34" spans="2:18" ht="18.75" customHeight="1">
      <c r="B34" s="726" t="s">
        <v>1317</v>
      </c>
      <c r="C34" s="727"/>
      <c r="D34" s="727"/>
      <c r="E34" s="727"/>
      <c r="F34" s="727"/>
      <c r="G34" s="727"/>
      <c r="H34" s="727"/>
      <c r="I34" s="727"/>
      <c r="J34" s="727"/>
      <c r="K34" s="727"/>
      <c r="L34" s="727"/>
      <c r="M34" s="727"/>
      <c r="N34" s="727"/>
      <c r="O34" s="727"/>
      <c r="P34" s="727"/>
      <c r="Q34" s="727"/>
      <c r="R34" s="727"/>
    </row>
    <row r="35" spans="2:18" ht="18.75" customHeight="1">
      <c r="B35" s="726" t="s">
        <v>1316</v>
      </c>
      <c r="C35" s="727"/>
      <c r="D35" s="727"/>
      <c r="E35" s="727"/>
      <c r="F35" s="727"/>
      <c r="G35" s="727"/>
      <c r="H35" s="727"/>
      <c r="I35" s="727"/>
      <c r="J35" s="727"/>
      <c r="K35" s="727"/>
      <c r="L35" s="727"/>
      <c r="M35" s="727"/>
      <c r="N35" s="727"/>
      <c r="O35" s="727"/>
      <c r="P35" s="727"/>
      <c r="Q35" s="727"/>
      <c r="R35" s="727"/>
    </row>
    <row r="36" spans="2:18" ht="18.75" customHeight="1">
      <c r="B36" s="726" t="s">
        <v>1315</v>
      </c>
      <c r="C36" s="727"/>
      <c r="D36" s="727"/>
      <c r="E36" s="727"/>
      <c r="F36" s="727"/>
      <c r="G36" s="727"/>
      <c r="H36" s="727"/>
      <c r="I36" s="727"/>
      <c r="J36" s="727"/>
      <c r="K36" s="727"/>
      <c r="L36" s="727"/>
      <c r="M36" s="727"/>
      <c r="N36" s="727"/>
      <c r="O36" s="727"/>
      <c r="P36" s="727"/>
      <c r="Q36" s="727"/>
      <c r="R36" s="727"/>
    </row>
    <row r="37" spans="2:18" ht="18.75" customHeight="1">
      <c r="B37" s="726" t="s">
        <v>1314</v>
      </c>
      <c r="C37" s="727"/>
      <c r="D37" s="727"/>
      <c r="E37" s="727"/>
      <c r="F37" s="727"/>
      <c r="G37" s="727"/>
      <c r="H37" s="727"/>
      <c r="I37" s="727"/>
      <c r="J37" s="727"/>
      <c r="K37" s="727"/>
      <c r="L37" s="727"/>
      <c r="M37" s="727"/>
      <c r="N37" s="727"/>
      <c r="O37" s="727"/>
      <c r="P37" s="727"/>
      <c r="Q37" s="727"/>
      <c r="R37" s="727"/>
    </row>
    <row r="38" spans="2:18" ht="18.75" customHeight="1">
      <c r="B38" s="726" t="s">
        <v>1313</v>
      </c>
      <c r="C38" s="727"/>
      <c r="D38" s="727"/>
      <c r="E38" s="727"/>
      <c r="F38" s="727"/>
      <c r="G38" s="727"/>
      <c r="H38" s="727"/>
      <c r="I38" s="727"/>
      <c r="J38" s="727"/>
      <c r="K38" s="727"/>
      <c r="L38" s="727"/>
      <c r="M38" s="727"/>
      <c r="N38" s="727"/>
      <c r="O38" s="727"/>
      <c r="P38" s="727"/>
      <c r="Q38" s="727"/>
      <c r="R38" s="727"/>
    </row>
    <row r="39" spans="2:18" ht="18.75" customHeight="1">
      <c r="B39" s="726" t="s">
        <v>1312</v>
      </c>
      <c r="C39" s="727"/>
      <c r="D39" s="727"/>
      <c r="E39" s="727"/>
      <c r="F39" s="727"/>
      <c r="G39" s="727"/>
      <c r="H39" s="727"/>
      <c r="I39" s="727"/>
      <c r="J39" s="727"/>
      <c r="K39" s="727"/>
      <c r="L39" s="727"/>
      <c r="M39" s="727"/>
      <c r="N39" s="727"/>
      <c r="O39" s="727"/>
      <c r="P39" s="727"/>
      <c r="Q39" s="727"/>
      <c r="R39" s="727"/>
    </row>
    <row r="40" spans="2:18" ht="18.75" customHeight="1">
      <c r="B40" s="726" t="s">
        <v>602</v>
      </c>
      <c r="C40" s="727"/>
      <c r="D40" s="727"/>
      <c r="E40" s="727"/>
      <c r="F40" s="727"/>
      <c r="G40" s="727"/>
      <c r="H40" s="727"/>
      <c r="I40" s="727"/>
      <c r="J40" s="727"/>
      <c r="K40" s="727"/>
      <c r="L40" s="727"/>
      <c r="M40" s="727"/>
      <c r="N40" s="727"/>
      <c r="O40" s="727"/>
      <c r="P40" s="727"/>
      <c r="Q40" s="727"/>
      <c r="R40" s="727"/>
    </row>
    <row r="41" spans="2:18" ht="18.75" customHeight="1">
      <c r="B41" s="726" t="s">
        <v>603</v>
      </c>
      <c r="C41" s="727"/>
      <c r="D41" s="727"/>
      <c r="E41" s="727"/>
      <c r="F41" s="727"/>
      <c r="G41" s="727"/>
      <c r="H41" s="727"/>
      <c r="I41" s="727"/>
      <c r="J41" s="727"/>
      <c r="K41" s="727"/>
      <c r="L41" s="727"/>
      <c r="M41" s="727"/>
      <c r="N41" s="727"/>
      <c r="O41" s="727"/>
      <c r="P41" s="727"/>
      <c r="Q41" s="727"/>
      <c r="R41" s="727"/>
    </row>
  </sheetData>
  <phoneticPr fontId="6"/>
  <pageMargins left="0.25" right="0.25" top="0.75" bottom="0.75" header="0.3" footer="0.3"/>
  <pageSetup paperSize="9" scale="71"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16"/>
  <sheetViews>
    <sheetView showGridLines="0" workbookViewId="0">
      <selection sqref="A1:K6"/>
    </sheetView>
  </sheetViews>
  <sheetFormatPr defaultRowHeight="13.5"/>
  <cols>
    <col min="1" max="3" width="6.875" customWidth="1"/>
    <col min="4" max="4" width="7.75" customWidth="1"/>
    <col min="5" max="5" width="10" customWidth="1"/>
    <col min="6" max="8" width="6.875" customWidth="1"/>
    <col min="9" max="9" width="7.75" customWidth="1"/>
    <col min="10" max="10" width="10" customWidth="1"/>
    <col min="11" max="11" width="6.875" customWidth="1"/>
  </cols>
  <sheetData>
    <row r="1" spans="1:14" ht="18" customHeight="1">
      <c r="A1" s="457" t="s">
        <v>1024</v>
      </c>
      <c r="B1" s="70"/>
      <c r="C1" s="70"/>
      <c r="D1" s="70"/>
      <c r="E1" s="70"/>
      <c r="F1" s="70"/>
      <c r="G1" s="70"/>
      <c r="H1" s="70"/>
      <c r="I1" s="70"/>
      <c r="J1" s="70"/>
      <c r="K1" s="70"/>
    </row>
    <row r="2" spans="1:14" ht="18" customHeight="1">
      <c r="A2" s="999" t="s">
        <v>412</v>
      </c>
      <c r="B2" s="999"/>
      <c r="C2" s="999"/>
      <c r="D2" s="999"/>
      <c r="E2" s="1000"/>
      <c r="F2" s="987" t="s">
        <v>413</v>
      </c>
      <c r="G2" s="999"/>
      <c r="H2" s="999"/>
      <c r="I2" s="999"/>
      <c r="J2" s="1000"/>
      <c r="K2" s="987" t="s">
        <v>471</v>
      </c>
    </row>
    <row r="3" spans="1:14">
      <c r="A3" s="990" t="s">
        <v>425</v>
      </c>
      <c r="B3" s="993" t="s">
        <v>472</v>
      </c>
      <c r="C3" s="993" t="s">
        <v>411</v>
      </c>
      <c r="D3" s="993" t="s">
        <v>426</v>
      </c>
      <c r="E3" s="993" t="s">
        <v>470</v>
      </c>
      <c r="F3" s="996" t="s">
        <v>425</v>
      </c>
      <c r="G3" s="993" t="s">
        <v>469</v>
      </c>
      <c r="H3" s="993" t="s">
        <v>411</v>
      </c>
      <c r="I3" s="993" t="s">
        <v>426</v>
      </c>
      <c r="J3" s="993" t="s">
        <v>470</v>
      </c>
      <c r="K3" s="988"/>
    </row>
    <row r="4" spans="1:14" ht="48.75" customHeight="1">
      <c r="A4" s="991"/>
      <c r="B4" s="994"/>
      <c r="C4" s="994"/>
      <c r="D4" s="994"/>
      <c r="E4" s="994"/>
      <c r="F4" s="997"/>
      <c r="G4" s="994"/>
      <c r="H4" s="994"/>
      <c r="I4" s="994"/>
      <c r="J4" s="994"/>
      <c r="K4" s="988"/>
    </row>
    <row r="5" spans="1:14">
      <c r="A5" s="992"/>
      <c r="B5" s="995"/>
      <c r="C5" s="995"/>
      <c r="D5" s="995"/>
      <c r="E5" s="995"/>
      <c r="F5" s="998"/>
      <c r="G5" s="995"/>
      <c r="H5" s="995"/>
      <c r="I5" s="995"/>
      <c r="J5" s="995"/>
      <c r="K5" s="989"/>
    </row>
    <row r="6" spans="1:14" ht="27" customHeight="1">
      <c r="A6" s="393">
        <v>1548</v>
      </c>
      <c r="B6" s="393">
        <v>819</v>
      </c>
      <c r="C6" s="393">
        <v>529</v>
      </c>
      <c r="D6" s="393">
        <v>200</v>
      </c>
      <c r="E6" s="393">
        <v>278</v>
      </c>
      <c r="F6" s="393">
        <v>4068</v>
      </c>
      <c r="G6" s="393">
        <v>1638</v>
      </c>
      <c r="H6" s="393">
        <v>1587</v>
      </c>
      <c r="I6" s="393">
        <v>843</v>
      </c>
      <c r="J6" s="393">
        <v>808</v>
      </c>
      <c r="K6" s="460">
        <v>1.62791</v>
      </c>
    </row>
    <row r="7" spans="1:14">
      <c r="A7" s="289"/>
      <c r="B7" s="289"/>
      <c r="C7" s="289"/>
      <c r="D7" s="289"/>
      <c r="E7" s="289"/>
      <c r="F7" s="289"/>
      <c r="G7" s="289"/>
      <c r="H7" s="289"/>
      <c r="I7" s="289"/>
      <c r="J7" s="289"/>
      <c r="K7" s="289"/>
    </row>
    <row r="13" spans="1:14">
      <c r="D13" s="743"/>
      <c r="E13" s="743"/>
      <c r="F13" s="743"/>
      <c r="G13" s="743"/>
      <c r="H13" s="743"/>
      <c r="I13" s="743"/>
      <c r="J13" s="743"/>
      <c r="K13" s="743"/>
      <c r="L13" s="743"/>
      <c r="M13" s="743"/>
      <c r="N13" s="743"/>
    </row>
    <row r="14" spans="1:14">
      <c r="D14" s="743"/>
      <c r="E14" s="743"/>
      <c r="F14" s="743"/>
      <c r="G14" s="743"/>
      <c r="H14" s="743"/>
      <c r="I14" s="743"/>
      <c r="J14" s="743"/>
      <c r="K14" s="743"/>
      <c r="L14" s="743"/>
      <c r="M14" s="743"/>
      <c r="N14" s="743"/>
    </row>
    <row r="15" spans="1:14">
      <c r="D15" s="638"/>
      <c r="E15" s="638"/>
      <c r="F15" s="638"/>
      <c r="G15" s="638"/>
      <c r="H15" s="638"/>
      <c r="I15" s="638"/>
      <c r="J15" s="638"/>
      <c r="K15" s="638"/>
      <c r="L15" s="638"/>
      <c r="M15" s="638"/>
      <c r="N15" s="638"/>
    </row>
    <row r="16" spans="1:14">
      <c r="D16" s="743"/>
      <c r="E16" s="743"/>
      <c r="F16" s="743"/>
      <c r="G16" s="743"/>
      <c r="H16" s="743"/>
      <c r="I16" s="743"/>
      <c r="J16" s="743"/>
      <c r="K16" s="743"/>
      <c r="L16" s="743"/>
      <c r="M16" s="743"/>
      <c r="N16" s="743"/>
    </row>
  </sheetData>
  <mergeCells count="13">
    <mergeCell ref="K2:K5"/>
    <mergeCell ref="A3:A5"/>
    <mergeCell ref="B3:B5"/>
    <mergeCell ref="C3:C5"/>
    <mergeCell ref="D3:D5"/>
    <mergeCell ref="E3:E5"/>
    <mergeCell ref="F3:F5"/>
    <mergeCell ref="G3:G5"/>
    <mergeCell ref="H3:H5"/>
    <mergeCell ref="I3:I5"/>
    <mergeCell ref="J3:J5"/>
    <mergeCell ref="A2:E2"/>
    <mergeCell ref="F2:J2"/>
  </mergeCells>
  <phoneticPr fontId="6"/>
  <pageMargins left="0.75" right="0.75" top="1" bottom="1"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V20"/>
  <sheetViews>
    <sheetView showGridLines="0" topLeftCell="D1" workbookViewId="0">
      <selection activeCell="V20" sqref="L1:V20"/>
    </sheetView>
  </sheetViews>
  <sheetFormatPr defaultColWidth="9" defaultRowHeight="13.5"/>
  <cols>
    <col min="1" max="1" width="7.5" style="33" customWidth="1"/>
    <col min="2" max="2" width="19.5" style="33" customWidth="1"/>
    <col min="3" max="5" width="8.75" style="33" bestFit="1" customWidth="1"/>
    <col min="6" max="6" width="8.625" style="33" customWidth="1"/>
    <col min="7" max="7" width="8.5" style="33" customWidth="1"/>
    <col min="8" max="8" width="7.875" style="33" customWidth="1"/>
    <col min="9" max="9" width="8" style="33" customWidth="1"/>
    <col min="10" max="10" width="7.75" style="33" bestFit="1" customWidth="1"/>
    <col min="11" max="11" width="8" style="33" customWidth="1"/>
    <col min="12" max="22" width="8.375" style="33" customWidth="1"/>
    <col min="23" max="16384" width="9" style="33"/>
  </cols>
  <sheetData>
    <row r="1" spans="1:22" ht="18" customHeight="1">
      <c r="A1" s="1009" t="s">
        <v>1496</v>
      </c>
      <c r="B1" s="1009"/>
      <c r="C1" s="1009"/>
      <c r="D1" s="1009"/>
      <c r="E1" s="1009"/>
      <c r="F1" s="1009"/>
      <c r="G1" s="1009"/>
      <c r="H1" s="1009"/>
      <c r="I1" s="1009"/>
      <c r="J1" s="1009"/>
      <c r="K1" s="1009"/>
      <c r="L1" s="807" t="s">
        <v>1367</v>
      </c>
      <c r="M1" s="337"/>
      <c r="N1" s="337"/>
      <c r="O1" s="337"/>
      <c r="P1" s="337"/>
      <c r="Q1" s="337"/>
      <c r="R1" s="337"/>
      <c r="S1" s="337"/>
      <c r="T1" s="337"/>
      <c r="U1" s="37"/>
      <c r="V1" s="341"/>
    </row>
    <row r="2" spans="1:22" ht="15" customHeight="1">
      <c r="A2" s="38"/>
      <c r="B2" s="39"/>
      <c r="C2" s="40"/>
      <c r="D2" s="1013" t="s">
        <v>679</v>
      </c>
      <c r="E2" s="1014"/>
      <c r="F2" s="1014"/>
      <c r="G2" s="1014"/>
      <c r="H2" s="1014"/>
      <c r="I2" s="1014"/>
      <c r="J2" s="1014"/>
      <c r="K2" s="1014"/>
      <c r="L2" s="394"/>
      <c r="M2" s="394"/>
      <c r="N2" s="394"/>
      <c r="O2" s="394"/>
      <c r="P2" s="394"/>
      <c r="Q2" s="394"/>
      <c r="R2" s="394"/>
      <c r="S2" s="394"/>
      <c r="T2" s="395"/>
      <c r="U2" s="292"/>
      <c r="V2" s="397"/>
    </row>
    <row r="3" spans="1:22" ht="15" customHeight="1">
      <c r="A3" s="42"/>
      <c r="B3" s="42"/>
      <c r="C3" s="1005" t="s">
        <v>680</v>
      </c>
      <c r="D3" s="43" t="s">
        <v>258</v>
      </c>
      <c r="E3" s="1015" t="s">
        <v>681</v>
      </c>
      <c r="F3" s="1016"/>
      <c r="G3" s="1016"/>
      <c r="H3" s="1016"/>
      <c r="I3" s="1017"/>
      <c r="J3" s="45"/>
      <c r="K3" s="27"/>
      <c r="L3" s="1003" t="s">
        <v>1095</v>
      </c>
      <c r="M3" s="1003"/>
      <c r="N3" s="1003"/>
      <c r="O3" s="1003"/>
      <c r="P3" s="1003"/>
      <c r="Q3" s="1003"/>
      <c r="R3" s="1003"/>
      <c r="S3" s="1003"/>
      <c r="T3" s="1004"/>
      <c r="U3" s="1010" t="s">
        <v>396</v>
      </c>
      <c r="V3" s="1012" t="s">
        <v>666</v>
      </c>
    </row>
    <row r="4" spans="1:22" ht="25.5" customHeight="1">
      <c r="A4" s="42"/>
      <c r="B4" s="42"/>
      <c r="C4" s="1006"/>
      <c r="D4" s="1005" t="s">
        <v>667</v>
      </c>
      <c r="E4" s="43"/>
      <c r="F4" s="47"/>
      <c r="G4" s="47"/>
      <c r="H4" s="47"/>
      <c r="I4" s="47"/>
      <c r="J4" s="47"/>
      <c r="K4" s="343"/>
      <c r="L4" s="48"/>
      <c r="M4" s="47"/>
      <c r="N4" s="47"/>
      <c r="O4" s="47"/>
      <c r="P4" s="47"/>
      <c r="Q4" s="47"/>
      <c r="R4" s="47"/>
      <c r="S4" s="47"/>
      <c r="T4" s="48"/>
      <c r="U4" s="1011"/>
      <c r="V4" s="1012"/>
    </row>
    <row r="5" spans="1:22" ht="72">
      <c r="A5" s="49"/>
      <c r="B5" s="49"/>
      <c r="C5" s="1006"/>
      <c r="D5" s="1006"/>
      <c r="E5" s="50" t="s">
        <v>259</v>
      </c>
      <c r="F5" s="51" t="s">
        <v>668</v>
      </c>
      <c r="G5" s="338" t="s">
        <v>669</v>
      </c>
      <c r="H5" s="335" t="s">
        <v>670</v>
      </c>
      <c r="I5" s="335" t="s">
        <v>671</v>
      </c>
      <c r="J5" s="46" t="s">
        <v>667</v>
      </c>
      <c r="K5" s="398" t="s">
        <v>672</v>
      </c>
      <c r="L5" s="339" t="s">
        <v>682</v>
      </c>
      <c r="M5" s="52" t="s">
        <v>673</v>
      </c>
      <c r="N5" s="52" t="s">
        <v>394</v>
      </c>
      <c r="O5" s="52" t="s">
        <v>674</v>
      </c>
      <c r="P5" s="52" t="s">
        <v>675</v>
      </c>
      <c r="Q5" s="52" t="s">
        <v>676</v>
      </c>
      <c r="R5" s="52" t="s">
        <v>677</v>
      </c>
      <c r="S5" s="340" t="s">
        <v>678</v>
      </c>
      <c r="T5" s="340" t="s">
        <v>827</v>
      </c>
      <c r="U5" s="1011"/>
      <c r="V5" s="1012"/>
    </row>
    <row r="6" spans="1:22">
      <c r="A6" s="53"/>
      <c r="B6" s="54"/>
      <c r="C6" s="55"/>
      <c r="D6" s="56"/>
      <c r="E6" s="56"/>
      <c r="F6" s="57"/>
      <c r="G6" s="57"/>
      <c r="H6" s="58"/>
      <c r="I6" s="58"/>
      <c r="J6" s="59"/>
      <c r="K6" s="399"/>
      <c r="L6" s="60"/>
      <c r="M6" s="61"/>
      <c r="N6" s="61"/>
      <c r="O6" s="61"/>
      <c r="P6" s="61"/>
      <c r="Q6" s="61"/>
      <c r="R6" s="61"/>
      <c r="S6" s="61"/>
      <c r="T6" s="61"/>
      <c r="U6" s="62"/>
      <c r="V6" s="396"/>
    </row>
    <row r="7" spans="1:22" ht="33.75" customHeight="1">
      <c r="A7" s="1007" t="s">
        <v>683</v>
      </c>
      <c r="B7" s="1008"/>
      <c r="C7" s="385">
        <v>96522</v>
      </c>
      <c r="D7" s="386">
        <v>60012</v>
      </c>
      <c r="E7" s="386">
        <v>50969</v>
      </c>
      <c r="F7" s="386">
        <v>17705</v>
      </c>
      <c r="G7" s="386">
        <v>23797</v>
      </c>
      <c r="H7" s="386">
        <v>1220</v>
      </c>
      <c r="I7" s="386">
        <v>8247</v>
      </c>
      <c r="J7" s="386">
        <v>9043</v>
      </c>
      <c r="K7" s="386">
        <v>324</v>
      </c>
      <c r="L7" s="386">
        <v>1269</v>
      </c>
      <c r="M7" s="386">
        <v>1345</v>
      </c>
      <c r="N7" s="386">
        <v>2341</v>
      </c>
      <c r="O7" s="386">
        <v>247</v>
      </c>
      <c r="P7" s="386">
        <v>876</v>
      </c>
      <c r="Q7" s="386">
        <v>173</v>
      </c>
      <c r="R7" s="386">
        <v>495</v>
      </c>
      <c r="S7" s="386">
        <v>673</v>
      </c>
      <c r="T7" s="386">
        <v>1300</v>
      </c>
      <c r="U7" s="386">
        <v>657</v>
      </c>
      <c r="V7" s="386">
        <v>34618</v>
      </c>
    </row>
    <row r="8" spans="1:22" ht="33.75" customHeight="1">
      <c r="A8" s="1007" t="s">
        <v>260</v>
      </c>
      <c r="B8" s="1008"/>
      <c r="C8" s="385">
        <v>224813</v>
      </c>
      <c r="D8" s="386">
        <v>184530</v>
      </c>
      <c r="E8" s="386">
        <v>145245</v>
      </c>
      <c r="F8" s="386">
        <v>35410</v>
      </c>
      <c r="G8" s="386">
        <v>87581</v>
      </c>
      <c r="H8" s="386">
        <v>2771</v>
      </c>
      <c r="I8" s="386">
        <v>19483</v>
      </c>
      <c r="J8" s="386">
        <v>39285</v>
      </c>
      <c r="K8" s="386">
        <v>1296</v>
      </c>
      <c r="L8" s="386">
        <v>3807</v>
      </c>
      <c r="M8" s="386">
        <v>8088</v>
      </c>
      <c r="N8" s="386">
        <v>11041</v>
      </c>
      <c r="O8" s="386">
        <v>803</v>
      </c>
      <c r="P8" s="386">
        <v>4178</v>
      </c>
      <c r="Q8" s="386">
        <v>941</v>
      </c>
      <c r="R8" s="386">
        <v>3360</v>
      </c>
      <c r="S8" s="386">
        <v>1399</v>
      </c>
      <c r="T8" s="386">
        <v>4372</v>
      </c>
      <c r="U8" s="386">
        <v>1703</v>
      </c>
      <c r="V8" s="386">
        <v>34618</v>
      </c>
    </row>
    <row r="9" spans="1:22" ht="13.5" customHeight="1">
      <c r="A9" s="63" t="s">
        <v>261</v>
      </c>
      <c r="B9" s="63"/>
      <c r="C9" s="387"/>
      <c r="D9" s="388"/>
      <c r="E9" s="388"/>
      <c r="F9" s="388"/>
      <c r="G9" s="388"/>
      <c r="H9" s="388"/>
      <c r="I9" s="388"/>
      <c r="J9" s="388"/>
      <c r="K9" s="388"/>
      <c r="L9" s="388"/>
      <c r="M9" s="388"/>
      <c r="N9" s="388"/>
      <c r="O9" s="388"/>
      <c r="P9" s="388"/>
      <c r="Q9" s="388"/>
      <c r="R9" s="388"/>
      <c r="S9" s="388"/>
      <c r="T9" s="388"/>
      <c r="U9" s="388"/>
      <c r="V9" s="388"/>
    </row>
    <row r="10" spans="1:22" ht="15" customHeight="1">
      <c r="A10" s="971" t="s">
        <v>1093</v>
      </c>
      <c r="B10" s="974"/>
      <c r="C10" s="387"/>
      <c r="D10" s="388"/>
      <c r="E10" s="388"/>
      <c r="F10" s="388"/>
      <c r="G10" s="388"/>
      <c r="H10" s="388"/>
      <c r="I10" s="388"/>
      <c r="J10" s="388"/>
      <c r="K10" s="388"/>
      <c r="L10" s="388"/>
      <c r="M10" s="388"/>
      <c r="N10" s="388"/>
      <c r="O10" s="388"/>
      <c r="P10" s="388"/>
      <c r="Q10" s="388"/>
      <c r="R10" s="388"/>
      <c r="S10" s="388"/>
      <c r="T10" s="388"/>
      <c r="U10" s="388"/>
      <c r="V10" s="388"/>
    </row>
    <row r="11" spans="1:22" ht="33.75" customHeight="1">
      <c r="A11" s="63"/>
      <c r="B11" s="111" t="s">
        <v>1090</v>
      </c>
      <c r="C11" s="385">
        <v>8196</v>
      </c>
      <c r="D11" s="386">
        <v>8166</v>
      </c>
      <c r="E11" s="386">
        <v>6867</v>
      </c>
      <c r="F11" s="389" t="s">
        <v>571</v>
      </c>
      <c r="G11" s="386">
        <v>6423</v>
      </c>
      <c r="H11" s="386">
        <v>8</v>
      </c>
      <c r="I11" s="386">
        <v>436</v>
      </c>
      <c r="J11" s="386">
        <v>1299</v>
      </c>
      <c r="K11" s="389" t="s">
        <v>571</v>
      </c>
      <c r="L11" s="389" t="s">
        <v>571</v>
      </c>
      <c r="M11" s="386">
        <v>356</v>
      </c>
      <c r="N11" s="386">
        <v>327</v>
      </c>
      <c r="O11" s="386">
        <v>13</v>
      </c>
      <c r="P11" s="386">
        <v>191</v>
      </c>
      <c r="Q11" s="386">
        <v>47</v>
      </c>
      <c r="R11" s="386">
        <v>239</v>
      </c>
      <c r="S11" s="389" t="s">
        <v>571</v>
      </c>
      <c r="T11" s="386">
        <v>126</v>
      </c>
      <c r="U11" s="389">
        <v>30</v>
      </c>
      <c r="V11" s="389" t="s">
        <v>571</v>
      </c>
    </row>
    <row r="12" spans="1:22" ht="33.75" customHeight="1">
      <c r="A12" s="63"/>
      <c r="B12" s="111" t="s">
        <v>263</v>
      </c>
      <c r="C12" s="385">
        <v>34204</v>
      </c>
      <c r="D12" s="386">
        <v>34054</v>
      </c>
      <c r="E12" s="386">
        <v>26582</v>
      </c>
      <c r="F12" s="389" t="s">
        <v>571</v>
      </c>
      <c r="G12" s="386">
        <v>25282</v>
      </c>
      <c r="H12" s="386">
        <v>19</v>
      </c>
      <c r="I12" s="386">
        <v>1281</v>
      </c>
      <c r="J12" s="386">
        <v>7472</v>
      </c>
      <c r="K12" s="389" t="s">
        <v>571</v>
      </c>
      <c r="L12" s="389" t="s">
        <v>571</v>
      </c>
      <c r="M12" s="386">
        <v>2219</v>
      </c>
      <c r="N12" s="386">
        <v>1702</v>
      </c>
      <c r="O12" s="386">
        <v>59</v>
      </c>
      <c r="P12" s="386">
        <v>956</v>
      </c>
      <c r="Q12" s="386">
        <v>328</v>
      </c>
      <c r="R12" s="386">
        <v>1701</v>
      </c>
      <c r="S12" s="389" t="s">
        <v>571</v>
      </c>
      <c r="T12" s="386">
        <v>507</v>
      </c>
      <c r="U12" s="389">
        <v>150</v>
      </c>
      <c r="V12" s="389" t="s">
        <v>571</v>
      </c>
    </row>
    <row r="13" spans="1:22" ht="33.75" customHeight="1">
      <c r="A13" s="63"/>
      <c r="B13" s="111" t="s">
        <v>1091</v>
      </c>
      <c r="C13" s="385">
        <v>11004</v>
      </c>
      <c r="D13" s="386">
        <v>10962</v>
      </c>
      <c r="E13" s="386">
        <v>9232</v>
      </c>
      <c r="F13" s="389" t="s">
        <v>571</v>
      </c>
      <c r="G13" s="386">
        <v>8691</v>
      </c>
      <c r="H13" s="386">
        <v>9</v>
      </c>
      <c r="I13" s="386">
        <v>532</v>
      </c>
      <c r="J13" s="386">
        <v>1730</v>
      </c>
      <c r="K13" s="389" t="s">
        <v>571</v>
      </c>
      <c r="L13" s="389" t="s">
        <v>571</v>
      </c>
      <c r="M13" s="386">
        <v>496</v>
      </c>
      <c r="N13" s="386">
        <v>436</v>
      </c>
      <c r="O13" s="386">
        <v>14</v>
      </c>
      <c r="P13" s="386">
        <v>227</v>
      </c>
      <c r="Q13" s="386">
        <v>62</v>
      </c>
      <c r="R13" s="386">
        <v>351</v>
      </c>
      <c r="S13" s="389" t="s">
        <v>571</v>
      </c>
      <c r="T13" s="386">
        <v>144</v>
      </c>
      <c r="U13" s="389">
        <v>42</v>
      </c>
      <c r="V13" s="389" t="s">
        <v>571</v>
      </c>
    </row>
    <row r="14" spans="1:22" ht="15" customHeight="1">
      <c r="A14" s="971" t="s">
        <v>1094</v>
      </c>
      <c r="B14" s="974"/>
      <c r="C14" s="387"/>
      <c r="D14" s="388"/>
      <c r="E14" s="388"/>
      <c r="F14" s="388"/>
      <c r="G14" s="388"/>
      <c r="H14" s="388"/>
      <c r="I14" s="388"/>
      <c r="J14" s="388"/>
      <c r="K14" s="388"/>
      <c r="L14" s="388"/>
      <c r="M14" s="388"/>
      <c r="N14" s="388"/>
      <c r="O14" s="388"/>
      <c r="P14" s="388"/>
      <c r="Q14" s="388"/>
      <c r="R14" s="388"/>
      <c r="S14" s="388"/>
      <c r="T14" s="388"/>
      <c r="U14" s="388"/>
      <c r="V14" s="388"/>
    </row>
    <row r="15" spans="1:22" ht="33.75" customHeight="1">
      <c r="A15" s="63"/>
      <c r="B15" s="111" t="s">
        <v>264</v>
      </c>
      <c r="C15" s="385">
        <v>20294</v>
      </c>
      <c r="D15" s="386">
        <v>20183</v>
      </c>
      <c r="E15" s="386">
        <v>16421</v>
      </c>
      <c r="F15" s="386" t="s">
        <v>571</v>
      </c>
      <c r="G15" s="386">
        <v>14022</v>
      </c>
      <c r="H15" s="386">
        <v>158</v>
      </c>
      <c r="I15" s="386">
        <v>2241</v>
      </c>
      <c r="J15" s="386">
        <v>3762</v>
      </c>
      <c r="K15" s="389">
        <v>1</v>
      </c>
      <c r="L15" s="386" t="s">
        <v>571</v>
      </c>
      <c r="M15" s="386">
        <v>1012</v>
      </c>
      <c r="N15" s="386">
        <v>1133</v>
      </c>
      <c r="O15" s="386">
        <v>52</v>
      </c>
      <c r="P15" s="386">
        <v>581</v>
      </c>
      <c r="Q15" s="386">
        <v>60</v>
      </c>
      <c r="R15" s="386">
        <v>426</v>
      </c>
      <c r="S15" s="386">
        <v>6</v>
      </c>
      <c r="T15" s="386">
        <v>491</v>
      </c>
      <c r="U15" s="389">
        <v>93</v>
      </c>
      <c r="V15" s="386">
        <v>18</v>
      </c>
    </row>
    <row r="16" spans="1:22" ht="33.75" customHeight="1">
      <c r="A16" s="63"/>
      <c r="B16" s="111" t="s">
        <v>263</v>
      </c>
      <c r="C16" s="385">
        <v>83118</v>
      </c>
      <c r="D16" s="386">
        <v>82654</v>
      </c>
      <c r="E16" s="386">
        <v>62285</v>
      </c>
      <c r="F16" s="386" t="s">
        <v>571</v>
      </c>
      <c r="G16" s="386">
        <v>55586</v>
      </c>
      <c r="H16" s="386">
        <v>431</v>
      </c>
      <c r="I16" s="386">
        <v>6268</v>
      </c>
      <c r="J16" s="386">
        <v>20369</v>
      </c>
      <c r="K16" s="389">
        <v>4</v>
      </c>
      <c r="L16" s="386" t="s">
        <v>571</v>
      </c>
      <c r="M16" s="386">
        <v>6262</v>
      </c>
      <c r="N16" s="386">
        <v>5780</v>
      </c>
      <c r="O16" s="386">
        <v>193</v>
      </c>
      <c r="P16" s="386">
        <v>2865</v>
      </c>
      <c r="Q16" s="386">
        <v>420</v>
      </c>
      <c r="R16" s="386">
        <v>2955</v>
      </c>
      <c r="S16" s="386">
        <v>16</v>
      </c>
      <c r="T16" s="386">
        <v>1874</v>
      </c>
      <c r="U16" s="389">
        <v>446</v>
      </c>
      <c r="V16" s="386">
        <v>18</v>
      </c>
    </row>
    <row r="17" spans="1:22" ht="33.75" customHeight="1">
      <c r="A17" s="63"/>
      <c r="B17" s="111" t="s">
        <v>1092</v>
      </c>
      <c r="C17" s="385">
        <v>36060</v>
      </c>
      <c r="D17" s="386">
        <v>35870</v>
      </c>
      <c r="E17" s="386">
        <v>29249</v>
      </c>
      <c r="F17" s="386" t="s">
        <v>571</v>
      </c>
      <c r="G17" s="386">
        <v>25468</v>
      </c>
      <c r="H17" s="386">
        <v>230</v>
      </c>
      <c r="I17" s="386">
        <v>3551</v>
      </c>
      <c r="J17" s="386">
        <v>6621</v>
      </c>
      <c r="K17" s="389">
        <v>1</v>
      </c>
      <c r="L17" s="386" t="s">
        <v>571</v>
      </c>
      <c r="M17" s="386">
        <v>1992</v>
      </c>
      <c r="N17" s="386">
        <v>2052</v>
      </c>
      <c r="O17" s="386">
        <v>65</v>
      </c>
      <c r="P17" s="386">
        <v>871</v>
      </c>
      <c r="Q17" s="386">
        <v>95</v>
      </c>
      <c r="R17" s="386">
        <v>857</v>
      </c>
      <c r="S17" s="386">
        <v>10</v>
      </c>
      <c r="T17" s="386">
        <v>678</v>
      </c>
      <c r="U17" s="389">
        <v>172</v>
      </c>
      <c r="V17" s="386">
        <v>18</v>
      </c>
    </row>
    <row r="18" spans="1:22" ht="15" customHeight="1">
      <c r="A18" s="1001" t="s">
        <v>265</v>
      </c>
      <c r="B18" s="1002"/>
      <c r="C18" s="387"/>
      <c r="D18" s="388"/>
      <c r="E18" s="388"/>
      <c r="F18" s="388"/>
      <c r="G18" s="388"/>
      <c r="H18" s="388"/>
      <c r="I18" s="388"/>
      <c r="J18" s="388"/>
      <c r="K18" s="388"/>
      <c r="L18" s="388"/>
      <c r="M18" s="388"/>
      <c r="N18" s="388"/>
      <c r="O18" s="388"/>
      <c r="P18" s="388"/>
      <c r="Q18" s="388"/>
      <c r="R18" s="388"/>
      <c r="S18" s="388"/>
      <c r="T18" s="388"/>
      <c r="U18" s="388"/>
      <c r="V18" s="388"/>
    </row>
    <row r="19" spans="1:22" ht="33.75" customHeight="1">
      <c r="A19" s="11"/>
      <c r="B19" s="111" t="s">
        <v>262</v>
      </c>
      <c r="C19" s="385">
        <v>6037</v>
      </c>
      <c r="D19" s="386">
        <v>5997</v>
      </c>
      <c r="E19" s="389" t="s">
        <v>571</v>
      </c>
      <c r="F19" s="389" t="s">
        <v>571</v>
      </c>
      <c r="G19" s="389" t="s">
        <v>571</v>
      </c>
      <c r="H19" s="389" t="s">
        <v>571</v>
      </c>
      <c r="I19" s="389" t="s">
        <v>571</v>
      </c>
      <c r="J19" s="386">
        <v>5997</v>
      </c>
      <c r="K19" s="389" t="s">
        <v>571</v>
      </c>
      <c r="L19" s="389" t="s">
        <v>571</v>
      </c>
      <c r="M19" s="386">
        <v>1345</v>
      </c>
      <c r="N19" s="386">
        <v>2341</v>
      </c>
      <c r="O19" s="389">
        <v>2</v>
      </c>
      <c r="P19" s="386">
        <v>761</v>
      </c>
      <c r="Q19" s="386">
        <v>81</v>
      </c>
      <c r="R19" s="386">
        <v>495</v>
      </c>
      <c r="S19" s="389" t="s">
        <v>571</v>
      </c>
      <c r="T19" s="386">
        <v>972</v>
      </c>
      <c r="U19" s="389">
        <v>40</v>
      </c>
      <c r="V19" s="389" t="s">
        <v>571</v>
      </c>
    </row>
    <row r="20" spans="1:22" ht="33.75" customHeight="1">
      <c r="A20" s="67"/>
      <c r="B20" s="130" t="s">
        <v>263</v>
      </c>
      <c r="C20" s="390">
        <v>30390</v>
      </c>
      <c r="D20" s="391">
        <v>30160</v>
      </c>
      <c r="E20" s="392" t="s">
        <v>571</v>
      </c>
      <c r="F20" s="392" t="s">
        <v>571</v>
      </c>
      <c r="G20" s="392" t="s">
        <v>571</v>
      </c>
      <c r="H20" s="392" t="s">
        <v>571</v>
      </c>
      <c r="I20" s="392" t="s">
        <v>571</v>
      </c>
      <c r="J20" s="391">
        <v>30160</v>
      </c>
      <c r="K20" s="392" t="s">
        <v>571</v>
      </c>
      <c r="L20" s="392" t="s">
        <v>571</v>
      </c>
      <c r="M20" s="391">
        <v>8088</v>
      </c>
      <c r="N20" s="391">
        <v>11041</v>
      </c>
      <c r="O20" s="392">
        <v>9</v>
      </c>
      <c r="P20" s="391">
        <v>3647</v>
      </c>
      <c r="Q20" s="391">
        <v>526</v>
      </c>
      <c r="R20" s="391">
        <v>3360</v>
      </c>
      <c r="S20" s="392" t="s">
        <v>571</v>
      </c>
      <c r="T20" s="391">
        <v>3489</v>
      </c>
      <c r="U20" s="392">
        <v>230</v>
      </c>
      <c r="V20" s="392" t="s">
        <v>571</v>
      </c>
    </row>
  </sheetData>
  <sheetProtection selectLockedCells="1" selectUnlockedCells="1"/>
  <mergeCells count="13">
    <mergeCell ref="A1:K1"/>
    <mergeCell ref="U3:U5"/>
    <mergeCell ref="V3:V5"/>
    <mergeCell ref="D4:D5"/>
    <mergeCell ref="D2:K2"/>
    <mergeCell ref="E3:I3"/>
    <mergeCell ref="A18:B18"/>
    <mergeCell ref="A14:B14"/>
    <mergeCell ref="A10:B10"/>
    <mergeCell ref="L3:T3"/>
    <mergeCell ref="C3:C5"/>
    <mergeCell ref="A8:B8"/>
    <mergeCell ref="A7:B7"/>
  </mergeCells>
  <phoneticPr fontId="6"/>
  <pageMargins left="0.75" right="0.75" top="1" bottom="1" header="0.51200000000000001" footer="0.51200000000000001"/>
  <pageSetup paperSize="9" scale="8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13"/>
  <sheetViews>
    <sheetView showGridLines="0" workbookViewId="0">
      <selection sqref="A1:N12"/>
    </sheetView>
  </sheetViews>
  <sheetFormatPr defaultRowHeight="13.5"/>
  <cols>
    <col min="1" max="1" width="2.375" customWidth="1"/>
    <col min="2" max="4" width="1.625" customWidth="1"/>
    <col min="5" max="5" width="3.625" customWidth="1"/>
    <col min="6" max="6" width="8.625" customWidth="1"/>
    <col min="7" max="7" width="10.75" customWidth="1"/>
    <col min="8" max="8" width="8.875" customWidth="1"/>
    <col min="9" max="9" width="9.125" bestFit="1" customWidth="1"/>
    <col min="10" max="10" width="7" customWidth="1"/>
    <col min="11" max="11" width="8.875" customWidth="1"/>
    <col min="12" max="12" width="9.125" bestFit="1" customWidth="1"/>
    <col min="13" max="13" width="9.375" customWidth="1"/>
    <col min="14" max="14" width="7" customWidth="1"/>
  </cols>
  <sheetData>
    <row r="1" spans="1:15" s="638" customFormat="1" ht="27" customHeight="1">
      <c r="A1" s="1022" t="s">
        <v>1027</v>
      </c>
      <c r="B1" s="1022"/>
      <c r="C1" s="1022"/>
      <c r="D1" s="1022"/>
      <c r="E1" s="1022"/>
      <c r="F1" s="1022"/>
      <c r="G1" s="1022"/>
      <c r="H1" s="1022"/>
      <c r="I1" s="1022"/>
      <c r="J1" s="1022"/>
      <c r="K1" s="1022"/>
      <c r="L1" s="1022"/>
      <c r="M1" s="1022"/>
      <c r="N1" s="1022"/>
    </row>
    <row r="2" spans="1:15" ht="18" customHeight="1">
      <c r="A2" s="1023" t="s">
        <v>656</v>
      </c>
      <c r="B2" s="1023"/>
      <c r="C2" s="1023"/>
      <c r="D2" s="1023"/>
      <c r="E2" s="1023"/>
      <c r="F2" s="1023"/>
      <c r="G2" s="1024"/>
      <c r="H2" s="1027" t="s">
        <v>652</v>
      </c>
      <c r="I2" s="1028"/>
      <c r="J2" s="1028"/>
      <c r="K2" s="968" t="s">
        <v>653</v>
      </c>
      <c r="L2" s="969"/>
      <c r="M2" s="969"/>
      <c r="N2" s="969"/>
      <c r="O2" s="23"/>
    </row>
    <row r="3" spans="1:15" ht="39.950000000000003" customHeight="1">
      <c r="A3" s="1025"/>
      <c r="B3" s="1025"/>
      <c r="C3" s="1025"/>
      <c r="D3" s="1025"/>
      <c r="E3" s="1025"/>
      <c r="F3" s="1025"/>
      <c r="G3" s="1026"/>
      <c r="H3" s="141" t="s">
        <v>290</v>
      </c>
      <c r="I3" s="141" t="s">
        <v>589</v>
      </c>
      <c r="J3" s="141" t="s">
        <v>1026</v>
      </c>
      <c r="K3" s="545" t="s">
        <v>654</v>
      </c>
      <c r="L3" s="13" t="s">
        <v>263</v>
      </c>
      <c r="M3" s="546" t="s">
        <v>655</v>
      </c>
      <c r="N3" s="145" t="s">
        <v>1026</v>
      </c>
      <c r="O3" s="23"/>
    </row>
    <row r="4" spans="1:15" ht="15" customHeight="1">
      <c r="A4" s="1018" t="s">
        <v>95</v>
      </c>
      <c r="B4" s="1019"/>
      <c r="C4" s="1019"/>
      <c r="D4" s="1019"/>
      <c r="E4" s="1019"/>
      <c r="F4" s="1019"/>
      <c r="G4" s="1019"/>
      <c r="H4" s="121">
        <v>96522</v>
      </c>
      <c r="I4" s="122">
        <v>224813</v>
      </c>
      <c r="J4" s="123">
        <v>2.3291400000000002</v>
      </c>
      <c r="K4" s="541">
        <v>40705</v>
      </c>
      <c r="L4" s="541">
        <v>97140</v>
      </c>
      <c r="M4" s="541">
        <v>59223</v>
      </c>
      <c r="N4" s="542">
        <v>2.3864399999999999</v>
      </c>
    </row>
    <row r="5" spans="1:15" ht="15" customHeight="1">
      <c r="A5" s="124"/>
      <c r="B5" s="1020" t="s">
        <v>694</v>
      </c>
      <c r="C5" s="1020"/>
      <c r="D5" s="1020"/>
      <c r="E5" s="1020"/>
      <c r="F5" s="1019"/>
      <c r="G5" s="1019"/>
      <c r="H5" s="121">
        <v>95272</v>
      </c>
      <c r="I5" s="122">
        <v>222890</v>
      </c>
      <c r="J5" s="123">
        <v>2.3395100000000002</v>
      </c>
      <c r="K5" s="541">
        <v>40581</v>
      </c>
      <c r="L5" s="541">
        <v>96864</v>
      </c>
      <c r="M5" s="541">
        <v>59041</v>
      </c>
      <c r="N5" s="542">
        <v>2.38693</v>
      </c>
    </row>
    <row r="6" spans="1:15" ht="15" customHeight="1">
      <c r="A6" s="124"/>
      <c r="B6" s="124"/>
      <c r="C6" s="124"/>
      <c r="D6" s="1020" t="s">
        <v>695</v>
      </c>
      <c r="E6" s="1031"/>
      <c r="F6" s="1031"/>
      <c r="G6" s="1031"/>
      <c r="H6" s="121">
        <v>94432</v>
      </c>
      <c r="I6" s="122">
        <v>221298</v>
      </c>
      <c r="J6" s="123">
        <v>2.3434599999999999</v>
      </c>
      <c r="K6" s="541">
        <v>40356</v>
      </c>
      <c r="L6" s="541">
        <v>96487</v>
      </c>
      <c r="M6" s="541">
        <v>58763</v>
      </c>
      <c r="N6" s="542">
        <v>2.3908999999999998</v>
      </c>
    </row>
    <row r="7" spans="1:15" ht="15" customHeight="1">
      <c r="A7" s="124"/>
      <c r="B7" s="124"/>
      <c r="C7" s="124"/>
      <c r="D7" s="124"/>
      <c r="E7" s="1020" t="s">
        <v>696</v>
      </c>
      <c r="F7" s="1031"/>
      <c r="G7" s="1031"/>
      <c r="H7" s="121">
        <v>56534</v>
      </c>
      <c r="I7" s="122">
        <v>153440</v>
      </c>
      <c r="J7" s="123">
        <v>2.7141199999999999</v>
      </c>
      <c r="K7" s="541">
        <v>33593</v>
      </c>
      <c r="L7" s="541">
        <v>84921</v>
      </c>
      <c r="M7" s="541">
        <v>50383</v>
      </c>
      <c r="N7" s="542">
        <v>2.5279400000000001</v>
      </c>
    </row>
    <row r="8" spans="1:15" ht="15" customHeight="1">
      <c r="A8" s="124"/>
      <c r="B8" s="124"/>
      <c r="C8" s="124"/>
      <c r="D8" s="124"/>
      <c r="E8" s="1018" t="s">
        <v>291</v>
      </c>
      <c r="F8" s="1031"/>
      <c r="G8" s="1031"/>
      <c r="H8" s="121">
        <v>4736</v>
      </c>
      <c r="I8" s="122">
        <v>9338</v>
      </c>
      <c r="J8" s="123">
        <v>1.9717100000000001</v>
      </c>
      <c r="K8" s="541">
        <v>2531</v>
      </c>
      <c r="L8" s="541">
        <v>4004</v>
      </c>
      <c r="M8" s="541">
        <v>3136</v>
      </c>
      <c r="N8" s="542">
        <v>1.5819799999999999</v>
      </c>
    </row>
    <row r="9" spans="1:15" ht="15" customHeight="1">
      <c r="A9" s="124"/>
      <c r="B9" s="124"/>
      <c r="C9" s="124"/>
      <c r="D9" s="124"/>
      <c r="E9" s="1020" t="s">
        <v>697</v>
      </c>
      <c r="F9" s="1031"/>
      <c r="G9" s="1031"/>
      <c r="H9" s="121">
        <v>30220</v>
      </c>
      <c r="I9" s="122">
        <v>53136</v>
      </c>
      <c r="J9" s="123">
        <v>1.75831</v>
      </c>
      <c r="K9" s="541">
        <v>4114</v>
      </c>
      <c r="L9" s="541">
        <v>7277</v>
      </c>
      <c r="M9" s="541">
        <v>5088</v>
      </c>
      <c r="N9" s="542">
        <v>1.76884</v>
      </c>
    </row>
    <row r="10" spans="1:15" ht="15" customHeight="1">
      <c r="A10" s="124"/>
      <c r="B10" s="124"/>
      <c r="C10" s="124"/>
      <c r="D10" s="124"/>
      <c r="E10" s="1020" t="s">
        <v>698</v>
      </c>
      <c r="F10" s="1031"/>
      <c r="G10" s="1031"/>
      <c r="H10" s="121">
        <v>2942</v>
      </c>
      <c r="I10" s="122">
        <v>5384</v>
      </c>
      <c r="J10" s="123">
        <v>1.83005</v>
      </c>
      <c r="K10" s="541">
        <v>118</v>
      </c>
      <c r="L10" s="541">
        <v>285</v>
      </c>
      <c r="M10" s="541">
        <v>156</v>
      </c>
      <c r="N10" s="542">
        <v>2.4152499999999999</v>
      </c>
    </row>
    <row r="11" spans="1:15" ht="15" customHeight="1">
      <c r="A11" s="124"/>
      <c r="B11" s="124"/>
      <c r="C11" s="124"/>
      <c r="D11" s="1020" t="s">
        <v>335</v>
      </c>
      <c r="E11" s="1019"/>
      <c r="F11" s="1019"/>
      <c r="G11" s="1021"/>
      <c r="H11" s="121">
        <v>840</v>
      </c>
      <c r="I11" s="122">
        <v>1592</v>
      </c>
      <c r="J11" s="123">
        <v>1.89524</v>
      </c>
      <c r="K11" s="541">
        <v>225</v>
      </c>
      <c r="L11" s="541">
        <v>377</v>
      </c>
      <c r="M11" s="541">
        <v>278</v>
      </c>
      <c r="N11" s="542">
        <v>1.6755599999999999</v>
      </c>
    </row>
    <row r="12" spans="1:15" ht="15" customHeight="1">
      <c r="A12" s="125"/>
      <c r="B12" s="1029" t="s">
        <v>699</v>
      </c>
      <c r="C12" s="1029"/>
      <c r="D12" s="1029"/>
      <c r="E12" s="1029"/>
      <c r="F12" s="1030"/>
      <c r="G12" s="1030"/>
      <c r="H12" s="126">
        <v>1250</v>
      </c>
      <c r="I12" s="127">
        <v>1923</v>
      </c>
      <c r="J12" s="128">
        <v>1.5384</v>
      </c>
      <c r="K12" s="543">
        <v>124</v>
      </c>
      <c r="L12" s="543">
        <v>276</v>
      </c>
      <c r="M12" s="543">
        <v>182</v>
      </c>
      <c r="N12" s="544">
        <v>2.2258100000000001</v>
      </c>
    </row>
    <row r="13" spans="1:15" ht="7.5" customHeight="1">
      <c r="A13" s="315"/>
      <c r="B13" s="315"/>
      <c r="C13" s="315"/>
      <c r="D13" s="315"/>
      <c r="E13" s="315"/>
      <c r="F13" s="315"/>
      <c r="G13" s="315"/>
      <c r="H13" s="315"/>
      <c r="I13" s="315"/>
      <c r="J13" s="315"/>
    </row>
  </sheetData>
  <sheetProtection selectLockedCells="1" selectUnlockedCells="1"/>
  <mergeCells count="13">
    <mergeCell ref="B12:G12"/>
    <mergeCell ref="D6:G6"/>
    <mergeCell ref="E7:G7"/>
    <mergeCell ref="E8:G8"/>
    <mergeCell ref="E9:G9"/>
    <mergeCell ref="E10:G10"/>
    <mergeCell ref="A4:G4"/>
    <mergeCell ref="B5:G5"/>
    <mergeCell ref="D11:G11"/>
    <mergeCell ref="A1:N1"/>
    <mergeCell ref="A2:G3"/>
    <mergeCell ref="H2:J2"/>
    <mergeCell ref="K2:N2"/>
  </mergeCells>
  <phoneticPr fontId="6"/>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C432"/>
  <sheetViews>
    <sheetView showGridLines="0" topLeftCell="J1" workbookViewId="0">
      <selection activeCell="X19" sqref="M1:X19"/>
    </sheetView>
  </sheetViews>
  <sheetFormatPr defaultColWidth="9.875" defaultRowHeight="14.65" customHeight="1"/>
  <cols>
    <col min="1" max="2" width="1.375" style="69" customWidth="1"/>
    <col min="3" max="3" width="12.125" style="69" customWidth="1"/>
    <col min="4" max="4" width="13.375" style="69" customWidth="1"/>
    <col min="5" max="6" width="8.25" style="69" customWidth="1"/>
    <col min="7" max="22" width="8.125" style="69" customWidth="1"/>
    <col min="23" max="24" width="8.75" style="69" customWidth="1"/>
    <col min="25" max="25" width="1.25" style="69" customWidth="1"/>
    <col min="26" max="27" width="10.75" style="69" customWidth="1"/>
    <col min="28" max="37" width="9.375" style="69" customWidth="1"/>
    <col min="38" max="16384" width="9.875" style="69"/>
  </cols>
  <sheetData>
    <row r="1" spans="1:55" s="78" customFormat="1" ht="18" customHeight="1">
      <c r="A1" s="400" t="s">
        <v>436</v>
      </c>
      <c r="B1" s="72"/>
      <c r="C1" s="72"/>
      <c r="D1" s="72"/>
      <c r="E1" s="72"/>
      <c r="F1" s="72"/>
      <c r="G1" s="72"/>
      <c r="H1" s="72"/>
      <c r="I1" s="72"/>
      <c r="J1" s="72"/>
      <c r="K1" s="72"/>
      <c r="L1" s="72"/>
      <c r="M1" s="505"/>
      <c r="N1" s="73"/>
      <c r="O1" s="74"/>
      <c r="P1" s="74"/>
      <c r="Q1" s="74"/>
      <c r="R1" s="74"/>
      <c r="S1" s="74"/>
      <c r="T1" s="74"/>
      <c r="U1" s="74"/>
      <c r="V1" s="74"/>
      <c r="W1" s="74"/>
      <c r="X1" s="75"/>
      <c r="Y1" s="76"/>
      <c r="Z1" s="70"/>
      <c r="AA1" s="70"/>
      <c r="AB1" s="70"/>
      <c r="AC1" s="70"/>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row>
    <row r="2" spans="1:55" s="78" customFormat="1" ht="13.5" customHeight="1">
      <c r="A2" s="1039" t="s">
        <v>431</v>
      </c>
      <c r="B2" s="1039"/>
      <c r="C2" s="1039"/>
      <c r="D2" s="1040"/>
      <c r="E2" s="1034" t="s">
        <v>266</v>
      </c>
      <c r="F2" s="1045" t="s">
        <v>684</v>
      </c>
      <c r="G2" s="1046"/>
      <c r="H2" s="1046"/>
      <c r="I2" s="1046"/>
      <c r="J2" s="1046"/>
      <c r="K2" s="1046"/>
      <c r="L2" s="1046"/>
      <c r="M2" s="1016"/>
      <c r="N2" s="1016"/>
      <c r="O2" s="1016"/>
      <c r="P2" s="1016"/>
      <c r="Q2" s="1016"/>
      <c r="R2" s="1016"/>
      <c r="S2" s="1016"/>
      <c r="T2" s="1016"/>
      <c r="U2" s="1016"/>
      <c r="V2" s="1017"/>
      <c r="W2" s="81"/>
      <c r="X2" s="82"/>
      <c r="Y2" s="70"/>
      <c r="Z2" s="70"/>
      <c r="AA2" s="70"/>
      <c r="AB2" s="70"/>
      <c r="AC2" s="70"/>
      <c r="AD2" s="70"/>
      <c r="AE2" s="70"/>
      <c r="AF2" s="70"/>
      <c r="AG2" s="83"/>
    </row>
    <row r="3" spans="1:55" s="78" customFormat="1" ht="13.5" customHeight="1">
      <c r="A3" s="1041"/>
      <c r="B3" s="1041"/>
      <c r="C3" s="1041"/>
      <c r="D3" s="1042"/>
      <c r="E3" s="1035"/>
      <c r="F3" s="1037" t="s">
        <v>266</v>
      </c>
      <c r="G3" s="1015" t="s">
        <v>397</v>
      </c>
      <c r="H3" s="1016"/>
      <c r="I3" s="1016"/>
      <c r="J3" s="1016"/>
      <c r="K3" s="1017"/>
      <c r="L3" s="84"/>
      <c r="M3" s="85" t="s">
        <v>258</v>
      </c>
      <c r="N3" s="86"/>
      <c r="O3" s="87"/>
      <c r="P3" s="87"/>
      <c r="Q3" s="87" t="s">
        <v>1095</v>
      </c>
      <c r="R3" s="41"/>
      <c r="S3" s="88"/>
      <c r="T3" s="41"/>
      <c r="U3" s="41"/>
      <c r="V3" s="44"/>
      <c r="W3" s="89"/>
      <c r="X3" s="90"/>
      <c r="Y3" s="70"/>
      <c r="Z3" s="70"/>
      <c r="AA3" s="70"/>
      <c r="AB3" s="70"/>
      <c r="AC3" s="70"/>
      <c r="AD3" s="70"/>
      <c r="AE3" s="70"/>
      <c r="AF3" s="70"/>
      <c r="AG3" s="83"/>
    </row>
    <row r="4" spans="1:55" s="78" customFormat="1" ht="82.5" customHeight="1">
      <c r="A4" s="1043"/>
      <c r="B4" s="1043"/>
      <c r="C4" s="1043"/>
      <c r="D4" s="1044"/>
      <c r="E4" s="1036"/>
      <c r="F4" s="1038"/>
      <c r="G4" s="91" t="s">
        <v>1096</v>
      </c>
      <c r="H4" s="91" t="s">
        <v>267</v>
      </c>
      <c r="I4" s="91" t="s">
        <v>268</v>
      </c>
      <c r="J4" s="91" t="s">
        <v>269</v>
      </c>
      <c r="K4" s="91" t="s">
        <v>270</v>
      </c>
      <c r="L4" s="145" t="s">
        <v>1096</v>
      </c>
      <c r="M4" s="950" t="s">
        <v>271</v>
      </c>
      <c r="N4" s="141" t="s">
        <v>272</v>
      </c>
      <c r="O4" s="91" t="s">
        <v>273</v>
      </c>
      <c r="P4" s="91" t="s">
        <v>274</v>
      </c>
      <c r="Q4" s="91" t="s">
        <v>275</v>
      </c>
      <c r="R4" s="91" t="s">
        <v>276</v>
      </c>
      <c r="S4" s="91" t="s">
        <v>277</v>
      </c>
      <c r="T4" s="91" t="s">
        <v>399</v>
      </c>
      <c r="U4" s="291" t="s">
        <v>395</v>
      </c>
      <c r="V4" s="291" t="s">
        <v>827</v>
      </c>
      <c r="W4" s="291" t="s">
        <v>398</v>
      </c>
      <c r="X4" s="342" t="s">
        <v>278</v>
      </c>
      <c r="Y4" s="70"/>
      <c r="Z4" s="70"/>
      <c r="AA4" s="70"/>
      <c r="AB4" s="70"/>
      <c r="AC4" s="70"/>
      <c r="AD4" s="70"/>
      <c r="AE4" s="70"/>
      <c r="AF4" s="70"/>
      <c r="AG4" s="83"/>
    </row>
    <row r="5" spans="1:55" s="78" customFormat="1" ht="33.75" customHeight="1">
      <c r="A5" s="1007" t="s">
        <v>279</v>
      </c>
      <c r="B5" s="1007"/>
      <c r="C5" s="1007"/>
      <c r="D5" s="1008"/>
      <c r="E5" s="403">
        <v>95272</v>
      </c>
      <c r="F5" s="403">
        <v>59708</v>
      </c>
      <c r="G5" s="403">
        <v>50687</v>
      </c>
      <c r="H5" s="403">
        <v>17637</v>
      </c>
      <c r="I5" s="403">
        <v>23676</v>
      </c>
      <c r="J5" s="403">
        <v>1213</v>
      </c>
      <c r="K5" s="403">
        <v>8161</v>
      </c>
      <c r="L5" s="403">
        <v>9021</v>
      </c>
      <c r="M5" s="403">
        <v>322</v>
      </c>
      <c r="N5" s="403">
        <v>1267</v>
      </c>
      <c r="O5" s="403">
        <v>1344</v>
      </c>
      <c r="P5" s="403">
        <v>2333</v>
      </c>
      <c r="Q5" s="403">
        <v>247</v>
      </c>
      <c r="R5" s="403">
        <v>874</v>
      </c>
      <c r="S5" s="403">
        <v>173</v>
      </c>
      <c r="T5" s="403">
        <v>491</v>
      </c>
      <c r="U5" s="403">
        <v>673</v>
      </c>
      <c r="V5" s="403">
        <v>1297</v>
      </c>
      <c r="W5" s="403">
        <v>651</v>
      </c>
      <c r="X5" s="403">
        <v>33678</v>
      </c>
      <c r="Y5" s="70"/>
      <c r="Z5" s="70"/>
      <c r="AA5" s="70"/>
      <c r="AB5" s="70"/>
      <c r="AC5" s="83"/>
    </row>
    <row r="6" spans="1:55" s="78" customFormat="1" ht="33.75" customHeight="1">
      <c r="A6" s="110"/>
      <c r="B6" s="1007" t="s">
        <v>280</v>
      </c>
      <c r="C6" s="1007"/>
      <c r="D6" s="1008"/>
      <c r="E6" s="403">
        <v>94432</v>
      </c>
      <c r="F6" s="403">
        <v>59346</v>
      </c>
      <c r="G6" s="403">
        <v>50357</v>
      </c>
      <c r="H6" s="403">
        <v>17558</v>
      </c>
      <c r="I6" s="403">
        <v>23532</v>
      </c>
      <c r="J6" s="403">
        <v>1199</v>
      </c>
      <c r="K6" s="403">
        <v>8068</v>
      </c>
      <c r="L6" s="403">
        <v>8989</v>
      </c>
      <c r="M6" s="403">
        <v>322</v>
      </c>
      <c r="N6" s="403">
        <v>1265</v>
      </c>
      <c r="O6" s="403">
        <v>1342</v>
      </c>
      <c r="P6" s="403">
        <v>2326</v>
      </c>
      <c r="Q6" s="403">
        <v>247</v>
      </c>
      <c r="R6" s="403">
        <v>873</v>
      </c>
      <c r="S6" s="403">
        <v>172</v>
      </c>
      <c r="T6" s="403">
        <v>490</v>
      </c>
      <c r="U6" s="403">
        <v>669</v>
      </c>
      <c r="V6" s="403">
        <v>1283</v>
      </c>
      <c r="W6" s="403">
        <v>644</v>
      </c>
      <c r="X6" s="403">
        <v>33208</v>
      </c>
      <c r="Y6" s="70"/>
      <c r="Z6" s="70"/>
      <c r="AA6" s="70"/>
      <c r="AB6" s="70"/>
      <c r="AC6" s="83"/>
    </row>
    <row r="7" spans="1:55" s="78" customFormat="1" ht="33.75" customHeight="1">
      <c r="A7" s="110"/>
      <c r="B7" s="110"/>
      <c r="C7" s="1007" t="s">
        <v>281</v>
      </c>
      <c r="D7" s="1008"/>
      <c r="E7" s="403">
        <v>56534</v>
      </c>
      <c r="F7" s="403">
        <v>44411</v>
      </c>
      <c r="G7" s="403">
        <v>36231</v>
      </c>
      <c r="H7" s="403">
        <v>13419</v>
      </c>
      <c r="I7" s="403">
        <v>17105</v>
      </c>
      <c r="J7" s="403">
        <v>944</v>
      </c>
      <c r="K7" s="403">
        <v>4763</v>
      </c>
      <c r="L7" s="403">
        <v>8180</v>
      </c>
      <c r="M7" s="403">
        <v>319</v>
      </c>
      <c r="N7" s="403">
        <v>1210</v>
      </c>
      <c r="O7" s="403">
        <v>1328</v>
      </c>
      <c r="P7" s="403">
        <v>2216</v>
      </c>
      <c r="Q7" s="403">
        <v>226</v>
      </c>
      <c r="R7" s="403">
        <v>804</v>
      </c>
      <c r="S7" s="403">
        <v>159</v>
      </c>
      <c r="T7" s="403">
        <v>471</v>
      </c>
      <c r="U7" s="403">
        <v>442</v>
      </c>
      <c r="V7" s="403">
        <v>1005</v>
      </c>
      <c r="W7" s="403">
        <v>231</v>
      </c>
      <c r="X7" s="403">
        <v>11233</v>
      </c>
      <c r="Y7" s="70"/>
      <c r="Z7" s="70"/>
      <c r="AA7" s="70"/>
      <c r="AB7" s="70"/>
      <c r="AC7" s="83"/>
    </row>
    <row r="8" spans="1:55" s="78" customFormat="1" ht="33.75" customHeight="1">
      <c r="A8" s="110"/>
      <c r="B8" s="110"/>
      <c r="C8" s="1007" t="s">
        <v>282</v>
      </c>
      <c r="D8" s="1008"/>
      <c r="E8" s="403">
        <v>4736</v>
      </c>
      <c r="F8" s="403">
        <v>2530</v>
      </c>
      <c r="G8" s="403">
        <v>2382</v>
      </c>
      <c r="H8" s="403">
        <v>668</v>
      </c>
      <c r="I8" s="403">
        <v>636</v>
      </c>
      <c r="J8" s="403">
        <v>54</v>
      </c>
      <c r="K8" s="403">
        <v>1024</v>
      </c>
      <c r="L8" s="403">
        <v>148</v>
      </c>
      <c r="M8" s="403" t="s">
        <v>571</v>
      </c>
      <c r="N8" s="403">
        <v>9</v>
      </c>
      <c r="O8" s="403">
        <v>1</v>
      </c>
      <c r="P8" s="403">
        <v>12</v>
      </c>
      <c r="Q8" s="403">
        <v>7</v>
      </c>
      <c r="R8" s="403">
        <v>17</v>
      </c>
      <c r="S8" s="403">
        <v>2</v>
      </c>
      <c r="T8" s="403">
        <v>1</v>
      </c>
      <c r="U8" s="403">
        <v>30</v>
      </c>
      <c r="V8" s="403">
        <v>69</v>
      </c>
      <c r="W8" s="403">
        <v>15</v>
      </c>
      <c r="X8" s="403">
        <v>2048</v>
      </c>
      <c r="Y8" s="70"/>
      <c r="Z8" s="70"/>
      <c r="AA8" s="70"/>
      <c r="AB8" s="70"/>
      <c r="AC8" s="83"/>
    </row>
    <row r="9" spans="1:55" s="78" customFormat="1" ht="33.75" customHeight="1">
      <c r="A9" s="110"/>
      <c r="B9" s="110"/>
      <c r="C9" s="1007" t="s">
        <v>685</v>
      </c>
      <c r="D9" s="1008"/>
      <c r="E9" s="403">
        <v>30220</v>
      </c>
      <c r="F9" s="403">
        <v>11314</v>
      </c>
      <c r="G9" s="403">
        <v>10690</v>
      </c>
      <c r="H9" s="403">
        <v>3172</v>
      </c>
      <c r="I9" s="403">
        <v>5114</v>
      </c>
      <c r="J9" s="403">
        <v>186</v>
      </c>
      <c r="K9" s="403">
        <v>2218</v>
      </c>
      <c r="L9" s="403">
        <v>624</v>
      </c>
      <c r="M9" s="403">
        <v>1</v>
      </c>
      <c r="N9" s="403">
        <v>43</v>
      </c>
      <c r="O9" s="403">
        <v>12</v>
      </c>
      <c r="P9" s="403">
        <v>83</v>
      </c>
      <c r="Q9" s="403">
        <v>13</v>
      </c>
      <c r="R9" s="403">
        <v>51</v>
      </c>
      <c r="S9" s="403">
        <v>10</v>
      </c>
      <c r="T9" s="403">
        <v>17</v>
      </c>
      <c r="U9" s="403">
        <v>193</v>
      </c>
      <c r="V9" s="403">
        <v>201</v>
      </c>
      <c r="W9" s="403">
        <v>388</v>
      </c>
      <c r="X9" s="403">
        <v>18099</v>
      </c>
      <c r="Y9" s="70"/>
      <c r="Z9" s="70"/>
      <c r="AA9" s="70"/>
      <c r="AB9" s="70"/>
      <c r="AC9" s="83"/>
    </row>
    <row r="10" spans="1:55" s="78" customFormat="1" ht="33.75" customHeight="1">
      <c r="A10" s="110"/>
      <c r="B10" s="110"/>
      <c r="C10" s="1007" t="s">
        <v>686</v>
      </c>
      <c r="D10" s="1008"/>
      <c r="E10" s="403">
        <v>2942</v>
      </c>
      <c r="F10" s="403">
        <v>1091</v>
      </c>
      <c r="G10" s="403">
        <v>1054</v>
      </c>
      <c r="H10" s="403">
        <v>299</v>
      </c>
      <c r="I10" s="403">
        <v>677</v>
      </c>
      <c r="J10" s="403">
        <v>15</v>
      </c>
      <c r="K10" s="403">
        <v>63</v>
      </c>
      <c r="L10" s="403">
        <v>37</v>
      </c>
      <c r="M10" s="403">
        <v>2</v>
      </c>
      <c r="N10" s="403">
        <v>3</v>
      </c>
      <c r="O10" s="403">
        <v>1</v>
      </c>
      <c r="P10" s="403">
        <v>15</v>
      </c>
      <c r="Q10" s="403">
        <v>1</v>
      </c>
      <c r="R10" s="403">
        <v>1</v>
      </c>
      <c r="S10" s="403">
        <v>1</v>
      </c>
      <c r="T10" s="403">
        <v>1</v>
      </c>
      <c r="U10" s="403">
        <v>4</v>
      </c>
      <c r="V10" s="403">
        <v>8</v>
      </c>
      <c r="W10" s="403">
        <v>10</v>
      </c>
      <c r="X10" s="403">
        <v>1828</v>
      </c>
      <c r="Y10" s="70"/>
      <c r="Z10" s="70"/>
      <c r="AA10" s="70"/>
      <c r="AB10" s="70"/>
      <c r="AC10" s="83"/>
    </row>
    <row r="11" spans="1:55" s="78" customFormat="1" ht="33.75" customHeight="1">
      <c r="A11" s="110"/>
      <c r="B11" s="1007" t="s">
        <v>687</v>
      </c>
      <c r="C11" s="1007"/>
      <c r="D11" s="1008"/>
      <c r="E11" s="403">
        <v>840</v>
      </c>
      <c r="F11" s="403">
        <v>362</v>
      </c>
      <c r="G11" s="403">
        <v>330</v>
      </c>
      <c r="H11" s="403">
        <v>79</v>
      </c>
      <c r="I11" s="403">
        <v>144</v>
      </c>
      <c r="J11" s="403">
        <v>14</v>
      </c>
      <c r="K11" s="403">
        <v>93</v>
      </c>
      <c r="L11" s="403">
        <v>32</v>
      </c>
      <c r="M11" s="403" t="s">
        <v>571</v>
      </c>
      <c r="N11" s="403">
        <v>2</v>
      </c>
      <c r="O11" s="403">
        <v>2</v>
      </c>
      <c r="P11" s="403">
        <v>7</v>
      </c>
      <c r="Q11" s="403" t="s">
        <v>571</v>
      </c>
      <c r="R11" s="403">
        <v>1</v>
      </c>
      <c r="S11" s="403">
        <v>1</v>
      </c>
      <c r="T11" s="403">
        <v>1</v>
      </c>
      <c r="U11" s="403">
        <v>4</v>
      </c>
      <c r="V11" s="403">
        <v>14</v>
      </c>
      <c r="W11" s="403">
        <v>7</v>
      </c>
      <c r="X11" s="403">
        <v>470</v>
      </c>
      <c r="Y11" s="70"/>
      <c r="Z11" s="70"/>
      <c r="AA11" s="70"/>
      <c r="AB11" s="70"/>
      <c r="AC11" s="83"/>
    </row>
    <row r="12" spans="1:55" s="78" customFormat="1" ht="33.75" customHeight="1">
      <c r="A12" s="110"/>
      <c r="B12" s="359"/>
      <c r="C12" s="359"/>
      <c r="D12" s="360"/>
      <c r="E12" s="403"/>
      <c r="F12" s="403"/>
      <c r="G12" s="403"/>
      <c r="H12" s="403"/>
      <c r="I12" s="403"/>
      <c r="J12" s="403"/>
      <c r="K12" s="403"/>
      <c r="L12" s="403"/>
      <c r="M12" s="403"/>
      <c r="N12" s="403"/>
      <c r="O12" s="403"/>
      <c r="P12" s="403"/>
      <c r="Q12" s="403"/>
      <c r="R12" s="403"/>
      <c r="S12" s="403"/>
      <c r="T12" s="403"/>
      <c r="U12" s="403"/>
      <c r="V12" s="403"/>
      <c r="W12" s="403"/>
      <c r="X12" s="403"/>
      <c r="Y12" s="70"/>
      <c r="Z12" s="70"/>
      <c r="AA12" s="70"/>
      <c r="AB12" s="70"/>
      <c r="AC12" s="83"/>
    </row>
    <row r="13" spans="1:55" s="78" customFormat="1" ht="33.75" customHeight="1">
      <c r="A13" s="1007" t="s">
        <v>283</v>
      </c>
      <c r="B13" s="1007"/>
      <c r="C13" s="1007"/>
      <c r="D13" s="1008"/>
      <c r="E13" s="403">
        <v>222890</v>
      </c>
      <c r="F13" s="403">
        <v>183565</v>
      </c>
      <c r="G13" s="403">
        <v>144389</v>
      </c>
      <c r="H13" s="403">
        <v>35274</v>
      </c>
      <c r="I13" s="403">
        <v>87104</v>
      </c>
      <c r="J13" s="403">
        <v>2753</v>
      </c>
      <c r="K13" s="403">
        <v>19258</v>
      </c>
      <c r="L13" s="403">
        <v>39176</v>
      </c>
      <c r="M13" s="403">
        <v>1288</v>
      </c>
      <c r="N13" s="403">
        <v>3801</v>
      </c>
      <c r="O13" s="403">
        <v>8082</v>
      </c>
      <c r="P13" s="403">
        <v>11000</v>
      </c>
      <c r="Q13" s="403">
        <v>803</v>
      </c>
      <c r="R13" s="403">
        <v>4170</v>
      </c>
      <c r="S13" s="403">
        <v>941</v>
      </c>
      <c r="T13" s="403">
        <v>3330</v>
      </c>
      <c r="U13" s="403">
        <v>1399</v>
      </c>
      <c r="V13" s="403">
        <v>4362</v>
      </c>
      <c r="W13" s="403">
        <v>1685</v>
      </c>
      <c r="X13" s="403">
        <v>33678</v>
      </c>
      <c r="Y13" s="70">
        <v>589</v>
      </c>
      <c r="Z13" s="70"/>
      <c r="AA13" s="70"/>
      <c r="AB13" s="70"/>
      <c r="AC13" s="83"/>
    </row>
    <row r="14" spans="1:55" s="78" customFormat="1" ht="33.75" customHeight="1">
      <c r="A14" s="110"/>
      <c r="B14" s="1007" t="s">
        <v>688</v>
      </c>
      <c r="C14" s="1007"/>
      <c r="D14" s="1008"/>
      <c r="E14" s="403">
        <v>221298</v>
      </c>
      <c r="F14" s="403">
        <v>182465</v>
      </c>
      <c r="G14" s="403">
        <v>143406</v>
      </c>
      <c r="H14" s="403">
        <v>35116</v>
      </c>
      <c r="I14" s="403">
        <v>86556</v>
      </c>
      <c r="J14" s="403">
        <v>2721</v>
      </c>
      <c r="K14" s="403">
        <v>19013</v>
      </c>
      <c r="L14" s="403">
        <v>39059</v>
      </c>
      <c r="M14" s="403">
        <v>1288</v>
      </c>
      <c r="N14" s="403">
        <v>3795</v>
      </c>
      <c r="O14" s="403">
        <v>8072</v>
      </c>
      <c r="P14" s="403">
        <v>10970</v>
      </c>
      <c r="Q14" s="403">
        <v>803</v>
      </c>
      <c r="R14" s="403">
        <v>4165</v>
      </c>
      <c r="S14" s="403">
        <v>937</v>
      </c>
      <c r="T14" s="403">
        <v>3321</v>
      </c>
      <c r="U14" s="403">
        <v>1390</v>
      </c>
      <c r="V14" s="403">
        <v>4318</v>
      </c>
      <c r="W14" s="403">
        <v>1665</v>
      </c>
      <c r="X14" s="403">
        <v>33208</v>
      </c>
      <c r="Y14" s="70">
        <v>589</v>
      </c>
      <c r="Z14" s="70"/>
      <c r="AA14" s="70"/>
      <c r="AB14" s="70"/>
      <c r="AC14" s="83"/>
    </row>
    <row r="15" spans="1:55" s="78" customFormat="1" ht="33.75" customHeight="1">
      <c r="A15" s="110"/>
      <c r="B15" s="110"/>
      <c r="C15" s="1007" t="s">
        <v>689</v>
      </c>
      <c r="D15" s="1008"/>
      <c r="E15" s="403">
        <v>153440</v>
      </c>
      <c r="F15" s="403">
        <v>139194</v>
      </c>
      <c r="G15" s="403">
        <v>102917</v>
      </c>
      <c r="H15" s="403">
        <v>26838</v>
      </c>
      <c r="I15" s="403">
        <v>62994</v>
      </c>
      <c r="J15" s="403">
        <v>2131</v>
      </c>
      <c r="K15" s="403">
        <v>10954</v>
      </c>
      <c r="L15" s="403">
        <v>36277</v>
      </c>
      <c r="M15" s="403">
        <v>1276</v>
      </c>
      <c r="N15" s="403">
        <v>3630</v>
      </c>
      <c r="O15" s="403">
        <v>7981</v>
      </c>
      <c r="P15" s="403">
        <v>10451</v>
      </c>
      <c r="Q15" s="403">
        <v>737</v>
      </c>
      <c r="R15" s="403">
        <v>3839</v>
      </c>
      <c r="S15" s="403">
        <v>875</v>
      </c>
      <c r="T15" s="403">
        <v>3193</v>
      </c>
      <c r="U15" s="403">
        <v>915</v>
      </c>
      <c r="V15" s="403">
        <v>3380</v>
      </c>
      <c r="W15" s="403">
        <v>756</v>
      </c>
      <c r="X15" s="403">
        <v>11233</v>
      </c>
      <c r="Y15" s="70">
        <v>198</v>
      </c>
      <c r="Z15" s="70"/>
      <c r="AA15" s="70"/>
      <c r="AB15" s="70"/>
      <c r="AC15" s="83"/>
    </row>
    <row r="16" spans="1:55" s="78" customFormat="1" ht="33.75" customHeight="1">
      <c r="A16" s="110"/>
      <c r="B16" s="110"/>
      <c r="C16" s="1007" t="s">
        <v>282</v>
      </c>
      <c r="D16" s="1008"/>
      <c r="E16" s="403">
        <v>9338</v>
      </c>
      <c r="F16" s="403">
        <v>6820</v>
      </c>
      <c r="G16" s="403">
        <v>6323</v>
      </c>
      <c r="H16" s="403">
        <v>1336</v>
      </c>
      <c r="I16" s="403">
        <v>2396</v>
      </c>
      <c r="J16" s="403">
        <v>122</v>
      </c>
      <c r="K16" s="403">
        <v>2469</v>
      </c>
      <c r="L16" s="403">
        <v>497</v>
      </c>
      <c r="M16" s="403" t="s">
        <v>571</v>
      </c>
      <c r="N16" s="403">
        <v>27</v>
      </c>
      <c r="O16" s="403">
        <v>6</v>
      </c>
      <c r="P16" s="403">
        <v>58</v>
      </c>
      <c r="Q16" s="403">
        <v>23</v>
      </c>
      <c r="R16" s="403">
        <v>78</v>
      </c>
      <c r="S16" s="403">
        <v>9</v>
      </c>
      <c r="T16" s="403">
        <v>5</v>
      </c>
      <c r="U16" s="403">
        <v>65</v>
      </c>
      <c r="V16" s="403">
        <v>226</v>
      </c>
      <c r="W16" s="403">
        <v>37</v>
      </c>
      <c r="X16" s="403">
        <v>2048</v>
      </c>
      <c r="Y16" s="70" t="s">
        <v>571</v>
      </c>
      <c r="Z16" s="70"/>
      <c r="AA16" s="70"/>
      <c r="AB16" s="70"/>
      <c r="AC16" s="83"/>
    </row>
    <row r="17" spans="1:29" s="78" customFormat="1" ht="33.75" customHeight="1">
      <c r="A17" s="110"/>
      <c r="B17" s="110"/>
      <c r="C17" s="1007" t="s">
        <v>685</v>
      </c>
      <c r="D17" s="1008"/>
      <c r="E17" s="403">
        <v>53136</v>
      </c>
      <c r="F17" s="403">
        <v>32957</v>
      </c>
      <c r="G17" s="403">
        <v>30824</v>
      </c>
      <c r="H17" s="403">
        <v>6344</v>
      </c>
      <c r="I17" s="403">
        <v>18629</v>
      </c>
      <c r="J17" s="403">
        <v>433</v>
      </c>
      <c r="K17" s="403">
        <v>5418</v>
      </c>
      <c r="L17" s="403">
        <v>2133</v>
      </c>
      <c r="M17" s="403">
        <v>4</v>
      </c>
      <c r="N17" s="403">
        <v>129</v>
      </c>
      <c r="O17" s="403">
        <v>79</v>
      </c>
      <c r="P17" s="403">
        <v>387</v>
      </c>
      <c r="Q17" s="403">
        <v>40</v>
      </c>
      <c r="R17" s="403">
        <v>243</v>
      </c>
      <c r="S17" s="403">
        <v>49</v>
      </c>
      <c r="T17" s="403">
        <v>116</v>
      </c>
      <c r="U17" s="403">
        <v>402</v>
      </c>
      <c r="V17" s="403">
        <v>684</v>
      </c>
      <c r="W17" s="403">
        <v>848</v>
      </c>
      <c r="X17" s="403">
        <v>18099</v>
      </c>
      <c r="Y17" s="70">
        <v>388</v>
      </c>
      <c r="Z17" s="70"/>
      <c r="AA17" s="70"/>
      <c r="AB17" s="70"/>
      <c r="AC17" s="83"/>
    </row>
    <row r="18" spans="1:29" s="78" customFormat="1" ht="33.75" customHeight="1">
      <c r="A18" s="110"/>
      <c r="B18" s="110"/>
      <c r="C18" s="1007" t="s">
        <v>686</v>
      </c>
      <c r="D18" s="1008"/>
      <c r="E18" s="403">
        <v>5384</v>
      </c>
      <c r="F18" s="403">
        <v>3494</v>
      </c>
      <c r="G18" s="403">
        <v>3342</v>
      </c>
      <c r="H18" s="403">
        <v>598</v>
      </c>
      <c r="I18" s="403">
        <v>2537</v>
      </c>
      <c r="J18" s="403">
        <v>35</v>
      </c>
      <c r="K18" s="403">
        <v>172</v>
      </c>
      <c r="L18" s="403">
        <v>152</v>
      </c>
      <c r="M18" s="403">
        <v>8</v>
      </c>
      <c r="N18" s="403">
        <v>9</v>
      </c>
      <c r="O18" s="403">
        <v>6</v>
      </c>
      <c r="P18" s="403">
        <v>74</v>
      </c>
      <c r="Q18" s="403">
        <v>3</v>
      </c>
      <c r="R18" s="403">
        <v>5</v>
      </c>
      <c r="S18" s="403">
        <v>4</v>
      </c>
      <c r="T18" s="403">
        <v>7</v>
      </c>
      <c r="U18" s="403">
        <v>8</v>
      </c>
      <c r="V18" s="403">
        <v>28</v>
      </c>
      <c r="W18" s="403">
        <v>24</v>
      </c>
      <c r="X18" s="403">
        <v>1828</v>
      </c>
      <c r="Y18" s="70">
        <v>3</v>
      </c>
      <c r="Z18" s="70"/>
      <c r="AA18" s="70"/>
      <c r="AB18" s="70"/>
      <c r="AC18" s="83"/>
    </row>
    <row r="19" spans="1:29" s="78" customFormat="1" ht="33.75" customHeight="1">
      <c r="A19" s="401"/>
      <c r="B19" s="1032" t="s">
        <v>687</v>
      </c>
      <c r="C19" s="1032"/>
      <c r="D19" s="1033"/>
      <c r="E19" s="404">
        <v>1592</v>
      </c>
      <c r="F19" s="404">
        <v>1100</v>
      </c>
      <c r="G19" s="404">
        <v>983</v>
      </c>
      <c r="H19" s="404">
        <v>158</v>
      </c>
      <c r="I19" s="404">
        <v>548</v>
      </c>
      <c r="J19" s="404">
        <v>32</v>
      </c>
      <c r="K19" s="404">
        <v>245</v>
      </c>
      <c r="L19" s="404">
        <v>117</v>
      </c>
      <c r="M19" s="404" t="s">
        <v>571</v>
      </c>
      <c r="N19" s="404">
        <v>6</v>
      </c>
      <c r="O19" s="404">
        <v>10</v>
      </c>
      <c r="P19" s="404">
        <v>30</v>
      </c>
      <c r="Q19" s="404" t="s">
        <v>571</v>
      </c>
      <c r="R19" s="404">
        <v>5</v>
      </c>
      <c r="S19" s="404">
        <v>4</v>
      </c>
      <c r="T19" s="404">
        <v>9</v>
      </c>
      <c r="U19" s="404">
        <v>9</v>
      </c>
      <c r="V19" s="404">
        <v>44</v>
      </c>
      <c r="W19" s="404">
        <v>20</v>
      </c>
      <c r="X19" s="404">
        <v>470</v>
      </c>
      <c r="Y19" s="70" t="s">
        <v>571</v>
      </c>
      <c r="Z19" s="70"/>
      <c r="AA19" s="70"/>
      <c r="AB19" s="70"/>
      <c r="AC19" s="83"/>
    </row>
    <row r="20" spans="1:29" s="100" customFormat="1" ht="15" customHeight="1">
      <c r="A20" s="97"/>
      <c r="B20" s="97"/>
      <c r="C20" s="97"/>
      <c r="D20" s="97"/>
      <c r="E20" s="97"/>
      <c r="F20" s="97"/>
      <c r="G20" s="98"/>
      <c r="H20" s="98"/>
      <c r="I20" s="97"/>
      <c r="J20" s="97"/>
      <c r="K20" s="96"/>
      <c r="L20" s="96"/>
      <c r="M20" s="96"/>
      <c r="N20" s="96"/>
      <c r="O20" s="96"/>
      <c r="P20" s="96"/>
      <c r="Q20" s="96"/>
      <c r="R20" s="96"/>
      <c r="S20" s="96"/>
      <c r="T20" s="96"/>
      <c r="U20" s="96"/>
      <c r="V20" s="96"/>
      <c r="W20" s="96"/>
      <c r="X20" s="96"/>
      <c r="Y20" s="96"/>
      <c r="Z20" s="96"/>
      <c r="AA20" s="96"/>
      <c r="AB20" s="96"/>
      <c r="AC20" s="99"/>
    </row>
    <row r="21" spans="1:29" s="78" customFormat="1" ht="12" customHeight="1">
      <c r="A21" s="101"/>
      <c r="B21" s="101"/>
      <c r="C21" s="101"/>
      <c r="D21" s="101"/>
      <c r="E21" s="101"/>
      <c r="F21" s="101"/>
      <c r="G21" s="102"/>
      <c r="H21" s="102"/>
      <c r="I21" s="101"/>
      <c r="J21" s="103"/>
      <c r="K21" s="70"/>
      <c r="L21" s="70"/>
      <c r="M21" s="70"/>
      <c r="N21" s="70"/>
      <c r="O21" s="70"/>
      <c r="P21" s="70"/>
      <c r="Q21" s="70"/>
      <c r="R21" s="70"/>
      <c r="S21" s="70"/>
      <c r="T21" s="70"/>
      <c r="U21" s="70"/>
      <c r="V21" s="70"/>
      <c r="W21" s="70"/>
      <c r="X21" s="70"/>
      <c r="Y21" s="70"/>
      <c r="Z21" s="70"/>
      <c r="AA21" s="70"/>
      <c r="AB21" s="70"/>
      <c r="AC21" s="83"/>
    </row>
    <row r="22" spans="1:29" s="78" customFormat="1" ht="12" customHeight="1">
      <c r="A22" s="101"/>
      <c r="B22" s="101"/>
      <c r="C22" s="101"/>
      <c r="D22" s="101"/>
      <c r="E22" s="101"/>
      <c r="F22" s="101"/>
      <c r="G22" s="102"/>
      <c r="H22" s="102"/>
      <c r="I22" s="101"/>
      <c r="J22" s="103"/>
      <c r="K22" s="70"/>
      <c r="L22" s="70"/>
      <c r="M22" s="70"/>
      <c r="N22" s="70"/>
      <c r="O22" s="70"/>
      <c r="P22" s="70"/>
      <c r="Q22" s="70"/>
      <c r="R22" s="70"/>
      <c r="S22" s="70"/>
      <c r="T22" s="70"/>
      <c r="U22" s="70"/>
      <c r="V22" s="70"/>
      <c r="W22" s="70"/>
      <c r="X22" s="70"/>
      <c r="Y22" s="70"/>
      <c r="Z22" s="70"/>
      <c r="AA22" s="70"/>
      <c r="AB22" s="70"/>
      <c r="AC22" s="83"/>
    </row>
    <row r="23" spans="1:29" s="78" customFormat="1" ht="12" customHeight="1">
      <c r="A23" s="101"/>
      <c r="B23" s="101"/>
      <c r="C23" s="101"/>
      <c r="D23" s="101"/>
      <c r="E23" s="101"/>
      <c r="F23" s="101"/>
      <c r="G23" s="102"/>
      <c r="H23" s="102"/>
      <c r="I23" s="101"/>
      <c r="J23" s="103"/>
      <c r="K23" s="70"/>
      <c r="L23" s="70"/>
      <c r="M23" s="70"/>
      <c r="N23" s="70"/>
      <c r="O23" s="70"/>
      <c r="P23" s="70"/>
      <c r="Q23" s="70"/>
      <c r="R23" s="70"/>
      <c r="S23" s="70"/>
      <c r="T23" s="70"/>
      <c r="U23" s="70"/>
      <c r="V23" s="70"/>
      <c r="W23" s="70"/>
      <c r="X23" s="70"/>
      <c r="Y23" s="70"/>
      <c r="Z23" s="70"/>
      <c r="AA23" s="70"/>
      <c r="AB23" s="70"/>
      <c r="AC23" s="83"/>
    </row>
    <row r="24" spans="1:29" s="78" customFormat="1" ht="12" customHeight="1">
      <c r="A24" s="101"/>
      <c r="B24" s="101"/>
      <c r="C24" s="83"/>
      <c r="D24" s="83"/>
      <c r="E24" s="101"/>
      <c r="F24" s="101"/>
      <c r="G24" s="101"/>
      <c r="H24" s="101"/>
      <c r="I24" s="103"/>
      <c r="J24" s="103"/>
      <c r="K24" s="70"/>
      <c r="L24" s="70"/>
      <c r="M24" s="70"/>
      <c r="N24" s="70"/>
      <c r="O24" s="70"/>
      <c r="P24" s="70"/>
      <c r="Q24" s="70"/>
      <c r="R24" s="70"/>
      <c r="S24" s="70"/>
      <c r="T24" s="70"/>
      <c r="U24" s="70"/>
      <c r="V24" s="70"/>
      <c r="W24" s="70"/>
      <c r="X24" s="70"/>
      <c r="Y24" s="70"/>
      <c r="Z24" s="70"/>
      <c r="AA24" s="70"/>
      <c r="AB24" s="70"/>
      <c r="AC24" s="83"/>
    </row>
    <row r="25" spans="1:29" ht="12" customHeight="1"/>
    <row r="26" spans="1:29" ht="8.1" customHeight="1"/>
    <row r="27" spans="1:29" ht="12" customHeight="1"/>
    <row r="28" spans="1:29" ht="8.1" customHeight="1"/>
    <row r="29" spans="1:29" ht="12" customHeight="1"/>
    <row r="30" spans="1:29" ht="8.1" customHeight="1"/>
    <row r="31" spans="1:29" ht="12" customHeight="1"/>
    <row r="32" spans="1:29" ht="12" customHeight="1"/>
    <row r="33" ht="12" customHeight="1"/>
    <row r="34" ht="12" customHeight="1"/>
    <row r="35" ht="12" customHeight="1"/>
    <row r="36" ht="7.5" customHeight="1"/>
    <row r="37" ht="15" customHeight="1"/>
    <row r="38" ht="12" customHeight="1"/>
    <row r="39" ht="12" customHeight="1"/>
    <row r="40" ht="12" customHeight="1"/>
    <row r="41" ht="12" customHeight="1"/>
    <row r="42" ht="5.25" customHeight="1"/>
    <row r="43" ht="9" customHeight="1"/>
    <row r="44" ht="17.25" customHeight="1"/>
    <row r="45" ht="17.25" customHeight="1"/>
    <row r="46" ht="17.25" customHeight="1"/>
    <row r="47" ht="12" customHeight="1"/>
    <row r="48" ht="12" customHeight="1"/>
    <row r="49" ht="12" customHeight="1"/>
    <row r="50" ht="77.25" customHeight="1"/>
    <row r="51" ht="7.5" customHeight="1"/>
    <row r="52" ht="12" customHeight="1"/>
    <row r="53" ht="7.5" customHeight="1"/>
    <row r="54" ht="12" customHeight="1"/>
    <row r="55" ht="8.1" customHeight="1"/>
    <row r="56" ht="12" customHeight="1"/>
    <row r="57" ht="8.1" customHeight="1"/>
    <row r="58" ht="12" customHeight="1"/>
    <row r="59" ht="12" customHeight="1"/>
    <row r="60" ht="12" customHeight="1"/>
    <row r="61" ht="12" customHeight="1"/>
    <row r="62" ht="12" customHeight="1"/>
    <row r="63" ht="8.1" customHeight="1"/>
    <row r="64" ht="12" customHeight="1"/>
    <row r="65" ht="8.1" customHeight="1"/>
    <row r="66" ht="12" customHeight="1"/>
    <row r="67" ht="8.1" customHeight="1"/>
    <row r="68" ht="12" customHeight="1"/>
    <row r="69" ht="12" customHeight="1"/>
    <row r="70" ht="12" customHeight="1"/>
    <row r="71" ht="12" customHeight="1"/>
    <row r="72" ht="12" customHeight="1"/>
    <row r="73" ht="7.5" customHeight="1"/>
    <row r="74" ht="12" customHeight="1"/>
    <row r="75" ht="7.5" customHeight="1"/>
    <row r="76" ht="12" customHeight="1"/>
    <row r="77" ht="8.1" customHeight="1"/>
    <row r="78" ht="12" customHeight="1"/>
    <row r="79" ht="8.1" customHeight="1"/>
    <row r="80" ht="12" customHeight="1"/>
    <row r="81" ht="12" customHeight="1"/>
    <row r="82" ht="12" customHeight="1"/>
    <row r="83" ht="12" customHeight="1"/>
    <row r="84" ht="12" customHeight="1"/>
    <row r="85" ht="8.1" customHeight="1"/>
    <row r="86" ht="12" customHeight="1"/>
    <row r="87" ht="8.1" customHeight="1"/>
    <row r="88" ht="12" customHeight="1"/>
    <row r="89" ht="8.1" customHeight="1"/>
    <row r="90" ht="12" customHeight="1"/>
    <row r="91" ht="12" customHeight="1"/>
    <row r="92" ht="12" customHeight="1"/>
    <row r="93" ht="12" customHeight="1"/>
    <row r="94" ht="12" customHeight="1"/>
    <row r="95" ht="7.5" customHeight="1"/>
    <row r="96" ht="12" customHeight="1"/>
    <row r="97" ht="7.5" customHeight="1"/>
    <row r="98" ht="12" customHeight="1"/>
    <row r="99" ht="8.1" customHeight="1"/>
    <row r="100" ht="12" customHeight="1"/>
    <row r="101" ht="8.1" customHeight="1"/>
    <row r="102" ht="12" customHeight="1"/>
    <row r="103" ht="12" customHeight="1"/>
    <row r="104" ht="12" customHeight="1"/>
    <row r="105" ht="12" customHeight="1"/>
    <row r="106" ht="12" customHeight="1"/>
    <row r="107" ht="8.1" customHeight="1"/>
    <row r="108" ht="12" customHeight="1"/>
    <row r="109" ht="8.1" customHeight="1"/>
    <row r="110" ht="12" customHeight="1"/>
    <row r="111" ht="8.1" customHeight="1"/>
    <row r="112" ht="12" customHeight="1"/>
    <row r="113" ht="12" customHeight="1"/>
    <row r="114" ht="12" customHeight="1"/>
    <row r="115" ht="12" customHeight="1"/>
    <row r="116" ht="12" customHeight="1"/>
    <row r="117" ht="7.5" customHeight="1"/>
    <row r="118" ht="12" customHeight="1"/>
    <row r="119" ht="7.5" customHeight="1"/>
    <row r="120" ht="12" customHeight="1"/>
    <row r="121" ht="8.1" customHeight="1"/>
    <row r="122" ht="12" customHeight="1"/>
    <row r="123" ht="8.1" customHeight="1"/>
    <row r="124" ht="12" customHeight="1"/>
    <row r="125" ht="12" customHeight="1"/>
    <row r="126" ht="12" customHeight="1"/>
    <row r="127" ht="12" customHeight="1"/>
    <row r="128" ht="12" customHeight="1"/>
    <row r="129" ht="8.1" customHeight="1"/>
    <row r="130" ht="12" customHeight="1"/>
    <row r="131" ht="8.1" customHeight="1"/>
    <row r="132" ht="12" customHeight="1"/>
    <row r="133" ht="8.1" customHeight="1"/>
    <row r="134" ht="12" customHeight="1"/>
    <row r="135" ht="12" customHeight="1"/>
    <row r="136" ht="12" customHeight="1"/>
    <row r="137" ht="12" customHeight="1"/>
    <row r="138" ht="12" customHeight="1"/>
    <row r="139" ht="7.5" customHeight="1"/>
    <row r="140" ht="15" customHeight="1"/>
    <row r="141" ht="12" customHeight="1"/>
    <row r="142" ht="12" customHeight="1"/>
    <row r="143" ht="12" customHeight="1"/>
    <row r="144" ht="12" customHeight="1"/>
    <row r="145" ht="5.25" customHeight="1"/>
    <row r="146" ht="9" customHeight="1"/>
    <row r="147" ht="17.25" customHeight="1"/>
    <row r="148" ht="17.25" customHeight="1"/>
    <row r="149" ht="17.25" customHeight="1"/>
    <row r="150" ht="12" customHeight="1"/>
    <row r="151" ht="12" customHeight="1"/>
    <row r="152" ht="12" customHeight="1"/>
    <row r="153" ht="77.25" customHeight="1"/>
    <row r="154" ht="7.5" customHeight="1"/>
    <row r="155" ht="12" customHeight="1"/>
    <row r="156" ht="7.5" customHeight="1"/>
    <row r="157" ht="12" customHeight="1"/>
    <row r="158" ht="8.1" customHeight="1"/>
    <row r="159" ht="12" customHeight="1"/>
    <row r="160" ht="8.1" customHeight="1"/>
    <row r="161" ht="12" customHeight="1"/>
    <row r="162" ht="12" customHeight="1"/>
    <row r="163" ht="12" customHeight="1"/>
    <row r="164" ht="12" customHeight="1"/>
    <row r="165" ht="12" customHeight="1"/>
    <row r="166" ht="8.1" customHeight="1"/>
    <row r="167" ht="12" customHeight="1"/>
    <row r="168" ht="8.1" customHeight="1"/>
    <row r="169" ht="12" customHeight="1"/>
    <row r="170" ht="8.1" customHeight="1"/>
    <row r="171" ht="12" customHeight="1"/>
    <row r="172" ht="12" customHeight="1"/>
    <row r="173" ht="12" customHeight="1"/>
    <row r="174" ht="12" customHeight="1"/>
    <row r="175" ht="12" customHeight="1"/>
    <row r="176" ht="7.5" customHeight="1"/>
    <row r="177" ht="12" customHeight="1"/>
    <row r="178" ht="7.5" customHeight="1"/>
    <row r="179" ht="12" customHeight="1"/>
    <row r="180" ht="8.1" customHeight="1"/>
    <row r="181" ht="12" customHeight="1"/>
    <row r="182" ht="8.1" customHeight="1"/>
    <row r="183" ht="12" customHeight="1"/>
    <row r="184" ht="12" customHeight="1"/>
    <row r="185" ht="12" customHeight="1"/>
    <row r="186" ht="12" customHeight="1"/>
    <row r="187" ht="12" customHeight="1"/>
    <row r="188" ht="8.1" customHeight="1"/>
    <row r="189" ht="12" customHeight="1"/>
    <row r="190" ht="8.1" customHeight="1"/>
    <row r="191" ht="12" customHeight="1"/>
    <row r="192" ht="8.1" customHeight="1"/>
    <row r="193" ht="12" customHeight="1"/>
    <row r="194" ht="12" customHeight="1"/>
    <row r="195" ht="12" customHeight="1"/>
    <row r="196" ht="12" customHeight="1"/>
    <row r="197" ht="12" customHeight="1"/>
    <row r="198" ht="7.5" customHeight="1"/>
    <row r="199" ht="12" customHeight="1"/>
    <row r="200" ht="7.5" customHeight="1"/>
    <row r="201" ht="12" customHeight="1"/>
    <row r="202" ht="8.1" customHeight="1"/>
    <row r="203" ht="12" customHeight="1"/>
    <row r="204" ht="8.1" customHeight="1"/>
    <row r="205" ht="12" customHeight="1"/>
    <row r="206" ht="12" customHeight="1"/>
    <row r="207" ht="12" customHeight="1"/>
    <row r="208" ht="12" customHeight="1"/>
    <row r="209" ht="12" customHeight="1"/>
    <row r="210" ht="8.1" customHeight="1"/>
    <row r="211" ht="12" customHeight="1"/>
    <row r="212" ht="8.1" customHeight="1"/>
    <row r="213" ht="12" customHeight="1"/>
    <row r="214" ht="8.1" customHeight="1"/>
    <row r="215" ht="12" customHeight="1"/>
    <row r="216" ht="12" customHeight="1"/>
    <row r="217" ht="12" customHeight="1"/>
    <row r="218" ht="12" customHeight="1"/>
    <row r="219" ht="12" customHeight="1"/>
    <row r="220" ht="7.5" customHeight="1"/>
    <row r="221" ht="12" customHeight="1"/>
    <row r="222" ht="7.5" customHeight="1"/>
    <row r="223" ht="12" customHeight="1"/>
    <row r="224" ht="8.1" customHeight="1"/>
    <row r="225" ht="12" customHeight="1"/>
    <row r="226" ht="8.1" customHeight="1"/>
    <row r="227" ht="12" customHeight="1"/>
    <row r="228" ht="12" customHeight="1"/>
    <row r="229" ht="12" customHeight="1"/>
    <row r="230" ht="12" customHeight="1"/>
    <row r="231" ht="12" customHeight="1"/>
    <row r="232" ht="8.1" customHeight="1"/>
    <row r="233" ht="12" customHeight="1"/>
    <row r="234" ht="8.1" customHeight="1"/>
    <row r="235" ht="12" customHeight="1"/>
    <row r="236" ht="8.1" customHeight="1"/>
    <row r="237" ht="12" customHeight="1"/>
    <row r="238" ht="12" customHeight="1"/>
    <row r="239" ht="12" customHeight="1"/>
    <row r="240" ht="12" customHeight="1"/>
    <row r="241" ht="12" customHeight="1"/>
    <row r="242" ht="7.5" customHeight="1"/>
    <row r="243" ht="15" customHeight="1"/>
    <row r="244" ht="12" customHeight="1"/>
    <row r="245" ht="12" customHeight="1"/>
    <row r="246" ht="12" customHeight="1"/>
    <row r="247" ht="12" customHeight="1"/>
    <row r="248" ht="5.25" customHeight="1"/>
    <row r="249" ht="9" customHeight="1"/>
    <row r="250" ht="17.25" customHeight="1"/>
    <row r="251" ht="17.25" customHeight="1"/>
    <row r="252" ht="17.25" customHeight="1"/>
    <row r="253" ht="12" customHeight="1"/>
    <row r="254" ht="12" customHeight="1"/>
    <row r="255" ht="12" customHeight="1"/>
    <row r="256" ht="77.25" customHeight="1"/>
    <row r="257" ht="7.5" customHeight="1"/>
    <row r="258" ht="12" customHeight="1"/>
    <row r="259" ht="7.5" customHeight="1"/>
    <row r="260" ht="12" customHeight="1"/>
    <row r="261" ht="8.1" customHeight="1"/>
    <row r="262" ht="12" customHeight="1"/>
    <row r="263" ht="8.1" customHeight="1"/>
    <row r="264" ht="12" customHeight="1"/>
    <row r="265" ht="12" customHeight="1"/>
    <row r="266" ht="12" customHeight="1"/>
    <row r="267" ht="12" customHeight="1"/>
    <row r="268" ht="12" customHeight="1"/>
    <row r="269" ht="8.1" customHeight="1"/>
    <row r="270" ht="12" customHeight="1"/>
    <row r="271" ht="8.1" customHeight="1"/>
    <row r="272" ht="12" customHeight="1"/>
    <row r="273" ht="8.1" customHeight="1"/>
    <row r="274" ht="12" customHeight="1"/>
    <row r="275" ht="12" customHeight="1"/>
    <row r="276" ht="12" customHeight="1"/>
    <row r="277" ht="12" customHeight="1"/>
    <row r="278" ht="12" customHeight="1"/>
    <row r="279" ht="7.5" customHeight="1"/>
    <row r="280" ht="12" customHeight="1"/>
    <row r="281" ht="7.5" customHeight="1"/>
    <row r="282" ht="12" customHeight="1"/>
    <row r="283" ht="8.1" customHeight="1"/>
    <row r="284" ht="12" customHeight="1"/>
    <row r="285" ht="8.1" customHeight="1"/>
    <row r="286" ht="12" customHeight="1"/>
    <row r="287" ht="12" customHeight="1"/>
    <row r="288" ht="12" customHeight="1"/>
    <row r="289" ht="12" customHeight="1"/>
    <row r="290" ht="12" customHeight="1"/>
    <row r="291" ht="8.1" customHeight="1"/>
    <row r="292" ht="12" customHeight="1"/>
    <row r="293" ht="8.1" customHeight="1"/>
    <row r="294" ht="12" customHeight="1"/>
    <row r="295" ht="8.1" customHeight="1"/>
    <row r="296" ht="12" customHeight="1"/>
    <row r="297" ht="12" customHeight="1"/>
    <row r="298" ht="12" customHeight="1"/>
    <row r="299" ht="12" customHeight="1"/>
    <row r="300" ht="12" customHeight="1"/>
    <row r="301" ht="7.5" customHeight="1"/>
    <row r="302" ht="12" customHeight="1"/>
    <row r="303" ht="7.5" customHeight="1"/>
    <row r="304" ht="12" customHeight="1"/>
    <row r="305" ht="8.1" customHeight="1"/>
    <row r="306" ht="12" customHeight="1"/>
    <row r="307" ht="8.1" customHeight="1"/>
    <row r="308" ht="12" customHeight="1"/>
    <row r="309" ht="12" customHeight="1"/>
    <row r="310" ht="12" customHeight="1"/>
    <row r="311" ht="12" customHeight="1"/>
    <row r="312" ht="12" customHeight="1"/>
    <row r="313" ht="8.1" customHeight="1"/>
    <row r="314" ht="12" customHeight="1"/>
    <row r="315" ht="8.1" customHeight="1"/>
    <row r="316" ht="12" customHeight="1"/>
    <row r="317" ht="8.1" customHeight="1"/>
    <row r="318" ht="12" customHeight="1"/>
    <row r="319" ht="12" customHeight="1"/>
    <row r="320" ht="12" customHeight="1"/>
    <row r="321" ht="12" customHeight="1"/>
    <row r="322" ht="12" customHeight="1"/>
    <row r="323" ht="7.5" customHeight="1"/>
    <row r="324" ht="12" customHeight="1"/>
    <row r="325" ht="7.5" customHeight="1"/>
    <row r="326" ht="12" customHeight="1"/>
    <row r="327" ht="8.1" customHeight="1"/>
    <row r="328" ht="12" customHeight="1"/>
    <row r="329" ht="8.1" customHeight="1"/>
    <row r="330" ht="12" customHeight="1"/>
    <row r="331" ht="12" customHeight="1"/>
    <row r="332" ht="12" customHeight="1"/>
    <row r="333" ht="12" customHeight="1"/>
    <row r="334" ht="12" customHeight="1"/>
    <row r="335" ht="8.1" customHeight="1"/>
    <row r="336" ht="12" customHeight="1"/>
    <row r="337" ht="8.1" customHeight="1"/>
    <row r="338" ht="12" customHeight="1"/>
    <row r="339" ht="8.1" customHeight="1"/>
    <row r="340" ht="12" customHeight="1"/>
    <row r="341" ht="12" customHeight="1"/>
    <row r="342" ht="12" customHeight="1"/>
    <row r="343" ht="12" customHeight="1"/>
    <row r="344" ht="12" customHeight="1"/>
    <row r="345" ht="7.5" customHeight="1"/>
    <row r="346" ht="15" customHeight="1"/>
    <row r="347" ht="12" customHeight="1"/>
    <row r="348" ht="12" customHeight="1"/>
    <row r="349" ht="12" customHeight="1"/>
    <row r="350" ht="12" customHeight="1"/>
    <row r="351" ht="5.25" customHeight="1"/>
    <row r="352" ht="9" customHeight="1"/>
    <row r="353" ht="17.25" customHeight="1"/>
    <row r="354" ht="17.25" customHeight="1"/>
    <row r="355" ht="17.25" customHeight="1"/>
    <row r="356" ht="12" customHeight="1"/>
    <row r="357" ht="12" customHeight="1"/>
    <row r="358" ht="12" customHeight="1"/>
    <row r="359" ht="77.25" customHeight="1"/>
    <row r="360" ht="7.5" customHeight="1"/>
    <row r="361" ht="12" customHeight="1"/>
    <row r="362" ht="7.5" customHeight="1"/>
    <row r="363" ht="12" customHeight="1"/>
    <row r="364" ht="8.1" customHeight="1"/>
    <row r="365" ht="12" customHeight="1"/>
    <row r="366" ht="8.1" customHeight="1"/>
    <row r="367" ht="12" customHeight="1"/>
    <row r="368" ht="12" customHeight="1"/>
    <row r="369" ht="12" customHeight="1"/>
    <row r="370" ht="12" customHeight="1"/>
    <row r="371" ht="12" customHeight="1"/>
    <row r="372" ht="8.1" customHeight="1"/>
    <row r="373" ht="12" customHeight="1"/>
    <row r="374" ht="8.1" customHeight="1"/>
    <row r="375" ht="12" customHeight="1"/>
    <row r="376" ht="8.1" customHeight="1"/>
    <row r="377" ht="12" customHeight="1"/>
    <row r="378" ht="12" customHeight="1"/>
    <row r="379" ht="12" customHeight="1"/>
    <row r="380" ht="12" customHeight="1"/>
    <row r="381" ht="12" customHeight="1"/>
    <row r="382" ht="7.5" customHeight="1"/>
    <row r="383" ht="12" customHeight="1"/>
    <row r="384" ht="7.5" customHeight="1"/>
    <row r="385" ht="12" customHeight="1"/>
    <row r="386" ht="8.1" customHeight="1"/>
    <row r="387" ht="12" customHeight="1"/>
    <row r="388" ht="8.1" customHeight="1"/>
    <row r="389" ht="12" customHeight="1"/>
    <row r="390" ht="12" customHeight="1"/>
    <row r="391" ht="12" customHeight="1"/>
    <row r="392" ht="12" customHeight="1"/>
    <row r="393" ht="12" customHeight="1"/>
    <row r="394" ht="8.1" customHeight="1"/>
    <row r="395" ht="12" customHeight="1"/>
    <row r="396" ht="8.1" customHeight="1"/>
    <row r="397" ht="12" customHeight="1"/>
    <row r="398" ht="8.1" customHeight="1"/>
    <row r="399" ht="12" customHeight="1"/>
    <row r="400" ht="12" customHeight="1"/>
    <row r="401" ht="12" customHeight="1"/>
    <row r="402" ht="12" customHeight="1"/>
    <row r="403" ht="12" customHeight="1"/>
    <row r="404" ht="7.5" customHeight="1"/>
    <row r="405" ht="12" customHeight="1"/>
    <row r="406" ht="7.5" customHeight="1"/>
    <row r="407" ht="12" customHeight="1"/>
    <row r="408" ht="8.1" customHeight="1"/>
    <row r="409" ht="12" customHeight="1"/>
    <row r="410" ht="8.1" customHeight="1"/>
    <row r="411" ht="12" customHeight="1"/>
    <row r="412" ht="12" customHeight="1"/>
    <row r="413" ht="12" customHeight="1"/>
    <row r="414" ht="12" customHeight="1"/>
    <row r="415" ht="12" customHeight="1"/>
    <row r="416" ht="8.1" customHeight="1"/>
    <row r="417" ht="12" customHeight="1"/>
    <row r="418" ht="8.1" customHeight="1"/>
    <row r="419" ht="12" customHeight="1"/>
    <row r="420" ht="8.1" customHeight="1"/>
    <row r="421" ht="12" customHeight="1"/>
    <row r="422" ht="12" customHeight="1"/>
    <row r="423" ht="12" customHeight="1"/>
    <row r="424" ht="12" customHeight="1"/>
    <row r="425" ht="12" customHeight="1"/>
    <row r="426" ht="7.5" customHeight="1"/>
    <row r="427" ht="15" customHeight="1"/>
    <row r="428" ht="12" customHeight="1"/>
    <row r="429" ht="12" customHeight="1"/>
    <row r="430" ht="12" customHeight="1"/>
    <row r="431" ht="12" customHeight="1"/>
    <row r="432" ht="5.25" customHeight="1"/>
  </sheetData>
  <sheetProtection selectLockedCells="1" selectUnlockedCells="1"/>
  <mergeCells count="20">
    <mergeCell ref="M2:V2"/>
    <mergeCell ref="B11:D11"/>
    <mergeCell ref="E2:E4"/>
    <mergeCell ref="F3:F4"/>
    <mergeCell ref="G3:K3"/>
    <mergeCell ref="A5:D5"/>
    <mergeCell ref="A2:D4"/>
    <mergeCell ref="B6:D6"/>
    <mergeCell ref="C7:D7"/>
    <mergeCell ref="C8:D8"/>
    <mergeCell ref="C9:D9"/>
    <mergeCell ref="C10:D10"/>
    <mergeCell ref="F2:L2"/>
    <mergeCell ref="A13:D13"/>
    <mergeCell ref="B14:D14"/>
    <mergeCell ref="B19:D19"/>
    <mergeCell ref="C15:D15"/>
    <mergeCell ref="C16:D16"/>
    <mergeCell ref="C17:D17"/>
    <mergeCell ref="C18:D18"/>
  </mergeCells>
  <phoneticPr fontId="6"/>
  <pageMargins left="0.75" right="0.75" top="1" bottom="1" header="0.51200000000000001" footer="0.51200000000000001"/>
  <pageSetup paperSize="9" scale="84"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9"/>
  <sheetViews>
    <sheetView showGridLines="0" workbookViewId="0">
      <selection sqref="A1:M9"/>
    </sheetView>
  </sheetViews>
  <sheetFormatPr defaultRowHeight="13.5"/>
  <cols>
    <col min="1" max="2" width="2.625" customWidth="1"/>
    <col min="3" max="4" width="10.625" customWidth="1"/>
    <col min="5" max="5" width="9.375" customWidth="1"/>
    <col min="6" max="6" width="7.875" customWidth="1"/>
    <col min="7" max="7" width="8.625" customWidth="1"/>
    <col min="8" max="12" width="6.625" customWidth="1"/>
    <col min="13" max="13" width="8.625" customWidth="1"/>
    <col min="14" max="14" width="1.625" customWidth="1"/>
    <col min="15" max="15" width="2.75" customWidth="1"/>
  </cols>
  <sheetData>
    <row r="1" spans="1:13" ht="18" customHeight="1">
      <c r="A1" s="441" t="s">
        <v>316</v>
      </c>
      <c r="B1" s="310"/>
      <c r="C1" s="310"/>
      <c r="D1" s="310"/>
      <c r="E1" s="310"/>
      <c r="F1" s="310"/>
      <c r="G1" s="310"/>
      <c r="H1" s="310"/>
      <c r="I1" s="310"/>
      <c r="J1" s="310"/>
      <c r="K1" s="310"/>
      <c r="L1" s="310"/>
      <c r="M1" s="310"/>
    </row>
    <row r="2" spans="1:13" ht="40.5" customHeight="1">
      <c r="A2" s="448" t="s">
        <v>317</v>
      </c>
      <c r="B2" s="449"/>
      <c r="C2" s="449"/>
      <c r="D2" s="449"/>
      <c r="E2" s="450" t="s">
        <v>430</v>
      </c>
      <c r="F2" s="438" t="s">
        <v>259</v>
      </c>
      <c r="G2" s="438" t="s">
        <v>423</v>
      </c>
      <c r="H2" s="31" t="s">
        <v>244</v>
      </c>
      <c r="I2" s="31" t="s">
        <v>245</v>
      </c>
      <c r="J2" s="31" t="s">
        <v>246</v>
      </c>
      <c r="K2" s="31" t="s">
        <v>247</v>
      </c>
      <c r="L2" s="31" t="s">
        <v>248</v>
      </c>
      <c r="M2" s="451" t="s">
        <v>424</v>
      </c>
    </row>
    <row r="3" spans="1:13" ht="30" customHeight="1">
      <c r="A3" s="1051" t="s">
        <v>1097</v>
      </c>
      <c r="B3" s="1052"/>
      <c r="C3" s="1052"/>
      <c r="D3" s="1052"/>
      <c r="E3" s="1053"/>
      <c r="F3" s="452">
        <v>40581</v>
      </c>
      <c r="G3" s="453">
        <v>10941</v>
      </c>
      <c r="H3" s="453">
        <v>15837</v>
      </c>
      <c r="I3" s="453">
        <v>7220</v>
      </c>
      <c r="J3" s="453">
        <v>3129</v>
      </c>
      <c r="K3" s="453">
        <v>1634</v>
      </c>
      <c r="L3" s="453">
        <v>1105</v>
      </c>
      <c r="M3" s="453">
        <v>715</v>
      </c>
    </row>
    <row r="4" spans="1:13" ht="20.100000000000001" customHeight="1">
      <c r="A4" s="110"/>
      <c r="B4" s="1007" t="s">
        <v>753</v>
      </c>
      <c r="C4" s="1047"/>
      <c r="D4" s="1047"/>
      <c r="E4" s="1048"/>
      <c r="F4" s="452">
        <v>40356</v>
      </c>
      <c r="G4" s="453">
        <v>10811</v>
      </c>
      <c r="H4" s="453">
        <v>15776</v>
      </c>
      <c r="I4" s="453">
        <v>7200</v>
      </c>
      <c r="J4" s="453">
        <v>3120</v>
      </c>
      <c r="K4" s="453">
        <v>1630</v>
      </c>
      <c r="L4" s="453">
        <v>1105</v>
      </c>
      <c r="M4" s="453">
        <v>714</v>
      </c>
    </row>
    <row r="5" spans="1:13" ht="20.100000000000001" customHeight="1">
      <c r="A5" s="110"/>
      <c r="B5" s="110"/>
      <c r="C5" s="1007" t="s">
        <v>754</v>
      </c>
      <c r="D5" s="1047"/>
      <c r="E5" s="1048"/>
      <c r="F5" s="452">
        <v>33593</v>
      </c>
      <c r="G5" s="453">
        <v>7303</v>
      </c>
      <c r="H5" s="453">
        <v>13540</v>
      </c>
      <c r="I5" s="453">
        <v>6516</v>
      </c>
      <c r="J5" s="453">
        <v>2903</v>
      </c>
      <c r="K5" s="453">
        <v>1563</v>
      </c>
      <c r="L5" s="453">
        <v>1069</v>
      </c>
      <c r="M5" s="453">
        <v>699</v>
      </c>
    </row>
    <row r="6" spans="1:13" ht="20.100000000000001" customHeight="1">
      <c r="A6" s="110"/>
      <c r="B6" s="110"/>
      <c r="C6" s="1007" t="s">
        <v>767</v>
      </c>
      <c r="D6" s="1047"/>
      <c r="E6" s="1048"/>
      <c r="F6" s="452">
        <v>2531</v>
      </c>
      <c r="G6" s="453">
        <v>1409</v>
      </c>
      <c r="H6" s="453">
        <v>858</v>
      </c>
      <c r="I6" s="453">
        <v>200</v>
      </c>
      <c r="J6" s="453">
        <v>48</v>
      </c>
      <c r="K6" s="453">
        <v>10</v>
      </c>
      <c r="L6" s="453">
        <v>5</v>
      </c>
      <c r="M6" s="453">
        <v>1</v>
      </c>
    </row>
    <row r="7" spans="1:13" ht="20.100000000000001" customHeight="1">
      <c r="A7" s="110"/>
      <c r="B7" s="110"/>
      <c r="C7" s="1007" t="s">
        <v>755</v>
      </c>
      <c r="D7" s="1047"/>
      <c r="E7" s="1048"/>
      <c r="F7" s="452">
        <v>4114</v>
      </c>
      <c r="G7" s="453">
        <v>2060</v>
      </c>
      <c r="H7" s="453">
        <v>1344</v>
      </c>
      <c r="I7" s="453">
        <v>463</v>
      </c>
      <c r="J7" s="453">
        <v>156</v>
      </c>
      <c r="K7" s="453">
        <v>53</v>
      </c>
      <c r="L7" s="453">
        <v>25</v>
      </c>
      <c r="M7" s="453">
        <v>13</v>
      </c>
    </row>
    <row r="8" spans="1:13" ht="20.100000000000001" customHeight="1">
      <c r="A8" s="110"/>
      <c r="B8" s="110"/>
      <c r="C8" s="1007" t="s">
        <v>756</v>
      </c>
      <c r="D8" s="1047"/>
      <c r="E8" s="1048"/>
      <c r="F8" s="452">
        <v>118</v>
      </c>
      <c r="G8" s="453">
        <v>39</v>
      </c>
      <c r="H8" s="453">
        <v>34</v>
      </c>
      <c r="I8" s="453">
        <v>21</v>
      </c>
      <c r="J8" s="453">
        <v>13</v>
      </c>
      <c r="K8" s="453">
        <v>4</v>
      </c>
      <c r="L8" s="453">
        <v>6</v>
      </c>
      <c r="M8" s="453">
        <v>1</v>
      </c>
    </row>
    <row r="9" spans="1:13" ht="20.100000000000001" customHeight="1">
      <c r="A9" s="401"/>
      <c r="B9" s="1032" t="s">
        <v>757</v>
      </c>
      <c r="C9" s="1049"/>
      <c r="D9" s="1049"/>
      <c r="E9" s="1050"/>
      <c r="F9" s="454">
        <v>225</v>
      </c>
      <c r="G9" s="382">
        <v>130</v>
      </c>
      <c r="H9" s="382">
        <v>61</v>
      </c>
      <c r="I9" s="382">
        <v>20</v>
      </c>
      <c r="J9" s="382">
        <v>9</v>
      </c>
      <c r="K9" s="382">
        <v>4</v>
      </c>
      <c r="L9" s="382" t="s">
        <v>571</v>
      </c>
      <c r="M9" s="382">
        <v>1</v>
      </c>
    </row>
  </sheetData>
  <sheetProtection selectLockedCells="1" selectUnlockedCells="1"/>
  <mergeCells count="7">
    <mergeCell ref="C7:E7"/>
    <mergeCell ref="C8:E8"/>
    <mergeCell ref="B9:E9"/>
    <mergeCell ref="A3:E3"/>
    <mergeCell ref="B4:E4"/>
    <mergeCell ref="C5:E5"/>
    <mergeCell ref="C6:E6"/>
  </mergeCells>
  <phoneticPr fontId="6"/>
  <pageMargins left="0.75" right="0.75" top="1" bottom="1" header="0.51200000000000001" footer="0.51200000000000001"/>
  <pageSetup paperSize="9" scale="91"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12"/>
  <sheetViews>
    <sheetView showGridLines="0" workbookViewId="0">
      <selection sqref="A1:K12"/>
    </sheetView>
  </sheetViews>
  <sheetFormatPr defaultRowHeight="13.5"/>
  <cols>
    <col min="1" max="1" width="23.625" customWidth="1"/>
    <col min="2" max="11" width="7.625" customWidth="1"/>
    <col min="12" max="12" width="2.25" customWidth="1"/>
  </cols>
  <sheetData>
    <row r="1" spans="1:13" ht="18" customHeight="1">
      <c r="A1" s="1054" t="s">
        <v>437</v>
      </c>
      <c r="B1" s="1054"/>
      <c r="C1" s="1054"/>
      <c r="D1" s="1054"/>
      <c r="E1" s="1054"/>
      <c r="F1" s="1054"/>
      <c r="G1" s="1054"/>
      <c r="H1" s="1054"/>
      <c r="I1" s="1054"/>
      <c r="J1" s="1054"/>
      <c r="K1" s="1054"/>
    </row>
    <row r="2" spans="1:13" s="33" customFormat="1" ht="18" customHeight="1">
      <c r="A2" s="1055" t="s">
        <v>1058</v>
      </c>
      <c r="B2" s="1060" t="s">
        <v>574</v>
      </c>
      <c r="C2" s="1061"/>
      <c r="D2" s="1061"/>
      <c r="E2" s="1061"/>
      <c r="F2" s="1062"/>
      <c r="G2" s="1060" t="s">
        <v>575</v>
      </c>
      <c r="H2" s="1061"/>
      <c r="I2" s="1061"/>
      <c r="J2" s="1061"/>
      <c r="K2" s="1061"/>
    </row>
    <row r="3" spans="1:13" s="33" customFormat="1" ht="18" customHeight="1">
      <c r="A3" s="1056"/>
      <c r="B3" s="993" t="s">
        <v>400</v>
      </c>
      <c r="C3" s="1058" t="s">
        <v>401</v>
      </c>
      <c r="D3" s="1059"/>
      <c r="E3" s="1059"/>
      <c r="F3" s="1063"/>
      <c r="G3" s="993" t="s">
        <v>400</v>
      </c>
      <c r="H3" s="1058" t="s">
        <v>401</v>
      </c>
      <c r="I3" s="1059"/>
      <c r="J3" s="1059"/>
      <c r="K3" s="1059"/>
    </row>
    <row r="4" spans="1:13" s="33" customFormat="1" ht="27.95" customHeight="1">
      <c r="A4" s="1057"/>
      <c r="B4" s="995"/>
      <c r="C4" s="402" t="s">
        <v>402</v>
      </c>
      <c r="D4" s="402" t="s">
        <v>403</v>
      </c>
      <c r="E4" s="402" t="s">
        <v>404</v>
      </c>
      <c r="F4" s="402" t="s">
        <v>405</v>
      </c>
      <c r="G4" s="995"/>
      <c r="H4" s="402" t="s">
        <v>402</v>
      </c>
      <c r="I4" s="402" t="s">
        <v>403</v>
      </c>
      <c r="J4" s="402" t="s">
        <v>404</v>
      </c>
      <c r="K4" s="420" t="s">
        <v>405</v>
      </c>
      <c r="M4" s="249"/>
    </row>
    <row r="5" spans="1:13" s="33" customFormat="1" ht="6.75" customHeight="1">
      <c r="A5" s="110"/>
      <c r="B5" s="421"/>
      <c r="C5" s="110"/>
      <c r="D5" s="110"/>
      <c r="E5" s="110"/>
      <c r="F5" s="110"/>
      <c r="G5" s="422"/>
      <c r="H5" s="110"/>
      <c r="I5" s="110"/>
      <c r="J5" s="110"/>
      <c r="K5" s="110"/>
    </row>
    <row r="6" spans="1:13" s="33" customFormat="1" ht="20.100000000000001" customHeight="1">
      <c r="A6" s="360" t="s">
        <v>406</v>
      </c>
      <c r="B6" s="423">
        <v>352</v>
      </c>
      <c r="C6" s="424">
        <v>56</v>
      </c>
      <c r="D6" s="424">
        <v>197</v>
      </c>
      <c r="E6" s="424">
        <v>49</v>
      </c>
      <c r="F6" s="424">
        <v>50</v>
      </c>
      <c r="G6" s="424">
        <v>8488</v>
      </c>
      <c r="H6" s="424">
        <v>140</v>
      </c>
      <c r="I6" s="424">
        <v>2684</v>
      </c>
      <c r="J6" s="424">
        <v>1835</v>
      </c>
      <c r="K6" s="424">
        <v>3829</v>
      </c>
    </row>
    <row r="7" spans="1:13" s="33" customFormat="1" ht="20.100000000000001" customHeight="1">
      <c r="A7" s="416" t="s">
        <v>1029</v>
      </c>
      <c r="B7" s="425">
        <v>24</v>
      </c>
      <c r="C7" s="417" t="s">
        <v>571</v>
      </c>
      <c r="D7" s="417">
        <v>9</v>
      </c>
      <c r="E7" s="417">
        <v>6</v>
      </c>
      <c r="F7" s="417">
        <v>9</v>
      </c>
      <c r="G7" s="417">
        <v>1329</v>
      </c>
      <c r="H7" s="417" t="s">
        <v>571</v>
      </c>
      <c r="I7" s="417">
        <v>122</v>
      </c>
      <c r="J7" s="417">
        <v>244</v>
      </c>
      <c r="K7" s="417">
        <v>963</v>
      </c>
    </row>
    <row r="8" spans="1:13" s="33" customFormat="1" ht="20.100000000000001" customHeight="1">
      <c r="A8" s="416" t="s">
        <v>1028</v>
      </c>
      <c r="B8" s="425">
        <v>40</v>
      </c>
      <c r="C8" s="417">
        <v>10</v>
      </c>
      <c r="D8" s="417">
        <v>10</v>
      </c>
      <c r="E8" s="417">
        <v>8</v>
      </c>
      <c r="F8" s="417">
        <v>12</v>
      </c>
      <c r="G8" s="417">
        <v>1311</v>
      </c>
      <c r="H8" s="417">
        <v>26</v>
      </c>
      <c r="I8" s="417">
        <v>164</v>
      </c>
      <c r="J8" s="417">
        <v>306</v>
      </c>
      <c r="K8" s="417">
        <v>815</v>
      </c>
    </row>
    <row r="9" spans="1:13" s="33" customFormat="1" ht="20.100000000000001" customHeight="1">
      <c r="A9" s="416" t="s">
        <v>1030</v>
      </c>
      <c r="B9" s="425">
        <v>267</v>
      </c>
      <c r="C9" s="417">
        <v>31</v>
      </c>
      <c r="D9" s="417">
        <v>177</v>
      </c>
      <c r="E9" s="417">
        <v>34</v>
      </c>
      <c r="F9" s="417">
        <v>25</v>
      </c>
      <c r="G9" s="417">
        <v>5452</v>
      </c>
      <c r="H9" s="417">
        <v>99</v>
      </c>
      <c r="I9" s="417">
        <v>2370</v>
      </c>
      <c r="J9" s="417">
        <v>1248</v>
      </c>
      <c r="K9" s="417">
        <v>1735</v>
      </c>
    </row>
    <row r="10" spans="1:13" s="33" customFormat="1" ht="20.100000000000001" customHeight="1">
      <c r="A10" s="416" t="s">
        <v>1031</v>
      </c>
      <c r="B10" s="425" t="s">
        <v>571</v>
      </c>
      <c r="C10" s="417" t="s">
        <v>571</v>
      </c>
      <c r="D10" s="417" t="s">
        <v>571</v>
      </c>
      <c r="E10" s="417" t="s">
        <v>571</v>
      </c>
      <c r="F10" s="417" t="s">
        <v>571</v>
      </c>
      <c r="G10" s="417" t="s">
        <v>571</v>
      </c>
      <c r="H10" s="417" t="s">
        <v>571</v>
      </c>
      <c r="I10" s="417" t="s">
        <v>571</v>
      </c>
      <c r="J10" s="417" t="s">
        <v>571</v>
      </c>
      <c r="K10" s="417" t="s">
        <v>571</v>
      </c>
    </row>
    <row r="11" spans="1:13" s="33" customFormat="1" ht="20.100000000000001" customHeight="1">
      <c r="A11" s="416" t="s">
        <v>1032</v>
      </c>
      <c r="B11" s="425">
        <v>6</v>
      </c>
      <c r="C11" s="417" t="s">
        <v>571</v>
      </c>
      <c r="D11" s="417">
        <v>1</v>
      </c>
      <c r="E11" s="417">
        <v>1</v>
      </c>
      <c r="F11" s="417">
        <v>4</v>
      </c>
      <c r="G11" s="417">
        <v>381</v>
      </c>
      <c r="H11" s="417" t="s">
        <v>571</v>
      </c>
      <c r="I11" s="417">
        <v>28</v>
      </c>
      <c r="J11" s="417">
        <v>37</v>
      </c>
      <c r="K11" s="417">
        <v>316</v>
      </c>
    </row>
    <row r="12" spans="1:13" s="33" customFormat="1" ht="20.100000000000001" customHeight="1">
      <c r="A12" s="381" t="s">
        <v>407</v>
      </c>
      <c r="B12" s="426">
        <v>15</v>
      </c>
      <c r="C12" s="419">
        <v>15</v>
      </c>
      <c r="D12" s="419" t="s">
        <v>571</v>
      </c>
      <c r="E12" s="419" t="s">
        <v>571</v>
      </c>
      <c r="F12" s="419" t="s">
        <v>571</v>
      </c>
      <c r="G12" s="419">
        <v>15</v>
      </c>
      <c r="H12" s="419">
        <v>15</v>
      </c>
      <c r="I12" s="419" t="s">
        <v>571</v>
      </c>
      <c r="J12" s="419" t="s">
        <v>571</v>
      </c>
      <c r="K12" s="419" t="s">
        <v>571</v>
      </c>
    </row>
  </sheetData>
  <sheetProtection selectLockedCells="1" selectUnlockedCells="1"/>
  <mergeCells count="8">
    <mergeCell ref="A1:K1"/>
    <mergeCell ref="A2:A4"/>
    <mergeCell ref="H3:K3"/>
    <mergeCell ref="B2:F2"/>
    <mergeCell ref="G2:K2"/>
    <mergeCell ref="C3:F3"/>
    <mergeCell ref="B3:B4"/>
    <mergeCell ref="G3:G4"/>
  </mergeCells>
  <phoneticPr fontId="6"/>
  <pageMargins left="0.75" right="0.75" top="1" bottom="1" header="0.51200000000000001" footer="0.51200000000000001"/>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L13"/>
  <sheetViews>
    <sheetView showGridLines="0" workbookViewId="0">
      <selection sqref="A1:L13"/>
    </sheetView>
  </sheetViews>
  <sheetFormatPr defaultRowHeight="13.5"/>
  <cols>
    <col min="1" max="1" width="3.25" customWidth="1"/>
    <col min="2" max="2" width="4.875" customWidth="1"/>
    <col min="3" max="3" width="8.375" customWidth="1"/>
    <col min="4" max="4" width="3.375" customWidth="1"/>
    <col min="5" max="12" width="9.625" customWidth="1"/>
    <col min="13" max="13" width="2" customWidth="1"/>
  </cols>
  <sheetData>
    <row r="1" spans="1:12" ht="18" customHeight="1">
      <c r="A1" s="405" t="s">
        <v>438</v>
      </c>
      <c r="B1" s="132"/>
      <c r="C1" s="132"/>
      <c r="D1" s="133"/>
      <c r="E1" s="134"/>
      <c r="F1" s="135"/>
      <c r="G1" s="134"/>
      <c r="H1" s="135"/>
      <c r="I1" s="135"/>
      <c r="J1" s="135"/>
      <c r="K1" s="135"/>
      <c r="L1" s="135"/>
    </row>
    <row r="2" spans="1:12" ht="24.75" customHeight="1">
      <c r="A2" s="1067" t="s">
        <v>477</v>
      </c>
      <c r="B2" s="1067"/>
      <c r="C2" s="1067"/>
      <c r="D2" s="1055"/>
      <c r="E2" s="1064" t="s">
        <v>700</v>
      </c>
      <c r="F2" s="1064"/>
      <c r="G2" s="1064"/>
      <c r="H2" s="1064"/>
      <c r="I2" s="1064"/>
      <c r="J2" s="1064"/>
      <c r="K2" s="1064"/>
      <c r="L2" s="1065" t="s">
        <v>701</v>
      </c>
    </row>
    <row r="3" spans="1:12" ht="24.75" customHeight="1">
      <c r="A3" s="1068"/>
      <c r="B3" s="1068"/>
      <c r="C3" s="1068"/>
      <c r="D3" s="1057"/>
      <c r="E3" s="427" t="s">
        <v>108</v>
      </c>
      <c r="F3" s="384" t="s">
        <v>729</v>
      </c>
      <c r="G3" s="427" t="s">
        <v>106</v>
      </c>
      <c r="H3" s="384" t="s">
        <v>107</v>
      </c>
      <c r="I3" s="384" t="s">
        <v>104</v>
      </c>
      <c r="J3" s="384" t="s">
        <v>105</v>
      </c>
      <c r="K3" s="384" t="s">
        <v>730</v>
      </c>
      <c r="L3" s="1066"/>
    </row>
    <row r="4" spans="1:12" ht="6.95" customHeight="1">
      <c r="A4" s="428"/>
      <c r="B4" s="428"/>
      <c r="C4" s="428"/>
      <c r="D4" s="428"/>
      <c r="E4" s="429"/>
      <c r="F4" s="430"/>
      <c r="G4" s="431"/>
      <c r="H4" s="430"/>
      <c r="I4" s="430"/>
      <c r="J4" s="430"/>
      <c r="K4" s="430"/>
      <c r="L4" s="430"/>
    </row>
    <row r="5" spans="1:12" s="139" customFormat="1" ht="18.600000000000001" customHeight="1">
      <c r="A5" s="1007" t="s">
        <v>731</v>
      </c>
      <c r="B5" s="1007"/>
      <c r="C5" s="1007"/>
      <c r="D5" s="1007"/>
      <c r="E5" s="432">
        <v>11919</v>
      </c>
      <c r="F5" s="403">
        <v>2347</v>
      </c>
      <c r="G5" s="403">
        <v>3052</v>
      </c>
      <c r="H5" s="403">
        <v>2967</v>
      </c>
      <c r="I5" s="403">
        <v>1979</v>
      </c>
      <c r="J5" s="403">
        <v>1092</v>
      </c>
      <c r="K5" s="403">
        <v>482</v>
      </c>
      <c r="L5" s="403">
        <v>325</v>
      </c>
    </row>
    <row r="6" spans="1:12" s="139" customFormat="1" ht="18.600000000000001" customHeight="1">
      <c r="A6" s="110"/>
      <c r="B6" s="110" t="s">
        <v>732</v>
      </c>
      <c r="C6" s="359" t="s">
        <v>733</v>
      </c>
      <c r="D6" s="433" t="s">
        <v>242</v>
      </c>
      <c r="E6" s="432">
        <v>2552</v>
      </c>
      <c r="F6" s="403">
        <v>1006</v>
      </c>
      <c r="G6" s="403">
        <v>1347</v>
      </c>
      <c r="H6" s="403">
        <v>172</v>
      </c>
      <c r="I6" s="403">
        <v>23</v>
      </c>
      <c r="J6" s="403">
        <v>3</v>
      </c>
      <c r="K6" s="403">
        <v>1</v>
      </c>
      <c r="L6" s="403">
        <v>255</v>
      </c>
    </row>
    <row r="7" spans="1:12" s="139" customFormat="1" ht="18.600000000000001" customHeight="1">
      <c r="A7" s="110"/>
      <c r="B7" s="434"/>
      <c r="C7" s="359" t="s">
        <v>734</v>
      </c>
      <c r="D7" s="433" t="s">
        <v>242</v>
      </c>
      <c r="E7" s="432">
        <v>3127</v>
      </c>
      <c r="F7" s="403">
        <v>219</v>
      </c>
      <c r="G7" s="403">
        <v>1324</v>
      </c>
      <c r="H7" s="403">
        <v>1449</v>
      </c>
      <c r="I7" s="403">
        <v>117</v>
      </c>
      <c r="J7" s="403">
        <v>16</v>
      </c>
      <c r="K7" s="403">
        <v>2</v>
      </c>
      <c r="L7" s="403">
        <v>59</v>
      </c>
    </row>
    <row r="8" spans="1:12" s="139" customFormat="1" ht="18.600000000000001" customHeight="1">
      <c r="A8" s="110"/>
      <c r="B8" s="434"/>
      <c r="C8" s="359" t="s">
        <v>735</v>
      </c>
      <c r="D8" s="433" t="s">
        <v>242</v>
      </c>
      <c r="E8" s="432">
        <v>2220</v>
      </c>
      <c r="F8" s="403">
        <v>14</v>
      </c>
      <c r="G8" s="403">
        <v>188</v>
      </c>
      <c r="H8" s="403">
        <v>1128</v>
      </c>
      <c r="I8" s="403">
        <v>798</v>
      </c>
      <c r="J8" s="403">
        <v>79</v>
      </c>
      <c r="K8" s="403">
        <v>13</v>
      </c>
      <c r="L8" s="403">
        <v>10</v>
      </c>
    </row>
    <row r="9" spans="1:12" s="139" customFormat="1" ht="18.600000000000001" customHeight="1">
      <c r="A9" s="110"/>
      <c r="B9" s="434"/>
      <c r="C9" s="359" t="s">
        <v>736</v>
      </c>
      <c r="D9" s="433" t="s">
        <v>242</v>
      </c>
      <c r="E9" s="432">
        <v>1634</v>
      </c>
      <c r="F9" s="403">
        <v>5</v>
      </c>
      <c r="G9" s="403">
        <v>26</v>
      </c>
      <c r="H9" s="403">
        <v>168</v>
      </c>
      <c r="I9" s="403">
        <v>863</v>
      </c>
      <c r="J9" s="403">
        <v>514</v>
      </c>
      <c r="K9" s="403">
        <v>58</v>
      </c>
      <c r="L9" s="403">
        <v>1</v>
      </c>
    </row>
    <row r="10" spans="1:12" s="139" customFormat="1" ht="18.600000000000001" customHeight="1">
      <c r="A10" s="110"/>
      <c r="B10" s="434"/>
      <c r="C10" s="359" t="s">
        <v>737</v>
      </c>
      <c r="D10" s="433" t="s">
        <v>336</v>
      </c>
      <c r="E10" s="432">
        <v>1090</v>
      </c>
      <c r="F10" s="403">
        <v>1</v>
      </c>
      <c r="G10" s="403">
        <v>8</v>
      </c>
      <c r="H10" s="403">
        <v>20</v>
      </c>
      <c r="I10" s="403">
        <v>175</v>
      </c>
      <c r="J10" s="403">
        <v>478</v>
      </c>
      <c r="K10" s="403">
        <v>408</v>
      </c>
      <c r="L10" s="403" t="s">
        <v>571</v>
      </c>
    </row>
    <row r="11" spans="1:12" s="139" customFormat="1" ht="18.600000000000001" customHeight="1">
      <c r="A11" s="110" t="s">
        <v>337</v>
      </c>
      <c r="B11" s="110"/>
      <c r="C11" s="110"/>
      <c r="D11" s="433"/>
      <c r="E11" s="432"/>
      <c r="F11" s="403"/>
      <c r="G11" s="403"/>
      <c r="H11" s="403"/>
      <c r="I11" s="403"/>
      <c r="J11" s="403"/>
      <c r="K11" s="403"/>
      <c r="L11" s="403"/>
    </row>
    <row r="12" spans="1:12" s="139" customFormat="1" ht="18.600000000000001" customHeight="1">
      <c r="A12" s="110"/>
      <c r="B12" s="110" t="s">
        <v>732</v>
      </c>
      <c r="C12" s="359" t="s">
        <v>738</v>
      </c>
      <c r="D12" s="433" t="s">
        <v>338</v>
      </c>
      <c r="E12" s="432">
        <v>162</v>
      </c>
      <c r="F12" s="403">
        <v>140</v>
      </c>
      <c r="G12" s="403">
        <v>10</v>
      </c>
      <c r="H12" s="403">
        <v>9</v>
      </c>
      <c r="I12" s="403">
        <v>1</v>
      </c>
      <c r="J12" s="403">
        <v>2</v>
      </c>
      <c r="K12" s="403" t="s">
        <v>571</v>
      </c>
      <c r="L12" s="403">
        <v>4661</v>
      </c>
    </row>
    <row r="13" spans="1:12" s="139" customFormat="1" ht="18.600000000000001" customHeight="1">
      <c r="A13" s="401"/>
      <c r="B13" s="435"/>
      <c r="C13" s="381" t="s">
        <v>739</v>
      </c>
      <c r="D13" s="436" t="s">
        <v>242</v>
      </c>
      <c r="E13" s="437">
        <v>1134</v>
      </c>
      <c r="F13" s="404">
        <v>962</v>
      </c>
      <c r="G13" s="404">
        <v>149</v>
      </c>
      <c r="H13" s="404">
        <v>21</v>
      </c>
      <c r="I13" s="404">
        <v>2</v>
      </c>
      <c r="J13" s="404" t="s">
        <v>571</v>
      </c>
      <c r="K13" s="404" t="s">
        <v>571</v>
      </c>
      <c r="L13" s="404">
        <v>800</v>
      </c>
    </row>
  </sheetData>
  <sheetProtection selectLockedCells="1" selectUnlockedCells="1"/>
  <mergeCells count="4">
    <mergeCell ref="E2:K2"/>
    <mergeCell ref="L2:L3"/>
    <mergeCell ref="A5:D5"/>
    <mergeCell ref="A2:D3"/>
  </mergeCells>
  <phoneticPr fontId="6"/>
  <pageMargins left="0.75" right="0.75" top="1" bottom="1" header="0.51200000000000001" footer="0.51200000000000001"/>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3"/>
  <sheetViews>
    <sheetView showGridLines="0" workbookViewId="0">
      <selection sqref="A1:M13"/>
    </sheetView>
  </sheetViews>
  <sheetFormatPr defaultRowHeight="13.5"/>
  <cols>
    <col min="1" max="1" width="1.875" customWidth="1"/>
    <col min="2" max="2" width="2.125" customWidth="1"/>
    <col min="3" max="3" width="11.375" customWidth="1"/>
    <col min="4" max="5" width="8.25" customWidth="1"/>
    <col min="6" max="6" width="9.75" customWidth="1"/>
    <col min="7" max="8" width="8.25" customWidth="1"/>
    <col min="9" max="9" width="9.75" customWidth="1"/>
    <col min="10" max="12" width="8.25" customWidth="1"/>
    <col min="13" max="13" width="9.75" customWidth="1"/>
  </cols>
  <sheetData>
    <row r="1" spans="1:13" ht="27" customHeight="1">
      <c r="A1" s="1078" t="s">
        <v>1291</v>
      </c>
      <c r="B1" s="1078"/>
      <c r="C1" s="1078"/>
      <c r="D1" s="1078"/>
      <c r="E1" s="1078"/>
      <c r="F1" s="1078"/>
      <c r="G1" s="1078"/>
      <c r="H1" s="1078"/>
      <c r="I1" s="1078"/>
      <c r="J1" s="1078"/>
      <c r="K1" s="1078"/>
      <c r="L1" s="1078"/>
      <c r="M1" s="1078"/>
    </row>
    <row r="2" spans="1:13" ht="15" customHeight="1">
      <c r="A2" s="1070" t="s">
        <v>339</v>
      </c>
      <c r="B2" s="1070"/>
      <c r="C2" s="1071"/>
      <c r="D2" s="1079" t="s">
        <v>658</v>
      </c>
      <c r="E2" s="1080"/>
      <c r="F2" s="1080"/>
      <c r="G2" s="1080"/>
      <c r="H2" s="1080"/>
      <c r="I2" s="1080"/>
      <c r="J2" s="1080"/>
      <c r="K2" s="1080"/>
      <c r="L2" s="1080"/>
      <c r="M2" s="1080"/>
    </row>
    <row r="3" spans="1:13" ht="15" customHeight="1">
      <c r="A3" s="1072"/>
      <c r="B3" s="1072"/>
      <c r="C3" s="1073"/>
      <c r="D3" s="549"/>
      <c r="E3" s="108"/>
      <c r="F3" s="547"/>
      <c r="G3" s="1079" t="s">
        <v>659</v>
      </c>
      <c r="H3" s="1081"/>
      <c r="I3" s="1081"/>
      <c r="J3" s="1082"/>
      <c r="K3" s="1082"/>
      <c r="L3" s="1082"/>
      <c r="M3" s="1082"/>
    </row>
    <row r="4" spans="1:13" ht="15" customHeight="1">
      <c r="A4" s="1072"/>
      <c r="B4" s="1072"/>
      <c r="C4" s="1073"/>
      <c r="D4" s="545"/>
      <c r="E4" s="106"/>
      <c r="F4" s="508"/>
      <c r="G4" s="550"/>
      <c r="H4" s="551"/>
      <c r="I4" s="551"/>
      <c r="J4" s="968" t="s">
        <v>660</v>
      </c>
      <c r="K4" s="969"/>
      <c r="L4" s="969"/>
      <c r="M4" s="969"/>
    </row>
    <row r="5" spans="1:13" ht="24">
      <c r="A5" s="1074"/>
      <c r="B5" s="1074"/>
      <c r="C5" s="1075"/>
      <c r="D5" s="141" t="s">
        <v>340</v>
      </c>
      <c r="E5" s="144" t="s">
        <v>301</v>
      </c>
      <c r="F5" s="144" t="s">
        <v>593</v>
      </c>
      <c r="G5" s="144" t="s">
        <v>341</v>
      </c>
      <c r="H5" s="144" t="s">
        <v>302</v>
      </c>
      <c r="I5" s="258" t="s">
        <v>594</v>
      </c>
      <c r="J5" s="540" t="s">
        <v>937</v>
      </c>
      <c r="K5" s="141" t="s">
        <v>657</v>
      </c>
      <c r="L5" s="141" t="s">
        <v>303</v>
      </c>
      <c r="M5" s="548" t="s">
        <v>599</v>
      </c>
    </row>
    <row r="6" spans="1:13" ht="18" customHeight="1">
      <c r="A6" s="1076" t="s">
        <v>592</v>
      </c>
      <c r="B6" s="1076"/>
      <c r="C6" s="1077"/>
      <c r="D6" s="731">
        <v>95272</v>
      </c>
      <c r="E6" s="732">
        <v>222890</v>
      </c>
      <c r="F6" s="733">
        <v>2.3395100000000002</v>
      </c>
      <c r="G6" s="732">
        <v>94432</v>
      </c>
      <c r="H6" s="732">
        <v>221298</v>
      </c>
      <c r="I6" s="734">
        <v>2.3434599999999999</v>
      </c>
      <c r="J6" s="146">
        <v>40356</v>
      </c>
      <c r="K6" s="146">
        <v>96487</v>
      </c>
      <c r="L6" s="146">
        <v>58763</v>
      </c>
      <c r="M6" s="255">
        <v>2.3908999999999998</v>
      </c>
    </row>
    <row r="7" spans="1:13" ht="18" customHeight="1">
      <c r="B7" s="971" t="s">
        <v>595</v>
      </c>
      <c r="C7" s="974"/>
      <c r="D7" s="735">
        <v>56177</v>
      </c>
      <c r="E7" s="736">
        <v>153713</v>
      </c>
      <c r="F7" s="737">
        <v>2.7362299999999999</v>
      </c>
      <c r="G7" s="736">
        <v>55645</v>
      </c>
      <c r="H7" s="736">
        <v>152594</v>
      </c>
      <c r="I7" s="738">
        <v>2.7422800000000001</v>
      </c>
      <c r="J7" s="147">
        <v>33654</v>
      </c>
      <c r="K7" s="147">
        <v>85512</v>
      </c>
      <c r="L7" s="147">
        <v>50479</v>
      </c>
      <c r="M7" s="256">
        <v>2.5409199999999998</v>
      </c>
    </row>
    <row r="8" spans="1:13" ht="18" customHeight="1">
      <c r="B8" s="971" t="s">
        <v>596</v>
      </c>
      <c r="C8" s="974"/>
      <c r="D8" s="735">
        <v>1645</v>
      </c>
      <c r="E8" s="736">
        <v>3184</v>
      </c>
      <c r="F8" s="737">
        <v>1.9355599999999999</v>
      </c>
      <c r="G8" s="736">
        <v>1624</v>
      </c>
      <c r="H8" s="736">
        <v>3147</v>
      </c>
      <c r="I8" s="738">
        <v>1.93781</v>
      </c>
      <c r="J8" s="147">
        <v>504</v>
      </c>
      <c r="K8" s="147">
        <v>865</v>
      </c>
      <c r="L8" s="147">
        <v>637</v>
      </c>
      <c r="M8" s="256">
        <v>1.71627</v>
      </c>
    </row>
    <row r="9" spans="1:13" ht="18" customHeight="1">
      <c r="B9" s="971" t="s">
        <v>597</v>
      </c>
      <c r="C9" s="974"/>
      <c r="D9" s="735">
        <v>37351</v>
      </c>
      <c r="E9" s="736">
        <v>65752</v>
      </c>
      <c r="F9" s="737">
        <v>1.7603800000000001</v>
      </c>
      <c r="G9" s="736">
        <v>37068</v>
      </c>
      <c r="H9" s="736">
        <v>65328</v>
      </c>
      <c r="I9" s="738">
        <v>1.7623800000000001</v>
      </c>
      <c r="J9" s="147">
        <v>6163</v>
      </c>
      <c r="K9" s="147">
        <v>10026</v>
      </c>
      <c r="L9" s="147">
        <v>7598</v>
      </c>
      <c r="M9" s="256">
        <v>1.6268100000000001</v>
      </c>
    </row>
    <row r="10" spans="1:13" ht="18" customHeight="1">
      <c r="A10" s="65"/>
      <c r="B10" s="65"/>
      <c r="C10" s="94" t="s">
        <v>342</v>
      </c>
      <c r="D10" s="735">
        <v>16291</v>
      </c>
      <c r="E10" s="736">
        <v>27822</v>
      </c>
      <c r="F10" s="737">
        <v>1.7078100000000001</v>
      </c>
      <c r="G10" s="736">
        <v>16115</v>
      </c>
      <c r="H10" s="736">
        <v>27565</v>
      </c>
      <c r="I10" s="738">
        <v>1.71052</v>
      </c>
      <c r="J10" s="147">
        <v>1458</v>
      </c>
      <c r="K10" s="147">
        <v>2210</v>
      </c>
      <c r="L10" s="147">
        <v>1658</v>
      </c>
      <c r="M10" s="256">
        <v>1.5157799999999999</v>
      </c>
    </row>
    <row r="11" spans="1:13" ht="18" customHeight="1">
      <c r="A11" s="65"/>
      <c r="B11" s="65"/>
      <c r="C11" s="94" t="s">
        <v>334</v>
      </c>
      <c r="D11" s="735">
        <v>11437</v>
      </c>
      <c r="E11" s="736">
        <v>19422</v>
      </c>
      <c r="F11" s="737">
        <v>1.69817</v>
      </c>
      <c r="G11" s="736">
        <v>11388</v>
      </c>
      <c r="H11" s="736">
        <v>19343</v>
      </c>
      <c r="I11" s="738">
        <v>1.6985399999999999</v>
      </c>
      <c r="J11" s="147">
        <v>2747</v>
      </c>
      <c r="K11" s="147">
        <v>4353</v>
      </c>
      <c r="L11" s="147">
        <v>3393</v>
      </c>
      <c r="M11" s="256">
        <v>1.58464</v>
      </c>
    </row>
    <row r="12" spans="1:13" ht="18" customHeight="1">
      <c r="A12" s="65"/>
      <c r="B12" s="65"/>
      <c r="C12" s="94" t="s">
        <v>333</v>
      </c>
      <c r="D12" s="735">
        <v>9623</v>
      </c>
      <c r="E12" s="736">
        <v>18508</v>
      </c>
      <c r="F12" s="737">
        <v>1.9233100000000001</v>
      </c>
      <c r="G12" s="736">
        <v>9565</v>
      </c>
      <c r="H12" s="736">
        <v>18420</v>
      </c>
      <c r="I12" s="738">
        <v>1.92577</v>
      </c>
      <c r="J12" s="147">
        <v>1958</v>
      </c>
      <c r="K12" s="147">
        <v>3463</v>
      </c>
      <c r="L12" s="147">
        <v>2547</v>
      </c>
      <c r="M12" s="256">
        <v>1.76864</v>
      </c>
    </row>
    <row r="13" spans="1:13" ht="18" customHeight="1">
      <c r="A13" s="159"/>
      <c r="B13" s="972" t="s">
        <v>598</v>
      </c>
      <c r="C13" s="1069"/>
      <c r="D13" s="739">
        <v>99</v>
      </c>
      <c r="E13" s="740">
        <v>241</v>
      </c>
      <c r="F13" s="741">
        <v>2.4343400000000002</v>
      </c>
      <c r="G13" s="740">
        <v>95</v>
      </c>
      <c r="H13" s="740">
        <v>229</v>
      </c>
      <c r="I13" s="742">
        <v>2.4105300000000001</v>
      </c>
      <c r="J13" s="148">
        <v>35</v>
      </c>
      <c r="K13" s="148">
        <v>84</v>
      </c>
      <c r="L13" s="148">
        <v>49</v>
      </c>
      <c r="M13" s="257">
        <v>2.4</v>
      </c>
    </row>
  </sheetData>
  <sheetProtection selectLockedCells="1" selectUnlockedCells="1"/>
  <mergeCells count="10">
    <mergeCell ref="A1:M1"/>
    <mergeCell ref="B7:C7"/>
    <mergeCell ref="B8:C8"/>
    <mergeCell ref="D2:M2"/>
    <mergeCell ref="G3:M3"/>
    <mergeCell ref="B9:C9"/>
    <mergeCell ref="B13:C13"/>
    <mergeCell ref="A2:C5"/>
    <mergeCell ref="A6:C6"/>
    <mergeCell ref="J4:M4"/>
  </mergeCells>
  <phoneticPr fontId="6"/>
  <pageMargins left="0.75" right="0.75" top="1" bottom="1" header="0.51200000000000001" footer="0.51200000000000001"/>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N22"/>
  <sheetViews>
    <sheetView showGridLines="0" workbookViewId="0">
      <selection sqref="A1:M22"/>
    </sheetView>
  </sheetViews>
  <sheetFormatPr defaultRowHeight="13.5"/>
  <cols>
    <col min="1" max="2" width="3.25" customWidth="1"/>
    <col min="3" max="3" width="28.125" customWidth="1"/>
    <col min="4" max="13" width="8.375" customWidth="1"/>
    <col min="14" max="14" width="1.5" customWidth="1"/>
    <col min="15" max="15" width="2.5" customWidth="1"/>
  </cols>
  <sheetData>
    <row r="1" spans="1:14" ht="18" customHeight="1">
      <c r="A1" s="400" t="s">
        <v>1292</v>
      </c>
      <c r="B1" s="149"/>
      <c r="C1" s="71"/>
      <c r="D1" s="149"/>
      <c r="E1" s="149"/>
      <c r="F1" s="109"/>
      <c r="G1" s="149"/>
      <c r="H1" s="149"/>
      <c r="I1" s="109"/>
      <c r="J1" s="149"/>
      <c r="K1" s="149"/>
      <c r="L1" s="149"/>
      <c r="M1" s="149"/>
      <c r="N1" s="23"/>
    </row>
    <row r="2" spans="1:14" s="151" customFormat="1" ht="18" customHeight="1">
      <c r="A2" s="140"/>
      <c r="B2" s="140"/>
      <c r="C2" s="445" t="s">
        <v>339</v>
      </c>
      <c r="D2" s="993" t="s">
        <v>249</v>
      </c>
      <c r="E2" s="1085" t="s">
        <v>343</v>
      </c>
      <c r="F2" s="1085" t="s">
        <v>344</v>
      </c>
      <c r="G2" s="1088" t="s">
        <v>421</v>
      </c>
      <c r="H2" s="1089"/>
      <c r="I2" s="1089"/>
      <c r="J2" s="1089"/>
      <c r="K2" s="1089"/>
      <c r="L2" s="1090"/>
      <c r="M2" s="1091" t="s">
        <v>745</v>
      </c>
      <c r="N2" s="150"/>
    </row>
    <row r="3" spans="1:14" s="151" customFormat="1" ht="18" customHeight="1">
      <c r="A3" s="63"/>
      <c r="B3" s="63"/>
      <c r="C3" s="152"/>
      <c r="D3" s="1083"/>
      <c r="E3" s="1086"/>
      <c r="F3" s="1086"/>
      <c r="G3" s="993" t="s">
        <v>747</v>
      </c>
      <c r="H3" s="1096" t="s">
        <v>748</v>
      </c>
      <c r="I3" s="1089"/>
      <c r="J3" s="1089"/>
      <c r="K3" s="1089"/>
      <c r="L3" s="1090"/>
      <c r="M3" s="1092"/>
      <c r="N3" s="150"/>
    </row>
    <row r="4" spans="1:14" s="151" customFormat="1" ht="18" customHeight="1">
      <c r="A4" s="92"/>
      <c r="B4" s="92"/>
      <c r="C4" s="153"/>
      <c r="D4" s="1083"/>
      <c r="E4" s="1086"/>
      <c r="F4" s="1086"/>
      <c r="G4" s="1094"/>
      <c r="H4" s="993" t="s">
        <v>749</v>
      </c>
      <c r="I4" s="1085" t="s">
        <v>750</v>
      </c>
      <c r="J4" s="1085" t="s">
        <v>751</v>
      </c>
      <c r="K4" s="1085" t="s">
        <v>752</v>
      </c>
      <c r="L4" s="993" t="s">
        <v>422</v>
      </c>
      <c r="M4" s="1092"/>
      <c r="N4" s="150"/>
    </row>
    <row r="5" spans="1:14" s="151" customFormat="1" ht="18" customHeight="1">
      <c r="A5" s="446" t="s">
        <v>317</v>
      </c>
      <c r="B5" s="442"/>
      <c r="C5" s="443"/>
      <c r="D5" s="1084"/>
      <c r="E5" s="1087"/>
      <c r="F5" s="1087"/>
      <c r="G5" s="1095"/>
      <c r="H5" s="1087"/>
      <c r="I5" s="1087"/>
      <c r="J5" s="1087"/>
      <c r="K5" s="1087"/>
      <c r="L5" s="1087"/>
      <c r="M5" s="1093"/>
      <c r="N5" s="150"/>
    </row>
    <row r="6" spans="1:14" s="155" customFormat="1" ht="20.100000000000001" customHeight="1">
      <c r="A6" s="1007" t="s">
        <v>253</v>
      </c>
      <c r="B6" s="1052"/>
      <c r="C6" s="1053"/>
      <c r="D6" s="403">
        <v>95272</v>
      </c>
      <c r="E6" s="403">
        <v>56177</v>
      </c>
      <c r="F6" s="403">
        <v>1645</v>
      </c>
      <c r="G6" s="403">
        <v>37351</v>
      </c>
      <c r="H6" s="403">
        <v>16291</v>
      </c>
      <c r="I6" s="403">
        <v>11437</v>
      </c>
      <c r="J6" s="403">
        <v>6329</v>
      </c>
      <c r="K6" s="403">
        <v>2775</v>
      </c>
      <c r="L6" s="403">
        <v>519</v>
      </c>
      <c r="M6" s="403">
        <v>99</v>
      </c>
      <c r="N6" s="154"/>
    </row>
    <row r="7" spans="1:14" s="155" customFormat="1" ht="20.100000000000001" customHeight="1">
      <c r="A7" s="110"/>
      <c r="B7" s="1007" t="s">
        <v>740</v>
      </c>
      <c r="C7" s="1048"/>
      <c r="D7" s="403">
        <v>94432</v>
      </c>
      <c r="E7" s="403">
        <v>55645</v>
      </c>
      <c r="F7" s="403">
        <v>1624</v>
      </c>
      <c r="G7" s="403">
        <v>37068</v>
      </c>
      <c r="H7" s="403">
        <v>16115</v>
      </c>
      <c r="I7" s="403">
        <v>11388</v>
      </c>
      <c r="J7" s="403">
        <v>6288</v>
      </c>
      <c r="K7" s="403">
        <v>2762</v>
      </c>
      <c r="L7" s="403">
        <v>515</v>
      </c>
      <c r="M7" s="403">
        <v>95</v>
      </c>
      <c r="N7" s="154"/>
    </row>
    <row r="8" spans="1:14" s="155" customFormat="1" ht="20.100000000000001" customHeight="1">
      <c r="A8" s="110"/>
      <c r="B8" s="110"/>
      <c r="C8" s="360" t="s">
        <v>741</v>
      </c>
      <c r="D8" s="403">
        <v>56534</v>
      </c>
      <c r="E8" s="403">
        <v>51035</v>
      </c>
      <c r="F8" s="403">
        <v>109</v>
      </c>
      <c r="G8" s="403">
        <v>5351</v>
      </c>
      <c r="H8" s="403">
        <v>143</v>
      </c>
      <c r="I8" s="403">
        <v>280</v>
      </c>
      <c r="J8" s="403">
        <v>2368</v>
      </c>
      <c r="K8" s="403">
        <v>2117</v>
      </c>
      <c r="L8" s="403">
        <v>443</v>
      </c>
      <c r="M8" s="403">
        <v>39</v>
      </c>
      <c r="N8" s="154"/>
    </row>
    <row r="9" spans="1:14" s="155" customFormat="1" ht="20.100000000000001" customHeight="1">
      <c r="A9" s="110"/>
      <c r="B9" s="110"/>
      <c r="C9" s="360" t="s">
        <v>768</v>
      </c>
      <c r="D9" s="403">
        <v>4736</v>
      </c>
      <c r="E9" s="403">
        <v>63</v>
      </c>
      <c r="F9" s="403">
        <v>343</v>
      </c>
      <c r="G9" s="403">
        <v>4330</v>
      </c>
      <c r="H9" s="403">
        <v>152</v>
      </c>
      <c r="I9" s="403">
        <v>4034</v>
      </c>
      <c r="J9" s="403">
        <v>144</v>
      </c>
      <c r="K9" s="403" t="s">
        <v>571</v>
      </c>
      <c r="L9" s="403" t="s">
        <v>571</v>
      </c>
      <c r="M9" s="403" t="s">
        <v>571</v>
      </c>
      <c r="N9" s="154"/>
    </row>
    <row r="10" spans="1:14" s="155" customFormat="1" ht="20.100000000000001" customHeight="1">
      <c r="A10" s="110"/>
      <c r="B10" s="110"/>
      <c r="C10" s="360" t="s">
        <v>685</v>
      </c>
      <c r="D10" s="403">
        <v>30220</v>
      </c>
      <c r="E10" s="403">
        <v>4236</v>
      </c>
      <c r="F10" s="403">
        <v>1093</v>
      </c>
      <c r="G10" s="403">
        <v>24854</v>
      </c>
      <c r="H10" s="403">
        <v>14955</v>
      </c>
      <c r="I10" s="403">
        <v>5924</v>
      </c>
      <c r="J10" s="403">
        <v>3402</v>
      </c>
      <c r="K10" s="403">
        <v>513</v>
      </c>
      <c r="L10" s="403">
        <v>60</v>
      </c>
      <c r="M10" s="403">
        <v>37</v>
      </c>
      <c r="N10" s="154"/>
    </row>
    <row r="11" spans="1:14" s="155" customFormat="1" ht="20.100000000000001" customHeight="1">
      <c r="A11" s="110"/>
      <c r="B11" s="110"/>
      <c r="C11" s="360" t="s">
        <v>686</v>
      </c>
      <c r="D11" s="403">
        <v>2942</v>
      </c>
      <c r="E11" s="403">
        <v>311</v>
      </c>
      <c r="F11" s="403">
        <v>79</v>
      </c>
      <c r="G11" s="403">
        <v>2533</v>
      </c>
      <c r="H11" s="403">
        <v>865</v>
      </c>
      <c r="I11" s="403">
        <v>1150</v>
      </c>
      <c r="J11" s="403">
        <v>374</v>
      </c>
      <c r="K11" s="403">
        <v>132</v>
      </c>
      <c r="L11" s="403">
        <v>12</v>
      </c>
      <c r="M11" s="403">
        <v>19</v>
      </c>
      <c r="N11" s="154"/>
    </row>
    <row r="12" spans="1:14" s="155" customFormat="1" ht="20.100000000000001" customHeight="1">
      <c r="A12" s="110"/>
      <c r="B12" s="1007" t="s">
        <v>742</v>
      </c>
      <c r="C12" s="1048"/>
      <c r="D12" s="403">
        <v>840</v>
      </c>
      <c r="E12" s="403">
        <v>532</v>
      </c>
      <c r="F12" s="403">
        <v>21</v>
      </c>
      <c r="G12" s="403">
        <v>283</v>
      </c>
      <c r="H12" s="403">
        <v>176</v>
      </c>
      <c r="I12" s="403">
        <v>49</v>
      </c>
      <c r="J12" s="403">
        <v>41</v>
      </c>
      <c r="K12" s="403">
        <v>13</v>
      </c>
      <c r="L12" s="403">
        <v>4</v>
      </c>
      <c r="M12" s="403">
        <v>4</v>
      </c>
      <c r="N12" s="154"/>
    </row>
    <row r="13" spans="1:14" s="155" customFormat="1" ht="10.5" customHeight="1">
      <c r="A13" s="110"/>
      <c r="B13" s="359"/>
      <c r="C13" s="444"/>
      <c r="D13" s="403"/>
      <c r="E13" s="403"/>
      <c r="F13" s="403"/>
      <c r="G13" s="403"/>
      <c r="H13" s="403"/>
      <c r="I13" s="403"/>
      <c r="J13" s="403"/>
      <c r="K13" s="403"/>
      <c r="L13" s="403"/>
      <c r="M13" s="403"/>
      <c r="N13" s="154"/>
    </row>
    <row r="14" spans="1:14" s="155" customFormat="1" ht="20.100000000000001" customHeight="1">
      <c r="A14" s="1007" t="s">
        <v>252</v>
      </c>
      <c r="B14" s="1052"/>
      <c r="C14" s="1053"/>
      <c r="D14" s="403">
        <v>222890</v>
      </c>
      <c r="E14" s="403">
        <v>153713</v>
      </c>
      <c r="F14" s="403">
        <v>3184</v>
      </c>
      <c r="G14" s="403">
        <v>65752</v>
      </c>
      <c r="H14" s="403">
        <v>27822</v>
      </c>
      <c r="I14" s="403">
        <v>19422</v>
      </c>
      <c r="J14" s="403">
        <v>11137</v>
      </c>
      <c r="K14" s="403">
        <v>6140</v>
      </c>
      <c r="L14" s="403">
        <v>1231</v>
      </c>
      <c r="M14" s="403">
        <v>241</v>
      </c>
      <c r="N14" s="154"/>
    </row>
    <row r="15" spans="1:14" s="155" customFormat="1" ht="20.100000000000001" customHeight="1">
      <c r="A15" s="110"/>
      <c r="B15" s="1007" t="s">
        <v>743</v>
      </c>
      <c r="C15" s="1048"/>
      <c r="D15" s="403">
        <v>221298</v>
      </c>
      <c r="E15" s="403">
        <v>152594</v>
      </c>
      <c r="F15" s="403">
        <v>3147</v>
      </c>
      <c r="G15" s="403">
        <v>65328</v>
      </c>
      <c r="H15" s="403">
        <v>27565</v>
      </c>
      <c r="I15" s="403">
        <v>19343</v>
      </c>
      <c r="J15" s="403">
        <v>11086</v>
      </c>
      <c r="K15" s="403">
        <v>6114</v>
      </c>
      <c r="L15" s="403">
        <v>1220</v>
      </c>
      <c r="M15" s="403">
        <v>229</v>
      </c>
      <c r="N15" s="154"/>
    </row>
    <row r="16" spans="1:14" s="155" customFormat="1" ht="20.100000000000001" customHeight="1">
      <c r="A16" s="110"/>
      <c r="B16" s="110"/>
      <c r="C16" s="360" t="s">
        <v>744</v>
      </c>
      <c r="D16" s="403">
        <v>153440</v>
      </c>
      <c r="E16" s="403">
        <v>140835</v>
      </c>
      <c r="F16" s="403">
        <v>236</v>
      </c>
      <c r="G16" s="403">
        <v>12267</v>
      </c>
      <c r="H16" s="403">
        <v>275</v>
      </c>
      <c r="I16" s="403">
        <v>554</v>
      </c>
      <c r="J16" s="403">
        <v>5495</v>
      </c>
      <c r="K16" s="403">
        <v>4904</v>
      </c>
      <c r="L16" s="403">
        <v>1039</v>
      </c>
      <c r="M16" s="403">
        <v>102</v>
      </c>
      <c r="N16" s="154"/>
    </row>
    <row r="17" spans="1:14" s="155" customFormat="1" ht="20.100000000000001" customHeight="1">
      <c r="A17" s="110"/>
      <c r="B17" s="110"/>
      <c r="C17" s="360" t="s">
        <v>768</v>
      </c>
      <c r="D17" s="403">
        <v>9338</v>
      </c>
      <c r="E17" s="403">
        <v>134</v>
      </c>
      <c r="F17" s="403">
        <v>665</v>
      </c>
      <c r="G17" s="403">
        <v>8539</v>
      </c>
      <c r="H17" s="403">
        <v>340</v>
      </c>
      <c r="I17" s="403">
        <v>7899</v>
      </c>
      <c r="J17" s="403">
        <v>300</v>
      </c>
      <c r="K17" s="403" t="s">
        <v>571</v>
      </c>
      <c r="L17" s="403" t="s">
        <v>571</v>
      </c>
      <c r="M17" s="403" t="s">
        <v>571</v>
      </c>
      <c r="N17" s="154"/>
    </row>
    <row r="18" spans="1:14" s="155" customFormat="1" ht="20.100000000000001" customHeight="1">
      <c r="A18" s="110"/>
      <c r="B18" s="110"/>
      <c r="C18" s="360" t="s">
        <v>685</v>
      </c>
      <c r="D18" s="403">
        <v>53136</v>
      </c>
      <c r="E18" s="403">
        <v>10762</v>
      </c>
      <c r="F18" s="403">
        <v>2105</v>
      </c>
      <c r="G18" s="403">
        <v>40182</v>
      </c>
      <c r="H18" s="403">
        <v>25599</v>
      </c>
      <c r="I18" s="403">
        <v>8734</v>
      </c>
      <c r="J18" s="403">
        <v>4729</v>
      </c>
      <c r="K18" s="403">
        <v>982</v>
      </c>
      <c r="L18" s="403">
        <v>138</v>
      </c>
      <c r="M18" s="403">
        <v>87</v>
      </c>
      <c r="N18" s="154"/>
    </row>
    <row r="19" spans="1:14" s="155" customFormat="1" ht="20.100000000000001" customHeight="1">
      <c r="A19" s="110"/>
      <c r="B19" s="110"/>
      <c r="C19" s="359" t="s">
        <v>686</v>
      </c>
      <c r="D19" s="432">
        <v>5384</v>
      </c>
      <c r="E19" s="403">
        <v>863</v>
      </c>
      <c r="F19" s="403">
        <v>141</v>
      </c>
      <c r="G19" s="403">
        <v>4340</v>
      </c>
      <c r="H19" s="403">
        <v>1351</v>
      </c>
      <c r="I19" s="403">
        <v>2156</v>
      </c>
      <c r="J19" s="403">
        <v>562</v>
      </c>
      <c r="K19" s="403">
        <v>228</v>
      </c>
      <c r="L19" s="403">
        <v>43</v>
      </c>
      <c r="M19" s="403">
        <v>40</v>
      </c>
      <c r="N19" s="154"/>
    </row>
    <row r="20" spans="1:14" s="155" customFormat="1" ht="20.100000000000001" customHeight="1">
      <c r="A20" s="401"/>
      <c r="B20" s="1032" t="s">
        <v>742</v>
      </c>
      <c r="C20" s="1050"/>
      <c r="D20" s="437">
        <v>1592</v>
      </c>
      <c r="E20" s="404">
        <v>1119</v>
      </c>
      <c r="F20" s="404">
        <v>37</v>
      </c>
      <c r="G20" s="404">
        <v>424</v>
      </c>
      <c r="H20" s="404">
        <v>257</v>
      </c>
      <c r="I20" s="404">
        <v>79</v>
      </c>
      <c r="J20" s="404">
        <v>51</v>
      </c>
      <c r="K20" s="404">
        <v>26</v>
      </c>
      <c r="L20" s="404">
        <v>11</v>
      </c>
      <c r="M20" s="404">
        <v>12</v>
      </c>
      <c r="N20" s="154"/>
    </row>
    <row r="21" spans="1:14" s="155" customFormat="1" ht="13.5" customHeight="1">
      <c r="A21" s="447" t="s">
        <v>250</v>
      </c>
      <c r="B21" s="64"/>
      <c r="C21" s="254"/>
      <c r="D21" s="158"/>
      <c r="E21" s="158"/>
      <c r="F21" s="158"/>
      <c r="G21" s="158"/>
      <c r="H21" s="158"/>
      <c r="I21" s="158"/>
      <c r="J21" s="158"/>
      <c r="K21" s="158"/>
      <c r="L21" s="158"/>
      <c r="M21" s="158"/>
      <c r="N21" s="154"/>
    </row>
    <row r="22" spans="1:14">
      <c r="A22" s="7" t="s">
        <v>251</v>
      </c>
      <c r="B22" s="7"/>
      <c r="C22" s="7"/>
    </row>
  </sheetData>
  <sheetProtection selectLockedCells="1" selectUnlockedCells="1"/>
  <mergeCells count="18">
    <mergeCell ref="M2:M5"/>
    <mergeCell ref="G3:G5"/>
    <mergeCell ref="H3:L3"/>
    <mergeCell ref="H4:H5"/>
    <mergeCell ref="I4:I5"/>
    <mergeCell ref="J4:J5"/>
    <mergeCell ref="K4:K5"/>
    <mergeCell ref="L4:L5"/>
    <mergeCell ref="B20:C20"/>
    <mergeCell ref="A6:C6"/>
    <mergeCell ref="B7:C7"/>
    <mergeCell ref="B12:C12"/>
    <mergeCell ref="A14:C14"/>
    <mergeCell ref="D2:D5"/>
    <mergeCell ref="E2:E5"/>
    <mergeCell ref="F2:F5"/>
    <mergeCell ref="G2:L2"/>
    <mergeCell ref="B15:C15"/>
  </mergeCells>
  <phoneticPr fontId="6"/>
  <pageMargins left="0.75" right="0.75" top="1" bottom="1" header="0.51200000000000001" footer="0.51200000000000001"/>
  <pageSetup paperSize="9" scale="87"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W73"/>
  <sheetViews>
    <sheetView showGridLines="0" workbookViewId="0">
      <selection activeCell="C1" sqref="C1:O1048576"/>
    </sheetView>
  </sheetViews>
  <sheetFormatPr defaultColWidth="9.875" defaultRowHeight="14.65" customHeight="1"/>
  <cols>
    <col min="1" max="1" width="8.75" style="69" customWidth="1"/>
    <col min="2" max="2" width="8.125" style="69" customWidth="1"/>
    <col min="3" max="15" width="7.875" style="69" customWidth="1"/>
    <col min="16" max="21" width="10.75" style="69" customWidth="1"/>
    <col min="22" max="31" width="9.375" style="69" customWidth="1"/>
    <col min="32" max="16384" width="9.875" style="69"/>
  </cols>
  <sheetData>
    <row r="1" spans="1:49" s="172" customFormat="1" ht="18" customHeight="1">
      <c r="A1" s="405" t="s">
        <v>1293</v>
      </c>
      <c r="B1" s="131"/>
      <c r="C1" s="131"/>
      <c r="D1" s="131"/>
      <c r="E1" s="131"/>
      <c r="F1" s="131"/>
      <c r="G1" s="131"/>
      <c r="H1" s="131"/>
      <c r="I1" s="131"/>
      <c r="J1" s="131"/>
      <c r="K1" s="131"/>
      <c r="L1" s="131"/>
      <c r="M1" s="131"/>
      <c r="N1" s="131"/>
      <c r="O1" s="131"/>
      <c r="P1" s="170"/>
      <c r="Q1" s="170"/>
      <c r="R1" s="170"/>
      <c r="S1" s="170"/>
      <c r="T1" s="169"/>
      <c r="U1" s="169"/>
      <c r="V1" s="169"/>
      <c r="W1" s="169"/>
      <c r="X1" s="171"/>
      <c r="Y1" s="171"/>
      <c r="Z1" s="171"/>
      <c r="AA1" s="171"/>
      <c r="AB1" s="171"/>
      <c r="AC1" s="171"/>
      <c r="AD1" s="171"/>
      <c r="AE1" s="171"/>
      <c r="AF1" s="171"/>
      <c r="AG1" s="171"/>
      <c r="AH1" s="171"/>
      <c r="AI1" s="171"/>
      <c r="AJ1" s="171"/>
      <c r="AK1" s="171"/>
      <c r="AL1" s="171"/>
      <c r="AM1" s="171"/>
      <c r="AN1" s="171"/>
      <c r="AO1" s="171"/>
      <c r="AP1" s="171"/>
      <c r="AQ1" s="171"/>
      <c r="AR1" s="171"/>
      <c r="AS1" s="171"/>
      <c r="AT1" s="171"/>
      <c r="AU1" s="171"/>
      <c r="AV1" s="171"/>
      <c r="AW1" s="171"/>
    </row>
    <row r="2" spans="1:49" s="174" customFormat="1" ht="13.5" customHeight="1">
      <c r="A2" s="461" t="s">
        <v>318</v>
      </c>
      <c r="B2" s="993" t="s">
        <v>266</v>
      </c>
      <c r="C2" s="993" t="s">
        <v>601</v>
      </c>
      <c r="D2" s="993" t="s">
        <v>759</v>
      </c>
      <c r="E2" s="993" t="s">
        <v>760</v>
      </c>
      <c r="F2" s="993" t="s">
        <v>761</v>
      </c>
      <c r="G2" s="993" t="s">
        <v>762</v>
      </c>
      <c r="H2" s="993" t="s">
        <v>763</v>
      </c>
      <c r="I2" s="993" t="s">
        <v>1251</v>
      </c>
      <c r="J2" s="993" t="s">
        <v>1372</v>
      </c>
      <c r="K2" s="993" t="s">
        <v>764</v>
      </c>
      <c r="L2" s="993" t="s">
        <v>439</v>
      </c>
      <c r="M2" s="993" t="s">
        <v>440</v>
      </c>
      <c r="N2" s="993" t="s">
        <v>441</v>
      </c>
      <c r="O2" s="987" t="s">
        <v>765</v>
      </c>
      <c r="P2" s="143"/>
      <c r="Q2" s="143"/>
      <c r="R2" s="143"/>
      <c r="S2" s="143"/>
      <c r="T2" s="143"/>
      <c r="U2" s="143"/>
      <c r="V2" s="143"/>
      <c r="W2" s="173"/>
    </row>
    <row r="3" spans="1:49" s="174" customFormat="1" ht="37.5" customHeight="1">
      <c r="A3" s="415" t="s">
        <v>319</v>
      </c>
      <c r="B3" s="995"/>
      <c r="C3" s="995"/>
      <c r="D3" s="995"/>
      <c r="E3" s="995"/>
      <c r="F3" s="995"/>
      <c r="G3" s="995"/>
      <c r="H3" s="995"/>
      <c r="I3" s="995"/>
      <c r="J3" s="995"/>
      <c r="K3" s="995"/>
      <c r="L3" s="995"/>
      <c r="M3" s="995"/>
      <c r="N3" s="995"/>
      <c r="O3" s="989"/>
      <c r="P3" s="143"/>
      <c r="Q3" s="143"/>
      <c r="R3" s="143"/>
      <c r="S3" s="143"/>
      <c r="T3" s="143"/>
      <c r="U3" s="143"/>
      <c r="V3" s="143"/>
      <c r="W3" s="173"/>
    </row>
    <row r="4" spans="1:49" s="78" customFormat="1" ht="15.95" customHeight="1">
      <c r="A4" s="383" t="s">
        <v>442</v>
      </c>
      <c r="B4" s="455">
        <v>1425</v>
      </c>
      <c r="C4" s="455">
        <v>211</v>
      </c>
      <c r="D4" s="455">
        <v>284</v>
      </c>
      <c r="E4" s="455">
        <v>186</v>
      </c>
      <c r="F4" s="455">
        <v>22</v>
      </c>
      <c r="G4" s="455">
        <v>53</v>
      </c>
      <c r="H4" s="455">
        <v>347</v>
      </c>
      <c r="I4" s="455">
        <v>3</v>
      </c>
      <c r="J4" s="455">
        <v>42</v>
      </c>
      <c r="K4" s="455">
        <v>8</v>
      </c>
      <c r="L4" s="455">
        <v>32</v>
      </c>
      <c r="M4" s="455">
        <v>15</v>
      </c>
      <c r="N4" s="455" t="s">
        <v>571</v>
      </c>
      <c r="O4" s="455">
        <v>222</v>
      </c>
      <c r="P4" s="70"/>
      <c r="Q4" s="70"/>
      <c r="R4" s="70"/>
      <c r="S4" s="70"/>
      <c r="T4" s="70"/>
      <c r="U4" s="70"/>
      <c r="V4" s="70"/>
      <c r="W4" s="83"/>
    </row>
    <row r="5" spans="1:49" s="78" customFormat="1" ht="15.95" customHeight="1">
      <c r="A5" s="351" t="s">
        <v>443</v>
      </c>
      <c r="B5" s="455">
        <v>628</v>
      </c>
      <c r="C5" s="455">
        <v>92</v>
      </c>
      <c r="D5" s="455">
        <v>123</v>
      </c>
      <c r="E5" s="455">
        <v>40</v>
      </c>
      <c r="F5" s="455">
        <v>11</v>
      </c>
      <c r="G5" s="455">
        <v>45</v>
      </c>
      <c r="H5" s="455">
        <v>137</v>
      </c>
      <c r="I5" s="455">
        <v>3</v>
      </c>
      <c r="J5" s="455">
        <v>22</v>
      </c>
      <c r="K5" s="455">
        <v>6</v>
      </c>
      <c r="L5" s="455">
        <v>21</v>
      </c>
      <c r="M5" s="455">
        <v>6</v>
      </c>
      <c r="N5" s="455" t="s">
        <v>571</v>
      </c>
      <c r="O5" s="455">
        <v>122</v>
      </c>
      <c r="P5" s="70"/>
      <c r="Q5" s="70"/>
      <c r="R5" s="70"/>
      <c r="S5" s="70"/>
      <c r="T5" s="70"/>
      <c r="U5" s="70"/>
      <c r="V5" s="70"/>
      <c r="W5" s="83"/>
    </row>
    <row r="6" spans="1:49" s="78" customFormat="1" ht="15.95" customHeight="1">
      <c r="A6" s="439" t="s">
        <v>758</v>
      </c>
      <c r="B6" s="456">
        <v>797</v>
      </c>
      <c r="C6" s="456">
        <v>119</v>
      </c>
      <c r="D6" s="456">
        <v>161</v>
      </c>
      <c r="E6" s="456">
        <v>146</v>
      </c>
      <c r="F6" s="456">
        <v>11</v>
      </c>
      <c r="G6" s="456">
        <v>8</v>
      </c>
      <c r="H6" s="456">
        <v>210</v>
      </c>
      <c r="I6" s="456" t="s">
        <v>571</v>
      </c>
      <c r="J6" s="456">
        <v>20</v>
      </c>
      <c r="K6" s="456">
        <v>2</v>
      </c>
      <c r="L6" s="456">
        <v>11</v>
      </c>
      <c r="M6" s="456">
        <v>9</v>
      </c>
      <c r="N6" s="456" t="s">
        <v>571</v>
      </c>
      <c r="O6" s="456">
        <v>100</v>
      </c>
      <c r="P6" s="70"/>
      <c r="Q6" s="70"/>
      <c r="R6" s="70"/>
      <c r="S6" s="70"/>
      <c r="T6" s="70"/>
      <c r="U6" s="70"/>
      <c r="V6" s="70"/>
      <c r="W6" s="83"/>
    </row>
    <row r="7" spans="1:49" s="78" customFormat="1" ht="15.75" customHeight="1">
      <c r="A7" s="110" t="s">
        <v>766</v>
      </c>
      <c r="B7" s="93"/>
      <c r="C7" s="176"/>
      <c r="D7" s="93"/>
      <c r="E7" s="93"/>
      <c r="F7" s="93"/>
      <c r="G7" s="93"/>
      <c r="H7" s="93"/>
      <c r="I7" s="93"/>
      <c r="J7" s="93"/>
      <c r="K7" s="93"/>
      <c r="L7" s="93"/>
      <c r="M7" s="93"/>
      <c r="N7" s="93"/>
      <c r="O7" s="93"/>
      <c r="P7" s="70"/>
      <c r="Q7" s="70"/>
      <c r="R7" s="70"/>
      <c r="S7" s="70"/>
      <c r="T7" s="70"/>
      <c r="U7" s="70"/>
      <c r="V7" s="70"/>
      <c r="W7" s="83"/>
    </row>
    <row r="8" spans="1:49" ht="16.5" customHeight="1"/>
    <row r="9" spans="1:49" ht="16.5" customHeight="1"/>
    <row r="10" spans="1:49" ht="16.5" customHeight="1"/>
    <row r="11" spans="1:49" ht="16.5" customHeight="1"/>
    <row r="12" spans="1:49" ht="16.5" customHeight="1"/>
    <row r="13" spans="1:49" ht="16.5" customHeight="1"/>
    <row r="14" spans="1:49" ht="16.5" customHeight="1"/>
    <row r="15" spans="1:49" ht="16.5" customHeight="1"/>
    <row r="16" spans="1:49"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16.5" customHeight="1"/>
    <row r="50" ht="16.5" customHeight="1"/>
    <row r="51" ht="16.5" customHeight="1"/>
    <row r="52" ht="16.5" customHeight="1"/>
    <row r="53" ht="16.5" customHeight="1"/>
    <row r="54" ht="13.5" customHeight="1"/>
    <row r="55" ht="12" customHeight="1"/>
    <row r="56" ht="12" customHeight="1"/>
    <row r="57" ht="12" customHeight="1"/>
    <row r="58" ht="13.5" customHeight="1"/>
    <row r="59" ht="15.75" customHeight="1"/>
    <row r="60" ht="4.5" customHeight="1"/>
    <row r="61" ht="15" customHeight="1"/>
    <row r="62" ht="12.75" customHeight="1"/>
    <row r="63" ht="12.75" customHeight="1"/>
    <row r="64" ht="12.75" customHeight="1"/>
    <row r="65" ht="8.1" customHeight="1"/>
    <row r="66" ht="15" customHeight="1"/>
    <row r="67" ht="12.75" customHeight="1"/>
    <row r="68" ht="12.75" customHeight="1"/>
    <row r="69" ht="12.75" customHeight="1"/>
    <row r="70" ht="4.5" customHeight="1"/>
    <row r="71" ht="4.5" customHeight="1"/>
    <row r="72" ht="12.75" customHeight="1"/>
    <row r="73" ht="2.25" customHeight="1"/>
  </sheetData>
  <sheetProtection selectLockedCells="1" selectUnlockedCells="1"/>
  <mergeCells count="14">
    <mergeCell ref="M2:M3"/>
    <mergeCell ref="N2:N3"/>
    <mergeCell ref="O2:O3"/>
    <mergeCell ref="F2:F3"/>
    <mergeCell ref="G2:G3"/>
    <mergeCell ref="H2:H3"/>
    <mergeCell ref="K2:K3"/>
    <mergeCell ref="I2:I3"/>
    <mergeCell ref="B2:B3"/>
    <mergeCell ref="C2:C3"/>
    <mergeCell ref="D2:D3"/>
    <mergeCell ref="E2:E3"/>
    <mergeCell ref="L2:L3"/>
    <mergeCell ref="J2:J3"/>
  </mergeCells>
  <phoneticPr fontId="6"/>
  <pageMargins left="0.75" right="0.75" top="1" bottom="1" header="0.51200000000000001" footer="0.51200000000000001"/>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22"/>
  <sheetViews>
    <sheetView showGridLines="0" topLeftCell="A9" workbookViewId="0">
      <selection activeCell="E18" sqref="E18"/>
    </sheetView>
  </sheetViews>
  <sheetFormatPr defaultRowHeight="13.5"/>
  <cols>
    <col min="1" max="1" width="10.125" customWidth="1"/>
    <col min="2" max="2" width="8.5" bestFit="1" customWidth="1"/>
    <col min="3" max="3" width="8.625" customWidth="1"/>
    <col min="4" max="4" width="9.375" customWidth="1"/>
    <col min="5" max="5" width="8.25" customWidth="1"/>
    <col min="6" max="6" width="8.5" bestFit="1" customWidth="1"/>
    <col min="7" max="7" width="9.5" bestFit="1" customWidth="1"/>
    <col min="8" max="8" width="7.625" customWidth="1"/>
    <col min="9" max="9" width="8.375" customWidth="1"/>
    <col min="10" max="10" width="2.125" customWidth="1"/>
  </cols>
  <sheetData>
    <row r="1" spans="1:12" ht="18" customHeight="1">
      <c r="A1" s="379" t="s">
        <v>236</v>
      </c>
      <c r="B1" s="7"/>
      <c r="C1" s="7"/>
      <c r="D1" s="7"/>
      <c r="E1" s="7"/>
      <c r="F1" s="7"/>
      <c r="G1" s="7"/>
      <c r="H1" s="7"/>
      <c r="I1" s="7"/>
    </row>
    <row r="2" spans="1:12" ht="41.25" customHeight="1">
      <c r="A2" s="953" t="s">
        <v>349</v>
      </c>
      <c r="B2" s="955" t="s">
        <v>347</v>
      </c>
      <c r="C2" s="951" t="s">
        <v>1186</v>
      </c>
      <c r="D2" s="957" t="s">
        <v>222</v>
      </c>
      <c r="E2" s="958"/>
      <c r="F2" s="951" t="s">
        <v>348</v>
      </c>
      <c r="G2" s="951" t="s">
        <v>239</v>
      </c>
      <c r="H2" s="951" t="s">
        <v>1187</v>
      </c>
      <c r="I2" s="952" t="s">
        <v>1188</v>
      </c>
    </row>
    <row r="3" spans="1:12" s="1" customFormat="1" ht="41.25" customHeight="1">
      <c r="A3" s="954"/>
      <c r="B3" s="956"/>
      <c r="C3" s="951"/>
      <c r="D3" s="368" t="s">
        <v>93</v>
      </c>
      <c r="E3" s="368" t="s">
        <v>81</v>
      </c>
      <c r="F3" s="951"/>
      <c r="G3" s="951"/>
      <c r="H3" s="951"/>
      <c r="I3" s="952"/>
    </row>
    <row r="4" spans="1:12" ht="30" customHeight="1">
      <c r="A4" s="35" t="s">
        <v>82</v>
      </c>
      <c r="B4" s="822">
        <v>206296</v>
      </c>
      <c r="C4" s="823">
        <v>39290</v>
      </c>
      <c r="D4" s="824">
        <v>8053</v>
      </c>
      <c r="E4" s="825">
        <v>4.0999999999999996</v>
      </c>
      <c r="F4" s="826">
        <v>973749</v>
      </c>
      <c r="G4" s="827">
        <f>B4/F4*100</f>
        <v>21.185747045696584</v>
      </c>
      <c r="H4" s="828">
        <v>422.98</v>
      </c>
      <c r="I4" s="827">
        <f>B4/H4</f>
        <v>487.7204595961984</v>
      </c>
    </row>
    <row r="5" spans="1:12" ht="30" customHeight="1">
      <c r="A5" s="35" t="s">
        <v>83</v>
      </c>
      <c r="B5" s="829">
        <v>206639</v>
      </c>
      <c r="C5" s="830">
        <v>42780</v>
      </c>
      <c r="D5" s="830">
        <f>B5-B4</f>
        <v>343</v>
      </c>
      <c r="E5" s="831">
        <f>D5/B4*100</f>
        <v>0.16626594795827354</v>
      </c>
      <c r="F5" s="832">
        <v>942874</v>
      </c>
      <c r="G5" s="833">
        <f t="shared" ref="G5:G14" si="0">B5/F5*100</f>
        <v>21.915865746642712</v>
      </c>
      <c r="H5" s="834">
        <v>422.98</v>
      </c>
      <c r="I5" s="833">
        <f t="shared" ref="I5:I14" si="1">B5/H5</f>
        <v>488.53137264173245</v>
      </c>
    </row>
    <row r="6" spans="1:12" ht="30" customHeight="1">
      <c r="A6" s="35" t="s">
        <v>84</v>
      </c>
      <c r="B6" s="829">
        <v>207774</v>
      </c>
      <c r="C6" s="830">
        <v>47421</v>
      </c>
      <c r="D6" s="830">
        <f t="shared" ref="D6:D14" si="2">B6-B5</f>
        <v>1135</v>
      </c>
      <c r="E6" s="831">
        <f t="shared" ref="E6:E14" si="3">D6/B5*100</f>
        <v>0.54926707930255181</v>
      </c>
      <c r="F6" s="832">
        <v>871885</v>
      </c>
      <c r="G6" s="833">
        <f t="shared" si="0"/>
        <v>23.830436353418168</v>
      </c>
      <c r="H6" s="834">
        <v>424.98</v>
      </c>
      <c r="I6" s="833">
        <f t="shared" si="1"/>
        <v>488.90300720033883</v>
      </c>
    </row>
    <row r="7" spans="1:12" ht="30" customHeight="1">
      <c r="A7" s="35" t="s">
        <v>85</v>
      </c>
      <c r="B7" s="829">
        <v>215000</v>
      </c>
      <c r="C7" s="830">
        <v>53806</v>
      </c>
      <c r="D7" s="830">
        <f t="shared" si="2"/>
        <v>7226</v>
      </c>
      <c r="E7" s="831">
        <f t="shared" si="3"/>
        <v>3.4778172437359824</v>
      </c>
      <c r="F7" s="832">
        <v>838468</v>
      </c>
      <c r="G7" s="833">
        <f t="shared" si="0"/>
        <v>25.642004226756416</v>
      </c>
      <c r="H7" s="834">
        <v>427.44</v>
      </c>
      <c r="I7" s="833">
        <f>B7/H7</f>
        <v>502.99457233763803</v>
      </c>
    </row>
    <row r="8" spans="1:12" ht="30" customHeight="1">
      <c r="A8" s="35" t="s">
        <v>86</v>
      </c>
      <c r="B8" s="829">
        <v>222687</v>
      </c>
      <c r="C8" s="830">
        <v>59988</v>
      </c>
      <c r="D8" s="830">
        <f t="shared" si="2"/>
        <v>7687</v>
      </c>
      <c r="E8" s="831">
        <f t="shared" si="3"/>
        <v>3.5753488372093023</v>
      </c>
      <c r="F8" s="832">
        <v>837674</v>
      </c>
      <c r="G8" s="833">
        <f t="shared" si="0"/>
        <v>26.583969420084664</v>
      </c>
      <c r="H8" s="834">
        <v>431.79</v>
      </c>
      <c r="I8" s="833">
        <f t="shared" si="1"/>
        <v>515.72986868616681</v>
      </c>
    </row>
    <row r="9" spans="1:12" ht="30" customHeight="1">
      <c r="A9" s="35" t="s">
        <v>87</v>
      </c>
      <c r="B9" s="829">
        <v>236029</v>
      </c>
      <c r="C9" s="830">
        <v>68849</v>
      </c>
      <c r="D9" s="830">
        <f>B9-B8</f>
        <v>13342</v>
      </c>
      <c r="E9" s="831">
        <f>D9/B8*100</f>
        <v>5.991369051628519</v>
      </c>
      <c r="F9" s="832">
        <v>865574</v>
      </c>
      <c r="G9" s="833">
        <f t="shared" si="0"/>
        <v>27.268494663656718</v>
      </c>
      <c r="H9" s="834">
        <v>431.79</v>
      </c>
      <c r="I9" s="833">
        <f t="shared" si="1"/>
        <v>546.62914842863427</v>
      </c>
    </row>
    <row r="10" spans="1:12" ht="30" customHeight="1">
      <c r="A10" s="35" t="s">
        <v>88</v>
      </c>
      <c r="B10" s="829">
        <v>242072</v>
      </c>
      <c r="C10" s="830">
        <v>72420</v>
      </c>
      <c r="D10" s="830">
        <f t="shared" si="2"/>
        <v>6043</v>
      </c>
      <c r="E10" s="831">
        <f t="shared" si="3"/>
        <v>2.5602786098318431</v>
      </c>
      <c r="F10" s="832">
        <v>880013</v>
      </c>
      <c r="G10" s="833">
        <f t="shared" si="0"/>
        <v>27.507775453317169</v>
      </c>
      <c r="H10" s="834">
        <v>431.79</v>
      </c>
      <c r="I10" s="833">
        <f t="shared" si="1"/>
        <v>560.62437759095849</v>
      </c>
      <c r="L10" s="244"/>
    </row>
    <row r="11" spans="1:12" ht="30" customHeight="1">
      <c r="A11" s="35" t="s">
        <v>89</v>
      </c>
      <c r="B11" s="829">
        <v>243726</v>
      </c>
      <c r="C11" s="830">
        <v>76495</v>
      </c>
      <c r="D11" s="830">
        <f t="shared" si="2"/>
        <v>1654</v>
      </c>
      <c r="E11" s="831">
        <f t="shared" si="3"/>
        <v>0.68326778809610367</v>
      </c>
      <c r="F11" s="832">
        <v>877851</v>
      </c>
      <c r="G11" s="833">
        <f t="shared" si="0"/>
        <v>27.763937160178664</v>
      </c>
      <c r="H11" s="834">
        <v>431.43</v>
      </c>
      <c r="I11" s="833">
        <f t="shared" si="1"/>
        <v>564.92594395382798</v>
      </c>
    </row>
    <row r="12" spans="1:12" ht="30" customHeight="1">
      <c r="A12" s="35" t="s">
        <v>90</v>
      </c>
      <c r="B12" s="829">
        <v>246674</v>
      </c>
      <c r="C12" s="830">
        <v>82452</v>
      </c>
      <c r="D12" s="830">
        <f t="shared" si="2"/>
        <v>2948</v>
      </c>
      <c r="E12" s="831">
        <f t="shared" si="3"/>
        <v>1.2095549920812716</v>
      </c>
      <c r="F12" s="832">
        <v>884316</v>
      </c>
      <c r="G12" s="833">
        <f t="shared" si="0"/>
        <v>27.894327367140253</v>
      </c>
      <c r="H12" s="834">
        <v>431.42</v>
      </c>
      <c r="I12" s="833">
        <f t="shared" si="1"/>
        <v>571.77228686662647</v>
      </c>
    </row>
    <row r="13" spans="1:12" ht="30" customHeight="1">
      <c r="A13" s="35" t="s">
        <v>91</v>
      </c>
      <c r="B13" s="829">
        <v>243076</v>
      </c>
      <c r="C13" s="830">
        <v>85003</v>
      </c>
      <c r="D13" s="835">
        <f t="shared" si="2"/>
        <v>-3598</v>
      </c>
      <c r="E13" s="831">
        <f t="shared" si="3"/>
        <v>-1.458605284707752</v>
      </c>
      <c r="F13" s="832">
        <v>876654</v>
      </c>
      <c r="G13" s="833">
        <f t="shared" si="0"/>
        <v>27.727701008607731</v>
      </c>
      <c r="H13" s="834">
        <v>431.42</v>
      </c>
      <c r="I13" s="833">
        <f t="shared" si="1"/>
        <v>563.43238607389549</v>
      </c>
    </row>
    <row r="14" spans="1:12" ht="30" customHeight="1">
      <c r="A14" s="35" t="s">
        <v>92</v>
      </c>
      <c r="B14" s="829">
        <v>241361</v>
      </c>
      <c r="C14" s="830">
        <v>87731</v>
      </c>
      <c r="D14" s="835">
        <f t="shared" si="2"/>
        <v>-1715</v>
      </c>
      <c r="E14" s="831">
        <f t="shared" si="3"/>
        <v>-0.7055406539518505</v>
      </c>
      <c r="F14" s="830">
        <v>866369</v>
      </c>
      <c r="G14" s="833">
        <f t="shared" si="0"/>
        <v>27.85891461952124</v>
      </c>
      <c r="H14" s="834">
        <v>431.42</v>
      </c>
      <c r="I14" s="833">
        <f t="shared" si="1"/>
        <v>559.45714153261326</v>
      </c>
    </row>
    <row r="15" spans="1:12" ht="30" customHeight="1">
      <c r="A15" s="35" t="s">
        <v>548</v>
      </c>
      <c r="B15" s="829">
        <v>237506</v>
      </c>
      <c r="C15" s="830">
        <v>90435</v>
      </c>
      <c r="D15" s="835">
        <f>B15-B14</f>
        <v>-3855</v>
      </c>
      <c r="E15" s="831">
        <f>D15/B14*100</f>
        <v>-1.5971925870376737</v>
      </c>
      <c r="F15" s="830">
        <v>849788</v>
      </c>
      <c r="G15" s="833">
        <f>B15/F15*100</f>
        <v>27.948853125720767</v>
      </c>
      <c r="H15" s="834">
        <v>431.42</v>
      </c>
      <c r="I15" s="833">
        <f>B15/H15</f>
        <v>550.52153354040149</v>
      </c>
    </row>
    <row r="16" spans="1:12" s="872" customFormat="1" ht="30" customHeight="1">
      <c r="A16" s="873" t="s">
        <v>1250</v>
      </c>
      <c r="B16" s="829">
        <v>236372</v>
      </c>
      <c r="C16" s="830">
        <v>93306</v>
      </c>
      <c r="D16" s="835">
        <v>-1134</v>
      </c>
      <c r="E16" s="831">
        <v>-0.47746162202218051</v>
      </c>
      <c r="F16" s="830">
        <v>832832</v>
      </c>
      <c r="G16" s="833">
        <v>28.381714439406746</v>
      </c>
      <c r="H16" s="834">
        <v>431.84</v>
      </c>
      <c r="I16" s="833">
        <v>547.36013338273438</v>
      </c>
    </row>
    <row r="17" spans="1:10" ht="33" customHeight="1">
      <c r="A17" s="34" t="s">
        <v>1371</v>
      </c>
      <c r="B17" s="836">
        <v>233301</v>
      </c>
      <c r="C17" s="837">
        <v>96874</v>
      </c>
      <c r="D17" s="838">
        <f>B17-B16</f>
        <v>-3071</v>
      </c>
      <c r="E17" s="839">
        <f>D17/B16*100</f>
        <v>-1.2992232582539387</v>
      </c>
      <c r="F17" s="837">
        <v>811442</v>
      </c>
      <c r="G17" s="840">
        <f>B17/F17*100</f>
        <v>28.751407987262183</v>
      </c>
      <c r="H17" s="841">
        <v>431.84</v>
      </c>
      <c r="I17" s="840">
        <f>B17/H17</f>
        <v>540.2487032234161</v>
      </c>
      <c r="J17" s="874"/>
    </row>
    <row r="18" spans="1:10" ht="33" customHeight="1">
      <c r="A18" s="2"/>
      <c r="B18" s="3"/>
      <c r="C18" s="3"/>
      <c r="D18" s="4"/>
      <c r="E18" s="5"/>
      <c r="F18" s="3"/>
      <c r="G18" s="6"/>
      <c r="H18" s="3"/>
      <c r="I18" s="3"/>
    </row>
    <row r="19" spans="1:10" ht="33" customHeight="1">
      <c r="A19" s="2"/>
      <c r="B19" s="3"/>
      <c r="C19" s="3"/>
      <c r="D19" s="4"/>
      <c r="E19" s="5"/>
      <c r="F19" s="3"/>
      <c r="G19" s="6"/>
      <c r="H19" s="3"/>
      <c r="I19" s="3"/>
    </row>
    <row r="20" spans="1:10" ht="33" customHeight="1">
      <c r="A20" s="2"/>
      <c r="B20" s="3"/>
      <c r="C20" s="3"/>
      <c r="D20" s="4"/>
      <c r="E20" s="5"/>
      <c r="F20" s="3"/>
      <c r="G20" s="6"/>
      <c r="H20" s="3"/>
      <c r="I20" s="3"/>
    </row>
    <row r="21" spans="1:10" ht="33" customHeight="1">
      <c r="A21" s="2"/>
      <c r="B21" s="3"/>
      <c r="C21" s="3"/>
      <c r="D21" s="4"/>
      <c r="E21" s="5"/>
      <c r="F21" s="3"/>
      <c r="G21" s="6"/>
      <c r="H21" s="3"/>
      <c r="I21" s="3"/>
    </row>
    <row r="22" spans="1:10" ht="33" customHeight="1">
      <c r="A22" s="2"/>
      <c r="B22" s="3"/>
      <c r="C22" s="3"/>
      <c r="D22" s="4"/>
      <c r="E22" s="5"/>
      <c r="F22" s="3"/>
      <c r="G22" s="6"/>
      <c r="H22" s="3"/>
      <c r="I22" s="3"/>
    </row>
  </sheetData>
  <sheetProtection selectLockedCells="1" selectUnlockedCells="1"/>
  <mergeCells count="8">
    <mergeCell ref="F2:F3"/>
    <mergeCell ref="G2:G3"/>
    <mergeCell ref="H2:H3"/>
    <mergeCell ref="I2:I3"/>
    <mergeCell ref="A2:A3"/>
    <mergeCell ref="B2:B3"/>
    <mergeCell ref="C2:C3"/>
    <mergeCell ref="D2:E2"/>
  </mergeCells>
  <phoneticPr fontId="6"/>
  <pageMargins left="0.75" right="0.75" top="1" bottom="1" header="0.51200000000000001" footer="0.51200000000000001"/>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23"/>
  <sheetViews>
    <sheetView showGridLines="0" workbookViewId="0">
      <selection activeCell="K1" sqref="K1:Q23"/>
    </sheetView>
  </sheetViews>
  <sheetFormatPr defaultRowHeight="13.5"/>
  <cols>
    <col min="1" max="2" width="4.5" customWidth="1"/>
    <col min="3" max="3" width="10.5" customWidth="1"/>
    <col min="4" max="4" width="3.125" customWidth="1"/>
    <col min="5" max="10" width="9.75" customWidth="1"/>
    <col min="11" max="17" width="10.75" customWidth="1"/>
  </cols>
  <sheetData>
    <row r="1" spans="1:17" ht="18" customHeight="1">
      <c r="A1" s="379" t="s">
        <v>1294</v>
      </c>
      <c r="B1" s="30"/>
      <c r="C1" s="30"/>
      <c r="D1" s="30"/>
      <c r="E1" s="7"/>
      <c r="F1" s="7"/>
      <c r="G1" s="7"/>
      <c r="H1" s="7"/>
      <c r="I1" s="7"/>
      <c r="J1" s="7"/>
      <c r="K1" s="7"/>
      <c r="L1" s="7"/>
      <c r="M1" s="7"/>
      <c r="N1" s="7"/>
      <c r="O1" s="7"/>
      <c r="P1" s="7"/>
      <c r="Q1" s="7"/>
    </row>
    <row r="2" spans="1:17" ht="15" customHeight="1">
      <c r="A2" s="1101" t="s">
        <v>444</v>
      </c>
      <c r="B2" s="1101"/>
      <c r="C2" s="1101"/>
      <c r="D2" s="965"/>
      <c r="E2" s="968" t="s">
        <v>618</v>
      </c>
      <c r="F2" s="969"/>
      <c r="G2" s="970"/>
      <c r="H2" s="968" t="s">
        <v>445</v>
      </c>
      <c r="I2" s="1104"/>
      <c r="J2" s="1104"/>
      <c r="K2" s="969" t="s">
        <v>93</v>
      </c>
      <c r="L2" s="970"/>
      <c r="M2" s="1103" t="s">
        <v>94</v>
      </c>
      <c r="N2" s="1103"/>
      <c r="O2" s="1103" t="s">
        <v>1256</v>
      </c>
      <c r="P2" s="1103"/>
      <c r="Q2" s="968"/>
    </row>
    <row r="3" spans="1:17" ht="39.950000000000003" customHeight="1">
      <c r="A3" s="1102"/>
      <c r="B3" s="1102"/>
      <c r="C3" s="1102"/>
      <c r="D3" s="966"/>
      <c r="E3" s="639" t="s">
        <v>1371</v>
      </c>
      <c r="F3" s="639" t="s">
        <v>1250</v>
      </c>
      <c r="G3" s="639" t="s">
        <v>548</v>
      </c>
      <c r="H3" s="639" t="s">
        <v>1371</v>
      </c>
      <c r="I3" s="639" t="s">
        <v>1250</v>
      </c>
      <c r="J3" s="640" t="s">
        <v>548</v>
      </c>
      <c r="K3" s="724" t="s">
        <v>1453</v>
      </c>
      <c r="L3" s="554" t="s">
        <v>1255</v>
      </c>
      <c r="M3" s="554" t="s">
        <v>1453</v>
      </c>
      <c r="N3" s="554" t="s">
        <v>1255</v>
      </c>
      <c r="O3" s="639" t="s">
        <v>548</v>
      </c>
      <c r="P3" s="639" t="s">
        <v>1250</v>
      </c>
      <c r="Q3" s="640" t="s">
        <v>1371</v>
      </c>
    </row>
    <row r="4" spans="1:17" ht="15" customHeight="1">
      <c r="A4" s="1097" t="s">
        <v>446</v>
      </c>
      <c r="B4" s="1097"/>
      <c r="C4" s="1097"/>
      <c r="D4" s="641" t="s">
        <v>777</v>
      </c>
      <c r="E4" s="642">
        <v>193944</v>
      </c>
      <c r="F4" s="642">
        <v>201839</v>
      </c>
      <c r="G4" s="643">
        <v>201948</v>
      </c>
      <c r="H4" s="644">
        <f>E4/$E$4*100</f>
        <v>100</v>
      </c>
      <c r="I4" s="644">
        <f>F4/$F$4*100</f>
        <v>100</v>
      </c>
      <c r="J4" s="645">
        <f>G4/$G$4*100</f>
        <v>100</v>
      </c>
      <c r="K4" s="646">
        <f>E4-F4</f>
        <v>-7895</v>
      </c>
      <c r="L4" s="647">
        <f>F4-G4</f>
        <v>-109</v>
      </c>
      <c r="M4" s="648">
        <f>K4/F4*100</f>
        <v>-3.9115334499279126</v>
      </c>
      <c r="N4" s="648">
        <f>L4/G4*100</f>
        <v>-5.3974290411393025E-2</v>
      </c>
      <c r="O4" s="644">
        <v>100</v>
      </c>
      <c r="P4" s="644">
        <f>F4/G4*100</f>
        <v>99.946025709588611</v>
      </c>
      <c r="Q4" s="645">
        <f>E4/G4*100</f>
        <v>96.036603482084487</v>
      </c>
    </row>
    <row r="5" spans="1:17" ht="15" customHeight="1">
      <c r="A5" s="151"/>
      <c r="B5" s="1098" t="s">
        <v>452</v>
      </c>
      <c r="C5" s="1098"/>
      <c r="D5" s="1002"/>
      <c r="E5" s="649">
        <v>117505</v>
      </c>
      <c r="F5" s="649">
        <v>120117</v>
      </c>
      <c r="G5" s="650">
        <v>120018</v>
      </c>
      <c r="H5" s="651">
        <f t="shared" ref="H5:H22" si="0">E5/$E$4*100</f>
        <v>60.587076681928806</v>
      </c>
      <c r="I5" s="651">
        <f t="shared" ref="I5:I22" si="1">F5/$F$4*100</f>
        <v>59.511293654843712</v>
      </c>
      <c r="J5" s="652">
        <f t="shared" ref="J5:J22" si="2">G5/$G$4*100</f>
        <v>59.430150335729991</v>
      </c>
      <c r="K5" s="653">
        <f t="shared" ref="K5:L22" si="3">E5-F5</f>
        <v>-2612</v>
      </c>
      <c r="L5" s="654">
        <f t="shared" si="3"/>
        <v>99</v>
      </c>
      <c r="M5" s="655">
        <f t="shared" ref="M5:N22" si="4">K5/F5*100</f>
        <v>-2.1745464838449178</v>
      </c>
      <c r="N5" s="655">
        <f t="shared" si="4"/>
        <v>8.2487626855971607E-2</v>
      </c>
      <c r="O5" s="651">
        <v>100</v>
      </c>
      <c r="P5" s="651">
        <f t="shared" ref="P5:P22" si="5">F5/G5*100</f>
        <v>100.08248762685596</v>
      </c>
      <c r="Q5" s="652">
        <f t="shared" ref="Q5:Q22" si="6">E5/G5*100</f>
        <v>97.906147411221639</v>
      </c>
    </row>
    <row r="6" spans="1:17" ht="15" customHeight="1">
      <c r="A6" s="151"/>
      <c r="B6" s="151"/>
      <c r="C6" s="1098" t="s">
        <v>621</v>
      </c>
      <c r="D6" s="1002"/>
      <c r="E6" s="649">
        <v>113388</v>
      </c>
      <c r="F6" s="649">
        <v>115222</v>
      </c>
      <c r="G6" s="650">
        <v>112380</v>
      </c>
      <c r="H6" s="651">
        <f t="shared" si="0"/>
        <v>58.4642989728994</v>
      </c>
      <c r="I6" s="651">
        <f t="shared" si="1"/>
        <v>57.086093371449522</v>
      </c>
      <c r="J6" s="652">
        <f t="shared" si="2"/>
        <v>55.647988591122463</v>
      </c>
      <c r="K6" s="653">
        <f t="shared" si="3"/>
        <v>-1834</v>
      </c>
      <c r="L6" s="654">
        <f t="shared" si="3"/>
        <v>2842</v>
      </c>
      <c r="M6" s="655">
        <f t="shared" si="4"/>
        <v>-1.5917099165090001</v>
      </c>
      <c r="N6" s="655">
        <f t="shared" si="4"/>
        <v>2.5289197366079375</v>
      </c>
      <c r="O6" s="651">
        <v>100</v>
      </c>
      <c r="P6" s="651">
        <f t="shared" si="5"/>
        <v>102.52891973660793</v>
      </c>
      <c r="Q6" s="652">
        <f t="shared" si="6"/>
        <v>100.8969567538708</v>
      </c>
    </row>
    <row r="7" spans="1:17" ht="15" customHeight="1">
      <c r="A7" s="151"/>
      <c r="B7" s="151"/>
      <c r="C7" s="1098" t="s">
        <v>620</v>
      </c>
      <c r="D7" s="1002"/>
      <c r="E7" s="649">
        <v>4117</v>
      </c>
      <c r="F7" s="649">
        <v>4895</v>
      </c>
      <c r="G7" s="650">
        <v>7638</v>
      </c>
      <c r="H7" s="651">
        <f>E7/$E$4*100</f>
        <v>2.1227777090294104</v>
      </c>
      <c r="I7" s="651">
        <f t="shared" si="1"/>
        <v>2.4252002833941901</v>
      </c>
      <c r="J7" s="652">
        <f t="shared" si="2"/>
        <v>3.7821617446075226</v>
      </c>
      <c r="K7" s="653">
        <f t="shared" si="3"/>
        <v>-778</v>
      </c>
      <c r="L7" s="654">
        <f t="shared" si="3"/>
        <v>-2743</v>
      </c>
      <c r="M7" s="655">
        <f t="shared" si="4"/>
        <v>-15.89376915219612</v>
      </c>
      <c r="N7" s="655">
        <f t="shared" si="4"/>
        <v>-35.912542550405867</v>
      </c>
      <c r="O7" s="651">
        <v>100</v>
      </c>
      <c r="P7" s="651">
        <f>F7/G7*100</f>
        <v>64.087457449594126</v>
      </c>
      <c r="Q7" s="652">
        <f t="shared" si="6"/>
        <v>53.901544907043728</v>
      </c>
    </row>
    <row r="8" spans="1:17" ht="15" customHeight="1">
      <c r="A8" s="151"/>
      <c r="B8" s="1098" t="s">
        <v>619</v>
      </c>
      <c r="C8" s="1098"/>
      <c r="D8" s="1002"/>
      <c r="E8" s="649">
        <v>69365</v>
      </c>
      <c r="F8" s="649">
        <v>77977</v>
      </c>
      <c r="G8" s="650">
        <v>79348</v>
      </c>
      <c r="H8" s="651">
        <f t="shared" si="0"/>
        <v>35.765478694880997</v>
      </c>
      <c r="I8" s="651">
        <f t="shared" si="1"/>
        <v>38.633267108933353</v>
      </c>
      <c r="J8" s="652">
        <f t="shared" si="2"/>
        <v>39.291302711589118</v>
      </c>
      <c r="K8" s="653">
        <f t="shared" si="3"/>
        <v>-8612</v>
      </c>
      <c r="L8" s="654">
        <f t="shared" si="3"/>
        <v>-1371</v>
      </c>
      <c r="M8" s="655">
        <f t="shared" si="4"/>
        <v>-11.044282288367082</v>
      </c>
      <c r="N8" s="655">
        <f t="shared" si="4"/>
        <v>-1.727831829409689</v>
      </c>
      <c r="O8" s="651">
        <v>100</v>
      </c>
      <c r="P8" s="651">
        <f t="shared" si="5"/>
        <v>98.272168170590319</v>
      </c>
      <c r="Q8" s="652">
        <f t="shared" si="6"/>
        <v>87.418712506931499</v>
      </c>
    </row>
    <row r="9" spans="1:17" ht="6.95" customHeight="1">
      <c r="A9" s="526"/>
      <c r="B9" s="526"/>
      <c r="C9" s="526"/>
      <c r="D9" s="506"/>
      <c r="E9" s="649"/>
      <c r="F9" s="649"/>
      <c r="G9" s="650"/>
      <c r="H9" s="651"/>
      <c r="I9" s="651"/>
      <c r="J9" s="652"/>
      <c r="K9" s="653"/>
      <c r="L9" s="654"/>
      <c r="M9" s="655"/>
      <c r="N9" s="655"/>
      <c r="O9" s="651"/>
      <c r="P9" s="651"/>
      <c r="Q9" s="652"/>
    </row>
    <row r="10" spans="1:17" ht="15" customHeight="1">
      <c r="A10" s="19" t="s">
        <v>544</v>
      </c>
      <c r="B10" s="19"/>
      <c r="C10" s="19"/>
      <c r="D10" s="656"/>
      <c r="E10" s="657"/>
      <c r="F10" s="657"/>
      <c r="G10" s="657"/>
      <c r="H10" s="651"/>
      <c r="I10" s="651"/>
      <c r="J10" s="652"/>
      <c r="K10" s="653"/>
      <c r="L10" s="654"/>
      <c r="M10" s="655"/>
      <c r="N10" s="655"/>
      <c r="O10" s="651"/>
      <c r="P10" s="651"/>
      <c r="Q10" s="652"/>
    </row>
    <row r="11" spans="1:17" ht="15" customHeight="1">
      <c r="A11" s="1098" t="s">
        <v>446</v>
      </c>
      <c r="B11" s="1098"/>
      <c r="C11" s="1098"/>
      <c r="D11" s="181" t="s">
        <v>777</v>
      </c>
      <c r="E11" s="649">
        <v>89633</v>
      </c>
      <c r="F11" s="649">
        <v>93646</v>
      </c>
      <c r="G11" s="650">
        <v>93834</v>
      </c>
      <c r="H11" s="651">
        <f t="shared" si="0"/>
        <v>46.215917996947567</v>
      </c>
      <c r="I11" s="651">
        <f t="shared" si="1"/>
        <v>46.39638523773899</v>
      </c>
      <c r="J11" s="652">
        <f t="shared" si="2"/>
        <v>46.464436389565634</v>
      </c>
      <c r="K11" s="653">
        <f t="shared" si="3"/>
        <v>-4013</v>
      </c>
      <c r="L11" s="654">
        <f t="shared" si="3"/>
        <v>-188</v>
      </c>
      <c r="M11" s="655">
        <f t="shared" si="4"/>
        <v>-4.2852871452064161</v>
      </c>
      <c r="N11" s="655">
        <f t="shared" si="4"/>
        <v>-0.20035381631391605</v>
      </c>
      <c r="O11" s="651">
        <v>100</v>
      </c>
      <c r="P11" s="651">
        <f t="shared" si="5"/>
        <v>99.799646183686093</v>
      </c>
      <c r="Q11" s="652">
        <f t="shared" si="6"/>
        <v>95.522944774815102</v>
      </c>
    </row>
    <row r="12" spans="1:17" ht="15" customHeight="1">
      <c r="A12" s="151"/>
      <c r="B12" s="1098" t="s">
        <v>452</v>
      </c>
      <c r="C12" s="1098"/>
      <c r="D12" s="1002"/>
      <c r="E12" s="649">
        <v>61727</v>
      </c>
      <c r="F12" s="649">
        <v>64728</v>
      </c>
      <c r="G12" s="650">
        <v>66190</v>
      </c>
      <c r="H12" s="651">
        <f t="shared" si="0"/>
        <v>31.827228478323637</v>
      </c>
      <c r="I12" s="651">
        <f t="shared" si="1"/>
        <v>32.069124401131596</v>
      </c>
      <c r="J12" s="652">
        <f t="shared" si="2"/>
        <v>32.775764058074358</v>
      </c>
      <c r="K12" s="653">
        <f t="shared" si="3"/>
        <v>-3001</v>
      </c>
      <c r="L12" s="654">
        <f t="shared" si="3"/>
        <v>-1462</v>
      </c>
      <c r="M12" s="655">
        <f t="shared" si="4"/>
        <v>-4.6363243109627978</v>
      </c>
      <c r="N12" s="655">
        <f t="shared" si="4"/>
        <v>-2.208792869013446</v>
      </c>
      <c r="O12" s="651">
        <v>100</v>
      </c>
      <c r="P12" s="651">
        <f t="shared" si="5"/>
        <v>97.791207130986564</v>
      </c>
      <c r="Q12" s="652">
        <f t="shared" si="6"/>
        <v>93.25728962078864</v>
      </c>
    </row>
    <row r="13" spans="1:17" ht="15" customHeight="1">
      <c r="A13" s="151"/>
      <c r="B13" s="151"/>
      <c r="C13" s="1098" t="s">
        <v>621</v>
      </c>
      <c r="D13" s="1002"/>
      <c r="E13" s="649">
        <v>59253</v>
      </c>
      <c r="F13" s="649">
        <v>61614</v>
      </c>
      <c r="G13" s="650">
        <v>61204</v>
      </c>
      <c r="H13" s="651">
        <f t="shared" si="0"/>
        <v>30.551602524440046</v>
      </c>
      <c r="I13" s="651">
        <f t="shared" si="1"/>
        <v>30.526310574269587</v>
      </c>
      <c r="J13" s="652">
        <f t="shared" si="2"/>
        <v>30.306811654485312</v>
      </c>
      <c r="K13" s="653">
        <f t="shared" si="3"/>
        <v>-2361</v>
      </c>
      <c r="L13" s="654">
        <f t="shared" si="3"/>
        <v>410</v>
      </c>
      <c r="M13" s="655">
        <f t="shared" si="4"/>
        <v>-3.8319213165838932</v>
      </c>
      <c r="N13" s="655">
        <f t="shared" si="4"/>
        <v>0.66989085680674465</v>
      </c>
      <c r="O13" s="651">
        <v>100</v>
      </c>
      <c r="P13" s="651">
        <f t="shared" si="5"/>
        <v>100.66989085680676</v>
      </c>
      <c r="Q13" s="652">
        <f t="shared" si="6"/>
        <v>96.812299849683029</v>
      </c>
    </row>
    <row r="14" spans="1:17" ht="15" customHeight="1">
      <c r="A14" s="151"/>
      <c r="B14" s="151"/>
      <c r="C14" s="1098" t="s">
        <v>620</v>
      </c>
      <c r="D14" s="1002"/>
      <c r="E14" s="649">
        <v>2474</v>
      </c>
      <c r="F14" s="649">
        <v>3114</v>
      </c>
      <c r="G14" s="650">
        <v>4986</v>
      </c>
      <c r="H14" s="651">
        <f t="shared" si="0"/>
        <v>1.2756259538835952</v>
      </c>
      <c r="I14" s="651">
        <f t="shared" si="1"/>
        <v>1.542813826862004</v>
      </c>
      <c r="J14" s="652">
        <f t="shared" si="2"/>
        <v>2.4689524035890429</v>
      </c>
      <c r="K14" s="653">
        <f t="shared" si="3"/>
        <v>-640</v>
      </c>
      <c r="L14" s="654">
        <f t="shared" si="3"/>
        <v>-1872</v>
      </c>
      <c r="M14" s="655">
        <f t="shared" si="4"/>
        <v>-20.552344251766215</v>
      </c>
      <c r="N14" s="655">
        <f t="shared" si="4"/>
        <v>-37.545126353790614</v>
      </c>
      <c r="O14" s="651">
        <v>100</v>
      </c>
      <c r="P14" s="651">
        <f t="shared" si="5"/>
        <v>62.454873646209386</v>
      </c>
      <c r="Q14" s="652">
        <f t="shared" si="6"/>
        <v>49.618933012434816</v>
      </c>
    </row>
    <row r="15" spans="1:17" ht="15" customHeight="1">
      <c r="A15" s="253"/>
      <c r="B15" s="1098" t="s">
        <v>619</v>
      </c>
      <c r="C15" s="1098"/>
      <c r="D15" s="1002"/>
      <c r="E15" s="649">
        <v>24489</v>
      </c>
      <c r="F15" s="649">
        <v>27076</v>
      </c>
      <c r="G15" s="650">
        <v>26413</v>
      </c>
      <c r="H15" s="651">
        <f t="shared" si="0"/>
        <v>12.626840737532483</v>
      </c>
      <c r="I15" s="651">
        <f t="shared" si="1"/>
        <v>13.41465227235569</v>
      </c>
      <c r="J15" s="652">
        <f t="shared" si="2"/>
        <v>13.079109473725909</v>
      </c>
      <c r="K15" s="653">
        <f t="shared" si="3"/>
        <v>-2587</v>
      </c>
      <c r="L15" s="654">
        <f t="shared" si="3"/>
        <v>663</v>
      </c>
      <c r="M15" s="655">
        <f t="shared" si="4"/>
        <v>-9.5545870881961878</v>
      </c>
      <c r="N15" s="655">
        <f t="shared" si="4"/>
        <v>2.5101275886873888</v>
      </c>
      <c r="O15" s="651">
        <v>100</v>
      </c>
      <c r="P15" s="651">
        <f t="shared" si="5"/>
        <v>102.51012758868738</v>
      </c>
      <c r="Q15" s="652">
        <f t="shared" si="6"/>
        <v>92.715708174005229</v>
      </c>
    </row>
    <row r="16" spans="1:17" ht="6.95" customHeight="1">
      <c r="A16" s="526"/>
      <c r="B16" s="526"/>
      <c r="C16" s="526"/>
      <c r="D16" s="506"/>
      <c r="E16" s="649"/>
      <c r="F16" s="649"/>
      <c r="G16" s="650"/>
      <c r="H16" s="651"/>
      <c r="I16" s="651"/>
      <c r="J16" s="652"/>
      <c r="K16" s="653"/>
      <c r="L16" s="654"/>
      <c r="M16" s="655"/>
      <c r="N16" s="655"/>
      <c r="O16" s="651"/>
      <c r="P16" s="651"/>
      <c r="Q16" s="652"/>
    </row>
    <row r="17" spans="1:17" ht="15" customHeight="1">
      <c r="A17" s="19" t="s">
        <v>622</v>
      </c>
      <c r="B17" s="19"/>
      <c r="C17" s="19"/>
      <c r="D17" s="656"/>
      <c r="E17" s="657"/>
      <c r="F17" s="657"/>
      <c r="G17" s="657"/>
      <c r="H17" s="651"/>
      <c r="I17" s="651"/>
      <c r="J17" s="652"/>
      <c r="K17" s="653"/>
      <c r="L17" s="654"/>
      <c r="M17" s="655"/>
      <c r="N17" s="655"/>
      <c r="O17" s="651"/>
      <c r="P17" s="651"/>
      <c r="Q17" s="652"/>
    </row>
    <row r="18" spans="1:17" ht="15" customHeight="1">
      <c r="A18" s="1098" t="s">
        <v>446</v>
      </c>
      <c r="B18" s="1098"/>
      <c r="C18" s="1098"/>
      <c r="D18" s="181" t="s">
        <v>777</v>
      </c>
      <c r="E18" s="649">
        <v>104311</v>
      </c>
      <c r="F18" s="649">
        <v>108193</v>
      </c>
      <c r="G18" s="650">
        <v>108114</v>
      </c>
      <c r="H18" s="651">
        <f t="shared" si="0"/>
        <v>53.784082003052426</v>
      </c>
      <c r="I18" s="651">
        <f t="shared" si="1"/>
        <v>53.60361476226101</v>
      </c>
      <c r="J18" s="652">
        <f t="shared" si="2"/>
        <v>53.535563610434366</v>
      </c>
      <c r="K18" s="653">
        <f t="shared" si="3"/>
        <v>-3882</v>
      </c>
      <c r="L18" s="654">
        <f t="shared" si="3"/>
        <v>79</v>
      </c>
      <c r="M18" s="655">
        <f t="shared" si="4"/>
        <v>-3.5880324974813527</v>
      </c>
      <c r="N18" s="655">
        <f t="shared" si="4"/>
        <v>7.3071017629539187E-2</v>
      </c>
      <c r="O18" s="651">
        <v>100</v>
      </c>
      <c r="P18" s="651">
        <f t="shared" si="5"/>
        <v>100.07307101762954</v>
      </c>
      <c r="Q18" s="652">
        <f t="shared" si="6"/>
        <v>96.482416708289392</v>
      </c>
    </row>
    <row r="19" spans="1:17" ht="15" customHeight="1">
      <c r="A19" s="151"/>
      <c r="B19" s="1098" t="s">
        <v>452</v>
      </c>
      <c r="C19" s="1098"/>
      <c r="D19" s="1002"/>
      <c r="E19" s="649">
        <v>55778</v>
      </c>
      <c r="F19" s="649">
        <v>55389</v>
      </c>
      <c r="G19" s="650">
        <v>53828</v>
      </c>
      <c r="H19" s="651">
        <f t="shared" si="0"/>
        <v>28.759848203605166</v>
      </c>
      <c r="I19" s="651">
        <f t="shared" si="1"/>
        <v>27.442169253712116</v>
      </c>
      <c r="J19" s="652">
        <f t="shared" si="2"/>
        <v>26.654386277655632</v>
      </c>
      <c r="K19" s="653">
        <f t="shared" si="3"/>
        <v>389</v>
      </c>
      <c r="L19" s="654">
        <f t="shared" si="3"/>
        <v>1561</v>
      </c>
      <c r="M19" s="655">
        <f t="shared" si="4"/>
        <v>0.70230551192475033</v>
      </c>
      <c r="N19" s="655">
        <f t="shared" si="4"/>
        <v>2.899977706769711</v>
      </c>
      <c r="O19" s="651">
        <v>100</v>
      </c>
      <c r="P19" s="651">
        <f t="shared" si="5"/>
        <v>102.8999777067697</v>
      </c>
      <c r="Q19" s="652">
        <f t="shared" si="6"/>
        <v>103.6226499219737</v>
      </c>
    </row>
    <row r="20" spans="1:17" ht="15" customHeight="1">
      <c r="A20" s="151"/>
      <c r="B20" s="151"/>
      <c r="C20" s="1098" t="s">
        <v>621</v>
      </c>
      <c r="D20" s="1002"/>
      <c r="E20" s="649">
        <v>54135</v>
      </c>
      <c r="F20" s="649">
        <v>53608</v>
      </c>
      <c r="G20" s="650">
        <v>51176</v>
      </c>
      <c r="H20" s="651">
        <f t="shared" si="0"/>
        <v>27.91269644845935</v>
      </c>
      <c r="I20" s="651">
        <f t="shared" si="1"/>
        <v>26.559782797179931</v>
      </c>
      <c r="J20" s="652">
        <f t="shared" si="2"/>
        <v>25.341176936637154</v>
      </c>
      <c r="K20" s="653">
        <f t="shared" si="3"/>
        <v>527</v>
      </c>
      <c r="L20" s="654">
        <f t="shared" si="3"/>
        <v>2432</v>
      </c>
      <c r="M20" s="655">
        <f t="shared" si="4"/>
        <v>0.98306222951798239</v>
      </c>
      <c r="N20" s="655">
        <f t="shared" si="4"/>
        <v>4.7522276066906368</v>
      </c>
      <c r="O20" s="651">
        <v>100</v>
      </c>
      <c r="P20" s="651">
        <f t="shared" si="5"/>
        <v>104.75222760669062</v>
      </c>
      <c r="Q20" s="652">
        <f t="shared" si="6"/>
        <v>105.78200719087071</v>
      </c>
    </row>
    <row r="21" spans="1:17" ht="15" customHeight="1">
      <c r="A21" s="151"/>
      <c r="B21" s="151"/>
      <c r="C21" s="1098" t="s">
        <v>620</v>
      </c>
      <c r="D21" s="1002"/>
      <c r="E21" s="649">
        <v>1643</v>
      </c>
      <c r="F21" s="649">
        <v>1781</v>
      </c>
      <c r="G21" s="650">
        <v>2652</v>
      </c>
      <c r="H21" s="651">
        <f t="shared" si="0"/>
        <v>0.84715175514581531</v>
      </c>
      <c r="I21" s="651">
        <f t="shared" si="1"/>
        <v>0.8823864565321865</v>
      </c>
      <c r="J21" s="652">
        <f t="shared" si="2"/>
        <v>1.31320934101848</v>
      </c>
      <c r="K21" s="653">
        <f t="shared" si="3"/>
        <v>-138</v>
      </c>
      <c r="L21" s="654">
        <f t="shared" si="3"/>
        <v>-871</v>
      </c>
      <c r="M21" s="655">
        <f t="shared" si="4"/>
        <v>-7.7484559236384056</v>
      </c>
      <c r="N21" s="655">
        <f t="shared" si="4"/>
        <v>-32.843137254901961</v>
      </c>
      <c r="O21" s="651">
        <v>100</v>
      </c>
      <c r="P21" s="651">
        <f t="shared" si="5"/>
        <v>67.156862745098039</v>
      </c>
      <c r="Q21" s="652">
        <f t="shared" si="6"/>
        <v>61.95324283559578</v>
      </c>
    </row>
    <row r="22" spans="1:17" ht="15" customHeight="1">
      <c r="A22" s="67"/>
      <c r="B22" s="1099" t="s">
        <v>619</v>
      </c>
      <c r="C22" s="1099"/>
      <c r="D22" s="1100"/>
      <c r="E22" s="658">
        <v>44876</v>
      </c>
      <c r="F22" s="658">
        <v>50901</v>
      </c>
      <c r="G22" s="659">
        <v>52935</v>
      </c>
      <c r="H22" s="660">
        <f t="shared" si="0"/>
        <v>23.138637957348511</v>
      </c>
      <c r="I22" s="660">
        <f t="shared" si="1"/>
        <v>25.218614836577668</v>
      </c>
      <c r="J22" s="661">
        <f t="shared" si="2"/>
        <v>26.212193237863211</v>
      </c>
      <c r="K22" s="662">
        <f t="shared" si="3"/>
        <v>-6025</v>
      </c>
      <c r="L22" s="663">
        <f t="shared" si="3"/>
        <v>-2034</v>
      </c>
      <c r="M22" s="664">
        <f t="shared" si="4"/>
        <v>-11.836702618809062</v>
      </c>
      <c r="N22" s="664">
        <f t="shared" si="4"/>
        <v>-3.8424482856333237</v>
      </c>
      <c r="O22" s="660">
        <v>100</v>
      </c>
      <c r="P22" s="660">
        <f t="shared" si="5"/>
        <v>96.157551714366676</v>
      </c>
      <c r="Q22" s="661">
        <f t="shared" si="6"/>
        <v>84.775668272409561</v>
      </c>
    </row>
    <row r="23" spans="1:17" ht="15" customHeight="1">
      <c r="A23" s="665" t="s">
        <v>769</v>
      </c>
      <c r="B23" s="294"/>
      <c r="C23" s="294"/>
      <c r="D23" s="294"/>
      <c r="E23" s="14"/>
      <c r="F23" s="14"/>
      <c r="G23" s="14"/>
      <c r="H23" s="14"/>
      <c r="I23" s="14"/>
      <c r="J23" s="14"/>
      <c r="K23" s="14"/>
      <c r="L23" s="14"/>
      <c r="M23" s="14"/>
      <c r="N23" s="14"/>
      <c r="O23" s="14"/>
      <c r="P23" s="14"/>
      <c r="Q23" s="14"/>
    </row>
  </sheetData>
  <sheetProtection selectLockedCells="1" selectUnlockedCells="1"/>
  <mergeCells count="21">
    <mergeCell ref="A2:D3"/>
    <mergeCell ref="M2:N2"/>
    <mergeCell ref="O2:Q2"/>
    <mergeCell ref="E2:G2"/>
    <mergeCell ref="H2:J2"/>
    <mergeCell ref="K2:L2"/>
    <mergeCell ref="B22:D22"/>
    <mergeCell ref="B5:D5"/>
    <mergeCell ref="B12:D12"/>
    <mergeCell ref="B19:D19"/>
    <mergeCell ref="C20:D20"/>
    <mergeCell ref="C21:D21"/>
    <mergeCell ref="A4:C4"/>
    <mergeCell ref="A11:C11"/>
    <mergeCell ref="A18:C18"/>
    <mergeCell ref="C6:D6"/>
    <mergeCell ref="C7:D7"/>
    <mergeCell ref="C13:D13"/>
    <mergeCell ref="C14:D14"/>
    <mergeCell ref="B8:D8"/>
    <mergeCell ref="B15:D15"/>
  </mergeCells>
  <phoneticPr fontId="6"/>
  <pageMargins left="0.75" right="0.75" top="1" bottom="1" header="0.51200000000000001" footer="0.51200000000000001"/>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Y53"/>
  <sheetViews>
    <sheetView showGridLines="0" workbookViewId="0">
      <selection sqref="A1:K22"/>
    </sheetView>
  </sheetViews>
  <sheetFormatPr defaultRowHeight="13.5"/>
  <cols>
    <col min="1" max="1" width="2.625" customWidth="1"/>
    <col min="2" max="2" width="1.875" customWidth="1"/>
    <col min="3" max="3" width="9.375" customWidth="1"/>
    <col min="4" max="4" width="3.125" customWidth="1"/>
    <col min="5" max="10" width="8.75" customWidth="1"/>
    <col min="11" max="11" width="11.125" customWidth="1"/>
  </cols>
  <sheetData>
    <row r="1" spans="1:51" ht="19.5" customHeight="1">
      <c r="A1" s="441" t="s">
        <v>1295</v>
      </c>
      <c r="B1" s="310"/>
      <c r="C1" s="310"/>
      <c r="D1" s="310"/>
      <c r="E1" s="310"/>
      <c r="F1" s="310"/>
      <c r="G1" s="310"/>
      <c r="H1" s="310"/>
      <c r="I1" s="310"/>
      <c r="J1" s="310"/>
      <c r="K1" s="190"/>
      <c r="L1" s="190"/>
      <c r="M1" s="190"/>
      <c r="N1" s="190"/>
      <c r="O1" s="70"/>
      <c r="P1" s="70"/>
      <c r="Q1" s="70"/>
      <c r="R1" s="70"/>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191"/>
      <c r="AT1" s="191"/>
      <c r="AU1" s="191"/>
      <c r="AV1" s="191"/>
      <c r="AW1" s="191"/>
      <c r="AX1" s="191"/>
    </row>
    <row r="2" spans="1:51" ht="12.95" customHeight="1">
      <c r="A2" s="666"/>
      <c r="B2" s="666"/>
      <c r="C2" s="666"/>
      <c r="D2" s="260" t="s">
        <v>480</v>
      </c>
      <c r="E2" s="1112" t="s">
        <v>779</v>
      </c>
      <c r="F2" s="1109" t="s">
        <v>525</v>
      </c>
      <c r="G2" s="1109" t="s">
        <v>481</v>
      </c>
      <c r="H2" s="1109" t="s">
        <v>482</v>
      </c>
      <c r="I2" s="1109" t="s">
        <v>483</v>
      </c>
      <c r="J2" s="1115" t="s">
        <v>526</v>
      </c>
      <c r="K2" s="1105" t="s">
        <v>1257</v>
      </c>
      <c r="L2" s="70"/>
      <c r="M2" s="70"/>
      <c r="N2" s="70"/>
      <c r="O2" s="70"/>
      <c r="P2" s="70"/>
      <c r="Q2" s="70"/>
      <c r="R2" s="70"/>
      <c r="S2" s="70"/>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191"/>
      <c r="AU2" s="191"/>
      <c r="AV2" s="191"/>
      <c r="AW2" s="191"/>
      <c r="AX2" s="191"/>
      <c r="AY2" s="191"/>
    </row>
    <row r="3" spans="1:51" ht="12.95" customHeight="1">
      <c r="A3" s="253"/>
      <c r="B3" s="253"/>
      <c r="C3" s="253"/>
      <c r="D3" s="181"/>
      <c r="E3" s="1113"/>
      <c r="F3" s="1110"/>
      <c r="G3" s="1110"/>
      <c r="H3" s="1110"/>
      <c r="I3" s="1110"/>
      <c r="J3" s="1116"/>
      <c r="K3" s="1106"/>
      <c r="L3" s="70"/>
      <c r="M3" s="70"/>
      <c r="N3" s="70"/>
      <c r="O3" s="70"/>
      <c r="P3" s="70"/>
      <c r="Q3" s="70"/>
      <c r="R3" s="70"/>
      <c r="S3" s="83"/>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191"/>
      <c r="AU3" s="191"/>
      <c r="AV3" s="191"/>
      <c r="AW3" s="191"/>
      <c r="AX3" s="191"/>
      <c r="AY3" s="191"/>
    </row>
    <row r="4" spans="1:51" ht="12.95" customHeight="1">
      <c r="A4" s="67" t="s">
        <v>444</v>
      </c>
      <c r="B4" s="67"/>
      <c r="C4" s="67"/>
      <c r="D4" s="259"/>
      <c r="E4" s="1114"/>
      <c r="F4" s="1111"/>
      <c r="G4" s="1111"/>
      <c r="H4" s="1111"/>
      <c r="I4" s="1111"/>
      <c r="J4" s="1117"/>
      <c r="K4" s="1107"/>
      <c r="L4" s="70"/>
      <c r="M4" s="70"/>
      <c r="N4" s="70"/>
      <c r="O4" s="70"/>
      <c r="P4" s="70"/>
      <c r="Q4" s="70"/>
      <c r="R4" s="70"/>
      <c r="S4" s="83"/>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191"/>
      <c r="AU4" s="191"/>
      <c r="AV4" s="191"/>
      <c r="AW4" s="191"/>
      <c r="AX4" s="191"/>
      <c r="AY4" s="191"/>
    </row>
    <row r="5" spans="1:51" ht="14.1" customHeight="1">
      <c r="A5" s="1118" t="s">
        <v>665</v>
      </c>
      <c r="B5" s="1118"/>
      <c r="C5" s="1118"/>
      <c r="D5" s="667" t="s">
        <v>777</v>
      </c>
      <c r="E5" s="527">
        <v>64802</v>
      </c>
      <c r="F5" s="527">
        <v>15915</v>
      </c>
      <c r="G5" s="527">
        <v>15533</v>
      </c>
      <c r="H5" s="527">
        <v>11730</v>
      </c>
      <c r="I5" s="527">
        <v>9420</v>
      </c>
      <c r="J5" s="527">
        <v>12204</v>
      </c>
      <c r="K5" s="913">
        <v>10981</v>
      </c>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191"/>
      <c r="AL5" s="191"/>
      <c r="AM5" s="191"/>
      <c r="AN5" s="191"/>
      <c r="AO5" s="191"/>
      <c r="AP5" s="191"/>
      <c r="AQ5" s="191"/>
      <c r="AR5" s="191"/>
      <c r="AS5" s="191"/>
      <c r="AT5" s="191"/>
      <c r="AU5" s="191"/>
      <c r="AV5" s="191"/>
      <c r="AW5" s="191"/>
      <c r="AX5" s="191"/>
      <c r="AY5" s="191"/>
    </row>
    <row r="6" spans="1:51" ht="14.1" customHeight="1">
      <c r="A6" s="151"/>
      <c r="B6" s="973" t="s">
        <v>527</v>
      </c>
      <c r="C6" s="973"/>
      <c r="D6" s="1108"/>
      <c r="E6" s="527">
        <v>18387</v>
      </c>
      <c r="F6" s="527">
        <v>8680</v>
      </c>
      <c r="G6" s="527">
        <v>5698</v>
      </c>
      <c r="H6" s="527">
        <v>2385</v>
      </c>
      <c r="I6" s="527">
        <v>1138</v>
      </c>
      <c r="J6" s="527">
        <v>486</v>
      </c>
      <c r="K6" s="913">
        <v>2833</v>
      </c>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c r="AO6" s="191"/>
      <c r="AP6" s="191"/>
      <c r="AQ6" s="191"/>
      <c r="AR6" s="191"/>
      <c r="AS6" s="191"/>
      <c r="AT6" s="191"/>
      <c r="AU6" s="191"/>
      <c r="AV6" s="191"/>
      <c r="AW6" s="191"/>
      <c r="AX6" s="191"/>
      <c r="AY6" s="191"/>
    </row>
    <row r="7" spans="1:51" ht="14.1" customHeight="1">
      <c r="A7" s="151"/>
      <c r="B7" s="63"/>
      <c r="C7" s="971" t="s">
        <v>453</v>
      </c>
      <c r="D7" s="974"/>
      <c r="E7" s="527">
        <v>17883</v>
      </c>
      <c r="F7" s="527">
        <v>8368</v>
      </c>
      <c r="G7" s="527">
        <v>5560</v>
      </c>
      <c r="H7" s="527">
        <v>2350</v>
      </c>
      <c r="I7" s="527">
        <v>1124</v>
      </c>
      <c r="J7" s="527">
        <v>481</v>
      </c>
      <c r="K7" s="913">
        <v>2675</v>
      </c>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row>
    <row r="8" spans="1:51" ht="14.1" customHeight="1">
      <c r="A8" s="151"/>
      <c r="B8" s="63"/>
      <c r="C8" s="971" t="s">
        <v>528</v>
      </c>
      <c r="D8" s="974"/>
      <c r="E8" s="527">
        <v>504</v>
      </c>
      <c r="F8" s="527">
        <v>312</v>
      </c>
      <c r="G8" s="527">
        <v>138</v>
      </c>
      <c r="H8" s="527">
        <v>35</v>
      </c>
      <c r="I8" s="527">
        <v>14</v>
      </c>
      <c r="J8" s="527">
        <v>5</v>
      </c>
      <c r="K8" s="912">
        <v>158</v>
      </c>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1"/>
      <c r="AY8" s="191"/>
    </row>
    <row r="9" spans="1:51" ht="14.1" customHeight="1">
      <c r="A9" s="151"/>
      <c r="B9" s="973" t="s">
        <v>529</v>
      </c>
      <c r="C9" s="973"/>
      <c r="D9" s="1108"/>
      <c r="E9" s="527">
        <v>43738</v>
      </c>
      <c r="F9" s="527">
        <v>6836</v>
      </c>
      <c r="G9" s="527">
        <v>9250</v>
      </c>
      <c r="H9" s="527">
        <v>8648</v>
      </c>
      <c r="I9" s="527">
        <v>7739</v>
      </c>
      <c r="J9" s="527">
        <v>11265</v>
      </c>
      <c r="K9" s="913">
        <v>7333</v>
      </c>
      <c r="L9" s="191"/>
      <c r="M9" s="191"/>
      <c r="N9" s="191"/>
      <c r="O9" s="191"/>
      <c r="P9" s="191"/>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1"/>
      <c r="AX9" s="191"/>
      <c r="AY9" s="191"/>
    </row>
    <row r="10" spans="1:51" ht="14.1" customHeight="1">
      <c r="A10" s="19" t="s">
        <v>544</v>
      </c>
      <c r="B10" s="63"/>
      <c r="C10" s="64"/>
      <c r="D10" s="94"/>
      <c r="E10" s="668"/>
      <c r="F10" s="668"/>
      <c r="G10" s="668"/>
      <c r="H10" s="668"/>
      <c r="I10" s="668"/>
      <c r="J10" s="668"/>
      <c r="K10" s="527"/>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1"/>
      <c r="AY10" s="191"/>
    </row>
    <row r="11" spans="1:51" ht="14.1" customHeight="1">
      <c r="A11" s="971" t="s">
        <v>665</v>
      </c>
      <c r="B11" s="971"/>
      <c r="C11" s="971"/>
      <c r="D11" s="669" t="s">
        <v>777</v>
      </c>
      <c r="E11" s="527">
        <v>26938</v>
      </c>
      <c r="F11" s="527">
        <v>7512</v>
      </c>
      <c r="G11" s="527">
        <v>7191</v>
      </c>
      <c r="H11" s="527">
        <v>4884</v>
      </c>
      <c r="I11" s="527">
        <v>3750</v>
      </c>
      <c r="J11" s="527">
        <v>3601</v>
      </c>
      <c r="K11" s="913">
        <v>3307</v>
      </c>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row>
    <row r="12" spans="1:51" ht="14.1" customHeight="1">
      <c r="A12" s="151"/>
      <c r="B12" s="973" t="s">
        <v>527</v>
      </c>
      <c r="C12" s="973"/>
      <c r="D12" s="1108"/>
      <c r="E12" s="527">
        <v>10343</v>
      </c>
      <c r="F12" s="527">
        <v>4903</v>
      </c>
      <c r="G12" s="527">
        <v>3201</v>
      </c>
      <c r="H12" s="527">
        <v>1279</v>
      </c>
      <c r="I12" s="527">
        <v>676</v>
      </c>
      <c r="J12" s="527">
        <v>284</v>
      </c>
      <c r="K12" s="913">
        <v>1172</v>
      </c>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1"/>
      <c r="AO12" s="191"/>
      <c r="AP12" s="191"/>
      <c r="AQ12" s="191"/>
      <c r="AR12" s="191"/>
      <c r="AS12" s="191"/>
      <c r="AT12" s="191"/>
      <c r="AU12" s="191"/>
      <c r="AV12" s="191"/>
      <c r="AW12" s="191"/>
      <c r="AX12" s="191"/>
      <c r="AY12" s="191"/>
    </row>
    <row r="13" spans="1:51" ht="14.1" customHeight="1">
      <c r="A13" s="151"/>
      <c r="B13" s="63"/>
      <c r="C13" s="971" t="s">
        <v>453</v>
      </c>
      <c r="D13" s="974"/>
      <c r="E13" s="527">
        <v>9976</v>
      </c>
      <c r="F13" s="527">
        <v>4667</v>
      </c>
      <c r="G13" s="527">
        <v>3103</v>
      </c>
      <c r="H13" s="527">
        <v>1257</v>
      </c>
      <c r="I13" s="527">
        <v>667</v>
      </c>
      <c r="J13" s="527">
        <v>282</v>
      </c>
      <c r="K13" s="913">
        <v>1067</v>
      </c>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c r="AN13" s="191"/>
      <c r="AO13" s="191"/>
      <c r="AP13" s="191"/>
      <c r="AQ13" s="191"/>
      <c r="AR13" s="191"/>
      <c r="AS13" s="191"/>
      <c r="AT13" s="191"/>
      <c r="AU13" s="191"/>
      <c r="AV13" s="191"/>
      <c r="AW13" s="191"/>
      <c r="AX13" s="191"/>
      <c r="AY13" s="191"/>
    </row>
    <row r="14" spans="1:51" ht="14.1" customHeight="1">
      <c r="A14" s="151"/>
      <c r="B14" s="63"/>
      <c r="C14" s="971" t="s">
        <v>778</v>
      </c>
      <c r="D14" s="974"/>
      <c r="E14" s="527">
        <v>367</v>
      </c>
      <c r="F14" s="527">
        <v>236</v>
      </c>
      <c r="G14" s="527">
        <v>98</v>
      </c>
      <c r="H14" s="527">
        <v>22</v>
      </c>
      <c r="I14" s="527">
        <v>9</v>
      </c>
      <c r="J14" s="527">
        <v>2</v>
      </c>
      <c r="K14" s="912">
        <v>105</v>
      </c>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c r="AN14" s="191"/>
      <c r="AO14" s="191"/>
      <c r="AP14" s="191"/>
      <c r="AQ14" s="191"/>
      <c r="AR14" s="191"/>
      <c r="AS14" s="191"/>
      <c r="AT14" s="191"/>
      <c r="AU14" s="191"/>
      <c r="AV14" s="191"/>
      <c r="AW14" s="191"/>
      <c r="AX14" s="191"/>
      <c r="AY14" s="191"/>
    </row>
    <row r="15" spans="1:51" ht="14.1" customHeight="1">
      <c r="A15" s="151"/>
      <c r="B15" s="973" t="s">
        <v>529</v>
      </c>
      <c r="C15" s="973"/>
      <c r="D15" s="1108"/>
      <c r="E15" s="527">
        <v>15500</v>
      </c>
      <c r="F15" s="527">
        <v>2429</v>
      </c>
      <c r="G15" s="527">
        <v>3729</v>
      </c>
      <c r="H15" s="527">
        <v>3348</v>
      </c>
      <c r="I15" s="527">
        <v>2848</v>
      </c>
      <c r="J15" s="527">
        <v>3146</v>
      </c>
      <c r="K15" s="913">
        <v>1885</v>
      </c>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191"/>
      <c r="AY15" s="191"/>
    </row>
    <row r="16" spans="1:51" ht="14.1" customHeight="1">
      <c r="A16" s="19" t="s">
        <v>545</v>
      </c>
      <c r="B16" s="63"/>
      <c r="C16" s="64"/>
      <c r="D16" s="94"/>
      <c r="E16" s="151"/>
      <c r="F16" s="151"/>
      <c r="G16" s="151"/>
      <c r="H16" s="151"/>
      <c r="I16" s="151"/>
      <c r="J16" s="151"/>
      <c r="K16" s="527"/>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1"/>
      <c r="AO16" s="191"/>
      <c r="AP16" s="191"/>
      <c r="AQ16" s="191"/>
      <c r="AR16" s="191"/>
      <c r="AS16" s="191"/>
      <c r="AT16" s="191"/>
      <c r="AU16" s="191"/>
      <c r="AV16" s="191"/>
      <c r="AW16" s="191"/>
      <c r="AX16" s="191"/>
      <c r="AY16" s="191"/>
    </row>
    <row r="17" spans="1:51" ht="14.1" customHeight="1">
      <c r="A17" s="971" t="s">
        <v>665</v>
      </c>
      <c r="B17" s="971"/>
      <c r="C17" s="971"/>
      <c r="D17" s="669" t="s">
        <v>777</v>
      </c>
      <c r="E17" s="527">
        <v>37864</v>
      </c>
      <c r="F17" s="527">
        <v>8403</v>
      </c>
      <c r="G17" s="527">
        <v>8342</v>
      </c>
      <c r="H17" s="527">
        <v>6846</v>
      </c>
      <c r="I17" s="527">
        <v>5670</v>
      </c>
      <c r="J17" s="527">
        <v>8603</v>
      </c>
      <c r="K17" s="913">
        <v>7674</v>
      </c>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191"/>
      <c r="AL17" s="191"/>
      <c r="AM17" s="191"/>
      <c r="AN17" s="191"/>
      <c r="AO17" s="191"/>
      <c r="AP17" s="191"/>
      <c r="AQ17" s="191"/>
      <c r="AR17" s="191"/>
      <c r="AS17" s="191"/>
      <c r="AT17" s="191"/>
      <c r="AU17" s="191"/>
      <c r="AV17" s="191"/>
      <c r="AW17" s="191"/>
      <c r="AX17" s="191"/>
      <c r="AY17" s="191"/>
    </row>
    <row r="18" spans="1:51" ht="14.1" customHeight="1">
      <c r="A18" s="151"/>
      <c r="B18" s="973" t="s">
        <v>527</v>
      </c>
      <c r="C18" s="973"/>
      <c r="D18" s="1108"/>
      <c r="E18" s="527">
        <v>8044</v>
      </c>
      <c r="F18" s="527">
        <v>3777</v>
      </c>
      <c r="G18" s="527">
        <v>2497</v>
      </c>
      <c r="H18" s="527">
        <v>1106</v>
      </c>
      <c r="I18" s="527">
        <v>462</v>
      </c>
      <c r="J18" s="527">
        <v>202</v>
      </c>
      <c r="K18" s="913">
        <v>1661</v>
      </c>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c r="AN18" s="191"/>
      <c r="AO18" s="191"/>
      <c r="AP18" s="191"/>
      <c r="AQ18" s="191"/>
      <c r="AR18" s="191"/>
      <c r="AS18" s="191"/>
      <c r="AT18" s="191"/>
      <c r="AU18" s="191"/>
      <c r="AV18" s="191"/>
      <c r="AW18" s="191"/>
      <c r="AX18" s="191"/>
      <c r="AY18" s="191"/>
    </row>
    <row r="19" spans="1:51" ht="14.1" customHeight="1">
      <c r="A19" s="151"/>
      <c r="B19" s="14"/>
      <c r="C19" s="971" t="s">
        <v>530</v>
      </c>
      <c r="D19" s="974"/>
      <c r="E19" s="527">
        <v>7907</v>
      </c>
      <c r="F19" s="527">
        <v>3701</v>
      </c>
      <c r="G19" s="527">
        <v>2457</v>
      </c>
      <c r="H19" s="527">
        <v>1093</v>
      </c>
      <c r="I19" s="527">
        <v>457</v>
      </c>
      <c r="J19" s="527">
        <v>199</v>
      </c>
      <c r="K19" s="913">
        <v>1608</v>
      </c>
      <c r="L19" s="191"/>
      <c r="M19" s="191"/>
      <c r="N19" s="191"/>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c r="AN19" s="191"/>
      <c r="AO19" s="191"/>
      <c r="AP19" s="191"/>
      <c r="AQ19" s="191"/>
      <c r="AR19" s="191"/>
      <c r="AS19" s="191"/>
      <c r="AT19" s="191"/>
      <c r="AU19" s="191"/>
      <c r="AV19" s="191"/>
      <c r="AW19" s="191"/>
      <c r="AX19" s="191"/>
      <c r="AY19" s="191"/>
    </row>
    <row r="20" spans="1:51" ht="14.1" customHeight="1">
      <c r="A20" s="151"/>
      <c r="B20" s="63"/>
      <c r="C20" s="971" t="s">
        <v>531</v>
      </c>
      <c r="D20" s="974"/>
      <c r="E20" s="528">
        <v>137</v>
      </c>
      <c r="F20" s="528">
        <v>76</v>
      </c>
      <c r="G20" s="528">
        <v>40</v>
      </c>
      <c r="H20" s="528">
        <v>13</v>
      </c>
      <c r="I20" s="528">
        <v>5</v>
      </c>
      <c r="J20" s="528">
        <v>3</v>
      </c>
      <c r="K20" s="914">
        <v>53</v>
      </c>
      <c r="L20" s="191"/>
      <c r="M20" s="191"/>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191"/>
      <c r="AX20" s="191"/>
      <c r="AY20" s="191"/>
    </row>
    <row r="21" spans="1:51" ht="14.1" customHeight="1">
      <c r="A21" s="670"/>
      <c r="B21" s="1119" t="s">
        <v>532</v>
      </c>
      <c r="C21" s="1119"/>
      <c r="D21" s="1120"/>
      <c r="E21" s="671">
        <v>28238</v>
      </c>
      <c r="F21" s="671">
        <v>4407</v>
      </c>
      <c r="G21" s="671">
        <v>5521</v>
      </c>
      <c r="H21" s="671">
        <v>5300</v>
      </c>
      <c r="I21" s="671">
        <v>4891</v>
      </c>
      <c r="J21" s="671">
        <v>8119</v>
      </c>
      <c r="K21" s="915">
        <v>5448</v>
      </c>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1"/>
      <c r="AK21" s="191"/>
      <c r="AL21" s="191"/>
      <c r="AM21" s="191"/>
      <c r="AN21" s="191"/>
      <c r="AO21" s="191"/>
      <c r="AP21" s="191"/>
      <c r="AQ21" s="191"/>
      <c r="AR21" s="191"/>
      <c r="AS21" s="191"/>
      <c r="AT21" s="191"/>
      <c r="AU21" s="191"/>
      <c r="AV21" s="191"/>
      <c r="AW21" s="191"/>
      <c r="AX21" s="191"/>
      <c r="AY21" s="191"/>
    </row>
    <row r="22" spans="1:51" ht="14.1" customHeight="1">
      <c r="A22" s="672" t="s">
        <v>769</v>
      </c>
      <c r="B22" s="323"/>
      <c r="C22" s="323"/>
      <c r="D22" s="469"/>
      <c r="E22" s="323"/>
      <c r="F22" s="323"/>
      <c r="G22" s="323"/>
      <c r="H22" s="323"/>
      <c r="I22" s="323"/>
      <c r="J22" s="323"/>
      <c r="K22" s="323"/>
      <c r="L22" s="191"/>
      <c r="M22" s="191"/>
      <c r="N22" s="191"/>
      <c r="O22" s="191"/>
      <c r="P22" s="191"/>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c r="AN22" s="191"/>
      <c r="AO22" s="191"/>
      <c r="AP22" s="191"/>
      <c r="AQ22" s="191"/>
      <c r="AR22" s="191"/>
      <c r="AS22" s="191"/>
      <c r="AT22" s="191"/>
      <c r="AU22" s="191"/>
      <c r="AV22" s="191"/>
      <c r="AW22" s="191"/>
      <c r="AX22" s="191"/>
    </row>
    <row r="23" spans="1:51">
      <c r="B23" s="19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c r="AB23" s="191"/>
      <c r="AC23" s="191"/>
      <c r="AD23" s="191"/>
      <c r="AE23" s="191"/>
      <c r="AF23" s="191"/>
      <c r="AG23" s="191"/>
      <c r="AH23" s="191"/>
      <c r="AI23" s="191"/>
      <c r="AJ23" s="191"/>
      <c r="AK23" s="191"/>
      <c r="AL23" s="191"/>
      <c r="AM23" s="191"/>
      <c r="AN23" s="191"/>
      <c r="AO23" s="191"/>
      <c r="AP23" s="191"/>
      <c r="AQ23" s="191"/>
      <c r="AR23" s="191"/>
      <c r="AS23" s="191"/>
      <c r="AT23" s="191"/>
      <c r="AU23" s="191"/>
      <c r="AV23" s="191"/>
      <c r="AW23" s="191"/>
      <c r="AX23" s="191"/>
      <c r="AY23" s="191"/>
    </row>
    <row r="24" spans="1:51">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191"/>
      <c r="AY24" s="191"/>
    </row>
    <row r="25" spans="1:51">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1"/>
      <c r="AP25" s="191"/>
      <c r="AQ25" s="191"/>
      <c r="AR25" s="191"/>
      <c r="AS25" s="191"/>
      <c r="AT25" s="191"/>
      <c r="AU25" s="191"/>
      <c r="AV25" s="191"/>
      <c r="AW25" s="191"/>
      <c r="AX25" s="191"/>
      <c r="AY25" s="191"/>
    </row>
    <row r="26" spans="1:51">
      <c r="B26" s="191"/>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c r="AD26" s="191"/>
      <c r="AE26" s="191"/>
      <c r="AF26" s="191"/>
      <c r="AG26" s="191"/>
      <c r="AH26" s="191"/>
      <c r="AI26" s="191"/>
      <c r="AJ26" s="191"/>
      <c r="AK26" s="191"/>
      <c r="AL26" s="191"/>
      <c r="AM26" s="191"/>
      <c r="AN26" s="191"/>
      <c r="AO26" s="191"/>
      <c r="AP26" s="191"/>
      <c r="AQ26" s="191"/>
      <c r="AR26" s="191"/>
      <c r="AS26" s="191"/>
      <c r="AT26" s="191"/>
      <c r="AU26" s="191"/>
      <c r="AV26" s="191"/>
      <c r="AW26" s="191"/>
      <c r="AX26" s="191"/>
      <c r="AY26" s="191"/>
    </row>
    <row r="27" spans="1:51">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1"/>
      <c r="AN27" s="191"/>
      <c r="AO27" s="191"/>
      <c r="AP27" s="191"/>
      <c r="AQ27" s="191"/>
      <c r="AR27" s="191"/>
      <c r="AS27" s="191"/>
      <c r="AT27" s="191"/>
      <c r="AU27" s="191"/>
      <c r="AV27" s="191"/>
      <c r="AW27" s="191"/>
      <c r="AX27" s="191"/>
      <c r="AY27" s="191"/>
    </row>
    <row r="28" spans="1:51">
      <c r="B28" s="191"/>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1"/>
      <c r="AY28" s="191"/>
    </row>
    <row r="29" spans="1:51">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row>
    <row r="30" spans="1:51">
      <c r="B30" s="191"/>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c r="AA30" s="191"/>
      <c r="AB30" s="191"/>
      <c r="AC30" s="191"/>
      <c r="AD30" s="191"/>
      <c r="AE30" s="191"/>
      <c r="AF30" s="191"/>
      <c r="AG30" s="191"/>
      <c r="AH30" s="191"/>
      <c r="AI30" s="191"/>
      <c r="AJ30" s="191"/>
      <c r="AK30" s="191"/>
      <c r="AL30" s="191"/>
      <c r="AM30" s="191"/>
      <c r="AN30" s="191"/>
      <c r="AO30" s="191"/>
      <c r="AP30" s="191"/>
      <c r="AQ30" s="191"/>
      <c r="AR30" s="191"/>
      <c r="AS30" s="191"/>
      <c r="AT30" s="191"/>
      <c r="AU30" s="191"/>
      <c r="AV30" s="191"/>
      <c r="AW30" s="191"/>
      <c r="AX30" s="191"/>
      <c r="AY30" s="191"/>
    </row>
    <row r="31" spans="1:51">
      <c r="B31" s="191"/>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c r="AA31" s="191"/>
      <c r="AB31" s="191"/>
      <c r="AC31" s="191"/>
      <c r="AD31" s="191"/>
      <c r="AE31" s="191"/>
      <c r="AF31" s="191"/>
      <c r="AG31" s="191"/>
      <c r="AH31" s="191"/>
      <c r="AI31" s="191"/>
      <c r="AJ31" s="191"/>
      <c r="AK31" s="191"/>
      <c r="AL31" s="191"/>
      <c r="AM31" s="191"/>
      <c r="AN31" s="191"/>
      <c r="AO31" s="191"/>
      <c r="AP31" s="191"/>
      <c r="AQ31" s="191"/>
      <c r="AR31" s="191"/>
      <c r="AS31" s="191"/>
      <c r="AT31" s="191"/>
      <c r="AU31" s="191"/>
      <c r="AV31" s="191"/>
      <c r="AW31" s="191"/>
      <c r="AX31" s="191"/>
      <c r="AY31" s="191"/>
    </row>
    <row r="32" spans="1:51">
      <c r="B32" s="191"/>
      <c r="C32" s="191"/>
      <c r="D32" s="191"/>
      <c r="E32" s="191"/>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191"/>
      <c r="AK32" s="191"/>
      <c r="AL32" s="191"/>
      <c r="AM32" s="191"/>
      <c r="AN32" s="191"/>
      <c r="AO32" s="191"/>
      <c r="AP32" s="191"/>
      <c r="AQ32" s="191"/>
      <c r="AR32" s="191"/>
      <c r="AS32" s="191"/>
      <c r="AT32" s="191"/>
      <c r="AU32" s="191"/>
      <c r="AV32" s="191"/>
      <c r="AW32" s="191"/>
      <c r="AX32" s="191"/>
      <c r="AY32" s="191"/>
    </row>
    <row r="33" spans="2:51">
      <c r="B33" s="191"/>
      <c r="C33" s="191"/>
      <c r="D33" s="191"/>
      <c r="E33" s="191"/>
      <c r="F33" s="191"/>
      <c r="G33" s="191"/>
      <c r="H33" s="191"/>
      <c r="I33" s="191"/>
      <c r="J33" s="191"/>
      <c r="K33" s="191"/>
      <c r="L33" s="191"/>
      <c r="M33" s="191"/>
      <c r="N33" s="191"/>
      <c r="O33" s="191"/>
      <c r="P33" s="191"/>
      <c r="Q33" s="191"/>
      <c r="R33" s="191"/>
      <c r="S33" s="191"/>
      <c r="T33" s="191"/>
      <c r="U33" s="191"/>
      <c r="V33" s="191"/>
      <c r="W33" s="191"/>
      <c r="X33" s="191"/>
      <c r="Y33" s="191"/>
      <c r="Z33" s="191"/>
      <c r="AA33" s="191"/>
      <c r="AB33" s="191"/>
      <c r="AC33" s="191"/>
      <c r="AD33" s="191"/>
      <c r="AE33" s="191"/>
      <c r="AF33" s="191"/>
      <c r="AG33" s="191"/>
      <c r="AH33" s="191"/>
      <c r="AI33" s="191"/>
      <c r="AJ33" s="191"/>
      <c r="AK33" s="191"/>
      <c r="AL33" s="191"/>
      <c r="AM33" s="191"/>
      <c r="AN33" s="191"/>
      <c r="AO33" s="191"/>
      <c r="AP33" s="191"/>
      <c r="AQ33" s="191"/>
      <c r="AR33" s="191"/>
      <c r="AS33" s="191"/>
      <c r="AT33" s="191"/>
      <c r="AU33" s="191"/>
      <c r="AV33" s="191"/>
      <c r="AW33" s="191"/>
      <c r="AX33" s="191"/>
      <c r="AY33" s="191"/>
    </row>
    <row r="34" spans="2:51">
      <c r="B34" s="191"/>
      <c r="C34" s="191"/>
      <c r="D34" s="191"/>
      <c r="E34" s="191"/>
      <c r="F34" s="191"/>
      <c r="G34" s="191"/>
      <c r="H34" s="191"/>
      <c r="I34" s="191"/>
      <c r="J34" s="191"/>
      <c r="K34" s="191"/>
      <c r="L34" s="191"/>
      <c r="M34" s="191"/>
      <c r="N34" s="191"/>
      <c r="O34" s="191"/>
      <c r="P34" s="191"/>
      <c r="Q34" s="191"/>
      <c r="R34" s="191"/>
      <c r="S34" s="191"/>
      <c r="T34" s="191"/>
      <c r="U34" s="191"/>
      <c r="V34" s="191"/>
      <c r="W34" s="191"/>
      <c r="X34" s="191"/>
      <c r="Y34" s="191"/>
      <c r="Z34" s="191"/>
      <c r="AA34" s="191"/>
      <c r="AB34" s="191"/>
      <c r="AC34" s="191"/>
      <c r="AD34" s="191"/>
      <c r="AE34" s="191"/>
      <c r="AF34" s="191"/>
      <c r="AG34" s="191"/>
      <c r="AH34" s="191"/>
      <c r="AI34" s="191"/>
      <c r="AJ34" s="191"/>
      <c r="AK34" s="191"/>
      <c r="AL34" s="191"/>
      <c r="AM34" s="191"/>
      <c r="AN34" s="191"/>
      <c r="AO34" s="191"/>
      <c r="AP34" s="191"/>
      <c r="AQ34" s="191"/>
      <c r="AR34" s="191"/>
      <c r="AS34" s="191"/>
      <c r="AT34" s="191"/>
      <c r="AU34" s="191"/>
      <c r="AV34" s="191"/>
      <c r="AW34" s="191"/>
      <c r="AX34" s="191"/>
      <c r="AY34" s="191"/>
    </row>
    <row r="35" spans="2:51">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191"/>
      <c r="AK35" s="191"/>
      <c r="AL35" s="191"/>
      <c r="AM35" s="191"/>
      <c r="AN35" s="191"/>
      <c r="AO35" s="191"/>
      <c r="AP35" s="191"/>
      <c r="AQ35" s="191"/>
      <c r="AR35" s="191"/>
      <c r="AS35" s="191"/>
      <c r="AT35" s="191"/>
      <c r="AU35" s="191"/>
      <c r="AV35" s="191"/>
      <c r="AW35" s="191"/>
      <c r="AX35" s="191"/>
      <c r="AY35" s="191"/>
    </row>
    <row r="36" spans="2:51">
      <c r="B36" s="191"/>
      <c r="C36" s="191"/>
      <c r="D36" s="191"/>
      <c r="E36" s="191"/>
      <c r="F36" s="191"/>
      <c r="G36" s="191"/>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1"/>
      <c r="AY36" s="191"/>
    </row>
    <row r="37" spans="2:51">
      <c r="B37" s="191"/>
      <c r="C37" s="191"/>
      <c r="D37" s="191"/>
      <c r="E37" s="191"/>
      <c r="F37" s="191"/>
      <c r="G37" s="191"/>
      <c r="H37" s="191"/>
      <c r="I37" s="191"/>
      <c r="J37" s="191"/>
      <c r="K37" s="191"/>
      <c r="L37" s="191"/>
      <c r="M37" s="191"/>
      <c r="N37" s="191"/>
      <c r="O37" s="191"/>
      <c r="P37" s="191"/>
      <c r="Q37" s="191"/>
      <c r="R37" s="191"/>
      <c r="S37" s="191"/>
      <c r="T37" s="191"/>
      <c r="U37" s="191"/>
      <c r="V37" s="191"/>
      <c r="W37" s="191"/>
      <c r="X37" s="191"/>
      <c r="Y37" s="191"/>
      <c r="Z37" s="191"/>
      <c r="AA37" s="191"/>
      <c r="AB37" s="191"/>
      <c r="AC37" s="191"/>
      <c r="AD37" s="191"/>
      <c r="AE37" s="191"/>
      <c r="AF37" s="191"/>
      <c r="AG37" s="191"/>
      <c r="AH37" s="191"/>
      <c r="AI37" s="191"/>
      <c r="AJ37" s="191"/>
      <c r="AK37" s="191"/>
      <c r="AL37" s="191"/>
      <c r="AM37" s="191"/>
      <c r="AN37" s="191"/>
      <c r="AO37" s="191"/>
      <c r="AP37" s="191"/>
      <c r="AQ37" s="191"/>
      <c r="AR37" s="191"/>
      <c r="AS37" s="191"/>
      <c r="AT37" s="191"/>
      <c r="AU37" s="191"/>
      <c r="AV37" s="191"/>
      <c r="AW37" s="191"/>
      <c r="AX37" s="191"/>
      <c r="AY37" s="191"/>
    </row>
    <row r="38" spans="2:51">
      <c r="B38" s="191"/>
      <c r="C38" s="191"/>
      <c r="D38" s="191"/>
      <c r="E38" s="191"/>
      <c r="F38" s="191"/>
      <c r="G38" s="191"/>
      <c r="H38" s="191"/>
      <c r="I38" s="191"/>
      <c r="J38" s="191"/>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191"/>
      <c r="AK38" s="191"/>
      <c r="AL38" s="191"/>
      <c r="AM38" s="191"/>
      <c r="AN38" s="191"/>
      <c r="AO38" s="191"/>
      <c r="AP38" s="191"/>
      <c r="AQ38" s="191"/>
      <c r="AR38" s="191"/>
      <c r="AS38" s="191"/>
      <c r="AT38" s="191"/>
      <c r="AU38" s="191"/>
      <c r="AV38" s="191"/>
      <c r="AW38" s="191"/>
      <c r="AX38" s="191"/>
      <c r="AY38" s="191"/>
    </row>
    <row r="39" spans="2:51">
      <c r="B39" s="191"/>
      <c r="C39" s="191"/>
      <c r="D39" s="191"/>
      <c r="E39" s="191"/>
      <c r="F39" s="191"/>
      <c r="G39" s="191"/>
      <c r="H39" s="191"/>
      <c r="I39" s="191"/>
      <c r="J39" s="191"/>
      <c r="K39" s="191"/>
      <c r="L39" s="191"/>
      <c r="M39" s="191"/>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191"/>
      <c r="AK39" s="191"/>
      <c r="AL39" s="191"/>
      <c r="AM39" s="191"/>
      <c r="AN39" s="191"/>
      <c r="AO39" s="191"/>
      <c r="AP39" s="191"/>
      <c r="AQ39" s="191"/>
      <c r="AR39" s="191"/>
      <c r="AS39" s="191"/>
      <c r="AT39" s="191"/>
      <c r="AU39" s="191"/>
      <c r="AV39" s="191"/>
      <c r="AW39" s="191"/>
      <c r="AX39" s="191"/>
      <c r="AY39" s="191"/>
    </row>
    <row r="40" spans="2:51">
      <c r="B40" s="191"/>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c r="AP40" s="191"/>
      <c r="AQ40" s="191"/>
      <c r="AR40" s="191"/>
      <c r="AS40" s="191"/>
      <c r="AT40" s="191"/>
      <c r="AU40" s="191"/>
      <c r="AV40" s="191"/>
      <c r="AW40" s="191"/>
      <c r="AX40" s="191"/>
      <c r="AY40" s="191"/>
    </row>
    <row r="41" spans="2:51">
      <c r="B41" s="191"/>
      <c r="C41" s="191"/>
      <c r="D41" s="191"/>
      <c r="E41" s="191"/>
      <c r="F41" s="191"/>
      <c r="G41" s="191"/>
      <c r="H41" s="191"/>
      <c r="I41" s="191"/>
      <c r="J41" s="191"/>
      <c r="K41" s="191"/>
      <c r="L41" s="191"/>
      <c r="M41" s="191"/>
      <c r="N41" s="191"/>
      <c r="O41" s="191"/>
      <c r="P41" s="191"/>
      <c r="Q41" s="191"/>
      <c r="R41" s="191"/>
      <c r="S41" s="191"/>
      <c r="T41" s="191"/>
      <c r="U41" s="191"/>
      <c r="V41" s="191"/>
      <c r="W41" s="191"/>
      <c r="X41" s="191"/>
      <c r="Y41" s="191"/>
      <c r="Z41" s="191"/>
      <c r="AA41" s="191"/>
      <c r="AB41" s="191"/>
      <c r="AC41" s="191"/>
      <c r="AD41" s="191"/>
      <c r="AE41" s="191"/>
      <c r="AF41" s="191"/>
      <c r="AG41" s="191"/>
      <c r="AH41" s="191"/>
      <c r="AI41" s="191"/>
      <c r="AJ41" s="191"/>
      <c r="AK41" s="191"/>
      <c r="AL41" s="191"/>
      <c r="AM41" s="191"/>
      <c r="AN41" s="191"/>
      <c r="AO41" s="191"/>
      <c r="AP41" s="191"/>
      <c r="AQ41" s="191"/>
      <c r="AR41" s="191"/>
      <c r="AS41" s="191"/>
      <c r="AT41" s="191"/>
      <c r="AU41" s="191"/>
      <c r="AV41" s="191"/>
      <c r="AW41" s="191"/>
      <c r="AX41" s="191"/>
      <c r="AY41" s="191"/>
    </row>
    <row r="42" spans="2:51">
      <c r="B42" s="191"/>
      <c r="C42" s="191"/>
      <c r="D42" s="191"/>
      <c r="E42" s="191"/>
      <c r="F42" s="191"/>
      <c r="G42" s="191"/>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1"/>
      <c r="AY42" s="191"/>
    </row>
    <row r="43" spans="2:51">
      <c r="B43" s="191"/>
      <c r="C43" s="191"/>
      <c r="D43" s="191"/>
      <c r="E43" s="191"/>
      <c r="F43" s="191"/>
      <c r="G43" s="191"/>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1"/>
      <c r="AY43" s="191"/>
    </row>
    <row r="44" spans="2:51">
      <c r="B44" s="191"/>
      <c r="C44" s="191"/>
      <c r="D44" s="191"/>
      <c r="E44" s="191"/>
      <c r="F44" s="191"/>
      <c r="G44" s="191"/>
      <c r="H44" s="191"/>
      <c r="I44" s="191"/>
      <c r="J44" s="191"/>
      <c r="K44" s="191"/>
      <c r="L44" s="191"/>
      <c r="M44" s="191"/>
      <c r="N44" s="191"/>
      <c r="O44" s="191"/>
      <c r="P44" s="191"/>
      <c r="Q44" s="191"/>
      <c r="R44" s="191"/>
      <c r="S44" s="191"/>
      <c r="T44" s="191"/>
      <c r="U44" s="191"/>
      <c r="V44" s="191"/>
      <c r="W44" s="191"/>
      <c r="X44" s="191"/>
      <c r="Y44" s="191"/>
      <c r="Z44" s="191"/>
      <c r="AA44" s="191"/>
      <c r="AB44" s="191"/>
      <c r="AC44" s="191"/>
      <c r="AD44" s="191"/>
      <c r="AE44" s="191"/>
      <c r="AF44" s="191"/>
      <c r="AG44" s="191"/>
      <c r="AH44" s="191"/>
      <c r="AI44" s="191"/>
      <c r="AJ44" s="191"/>
      <c r="AK44" s="191"/>
      <c r="AL44" s="191"/>
      <c r="AM44" s="191"/>
      <c r="AN44" s="191"/>
      <c r="AO44" s="191"/>
      <c r="AP44" s="191"/>
      <c r="AQ44" s="191"/>
      <c r="AR44" s="191"/>
      <c r="AS44" s="191"/>
      <c r="AT44" s="191"/>
      <c r="AU44" s="191"/>
      <c r="AV44" s="191"/>
      <c r="AW44" s="191"/>
      <c r="AX44" s="191"/>
      <c r="AY44" s="191"/>
    </row>
    <row r="45" spans="2:51">
      <c r="B45" s="191"/>
      <c r="C45" s="191"/>
      <c r="D45" s="191"/>
      <c r="E45" s="191"/>
      <c r="F45" s="191"/>
      <c r="G45" s="191"/>
      <c r="H45" s="191"/>
      <c r="I45" s="191"/>
      <c r="J45" s="191"/>
      <c r="K45" s="191"/>
      <c r="L45" s="191"/>
      <c r="M45" s="191"/>
      <c r="N45" s="191"/>
      <c r="O45" s="191"/>
      <c r="P45" s="191"/>
      <c r="Q45" s="191"/>
      <c r="R45" s="191"/>
      <c r="S45" s="191"/>
      <c r="T45" s="191"/>
      <c r="U45" s="191"/>
      <c r="V45" s="191"/>
      <c r="W45" s="191"/>
      <c r="X45" s="191"/>
      <c r="Y45" s="191"/>
      <c r="Z45" s="191"/>
      <c r="AA45" s="191"/>
      <c r="AB45" s="191"/>
      <c r="AC45" s="191"/>
      <c r="AD45" s="191"/>
      <c r="AE45" s="191"/>
      <c r="AF45" s="191"/>
      <c r="AG45" s="191"/>
      <c r="AH45" s="191"/>
      <c r="AI45" s="191"/>
      <c r="AJ45" s="191"/>
      <c r="AK45" s="191"/>
      <c r="AL45" s="191"/>
      <c r="AM45" s="191"/>
      <c r="AN45" s="191"/>
      <c r="AO45" s="191"/>
      <c r="AP45" s="191"/>
      <c r="AQ45" s="191"/>
      <c r="AR45" s="191"/>
      <c r="AS45" s="191"/>
      <c r="AT45" s="191"/>
      <c r="AU45" s="191"/>
      <c r="AV45" s="191"/>
      <c r="AW45" s="191"/>
      <c r="AX45" s="191"/>
      <c r="AY45" s="191"/>
    </row>
    <row r="46" spans="2:51">
      <c r="B46" s="191"/>
      <c r="C46" s="191"/>
      <c r="D46" s="191"/>
      <c r="E46" s="191"/>
      <c r="F46" s="191"/>
      <c r="G46" s="191"/>
      <c r="H46" s="191"/>
      <c r="I46" s="191"/>
      <c r="J46" s="191"/>
      <c r="K46" s="191"/>
      <c r="L46" s="191"/>
      <c r="M46" s="191"/>
      <c r="N46" s="191"/>
      <c r="O46" s="191"/>
      <c r="P46" s="191"/>
      <c r="Q46" s="191"/>
      <c r="R46" s="191"/>
      <c r="S46" s="191"/>
      <c r="T46" s="191"/>
      <c r="U46" s="191"/>
      <c r="V46" s="191"/>
      <c r="W46" s="191"/>
      <c r="X46" s="191"/>
      <c r="Y46" s="191"/>
      <c r="Z46" s="191"/>
      <c r="AA46" s="191"/>
      <c r="AB46" s="191"/>
      <c r="AC46" s="191"/>
      <c r="AD46" s="191"/>
      <c r="AE46" s="191"/>
      <c r="AF46" s="191"/>
      <c r="AG46" s="191"/>
      <c r="AH46" s="191"/>
      <c r="AI46" s="191"/>
      <c r="AJ46" s="191"/>
      <c r="AK46" s="191"/>
      <c r="AL46" s="191"/>
      <c r="AM46" s="191"/>
      <c r="AN46" s="191"/>
      <c r="AO46" s="191"/>
      <c r="AP46" s="191"/>
      <c r="AQ46" s="191"/>
      <c r="AR46" s="191"/>
      <c r="AS46" s="191"/>
      <c r="AT46" s="191"/>
      <c r="AU46" s="191"/>
      <c r="AV46" s="191"/>
      <c r="AW46" s="191"/>
      <c r="AX46" s="191"/>
      <c r="AY46" s="191"/>
    </row>
    <row r="47" spans="2:51">
      <c r="B47" s="191"/>
      <c r="C47" s="191"/>
      <c r="D47" s="191"/>
      <c r="E47" s="191"/>
      <c r="F47" s="191"/>
      <c r="G47" s="191"/>
      <c r="H47" s="191"/>
      <c r="I47" s="191"/>
      <c r="J47" s="191"/>
      <c r="K47" s="191"/>
      <c r="L47" s="191"/>
      <c r="M47" s="191"/>
      <c r="N47" s="191"/>
      <c r="O47" s="191"/>
      <c r="P47" s="191"/>
      <c r="Q47" s="191"/>
      <c r="R47" s="191"/>
      <c r="S47" s="191"/>
      <c r="T47" s="191"/>
      <c r="U47" s="191"/>
      <c r="V47" s="191"/>
      <c r="W47" s="191"/>
      <c r="X47" s="191"/>
      <c r="Y47" s="191"/>
      <c r="Z47" s="191"/>
      <c r="AA47" s="191"/>
      <c r="AB47" s="191"/>
      <c r="AC47" s="191"/>
      <c r="AD47" s="191"/>
      <c r="AE47" s="191"/>
      <c r="AF47" s="191"/>
      <c r="AG47" s="191"/>
      <c r="AH47" s="191"/>
      <c r="AI47" s="191"/>
      <c r="AJ47" s="191"/>
      <c r="AK47" s="191"/>
      <c r="AL47" s="191"/>
      <c r="AM47" s="191"/>
      <c r="AN47" s="191"/>
      <c r="AO47" s="191"/>
      <c r="AP47" s="191"/>
      <c r="AQ47" s="191"/>
      <c r="AR47" s="191"/>
      <c r="AS47" s="191"/>
      <c r="AT47" s="191"/>
      <c r="AU47" s="191"/>
      <c r="AV47" s="191"/>
      <c r="AW47" s="191"/>
      <c r="AX47" s="191"/>
      <c r="AY47" s="191"/>
    </row>
    <row r="48" spans="2:51">
      <c r="B48" s="191"/>
      <c r="C48" s="191"/>
      <c r="D48" s="191"/>
      <c r="E48" s="191"/>
      <c r="F48" s="191"/>
      <c r="G48" s="191"/>
      <c r="H48" s="191"/>
      <c r="I48" s="191"/>
      <c r="J48" s="191"/>
      <c r="K48" s="191"/>
      <c r="L48" s="191"/>
      <c r="M48" s="191"/>
      <c r="N48" s="191"/>
      <c r="O48" s="191"/>
      <c r="P48" s="191"/>
      <c r="Q48" s="191"/>
      <c r="R48" s="191"/>
      <c r="S48" s="191"/>
      <c r="T48" s="191"/>
      <c r="U48" s="191"/>
      <c r="V48" s="191"/>
      <c r="W48" s="191"/>
      <c r="X48" s="191"/>
      <c r="Y48" s="191"/>
      <c r="Z48" s="191"/>
      <c r="AA48" s="191"/>
      <c r="AB48" s="191"/>
      <c r="AC48" s="191"/>
      <c r="AD48" s="191"/>
      <c r="AE48" s="191"/>
      <c r="AF48" s="191"/>
      <c r="AG48" s="191"/>
      <c r="AH48" s="191"/>
      <c r="AI48" s="191"/>
      <c r="AJ48" s="191"/>
      <c r="AK48" s="191"/>
      <c r="AL48" s="191"/>
      <c r="AM48" s="191"/>
      <c r="AN48" s="191"/>
      <c r="AO48" s="191"/>
      <c r="AP48" s="191"/>
      <c r="AQ48" s="191"/>
      <c r="AR48" s="191"/>
      <c r="AS48" s="191"/>
      <c r="AT48" s="191"/>
      <c r="AU48" s="191"/>
      <c r="AV48" s="191"/>
      <c r="AW48" s="191"/>
      <c r="AX48" s="191"/>
      <c r="AY48" s="191"/>
    </row>
    <row r="49" spans="2:51">
      <c r="B49" s="191"/>
      <c r="C49" s="191"/>
      <c r="D49" s="191"/>
      <c r="E49" s="191"/>
      <c r="F49" s="191"/>
      <c r="G49" s="191"/>
      <c r="H49" s="191"/>
      <c r="I49" s="191"/>
      <c r="J49" s="191"/>
      <c r="K49" s="191"/>
      <c r="L49" s="191"/>
      <c r="M49" s="191"/>
      <c r="N49" s="191"/>
      <c r="O49" s="191"/>
      <c r="P49" s="191"/>
      <c r="Q49" s="191"/>
      <c r="R49" s="191"/>
      <c r="S49" s="191"/>
      <c r="T49" s="191"/>
      <c r="U49" s="191"/>
      <c r="V49" s="191"/>
      <c r="W49" s="191"/>
      <c r="X49" s="191"/>
      <c r="Y49" s="191"/>
      <c r="Z49" s="191"/>
      <c r="AA49" s="191"/>
      <c r="AB49" s="191"/>
      <c r="AC49" s="191"/>
      <c r="AD49" s="191"/>
      <c r="AE49" s="191"/>
      <c r="AF49" s="191"/>
      <c r="AG49" s="191"/>
      <c r="AH49" s="191"/>
      <c r="AI49" s="191"/>
      <c r="AJ49" s="191"/>
      <c r="AK49" s="191"/>
      <c r="AL49" s="191"/>
      <c r="AM49" s="191"/>
      <c r="AN49" s="191"/>
      <c r="AO49" s="191"/>
      <c r="AP49" s="191"/>
      <c r="AQ49" s="191"/>
      <c r="AR49" s="191"/>
      <c r="AS49" s="191"/>
      <c r="AT49" s="191"/>
      <c r="AU49" s="191"/>
      <c r="AV49" s="191"/>
      <c r="AW49" s="191"/>
      <c r="AX49" s="191"/>
      <c r="AY49" s="191"/>
    </row>
    <row r="50" spans="2:51">
      <c r="B50" s="191"/>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1"/>
      <c r="AY50" s="191"/>
    </row>
    <row r="51" spans="2:51">
      <c r="B51" s="19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c r="AK51" s="191"/>
      <c r="AL51" s="191"/>
      <c r="AM51" s="191"/>
      <c r="AN51" s="191"/>
      <c r="AO51" s="191"/>
      <c r="AP51" s="191"/>
      <c r="AQ51" s="191"/>
      <c r="AR51" s="191"/>
      <c r="AS51" s="191"/>
      <c r="AT51" s="191"/>
      <c r="AU51" s="191"/>
      <c r="AV51" s="191"/>
      <c r="AW51" s="191"/>
      <c r="AX51" s="191"/>
      <c r="AY51" s="191"/>
    </row>
    <row r="52" spans="2:51">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1"/>
      <c r="AO52" s="191"/>
      <c r="AP52" s="191"/>
      <c r="AQ52" s="191"/>
      <c r="AR52" s="191"/>
      <c r="AS52" s="191"/>
      <c r="AT52" s="191"/>
      <c r="AU52" s="191"/>
      <c r="AV52" s="191"/>
      <c r="AW52" s="191"/>
      <c r="AX52" s="191"/>
      <c r="AY52" s="191"/>
    </row>
    <row r="53" spans="2:51">
      <c r="B53" s="191"/>
      <c r="C53" s="191"/>
      <c r="D53" s="191"/>
      <c r="E53" s="191"/>
      <c r="F53" s="191"/>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row>
  </sheetData>
  <sheetProtection selectLockedCells="1" selectUnlockedCells="1"/>
  <mergeCells count="22">
    <mergeCell ref="C14:D14"/>
    <mergeCell ref="A11:C11"/>
    <mergeCell ref="C20:D20"/>
    <mergeCell ref="B21:D21"/>
    <mergeCell ref="B15:D15"/>
    <mergeCell ref="B18:D18"/>
    <mergeCell ref="C19:D19"/>
    <mergeCell ref="A17:C17"/>
    <mergeCell ref="B12:D12"/>
    <mergeCell ref="C13:D13"/>
    <mergeCell ref="K2:K4"/>
    <mergeCell ref="C7:D7"/>
    <mergeCell ref="C8:D8"/>
    <mergeCell ref="B9:D9"/>
    <mergeCell ref="G2:G4"/>
    <mergeCell ref="F2:F4"/>
    <mergeCell ref="E2:E4"/>
    <mergeCell ref="B6:D6"/>
    <mergeCell ref="J2:J4"/>
    <mergeCell ref="I2:I4"/>
    <mergeCell ref="H2:H4"/>
    <mergeCell ref="A5:C5"/>
  </mergeCells>
  <phoneticPr fontId="6"/>
  <pageMargins left="0.75" right="0.75" top="1" bottom="1" header="0.51200000000000001" footer="0.51200000000000001"/>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U1030"/>
  <sheetViews>
    <sheetView showGridLines="0" workbookViewId="0">
      <selection sqref="A1:N56"/>
    </sheetView>
  </sheetViews>
  <sheetFormatPr defaultColWidth="9.875" defaultRowHeight="14.65" customHeight="1"/>
  <cols>
    <col min="1" max="2" width="6.625" style="69" customWidth="1"/>
    <col min="3" max="5" width="7.625" style="69" customWidth="1"/>
    <col min="6" max="14" width="6.625" style="69" customWidth="1"/>
    <col min="15" max="19" width="10.75" style="69" customWidth="1"/>
    <col min="20" max="29" width="9.375" style="69" customWidth="1"/>
    <col min="30" max="16384" width="9.875" style="69"/>
  </cols>
  <sheetData>
    <row r="1" spans="1:47" s="206" customFormat="1" ht="18" customHeight="1">
      <c r="A1" s="462" t="s">
        <v>1296</v>
      </c>
      <c r="B1" s="281"/>
      <c r="C1" s="281"/>
      <c r="D1" s="281"/>
      <c r="F1" s="281"/>
      <c r="G1" s="281"/>
      <c r="H1" s="281"/>
      <c r="I1" s="281"/>
      <c r="J1" s="281"/>
      <c r="K1" s="281"/>
      <c r="L1" s="281"/>
      <c r="M1" s="281"/>
      <c r="N1" s="281"/>
      <c r="O1" s="142"/>
      <c r="P1" s="142"/>
      <c r="Q1" s="142"/>
      <c r="R1" s="142"/>
      <c r="S1" s="142"/>
      <c r="T1" s="142"/>
      <c r="U1" s="142"/>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row>
    <row r="2" spans="1:47" s="78" customFormat="1" ht="14.25" customHeight="1">
      <c r="A2" s="1146" t="s">
        <v>770</v>
      </c>
      <c r="B2" s="1147"/>
      <c r="C2" s="1037" t="s">
        <v>625</v>
      </c>
      <c r="D2" s="1130" t="s">
        <v>447</v>
      </c>
      <c r="E2" s="1131"/>
      <c r="F2" s="1131"/>
      <c r="G2" s="1131"/>
      <c r="H2" s="1131"/>
      <c r="I2" s="1131"/>
      <c r="J2" s="1132"/>
      <c r="K2" s="1133" t="s">
        <v>448</v>
      </c>
      <c r="L2" s="1133"/>
      <c r="M2" s="1133"/>
      <c r="N2" s="1133"/>
      <c r="P2" s="70"/>
      <c r="Q2" s="70"/>
      <c r="R2" s="70"/>
      <c r="S2" s="70"/>
      <c r="T2" s="70"/>
      <c r="U2" s="83"/>
    </row>
    <row r="3" spans="1:47" s="78" customFormat="1" ht="14.25" customHeight="1">
      <c r="A3" s="1148"/>
      <c r="B3" s="1149"/>
      <c r="C3" s="1128"/>
      <c r="D3" s="1124" t="s">
        <v>771</v>
      </c>
      <c r="E3" s="1135" t="s">
        <v>772</v>
      </c>
      <c r="F3" s="1136"/>
      <c r="G3" s="1136"/>
      <c r="H3" s="1136"/>
      <c r="I3" s="1137"/>
      <c r="J3" s="1138" t="s">
        <v>773</v>
      </c>
      <c r="K3" s="1141" t="s">
        <v>771</v>
      </c>
      <c r="L3" s="1124" t="s">
        <v>623</v>
      </c>
      <c r="M3" s="1124" t="s">
        <v>624</v>
      </c>
      <c r="N3" s="1121" t="s">
        <v>449</v>
      </c>
      <c r="P3" s="70"/>
      <c r="Q3" s="70"/>
      <c r="R3" s="70"/>
      <c r="S3" s="70"/>
      <c r="T3" s="70"/>
      <c r="U3" s="83"/>
    </row>
    <row r="4" spans="1:47" s="78" customFormat="1" ht="12" customHeight="1">
      <c r="A4" s="1148"/>
      <c r="B4" s="1149"/>
      <c r="C4" s="1128"/>
      <c r="D4" s="1134"/>
      <c r="E4" s="1124" t="s">
        <v>774</v>
      </c>
      <c r="F4" s="1124" t="s">
        <v>646</v>
      </c>
      <c r="G4" s="1037" t="s">
        <v>645</v>
      </c>
      <c r="H4" s="1037" t="s">
        <v>775</v>
      </c>
      <c r="I4" s="1124" t="s">
        <v>451</v>
      </c>
      <c r="J4" s="1139"/>
      <c r="K4" s="1142"/>
      <c r="L4" s="1134"/>
      <c r="M4" s="1134"/>
      <c r="N4" s="1122"/>
      <c r="P4" s="70"/>
      <c r="Q4" s="70"/>
      <c r="R4" s="70"/>
      <c r="S4" s="70"/>
      <c r="T4" s="70"/>
      <c r="U4" s="83"/>
    </row>
    <row r="5" spans="1:47" s="78" customFormat="1" ht="24" customHeight="1">
      <c r="A5" s="1150"/>
      <c r="B5" s="1151"/>
      <c r="C5" s="1129"/>
      <c r="D5" s="1125"/>
      <c r="E5" s="1125"/>
      <c r="F5" s="1125"/>
      <c r="G5" s="1038"/>
      <c r="H5" s="1038"/>
      <c r="I5" s="1125"/>
      <c r="J5" s="1140"/>
      <c r="K5" s="1143"/>
      <c r="L5" s="1125"/>
      <c r="M5" s="1125"/>
      <c r="N5" s="1123"/>
      <c r="P5" s="70"/>
      <c r="Q5" s="70"/>
      <c r="R5" s="70"/>
      <c r="S5" s="70"/>
      <c r="T5" s="70"/>
      <c r="U5" s="83"/>
    </row>
    <row r="6" spans="1:47" ht="15" customHeight="1">
      <c r="A6" s="1154" t="s">
        <v>95</v>
      </c>
      <c r="B6" s="1155"/>
      <c r="C6" s="515">
        <v>193944</v>
      </c>
      <c r="D6" s="515">
        <v>117505</v>
      </c>
      <c r="E6" s="515">
        <v>113388</v>
      </c>
      <c r="F6" s="515">
        <v>95956</v>
      </c>
      <c r="G6" s="515">
        <v>12386</v>
      </c>
      <c r="H6" s="177">
        <v>2298</v>
      </c>
      <c r="I6" s="515">
        <v>2748</v>
      </c>
      <c r="J6" s="515">
        <v>4117</v>
      </c>
      <c r="K6" s="515">
        <v>69365</v>
      </c>
      <c r="L6" s="515">
        <v>22502</v>
      </c>
      <c r="M6" s="515">
        <v>11858</v>
      </c>
      <c r="N6" s="515">
        <v>35005</v>
      </c>
    </row>
    <row r="7" spans="1:47" ht="15" customHeight="1">
      <c r="A7" s="1144" t="s">
        <v>636</v>
      </c>
      <c r="B7" s="1145"/>
      <c r="C7" s="515">
        <v>11632</v>
      </c>
      <c r="D7" s="515">
        <v>1822</v>
      </c>
      <c r="E7" s="515">
        <v>1684</v>
      </c>
      <c r="F7" s="515">
        <v>858</v>
      </c>
      <c r="G7" s="515">
        <v>46</v>
      </c>
      <c r="H7" s="177">
        <v>729</v>
      </c>
      <c r="I7" s="515">
        <v>51</v>
      </c>
      <c r="J7" s="515">
        <v>138</v>
      </c>
      <c r="K7" s="515">
        <v>9430</v>
      </c>
      <c r="L7" s="515">
        <v>69</v>
      </c>
      <c r="M7" s="515">
        <v>9198</v>
      </c>
      <c r="N7" s="515">
        <v>163</v>
      </c>
    </row>
    <row r="8" spans="1:47" ht="15" customHeight="1">
      <c r="A8" s="1144" t="s">
        <v>637</v>
      </c>
      <c r="B8" s="1145"/>
      <c r="C8" s="515">
        <v>10884</v>
      </c>
      <c r="D8" s="515">
        <v>7530</v>
      </c>
      <c r="E8" s="515">
        <v>7114</v>
      </c>
      <c r="F8" s="515">
        <v>5363</v>
      </c>
      <c r="G8" s="515">
        <v>153</v>
      </c>
      <c r="H8" s="177">
        <v>1385</v>
      </c>
      <c r="I8" s="515">
        <v>213</v>
      </c>
      <c r="J8" s="515">
        <v>416</v>
      </c>
      <c r="K8" s="515">
        <v>2921</v>
      </c>
      <c r="L8" s="515">
        <v>260</v>
      </c>
      <c r="M8" s="515">
        <v>2368</v>
      </c>
      <c r="N8" s="515">
        <v>293</v>
      </c>
    </row>
    <row r="9" spans="1:47" ht="15" customHeight="1">
      <c r="A9" s="1144" t="s">
        <v>626</v>
      </c>
      <c r="B9" s="1145"/>
      <c r="C9" s="515">
        <v>9946</v>
      </c>
      <c r="D9" s="515">
        <v>8478</v>
      </c>
      <c r="E9" s="515">
        <v>8044</v>
      </c>
      <c r="F9" s="515">
        <v>7427</v>
      </c>
      <c r="G9" s="515">
        <v>293</v>
      </c>
      <c r="H9" s="177">
        <v>74</v>
      </c>
      <c r="I9" s="515">
        <v>250</v>
      </c>
      <c r="J9" s="515">
        <v>434</v>
      </c>
      <c r="K9" s="515">
        <v>982</v>
      </c>
      <c r="L9" s="515">
        <v>524</v>
      </c>
      <c r="M9" s="515">
        <v>176</v>
      </c>
      <c r="N9" s="515">
        <v>282</v>
      </c>
    </row>
    <row r="10" spans="1:47" ht="15" customHeight="1">
      <c r="A10" s="1144" t="s">
        <v>638</v>
      </c>
      <c r="B10" s="1145"/>
      <c r="C10" s="515">
        <v>11027</v>
      </c>
      <c r="D10" s="515">
        <v>9364</v>
      </c>
      <c r="E10" s="515">
        <v>8991</v>
      </c>
      <c r="F10" s="515">
        <v>8042</v>
      </c>
      <c r="G10" s="515">
        <v>525</v>
      </c>
      <c r="H10" s="177">
        <v>39</v>
      </c>
      <c r="I10" s="515">
        <v>385</v>
      </c>
      <c r="J10" s="515">
        <v>373</v>
      </c>
      <c r="K10" s="515">
        <v>1189</v>
      </c>
      <c r="L10" s="515">
        <v>930</v>
      </c>
      <c r="M10" s="515">
        <v>46</v>
      </c>
      <c r="N10" s="515">
        <v>213</v>
      </c>
    </row>
    <row r="11" spans="1:47" ht="15" customHeight="1">
      <c r="A11" s="1144" t="s">
        <v>627</v>
      </c>
      <c r="B11" s="1145"/>
      <c r="C11" s="515">
        <v>13181</v>
      </c>
      <c r="D11" s="515">
        <v>11237</v>
      </c>
      <c r="E11" s="515">
        <v>10860</v>
      </c>
      <c r="F11" s="515">
        <v>9680</v>
      </c>
      <c r="G11" s="515">
        <v>882</v>
      </c>
      <c r="H11" s="177">
        <v>34</v>
      </c>
      <c r="I11" s="515">
        <v>264</v>
      </c>
      <c r="J11" s="515">
        <v>377</v>
      </c>
      <c r="K11" s="515">
        <v>1435</v>
      </c>
      <c r="L11" s="515">
        <v>1156</v>
      </c>
      <c r="M11" s="515">
        <v>30</v>
      </c>
      <c r="N11" s="515">
        <v>249</v>
      </c>
    </row>
    <row r="12" spans="1:47" ht="15" customHeight="1">
      <c r="A12" s="1144" t="s">
        <v>639</v>
      </c>
      <c r="B12" s="1145"/>
      <c r="C12" s="515">
        <v>14283</v>
      </c>
      <c r="D12" s="515">
        <v>12333</v>
      </c>
      <c r="E12" s="515">
        <v>11992</v>
      </c>
      <c r="F12" s="515">
        <v>10651</v>
      </c>
      <c r="G12" s="515">
        <v>1154</v>
      </c>
      <c r="H12" s="177">
        <v>21</v>
      </c>
      <c r="I12" s="515">
        <v>166</v>
      </c>
      <c r="J12" s="515">
        <v>341</v>
      </c>
      <c r="K12" s="515">
        <v>1411</v>
      </c>
      <c r="L12" s="515">
        <v>1084</v>
      </c>
      <c r="M12" s="515">
        <v>15</v>
      </c>
      <c r="N12" s="515">
        <v>312</v>
      </c>
    </row>
    <row r="13" spans="1:47" ht="15" customHeight="1">
      <c r="A13" s="1126" t="s">
        <v>628</v>
      </c>
      <c r="B13" s="1127"/>
      <c r="C13" s="515">
        <v>15536</v>
      </c>
      <c r="D13" s="515">
        <v>13607</v>
      </c>
      <c r="E13" s="515">
        <v>13204</v>
      </c>
      <c r="F13" s="515">
        <v>11786</v>
      </c>
      <c r="G13" s="515">
        <v>1273</v>
      </c>
      <c r="H13" s="177">
        <v>7</v>
      </c>
      <c r="I13" s="515">
        <v>138</v>
      </c>
      <c r="J13" s="515">
        <v>403</v>
      </c>
      <c r="K13" s="515">
        <v>1409</v>
      </c>
      <c r="L13" s="515">
        <v>1083</v>
      </c>
      <c r="M13" s="515">
        <v>7</v>
      </c>
      <c r="N13" s="515">
        <v>319</v>
      </c>
    </row>
    <row r="14" spans="1:47" ht="15" customHeight="1">
      <c r="A14" s="1126" t="s">
        <v>629</v>
      </c>
      <c r="B14" s="1127"/>
      <c r="C14" s="515">
        <v>14226</v>
      </c>
      <c r="D14" s="515">
        <v>12240</v>
      </c>
      <c r="E14" s="515">
        <v>11875</v>
      </c>
      <c r="F14" s="515">
        <v>10470</v>
      </c>
      <c r="G14" s="515">
        <v>1219</v>
      </c>
      <c r="H14" s="177">
        <v>5</v>
      </c>
      <c r="I14" s="515">
        <v>181</v>
      </c>
      <c r="J14" s="515">
        <v>365</v>
      </c>
      <c r="K14" s="515">
        <v>1544</v>
      </c>
      <c r="L14" s="515">
        <v>1176</v>
      </c>
      <c r="M14" s="515">
        <v>5</v>
      </c>
      <c r="N14" s="515">
        <v>363</v>
      </c>
    </row>
    <row r="15" spans="1:47" ht="15" customHeight="1">
      <c r="A15" s="1126" t="s">
        <v>630</v>
      </c>
      <c r="B15" s="1127"/>
      <c r="C15" s="515">
        <v>14167</v>
      </c>
      <c r="D15" s="515">
        <v>11897</v>
      </c>
      <c r="E15" s="515">
        <v>11552</v>
      </c>
      <c r="F15" s="515">
        <v>10117</v>
      </c>
      <c r="G15" s="515">
        <v>1292</v>
      </c>
      <c r="H15" s="177">
        <v>2</v>
      </c>
      <c r="I15" s="515">
        <v>141</v>
      </c>
      <c r="J15" s="515">
        <v>345</v>
      </c>
      <c r="K15" s="515">
        <v>1947</v>
      </c>
      <c r="L15" s="515">
        <v>1482</v>
      </c>
      <c r="M15" s="515">
        <v>4</v>
      </c>
      <c r="N15" s="515">
        <v>461</v>
      </c>
    </row>
    <row r="16" spans="1:47" ht="15" customHeight="1">
      <c r="A16" s="1126" t="s">
        <v>631</v>
      </c>
      <c r="B16" s="1127"/>
      <c r="C16" s="515">
        <v>14260</v>
      </c>
      <c r="D16" s="515">
        <v>10610</v>
      </c>
      <c r="E16" s="515">
        <v>10189</v>
      </c>
      <c r="F16" s="515">
        <v>8600</v>
      </c>
      <c r="G16" s="515">
        <v>1419</v>
      </c>
      <c r="H16" s="177" t="s">
        <v>571</v>
      </c>
      <c r="I16" s="515">
        <v>170</v>
      </c>
      <c r="J16" s="515">
        <v>421</v>
      </c>
      <c r="K16" s="515">
        <v>3359</v>
      </c>
      <c r="L16" s="515">
        <v>2239</v>
      </c>
      <c r="M16" s="515">
        <v>5</v>
      </c>
      <c r="N16" s="515">
        <v>1115</v>
      </c>
    </row>
    <row r="17" spans="1:22" ht="15" customHeight="1">
      <c r="A17" s="1126" t="s">
        <v>632</v>
      </c>
      <c r="B17" s="1127"/>
      <c r="C17" s="515">
        <v>15915</v>
      </c>
      <c r="D17" s="515">
        <v>8680</v>
      </c>
      <c r="E17" s="515">
        <v>8368</v>
      </c>
      <c r="F17" s="515">
        <v>6452</v>
      </c>
      <c r="G17" s="515">
        <v>1664</v>
      </c>
      <c r="H17" s="177">
        <v>1</v>
      </c>
      <c r="I17" s="515">
        <v>251</v>
      </c>
      <c r="J17" s="515">
        <v>312</v>
      </c>
      <c r="K17" s="515">
        <v>6836</v>
      </c>
      <c r="L17" s="515">
        <v>3322</v>
      </c>
      <c r="M17" s="515" t="s">
        <v>571</v>
      </c>
      <c r="N17" s="515">
        <v>3514</v>
      </c>
    </row>
    <row r="18" spans="1:22" ht="15" customHeight="1">
      <c r="A18" s="1126" t="s">
        <v>633</v>
      </c>
      <c r="B18" s="1127"/>
      <c r="C18" s="515">
        <v>15533</v>
      </c>
      <c r="D18" s="515">
        <v>5698</v>
      </c>
      <c r="E18" s="515">
        <v>5560</v>
      </c>
      <c r="F18" s="515">
        <v>4031</v>
      </c>
      <c r="G18" s="515">
        <v>1308</v>
      </c>
      <c r="H18" s="177" t="s">
        <v>571</v>
      </c>
      <c r="I18" s="515">
        <v>221</v>
      </c>
      <c r="J18" s="515">
        <v>138</v>
      </c>
      <c r="K18" s="515">
        <v>9250</v>
      </c>
      <c r="L18" s="515">
        <v>3302</v>
      </c>
      <c r="M18" s="515">
        <v>3</v>
      </c>
      <c r="N18" s="515">
        <v>5945</v>
      </c>
    </row>
    <row r="19" spans="1:22" ht="15" customHeight="1">
      <c r="A19" s="1126" t="s">
        <v>634</v>
      </c>
      <c r="B19" s="1127"/>
      <c r="C19" s="515">
        <v>11730</v>
      </c>
      <c r="D19" s="515">
        <v>2385</v>
      </c>
      <c r="E19" s="515">
        <v>2350</v>
      </c>
      <c r="F19" s="515">
        <v>1523</v>
      </c>
      <c r="G19" s="515">
        <v>675</v>
      </c>
      <c r="H19" s="177">
        <v>1</v>
      </c>
      <c r="I19" s="515">
        <v>151</v>
      </c>
      <c r="J19" s="515">
        <v>35</v>
      </c>
      <c r="K19" s="515">
        <v>8648</v>
      </c>
      <c r="L19" s="515">
        <v>2552</v>
      </c>
      <c r="M19" s="515">
        <v>1</v>
      </c>
      <c r="N19" s="515">
        <v>6095</v>
      </c>
    </row>
    <row r="20" spans="1:22" ht="15" customHeight="1">
      <c r="A20" s="1126" t="s">
        <v>635</v>
      </c>
      <c r="B20" s="1127"/>
      <c r="C20" s="515">
        <v>9420</v>
      </c>
      <c r="D20" s="515">
        <v>1138</v>
      </c>
      <c r="E20" s="515">
        <v>1124</v>
      </c>
      <c r="F20" s="515">
        <v>707</v>
      </c>
      <c r="G20" s="515">
        <v>318</v>
      </c>
      <c r="H20" s="177" t="s">
        <v>571</v>
      </c>
      <c r="I20" s="515">
        <v>99</v>
      </c>
      <c r="J20" s="515">
        <v>14</v>
      </c>
      <c r="K20" s="515">
        <v>7739</v>
      </c>
      <c r="L20" s="515">
        <v>1844</v>
      </c>
      <c r="M20" s="515" t="s">
        <v>571</v>
      </c>
      <c r="N20" s="515">
        <v>5895</v>
      </c>
    </row>
    <row r="21" spans="1:22" ht="15" customHeight="1">
      <c r="A21" s="1126" t="s">
        <v>776</v>
      </c>
      <c r="B21" s="1127"/>
      <c r="C21" s="516">
        <v>12204</v>
      </c>
      <c r="D21" s="516">
        <v>486</v>
      </c>
      <c r="E21" s="516">
        <v>481</v>
      </c>
      <c r="F21" s="516">
        <v>249</v>
      </c>
      <c r="G21" s="516">
        <v>165</v>
      </c>
      <c r="H21" s="309" t="s">
        <v>571</v>
      </c>
      <c r="I21" s="516">
        <v>67</v>
      </c>
      <c r="J21" s="516">
        <v>5</v>
      </c>
      <c r="K21" s="516">
        <v>11265</v>
      </c>
      <c r="L21" s="516">
        <v>1479</v>
      </c>
      <c r="M21" s="516" t="s">
        <v>571</v>
      </c>
      <c r="N21" s="516">
        <v>9786</v>
      </c>
    </row>
    <row r="22" spans="1:22" s="78" customFormat="1" ht="15" customHeight="1">
      <c r="A22" s="63" t="s">
        <v>544</v>
      </c>
      <c r="B22" s="92"/>
      <c r="C22" s="137"/>
      <c r="D22" s="138"/>
      <c r="E22" s="138"/>
      <c r="F22" s="138"/>
      <c r="G22" s="138"/>
      <c r="H22" s="175"/>
      <c r="I22" s="175"/>
      <c r="J22" s="138"/>
      <c r="K22" s="138"/>
      <c r="L22" s="138"/>
      <c r="M22" s="138"/>
      <c r="N22" s="138"/>
      <c r="O22" s="70"/>
      <c r="P22" s="70"/>
      <c r="Q22" s="70"/>
      <c r="R22" s="70"/>
      <c r="S22" s="70"/>
      <c r="T22" s="70"/>
      <c r="U22" s="70"/>
      <c r="V22" s="83"/>
    </row>
    <row r="23" spans="1:22" ht="15" customHeight="1">
      <c r="A23" s="1144" t="s">
        <v>95</v>
      </c>
      <c r="B23" s="1145"/>
      <c r="C23" s="517">
        <v>89633</v>
      </c>
      <c r="D23" s="517">
        <v>61727</v>
      </c>
      <c r="E23" s="517">
        <v>59253</v>
      </c>
      <c r="F23" s="517">
        <v>55780</v>
      </c>
      <c r="G23" s="517">
        <v>1133</v>
      </c>
      <c r="H23" s="517">
        <v>1124</v>
      </c>
      <c r="I23" s="517">
        <v>1216</v>
      </c>
      <c r="J23" s="517">
        <v>2474</v>
      </c>
      <c r="K23" s="517">
        <v>24489</v>
      </c>
      <c r="L23" s="517">
        <v>2216</v>
      </c>
      <c r="M23" s="517">
        <v>6016</v>
      </c>
      <c r="N23" s="517">
        <v>16257</v>
      </c>
    </row>
    <row r="24" spans="1:22" ht="15" customHeight="1">
      <c r="A24" s="1144" t="s">
        <v>636</v>
      </c>
      <c r="B24" s="1145"/>
      <c r="C24" s="517">
        <v>5887</v>
      </c>
      <c r="D24" s="517">
        <v>938</v>
      </c>
      <c r="E24" s="517">
        <v>859</v>
      </c>
      <c r="F24" s="517">
        <v>505</v>
      </c>
      <c r="G24" s="517">
        <v>16</v>
      </c>
      <c r="H24" s="517">
        <v>313</v>
      </c>
      <c r="I24" s="517">
        <v>25</v>
      </c>
      <c r="J24" s="517">
        <v>79</v>
      </c>
      <c r="K24" s="517">
        <v>4752</v>
      </c>
      <c r="L24" s="517">
        <v>22</v>
      </c>
      <c r="M24" s="517">
        <v>4630</v>
      </c>
      <c r="N24" s="517">
        <v>100</v>
      </c>
    </row>
    <row r="25" spans="1:22" ht="15" customHeight="1">
      <c r="A25" s="1144" t="s">
        <v>637</v>
      </c>
      <c r="B25" s="1145"/>
      <c r="C25" s="517">
        <v>5373</v>
      </c>
      <c r="D25" s="517">
        <v>3665</v>
      </c>
      <c r="E25" s="517">
        <v>3426</v>
      </c>
      <c r="F25" s="517">
        <v>2560</v>
      </c>
      <c r="G25" s="517">
        <v>37</v>
      </c>
      <c r="H25" s="517">
        <v>726</v>
      </c>
      <c r="I25" s="517">
        <v>103</v>
      </c>
      <c r="J25" s="517">
        <v>239</v>
      </c>
      <c r="K25" s="517">
        <v>1478</v>
      </c>
      <c r="L25" s="517">
        <v>55</v>
      </c>
      <c r="M25" s="517">
        <v>1221</v>
      </c>
      <c r="N25" s="517">
        <v>202</v>
      </c>
    </row>
    <row r="26" spans="1:22" ht="15" customHeight="1">
      <c r="A26" s="1144" t="s">
        <v>626</v>
      </c>
      <c r="B26" s="1145"/>
      <c r="C26" s="517">
        <v>4900</v>
      </c>
      <c r="D26" s="517">
        <v>4313</v>
      </c>
      <c r="E26" s="517">
        <v>4055</v>
      </c>
      <c r="F26" s="517">
        <v>3936</v>
      </c>
      <c r="G26" s="517">
        <v>36</v>
      </c>
      <c r="H26" s="517">
        <v>43</v>
      </c>
      <c r="I26" s="517">
        <v>40</v>
      </c>
      <c r="J26" s="517">
        <v>258</v>
      </c>
      <c r="K26" s="517">
        <v>338</v>
      </c>
      <c r="L26" s="517">
        <v>24</v>
      </c>
      <c r="M26" s="517">
        <v>114</v>
      </c>
      <c r="N26" s="517">
        <v>200</v>
      </c>
    </row>
    <row r="27" spans="1:22" ht="15" customHeight="1">
      <c r="A27" s="1144" t="s">
        <v>638</v>
      </c>
      <c r="B27" s="1145"/>
      <c r="C27" s="517">
        <v>5347</v>
      </c>
      <c r="D27" s="517">
        <v>4910</v>
      </c>
      <c r="E27" s="517">
        <v>4696</v>
      </c>
      <c r="F27" s="517">
        <v>4610</v>
      </c>
      <c r="G27" s="517">
        <v>28</v>
      </c>
      <c r="H27" s="517">
        <v>16</v>
      </c>
      <c r="I27" s="517">
        <v>42</v>
      </c>
      <c r="J27" s="517">
        <v>214</v>
      </c>
      <c r="K27" s="517">
        <v>211</v>
      </c>
      <c r="L27" s="517">
        <v>30</v>
      </c>
      <c r="M27" s="177">
        <v>28</v>
      </c>
      <c r="N27" s="517">
        <v>153</v>
      </c>
    </row>
    <row r="28" spans="1:22" ht="15" customHeight="1">
      <c r="A28" s="1144" t="s">
        <v>627</v>
      </c>
      <c r="B28" s="1145"/>
      <c r="C28" s="517">
        <v>6437</v>
      </c>
      <c r="D28" s="517">
        <v>5965</v>
      </c>
      <c r="E28" s="517">
        <v>5718</v>
      </c>
      <c r="F28" s="517">
        <v>5629</v>
      </c>
      <c r="G28" s="517">
        <v>25</v>
      </c>
      <c r="H28" s="517">
        <v>16</v>
      </c>
      <c r="I28" s="517">
        <v>48</v>
      </c>
      <c r="J28" s="517">
        <v>247</v>
      </c>
      <c r="K28" s="517">
        <v>198</v>
      </c>
      <c r="L28" s="517">
        <v>35</v>
      </c>
      <c r="M28" s="517">
        <v>11</v>
      </c>
      <c r="N28" s="517">
        <v>152</v>
      </c>
    </row>
    <row r="29" spans="1:22" ht="15" customHeight="1">
      <c r="A29" s="1144" t="s">
        <v>639</v>
      </c>
      <c r="B29" s="1145"/>
      <c r="C29" s="517">
        <v>6982</v>
      </c>
      <c r="D29" s="517">
        <v>6437</v>
      </c>
      <c r="E29" s="517">
        <v>6251</v>
      </c>
      <c r="F29" s="517">
        <v>6146</v>
      </c>
      <c r="G29" s="517">
        <v>42</v>
      </c>
      <c r="H29" s="517">
        <v>5</v>
      </c>
      <c r="I29" s="517">
        <v>58</v>
      </c>
      <c r="J29" s="517">
        <v>186</v>
      </c>
      <c r="K29" s="517">
        <v>265</v>
      </c>
      <c r="L29" s="517">
        <v>56</v>
      </c>
      <c r="M29" s="517">
        <v>5</v>
      </c>
      <c r="N29" s="517">
        <v>204</v>
      </c>
    </row>
    <row r="30" spans="1:22" ht="15" customHeight="1">
      <c r="A30" s="1126" t="s">
        <v>628</v>
      </c>
      <c r="B30" s="1127"/>
      <c r="C30" s="517">
        <v>7558</v>
      </c>
      <c r="D30" s="517">
        <v>7009</v>
      </c>
      <c r="E30" s="517">
        <v>6789</v>
      </c>
      <c r="F30" s="517">
        <v>6674</v>
      </c>
      <c r="G30" s="517">
        <v>36</v>
      </c>
      <c r="H30" s="177">
        <v>3</v>
      </c>
      <c r="I30" s="517">
        <v>76</v>
      </c>
      <c r="J30" s="517">
        <v>220</v>
      </c>
      <c r="K30" s="517">
        <v>266</v>
      </c>
      <c r="L30" s="517">
        <v>67</v>
      </c>
      <c r="M30" s="517">
        <v>1</v>
      </c>
      <c r="N30" s="517">
        <v>198</v>
      </c>
    </row>
    <row r="31" spans="1:22" ht="15" customHeight="1">
      <c r="A31" s="1126" t="s">
        <v>629</v>
      </c>
      <c r="B31" s="1127"/>
      <c r="C31" s="517">
        <v>6766</v>
      </c>
      <c r="D31" s="517">
        <v>6235</v>
      </c>
      <c r="E31" s="517">
        <v>6023</v>
      </c>
      <c r="F31" s="517">
        <v>5890</v>
      </c>
      <c r="G31" s="517">
        <v>36</v>
      </c>
      <c r="H31" s="177">
        <v>1</v>
      </c>
      <c r="I31" s="517">
        <v>96</v>
      </c>
      <c r="J31" s="517">
        <v>212</v>
      </c>
      <c r="K31" s="517">
        <v>285</v>
      </c>
      <c r="L31" s="517">
        <v>69</v>
      </c>
      <c r="M31" s="517" t="s">
        <v>571</v>
      </c>
      <c r="N31" s="517">
        <v>216</v>
      </c>
    </row>
    <row r="32" spans="1:22" ht="15" customHeight="1">
      <c r="A32" s="1126" t="s">
        <v>630</v>
      </c>
      <c r="B32" s="1127"/>
      <c r="C32" s="517">
        <v>6721</v>
      </c>
      <c r="D32" s="517">
        <v>6179</v>
      </c>
      <c r="E32" s="517">
        <v>5998</v>
      </c>
      <c r="F32" s="517">
        <v>5865</v>
      </c>
      <c r="G32" s="517">
        <v>47</v>
      </c>
      <c r="H32" s="517">
        <v>1</v>
      </c>
      <c r="I32" s="517">
        <v>85</v>
      </c>
      <c r="J32" s="517">
        <v>181</v>
      </c>
      <c r="K32" s="517">
        <v>364</v>
      </c>
      <c r="L32" s="517">
        <v>100</v>
      </c>
      <c r="M32" s="517">
        <v>3</v>
      </c>
      <c r="N32" s="517">
        <v>261</v>
      </c>
    </row>
    <row r="33" spans="1:14" ht="15" customHeight="1">
      <c r="A33" s="1126" t="s">
        <v>631</v>
      </c>
      <c r="B33" s="1127"/>
      <c r="C33" s="517">
        <v>6724</v>
      </c>
      <c r="D33" s="517">
        <v>5733</v>
      </c>
      <c r="E33" s="517">
        <v>5462</v>
      </c>
      <c r="F33" s="517">
        <v>5258</v>
      </c>
      <c r="G33" s="517">
        <v>99</v>
      </c>
      <c r="H33" s="177" t="s">
        <v>571</v>
      </c>
      <c r="I33" s="517">
        <v>105</v>
      </c>
      <c r="J33" s="517">
        <v>271</v>
      </c>
      <c r="K33" s="517">
        <v>832</v>
      </c>
      <c r="L33" s="517">
        <v>158</v>
      </c>
      <c r="M33" s="517">
        <v>2</v>
      </c>
      <c r="N33" s="517">
        <v>672</v>
      </c>
    </row>
    <row r="34" spans="1:14" ht="15" customHeight="1">
      <c r="A34" s="1126" t="s">
        <v>632</v>
      </c>
      <c r="B34" s="1127"/>
      <c r="C34" s="517">
        <v>7512</v>
      </c>
      <c r="D34" s="517">
        <v>4903</v>
      </c>
      <c r="E34" s="517">
        <v>4667</v>
      </c>
      <c r="F34" s="517">
        <v>4260</v>
      </c>
      <c r="G34" s="517">
        <v>241</v>
      </c>
      <c r="H34" s="177" t="s">
        <v>571</v>
      </c>
      <c r="I34" s="517">
        <v>166</v>
      </c>
      <c r="J34" s="517">
        <v>236</v>
      </c>
      <c r="K34" s="517">
        <v>2429</v>
      </c>
      <c r="L34" s="517">
        <v>397</v>
      </c>
      <c r="M34" s="177" t="s">
        <v>571</v>
      </c>
      <c r="N34" s="517">
        <v>2032</v>
      </c>
    </row>
    <row r="35" spans="1:14" ht="15" customHeight="1">
      <c r="A35" s="1126" t="s">
        <v>633</v>
      </c>
      <c r="B35" s="1127"/>
      <c r="C35" s="517">
        <v>7191</v>
      </c>
      <c r="D35" s="517">
        <v>3201</v>
      </c>
      <c r="E35" s="517">
        <v>3103</v>
      </c>
      <c r="F35" s="517">
        <v>2721</v>
      </c>
      <c r="G35" s="517">
        <v>231</v>
      </c>
      <c r="H35" s="177" t="s">
        <v>571</v>
      </c>
      <c r="I35" s="517">
        <v>151</v>
      </c>
      <c r="J35" s="517">
        <v>98</v>
      </c>
      <c r="K35" s="517">
        <v>3729</v>
      </c>
      <c r="L35" s="517">
        <v>412</v>
      </c>
      <c r="M35" s="177" t="s">
        <v>571</v>
      </c>
      <c r="N35" s="517">
        <v>3317</v>
      </c>
    </row>
    <row r="36" spans="1:14" ht="15" customHeight="1">
      <c r="A36" s="1126" t="s">
        <v>634</v>
      </c>
      <c r="B36" s="1127"/>
      <c r="C36" s="517">
        <v>4884</v>
      </c>
      <c r="D36" s="517">
        <v>1279</v>
      </c>
      <c r="E36" s="517">
        <v>1257</v>
      </c>
      <c r="F36" s="517">
        <v>1016</v>
      </c>
      <c r="G36" s="517">
        <v>135</v>
      </c>
      <c r="H36" s="177" t="s">
        <v>571</v>
      </c>
      <c r="I36" s="517">
        <v>106</v>
      </c>
      <c r="J36" s="517">
        <v>22</v>
      </c>
      <c r="K36" s="517">
        <v>3348</v>
      </c>
      <c r="L36" s="517">
        <v>341</v>
      </c>
      <c r="M36" s="177">
        <v>1</v>
      </c>
      <c r="N36" s="517">
        <v>3006</v>
      </c>
    </row>
    <row r="37" spans="1:14" ht="15" customHeight="1">
      <c r="A37" s="1126" t="s">
        <v>635</v>
      </c>
      <c r="B37" s="1127"/>
      <c r="C37" s="517">
        <v>3750</v>
      </c>
      <c r="D37" s="517">
        <v>676</v>
      </c>
      <c r="E37" s="517">
        <v>667</v>
      </c>
      <c r="F37" s="517">
        <v>524</v>
      </c>
      <c r="G37" s="517">
        <v>68</v>
      </c>
      <c r="H37" s="177" t="s">
        <v>571</v>
      </c>
      <c r="I37" s="517">
        <v>75</v>
      </c>
      <c r="J37" s="517">
        <v>9</v>
      </c>
      <c r="K37" s="517">
        <v>2848</v>
      </c>
      <c r="L37" s="517">
        <v>258</v>
      </c>
      <c r="M37" s="177" t="s">
        <v>571</v>
      </c>
      <c r="N37" s="517">
        <v>2590</v>
      </c>
    </row>
    <row r="38" spans="1:14" ht="15" customHeight="1">
      <c r="A38" s="1126" t="s">
        <v>776</v>
      </c>
      <c r="B38" s="1127"/>
      <c r="C38" s="517">
        <v>3601</v>
      </c>
      <c r="D38" s="517">
        <v>284</v>
      </c>
      <c r="E38" s="517">
        <v>282</v>
      </c>
      <c r="F38" s="517">
        <v>186</v>
      </c>
      <c r="G38" s="517">
        <v>56</v>
      </c>
      <c r="H38" s="177" t="s">
        <v>571</v>
      </c>
      <c r="I38" s="517">
        <v>40</v>
      </c>
      <c r="J38" s="517">
        <v>2</v>
      </c>
      <c r="K38" s="517">
        <v>3146</v>
      </c>
      <c r="L38" s="517">
        <v>192</v>
      </c>
      <c r="M38" s="517" t="s">
        <v>571</v>
      </c>
      <c r="N38" s="517">
        <v>2954</v>
      </c>
    </row>
    <row r="39" spans="1:14" ht="15" customHeight="1">
      <c r="A39" s="63" t="s">
        <v>545</v>
      </c>
      <c r="B39" s="513"/>
      <c r="C39" s="517"/>
      <c r="D39" s="517"/>
      <c r="E39" s="517"/>
      <c r="F39" s="517"/>
      <c r="G39" s="517"/>
      <c r="H39" s="517"/>
      <c r="I39" s="517"/>
      <c r="J39" s="517"/>
      <c r="K39" s="517"/>
      <c r="L39" s="517"/>
      <c r="M39" s="517"/>
      <c r="N39" s="517"/>
    </row>
    <row r="40" spans="1:14" ht="15" customHeight="1">
      <c r="A40" s="1144" t="s">
        <v>95</v>
      </c>
      <c r="B40" s="1145"/>
      <c r="C40" s="517">
        <v>104311</v>
      </c>
      <c r="D40" s="517">
        <v>55778</v>
      </c>
      <c r="E40" s="517">
        <v>54135</v>
      </c>
      <c r="F40" s="517">
        <v>40176</v>
      </c>
      <c r="G40" s="517">
        <v>11253</v>
      </c>
      <c r="H40" s="517">
        <v>1174</v>
      </c>
      <c r="I40" s="517">
        <v>1532</v>
      </c>
      <c r="J40" s="517">
        <v>1643</v>
      </c>
      <c r="K40" s="517">
        <v>44876</v>
      </c>
      <c r="L40" s="517">
        <v>20286</v>
      </c>
      <c r="M40" s="517">
        <v>5842</v>
      </c>
      <c r="N40" s="517">
        <v>18748</v>
      </c>
    </row>
    <row r="41" spans="1:14" ht="15" customHeight="1">
      <c r="A41" s="1144" t="s">
        <v>636</v>
      </c>
      <c r="B41" s="1145"/>
      <c r="C41" s="517">
        <v>5745</v>
      </c>
      <c r="D41" s="517">
        <v>884</v>
      </c>
      <c r="E41" s="517">
        <v>825</v>
      </c>
      <c r="F41" s="517">
        <v>353</v>
      </c>
      <c r="G41" s="517">
        <v>30</v>
      </c>
      <c r="H41" s="517">
        <v>416</v>
      </c>
      <c r="I41" s="517">
        <v>26</v>
      </c>
      <c r="J41" s="517">
        <v>59</v>
      </c>
      <c r="K41" s="517">
        <v>4678</v>
      </c>
      <c r="L41" s="517">
        <v>47</v>
      </c>
      <c r="M41" s="517">
        <v>4568</v>
      </c>
      <c r="N41" s="517">
        <v>63</v>
      </c>
    </row>
    <row r="42" spans="1:14" ht="15" customHeight="1">
      <c r="A42" s="1144" t="s">
        <v>637</v>
      </c>
      <c r="B42" s="1145"/>
      <c r="C42" s="517">
        <v>5511</v>
      </c>
      <c r="D42" s="517">
        <v>3865</v>
      </c>
      <c r="E42" s="517">
        <v>3688</v>
      </c>
      <c r="F42" s="517">
        <v>2803</v>
      </c>
      <c r="G42" s="517">
        <v>116</v>
      </c>
      <c r="H42" s="517">
        <v>659</v>
      </c>
      <c r="I42" s="517">
        <v>110</v>
      </c>
      <c r="J42" s="517">
        <v>177</v>
      </c>
      <c r="K42" s="517">
        <v>1443</v>
      </c>
      <c r="L42" s="517">
        <v>205</v>
      </c>
      <c r="M42" s="517">
        <v>1147</v>
      </c>
      <c r="N42" s="517">
        <v>91</v>
      </c>
    </row>
    <row r="43" spans="1:14" ht="15" customHeight="1">
      <c r="A43" s="1144" t="s">
        <v>626</v>
      </c>
      <c r="B43" s="1145"/>
      <c r="C43" s="517">
        <v>5046</v>
      </c>
      <c r="D43" s="517">
        <v>4165</v>
      </c>
      <c r="E43" s="517">
        <v>3989</v>
      </c>
      <c r="F43" s="517">
        <v>3491</v>
      </c>
      <c r="G43" s="517">
        <v>257</v>
      </c>
      <c r="H43" s="517">
        <v>31</v>
      </c>
      <c r="I43" s="517">
        <v>210</v>
      </c>
      <c r="J43" s="517">
        <v>176</v>
      </c>
      <c r="K43" s="517">
        <v>644</v>
      </c>
      <c r="L43" s="517">
        <v>500</v>
      </c>
      <c r="M43" s="517">
        <v>62</v>
      </c>
      <c r="N43" s="517">
        <v>82</v>
      </c>
    </row>
    <row r="44" spans="1:14" ht="15" customHeight="1">
      <c r="A44" s="1144" t="s">
        <v>638</v>
      </c>
      <c r="B44" s="1145"/>
      <c r="C44" s="517">
        <v>5680</v>
      </c>
      <c r="D44" s="517">
        <v>4454</v>
      </c>
      <c r="E44" s="517">
        <v>4295</v>
      </c>
      <c r="F44" s="517">
        <v>3432</v>
      </c>
      <c r="G44" s="517">
        <v>497</v>
      </c>
      <c r="H44" s="517">
        <v>23</v>
      </c>
      <c r="I44" s="517">
        <v>343</v>
      </c>
      <c r="J44" s="517">
        <v>159</v>
      </c>
      <c r="K44" s="517">
        <v>978</v>
      </c>
      <c r="L44" s="517">
        <v>900</v>
      </c>
      <c r="M44" s="517">
        <v>18</v>
      </c>
      <c r="N44" s="517">
        <v>60</v>
      </c>
    </row>
    <row r="45" spans="1:14" ht="15" customHeight="1">
      <c r="A45" s="1144" t="s">
        <v>627</v>
      </c>
      <c r="B45" s="1145"/>
      <c r="C45" s="517">
        <v>6744</v>
      </c>
      <c r="D45" s="517">
        <v>5272</v>
      </c>
      <c r="E45" s="517">
        <v>5142</v>
      </c>
      <c r="F45" s="517">
        <v>4051</v>
      </c>
      <c r="G45" s="517">
        <v>857</v>
      </c>
      <c r="H45" s="517">
        <v>18</v>
      </c>
      <c r="I45" s="517">
        <v>216</v>
      </c>
      <c r="J45" s="517">
        <v>130</v>
      </c>
      <c r="K45" s="517">
        <v>1237</v>
      </c>
      <c r="L45" s="517">
        <v>1121</v>
      </c>
      <c r="M45" s="517">
        <v>19</v>
      </c>
      <c r="N45" s="517">
        <v>97</v>
      </c>
    </row>
    <row r="46" spans="1:14" ht="15" customHeight="1">
      <c r="A46" s="1144" t="s">
        <v>639</v>
      </c>
      <c r="B46" s="1145"/>
      <c r="C46" s="517">
        <v>7301</v>
      </c>
      <c r="D46" s="517">
        <v>5896</v>
      </c>
      <c r="E46" s="517">
        <v>5741</v>
      </c>
      <c r="F46" s="517">
        <v>4505</v>
      </c>
      <c r="G46" s="517">
        <v>1112</v>
      </c>
      <c r="H46" s="517">
        <v>16</v>
      </c>
      <c r="I46" s="517">
        <v>108</v>
      </c>
      <c r="J46" s="517">
        <v>155</v>
      </c>
      <c r="K46" s="517">
        <v>1146</v>
      </c>
      <c r="L46" s="517">
        <v>1028</v>
      </c>
      <c r="M46" s="517">
        <v>10</v>
      </c>
      <c r="N46" s="517">
        <v>108</v>
      </c>
    </row>
    <row r="47" spans="1:14" ht="15" customHeight="1">
      <c r="A47" s="1126" t="s">
        <v>628</v>
      </c>
      <c r="B47" s="1127"/>
      <c r="C47" s="517">
        <v>7978</v>
      </c>
      <c r="D47" s="517">
        <v>6598</v>
      </c>
      <c r="E47" s="517">
        <v>6415</v>
      </c>
      <c r="F47" s="517">
        <v>5112</v>
      </c>
      <c r="G47" s="517">
        <v>1237</v>
      </c>
      <c r="H47" s="517">
        <v>4</v>
      </c>
      <c r="I47" s="517">
        <v>62</v>
      </c>
      <c r="J47" s="517">
        <v>183</v>
      </c>
      <c r="K47" s="517">
        <v>1143</v>
      </c>
      <c r="L47" s="517">
        <v>1016</v>
      </c>
      <c r="M47" s="517">
        <v>6</v>
      </c>
      <c r="N47" s="517">
        <v>121</v>
      </c>
    </row>
    <row r="48" spans="1:14" ht="15" customHeight="1">
      <c r="A48" s="1126" t="s">
        <v>629</v>
      </c>
      <c r="B48" s="1127"/>
      <c r="C48" s="517">
        <v>7460</v>
      </c>
      <c r="D48" s="517">
        <v>6005</v>
      </c>
      <c r="E48" s="517">
        <v>5852</v>
      </c>
      <c r="F48" s="517">
        <v>4580</v>
      </c>
      <c r="G48" s="517">
        <v>1183</v>
      </c>
      <c r="H48" s="177">
        <v>4</v>
      </c>
      <c r="I48" s="517">
        <v>85</v>
      </c>
      <c r="J48" s="517">
        <v>153</v>
      </c>
      <c r="K48" s="517">
        <v>1259</v>
      </c>
      <c r="L48" s="517">
        <v>1107</v>
      </c>
      <c r="M48" s="517">
        <v>5</v>
      </c>
      <c r="N48" s="517">
        <v>147</v>
      </c>
    </row>
    <row r="49" spans="1:14" ht="15" customHeight="1">
      <c r="A49" s="1126" t="s">
        <v>630</v>
      </c>
      <c r="B49" s="1127"/>
      <c r="C49" s="517">
        <v>7446</v>
      </c>
      <c r="D49" s="517">
        <v>5718</v>
      </c>
      <c r="E49" s="517">
        <v>5554</v>
      </c>
      <c r="F49" s="517">
        <v>4252</v>
      </c>
      <c r="G49" s="517">
        <v>1245</v>
      </c>
      <c r="H49" s="177">
        <v>1</v>
      </c>
      <c r="I49" s="517">
        <v>56</v>
      </c>
      <c r="J49" s="517">
        <v>164</v>
      </c>
      <c r="K49" s="517">
        <v>1583</v>
      </c>
      <c r="L49" s="517">
        <v>1382</v>
      </c>
      <c r="M49" s="517">
        <v>1</v>
      </c>
      <c r="N49" s="517">
        <v>200</v>
      </c>
    </row>
    <row r="50" spans="1:14" ht="15" customHeight="1">
      <c r="A50" s="1126" t="s">
        <v>631</v>
      </c>
      <c r="B50" s="1127"/>
      <c r="C50" s="517">
        <v>7536</v>
      </c>
      <c r="D50" s="517">
        <v>4877</v>
      </c>
      <c r="E50" s="517">
        <v>4727</v>
      </c>
      <c r="F50" s="517">
        <v>3342</v>
      </c>
      <c r="G50" s="517">
        <v>1320</v>
      </c>
      <c r="H50" s="177" t="s">
        <v>571</v>
      </c>
      <c r="I50" s="517">
        <v>65</v>
      </c>
      <c r="J50" s="517">
        <v>150</v>
      </c>
      <c r="K50" s="517">
        <v>2527</v>
      </c>
      <c r="L50" s="517">
        <v>2081</v>
      </c>
      <c r="M50" s="517">
        <v>3</v>
      </c>
      <c r="N50" s="517">
        <v>443</v>
      </c>
    </row>
    <row r="51" spans="1:14" ht="15" customHeight="1">
      <c r="A51" s="1126" t="s">
        <v>632</v>
      </c>
      <c r="B51" s="1127"/>
      <c r="C51" s="517">
        <v>8403</v>
      </c>
      <c r="D51" s="517">
        <v>3777</v>
      </c>
      <c r="E51" s="517">
        <v>3701</v>
      </c>
      <c r="F51" s="517">
        <v>2192</v>
      </c>
      <c r="G51" s="517">
        <v>1423</v>
      </c>
      <c r="H51" s="177">
        <v>1</v>
      </c>
      <c r="I51" s="517">
        <v>85</v>
      </c>
      <c r="J51" s="517">
        <v>76</v>
      </c>
      <c r="K51" s="517">
        <v>4407</v>
      </c>
      <c r="L51" s="517">
        <v>2925</v>
      </c>
      <c r="M51" s="517" t="s">
        <v>571</v>
      </c>
      <c r="N51" s="517">
        <v>1482</v>
      </c>
    </row>
    <row r="52" spans="1:14" ht="15" customHeight="1">
      <c r="A52" s="1126" t="s">
        <v>633</v>
      </c>
      <c r="B52" s="1127"/>
      <c r="C52" s="517">
        <v>8342</v>
      </c>
      <c r="D52" s="517">
        <v>2497</v>
      </c>
      <c r="E52" s="517">
        <v>2457</v>
      </c>
      <c r="F52" s="517">
        <v>1310</v>
      </c>
      <c r="G52" s="517">
        <v>1077</v>
      </c>
      <c r="H52" s="177" t="s">
        <v>571</v>
      </c>
      <c r="I52" s="517">
        <v>70</v>
      </c>
      <c r="J52" s="517">
        <v>40</v>
      </c>
      <c r="K52" s="517">
        <v>5521</v>
      </c>
      <c r="L52" s="517">
        <v>2890</v>
      </c>
      <c r="M52" s="517">
        <v>3</v>
      </c>
      <c r="N52" s="517">
        <v>2628</v>
      </c>
    </row>
    <row r="53" spans="1:14" ht="15" customHeight="1">
      <c r="A53" s="1126" t="s">
        <v>634</v>
      </c>
      <c r="B53" s="1127"/>
      <c r="C53" s="517">
        <v>6846</v>
      </c>
      <c r="D53" s="517">
        <v>1106</v>
      </c>
      <c r="E53" s="517">
        <v>1093</v>
      </c>
      <c r="F53" s="517">
        <v>507</v>
      </c>
      <c r="G53" s="517">
        <v>540</v>
      </c>
      <c r="H53" s="177">
        <v>1</v>
      </c>
      <c r="I53" s="517">
        <v>45</v>
      </c>
      <c r="J53" s="517">
        <v>13</v>
      </c>
      <c r="K53" s="517">
        <v>5300</v>
      </c>
      <c r="L53" s="517">
        <v>2211</v>
      </c>
      <c r="M53" s="517" t="s">
        <v>571</v>
      </c>
      <c r="N53" s="517">
        <v>3089</v>
      </c>
    </row>
    <row r="54" spans="1:14" ht="15" customHeight="1">
      <c r="A54" s="1126" t="s">
        <v>635</v>
      </c>
      <c r="B54" s="1127"/>
      <c r="C54" s="517">
        <v>5670</v>
      </c>
      <c r="D54" s="517">
        <v>462</v>
      </c>
      <c r="E54" s="517">
        <v>457</v>
      </c>
      <c r="F54" s="517">
        <v>183</v>
      </c>
      <c r="G54" s="517">
        <v>250</v>
      </c>
      <c r="H54" s="177" t="s">
        <v>571</v>
      </c>
      <c r="I54" s="517">
        <v>24</v>
      </c>
      <c r="J54" s="517">
        <v>5</v>
      </c>
      <c r="K54" s="517">
        <v>4891</v>
      </c>
      <c r="L54" s="517">
        <v>1586</v>
      </c>
      <c r="M54" s="517" t="s">
        <v>571</v>
      </c>
      <c r="N54" s="517">
        <v>3305</v>
      </c>
    </row>
    <row r="55" spans="1:14" ht="15" customHeight="1">
      <c r="A55" s="1152" t="s">
        <v>776</v>
      </c>
      <c r="B55" s="1153"/>
      <c r="C55" s="518">
        <v>8603</v>
      </c>
      <c r="D55" s="518">
        <v>202</v>
      </c>
      <c r="E55" s="518">
        <v>199</v>
      </c>
      <c r="F55" s="518">
        <v>63</v>
      </c>
      <c r="G55" s="518">
        <v>109</v>
      </c>
      <c r="H55" s="178" t="s">
        <v>571</v>
      </c>
      <c r="I55" s="518">
        <v>27</v>
      </c>
      <c r="J55" s="518">
        <v>3</v>
      </c>
      <c r="K55" s="518">
        <v>8119</v>
      </c>
      <c r="L55" s="518">
        <v>1287</v>
      </c>
      <c r="M55" s="518" t="s">
        <v>571</v>
      </c>
      <c r="N55" s="518">
        <v>6832</v>
      </c>
    </row>
    <row r="56" spans="1:14" ht="13.5" customHeight="1">
      <c r="A56" s="69" t="s">
        <v>1370</v>
      </c>
    </row>
    <row r="57" spans="1:14" ht="12" customHeight="1"/>
    <row r="58" spans="1:14" ht="12" customHeight="1"/>
    <row r="59" spans="1:14" ht="12" customHeight="1"/>
    <row r="60" spans="1:14" ht="12" customHeight="1"/>
    <row r="61" spans="1:14" ht="8.1" customHeight="1"/>
    <row r="62" spans="1:14" ht="12" customHeight="1"/>
    <row r="63" spans="1:14" ht="12" customHeight="1"/>
    <row r="64" spans="1:14" ht="12" customHeight="1"/>
    <row r="65" ht="12" customHeight="1"/>
    <row r="66" ht="12" customHeight="1"/>
    <row r="67" ht="7.5" customHeight="1"/>
    <row r="68" ht="12" customHeight="1"/>
    <row r="69" ht="12" customHeight="1"/>
    <row r="70" ht="12" customHeight="1"/>
    <row r="71" ht="12" customHeight="1"/>
    <row r="72" ht="12" customHeight="1"/>
    <row r="73" ht="7.5" customHeight="1"/>
    <row r="74" ht="12" customHeight="1"/>
    <row r="75" ht="12" customHeight="1"/>
    <row r="76" ht="12" customHeight="1"/>
    <row r="77" ht="12" customHeight="1"/>
    <row r="78" ht="4.5" customHeight="1"/>
    <row r="79" ht="4.5" customHeight="1"/>
    <row r="80" ht="12" customHeight="1"/>
    <row r="81" ht="7.5" customHeight="1"/>
    <row r="82" ht="13.5" customHeight="1"/>
    <row r="83" ht="12" customHeight="1"/>
    <row r="84" ht="12" customHeight="1"/>
    <row r="85" ht="12" customHeight="1"/>
    <row r="86" ht="12" customHeight="1"/>
    <row r="87" ht="7.5" customHeight="1"/>
    <row r="88" ht="12" customHeight="1"/>
    <row r="89" ht="12" customHeight="1"/>
    <row r="90" ht="12" customHeight="1"/>
    <row r="91" ht="12" customHeight="1"/>
    <row r="92" ht="12" customHeight="1"/>
    <row r="93" ht="7.5" customHeight="1"/>
    <row r="94" ht="12" customHeight="1"/>
    <row r="95" ht="12" customHeight="1"/>
    <row r="96" ht="12" customHeight="1"/>
    <row r="97" ht="12" customHeight="1"/>
    <row r="98" ht="12" customHeight="1"/>
    <row r="99" ht="7.5" customHeight="1"/>
    <row r="100" ht="12" customHeight="1"/>
    <row r="101" ht="12" customHeight="1"/>
    <row r="102" ht="12" customHeight="1"/>
    <row r="103" ht="12" customHeight="1"/>
    <row r="104" ht="7.5" customHeight="1"/>
    <row r="105" ht="7.5" customHeight="1"/>
    <row r="106" ht="12" customHeight="1"/>
    <row r="107" ht="12" customHeight="1"/>
    <row r="108" ht="12" customHeight="1"/>
    <row r="109" ht="12" customHeight="1"/>
    <row r="110" ht="12" customHeight="1"/>
    <row r="111" ht="12" customHeight="1"/>
    <row r="112" ht="6" customHeight="1"/>
    <row r="113" ht="4.5" customHeight="1"/>
    <row r="114" ht="18.75" customHeight="1"/>
    <row r="115" ht="12" customHeight="1"/>
    <row r="116" ht="18.75" customHeight="1"/>
    <row r="117" ht="9.75" customHeight="1"/>
    <row r="118" ht="16.5" customHeight="1"/>
    <row r="119" ht="7.5" customHeight="1"/>
    <row r="120" ht="14.25" customHeight="1"/>
    <row r="121" ht="14.25" customHeight="1"/>
    <row r="122" ht="12" customHeight="1"/>
    <row r="123" ht="25.5" customHeight="1"/>
    <row r="124" ht="21.75" customHeight="1"/>
    <row r="125" ht="12" customHeight="1"/>
    <row r="126" ht="6" customHeight="1"/>
    <row r="127" ht="7.5" customHeight="1"/>
    <row r="128" ht="13.5" customHeight="1"/>
    <row r="129" ht="10.5" customHeight="1"/>
    <row r="130" ht="12" customHeight="1"/>
    <row r="131" ht="8.1" customHeight="1"/>
    <row r="132" ht="13.5" customHeight="1"/>
    <row r="133" ht="12" customHeight="1"/>
    <row r="134" ht="12" customHeight="1"/>
    <row r="135" ht="12" customHeight="1"/>
    <row r="136" ht="12" customHeight="1"/>
    <row r="137" ht="7.5" customHeight="1"/>
    <row r="138" ht="12" customHeight="1"/>
    <row r="139" ht="12" customHeight="1"/>
    <row r="140" ht="12" customHeight="1"/>
    <row r="141" ht="12" customHeight="1"/>
    <row r="142" ht="12" customHeight="1"/>
    <row r="143" ht="7.5" customHeight="1"/>
    <row r="144" ht="12" customHeight="1"/>
    <row r="145" ht="12" customHeight="1"/>
    <row r="146" ht="12" customHeight="1"/>
    <row r="147" ht="12" customHeight="1"/>
    <row r="148" ht="12" customHeight="1"/>
    <row r="149" ht="8.1" customHeight="1"/>
    <row r="150" ht="12" customHeight="1"/>
    <row r="151" ht="12" customHeight="1"/>
    <row r="152" ht="12" customHeight="1"/>
    <row r="153" ht="12" customHeight="1"/>
    <row r="154" ht="4.5" customHeight="1"/>
    <row r="155" ht="4.5" customHeight="1"/>
    <row r="156" ht="12" customHeight="1"/>
    <row r="157" ht="8.1" customHeight="1"/>
    <row r="158" ht="13.5" customHeight="1"/>
    <row r="159" ht="12" customHeight="1"/>
    <row r="160" ht="12" customHeight="1"/>
    <row r="161" ht="12" customHeight="1"/>
    <row r="162" ht="12" customHeight="1"/>
    <row r="163" ht="8.1" customHeight="1"/>
    <row r="164" ht="12" customHeight="1"/>
    <row r="165" ht="12" customHeight="1"/>
    <row r="166" ht="12" customHeight="1"/>
    <row r="167" ht="12" customHeight="1"/>
    <row r="168" ht="12" customHeight="1"/>
    <row r="169" ht="7.5" customHeight="1"/>
    <row r="170" ht="12" customHeight="1"/>
    <row r="171" ht="12" customHeight="1"/>
    <row r="172" ht="12" customHeight="1"/>
    <row r="173" ht="12" customHeight="1"/>
    <row r="174" ht="12" customHeight="1"/>
    <row r="175" ht="7.5" customHeight="1"/>
    <row r="176" ht="12" customHeight="1"/>
    <row r="177" ht="12" customHeight="1"/>
    <row r="178" ht="12" customHeight="1"/>
    <row r="179" ht="12" customHeight="1"/>
    <row r="180" ht="4.5" customHeight="1"/>
    <row r="181" ht="4.5" customHeight="1"/>
    <row r="182" ht="12" customHeight="1"/>
    <row r="183" ht="7.5" customHeight="1"/>
    <row r="184" ht="13.5" customHeight="1"/>
    <row r="185" ht="12" customHeight="1"/>
    <row r="186" ht="12" customHeight="1"/>
    <row r="187" ht="12" customHeight="1"/>
    <row r="188" ht="12" customHeight="1"/>
    <row r="189" ht="7.5" customHeight="1"/>
    <row r="190" ht="12" customHeight="1"/>
    <row r="191" ht="12" customHeight="1"/>
    <row r="192" ht="12" customHeight="1"/>
    <row r="193" ht="12" customHeight="1"/>
    <row r="194" ht="12" customHeight="1"/>
    <row r="195" ht="7.5" customHeight="1"/>
    <row r="196" ht="12" customHeight="1"/>
    <row r="197" ht="12" customHeight="1"/>
    <row r="198" ht="12" customHeight="1"/>
    <row r="199" ht="12" customHeight="1"/>
    <row r="200" ht="12" customHeight="1"/>
    <row r="201" ht="7.5" customHeight="1"/>
    <row r="202" ht="12" customHeight="1"/>
    <row r="203" ht="12" customHeight="1"/>
    <row r="204" ht="12" customHeight="1"/>
    <row r="205" ht="12" customHeight="1"/>
    <row r="206" ht="7.5" customHeight="1"/>
    <row r="207" ht="7.5" customHeight="1"/>
    <row r="208" ht="12" customHeight="1"/>
    <row r="209" ht="12" customHeight="1"/>
    <row r="210" ht="12" customHeight="1"/>
    <row r="211" ht="12" customHeight="1"/>
    <row r="212" ht="12" customHeight="1"/>
    <row r="213" ht="12" customHeight="1"/>
    <row r="214" ht="6" customHeight="1"/>
    <row r="215" ht="4.5" customHeight="1"/>
    <row r="216" ht="18.75" customHeight="1"/>
    <row r="217" ht="12" customHeight="1"/>
    <row r="218" ht="18.75" customHeight="1"/>
    <row r="219" ht="9.75" customHeight="1"/>
    <row r="220" ht="16.5" customHeight="1"/>
    <row r="221" ht="7.5" customHeight="1"/>
    <row r="222" ht="14.25" customHeight="1"/>
    <row r="223" ht="14.25" customHeight="1"/>
    <row r="224" ht="12" customHeight="1"/>
    <row r="225" ht="25.5" customHeight="1"/>
    <row r="226" ht="21.75" customHeight="1"/>
    <row r="227" ht="12" customHeight="1"/>
    <row r="228" ht="6" customHeight="1"/>
    <row r="229" ht="7.5" customHeight="1"/>
    <row r="230" ht="13.5" customHeight="1"/>
    <row r="231" ht="10.5" customHeight="1"/>
    <row r="232" ht="12" customHeight="1"/>
    <row r="233" ht="8.1" customHeight="1"/>
    <row r="234" ht="13.5" customHeight="1"/>
    <row r="235" ht="12" customHeight="1"/>
    <row r="236" ht="12" customHeight="1"/>
    <row r="237" ht="12" customHeight="1"/>
    <row r="238" ht="12" customHeight="1"/>
    <row r="239" ht="7.5" customHeight="1"/>
    <row r="240" ht="12" customHeight="1"/>
    <row r="241" ht="12" customHeight="1"/>
    <row r="242" ht="12" customHeight="1"/>
    <row r="243" ht="12" customHeight="1"/>
    <row r="244" ht="12" customHeight="1"/>
    <row r="245" ht="7.5" customHeight="1"/>
    <row r="246" ht="12" customHeight="1"/>
    <row r="247" ht="12" customHeight="1"/>
    <row r="248" ht="12" customHeight="1"/>
    <row r="249" ht="12" customHeight="1"/>
    <row r="250" ht="12" customHeight="1"/>
    <row r="251" ht="8.1" customHeight="1"/>
    <row r="252" ht="12" customHeight="1"/>
    <row r="253" ht="12" customHeight="1"/>
    <row r="254" ht="12" customHeight="1"/>
    <row r="255" ht="12" customHeight="1"/>
    <row r="256" ht="4.5" customHeight="1"/>
    <row r="257" ht="4.5" customHeight="1"/>
    <row r="258" ht="12" customHeight="1"/>
    <row r="259" ht="8.1" customHeight="1"/>
    <row r="260" ht="13.5" customHeight="1"/>
    <row r="261" ht="12" customHeight="1"/>
    <row r="262" ht="12" customHeight="1"/>
    <row r="263" ht="12" customHeight="1"/>
    <row r="264" ht="12" customHeight="1"/>
    <row r="265" ht="8.1" customHeight="1"/>
    <row r="266" ht="12" customHeight="1"/>
    <row r="267" ht="12" customHeight="1"/>
    <row r="268" ht="12" customHeight="1"/>
    <row r="269" ht="12" customHeight="1"/>
    <row r="270" ht="12" customHeight="1"/>
    <row r="271" ht="7.5" customHeight="1"/>
    <row r="272" ht="12" customHeight="1"/>
    <row r="273" ht="12" customHeight="1"/>
    <row r="274" ht="12" customHeight="1"/>
    <row r="275" ht="12" customHeight="1"/>
    <row r="276" ht="12" customHeight="1"/>
    <row r="277" ht="7.5" customHeight="1"/>
    <row r="278" ht="12" customHeight="1"/>
    <row r="279" ht="12" customHeight="1"/>
    <row r="280" ht="12" customHeight="1"/>
    <row r="281" ht="12" customHeight="1"/>
    <row r="282" ht="4.5" customHeight="1"/>
    <row r="283" ht="4.5" customHeight="1"/>
    <row r="284" ht="12" customHeight="1"/>
    <row r="285" ht="7.5" customHeight="1"/>
    <row r="286" ht="13.5" customHeight="1"/>
    <row r="287" ht="12" customHeight="1"/>
    <row r="288" ht="12" customHeight="1"/>
    <row r="289" ht="12" customHeight="1"/>
    <row r="290" ht="12" customHeight="1"/>
    <row r="291" ht="7.5" customHeight="1"/>
    <row r="292" ht="12" customHeight="1"/>
    <row r="293" ht="12" customHeight="1"/>
    <row r="294" ht="12" customHeight="1"/>
    <row r="295" ht="12" customHeight="1"/>
    <row r="296" ht="12" customHeight="1"/>
    <row r="297" ht="7.5" customHeight="1"/>
    <row r="298" ht="12" customHeight="1"/>
    <row r="299" ht="12" customHeight="1"/>
    <row r="300" ht="12" customHeight="1"/>
    <row r="301" ht="12" customHeight="1"/>
    <row r="302" ht="12" customHeight="1"/>
    <row r="303" ht="7.5" customHeight="1"/>
    <row r="304" ht="12" customHeight="1"/>
    <row r="305" ht="12" customHeight="1"/>
    <row r="306" ht="12" customHeight="1"/>
    <row r="307" ht="12" customHeight="1"/>
    <row r="308" ht="7.5" customHeight="1"/>
    <row r="309" ht="7.5" customHeight="1"/>
    <row r="310" ht="12" customHeight="1"/>
    <row r="311" ht="12" customHeight="1"/>
    <row r="312" ht="12" customHeight="1"/>
    <row r="313" ht="12" customHeight="1"/>
    <row r="314" ht="12" customHeight="1"/>
    <row r="315" ht="12" customHeight="1"/>
    <row r="316" ht="6" customHeight="1"/>
    <row r="317" ht="4.5" customHeight="1"/>
    <row r="318" ht="18.75" customHeight="1"/>
    <row r="319" ht="12" customHeight="1"/>
    <row r="320" ht="18.75" customHeight="1"/>
    <row r="321" ht="9.75" customHeight="1"/>
    <row r="322" ht="16.5" customHeight="1"/>
    <row r="323" ht="7.5" customHeight="1"/>
    <row r="324" ht="14.25" customHeight="1"/>
    <row r="325" ht="14.25" customHeight="1"/>
    <row r="326" ht="12" customHeight="1"/>
    <row r="327" ht="25.5" customHeight="1"/>
    <row r="328" ht="21.75" customHeight="1"/>
    <row r="329" ht="12" customHeight="1"/>
    <row r="330" ht="6" customHeight="1"/>
    <row r="331" ht="7.5" customHeight="1"/>
    <row r="332" ht="13.5" customHeight="1"/>
    <row r="333" ht="10.5" customHeight="1"/>
    <row r="334" ht="12" customHeight="1"/>
    <row r="335" ht="8.1" customHeight="1"/>
    <row r="336" ht="13.5" customHeight="1"/>
    <row r="337" ht="12" customHeight="1"/>
    <row r="338" ht="12" customHeight="1"/>
    <row r="339" ht="12" customHeight="1"/>
    <row r="340" ht="12" customHeight="1"/>
    <row r="341" ht="7.5" customHeight="1"/>
    <row r="342" ht="12" customHeight="1"/>
    <row r="343" ht="12" customHeight="1"/>
    <row r="344" ht="12" customHeight="1"/>
    <row r="345" ht="12" customHeight="1"/>
    <row r="346" ht="12" customHeight="1"/>
    <row r="347" ht="7.5" customHeight="1"/>
    <row r="348" ht="12" customHeight="1"/>
    <row r="349" ht="12" customHeight="1"/>
    <row r="350" ht="12" customHeight="1"/>
    <row r="351" ht="12" customHeight="1"/>
    <row r="352" ht="12" customHeight="1"/>
    <row r="353" ht="8.1" customHeight="1"/>
    <row r="354" ht="12" customHeight="1"/>
    <row r="355" ht="12" customHeight="1"/>
    <row r="356" ht="12" customHeight="1"/>
    <row r="357" ht="12" customHeight="1"/>
    <row r="358" ht="4.5" customHeight="1"/>
    <row r="359" ht="4.5" customHeight="1"/>
    <row r="360" ht="12" customHeight="1"/>
    <row r="361" ht="8.1" customHeight="1"/>
    <row r="362" ht="13.5" customHeight="1"/>
    <row r="363" ht="12" customHeight="1"/>
    <row r="364" ht="12" customHeight="1"/>
    <row r="365" ht="12" customHeight="1"/>
    <row r="366" ht="12" customHeight="1"/>
    <row r="367" ht="8.1" customHeight="1"/>
    <row r="368" ht="12" customHeight="1"/>
    <row r="369" ht="12" customHeight="1"/>
    <row r="370" ht="12" customHeight="1"/>
    <row r="371" ht="12" customHeight="1"/>
    <row r="372" ht="12" customHeight="1"/>
    <row r="373" ht="7.5" customHeight="1"/>
    <row r="374" ht="12" customHeight="1"/>
    <row r="375" ht="12" customHeight="1"/>
    <row r="376" ht="12" customHeight="1"/>
    <row r="377" ht="12" customHeight="1"/>
    <row r="378" ht="12" customHeight="1"/>
    <row r="379" ht="7.5" customHeight="1"/>
    <row r="380" ht="12" customHeight="1"/>
    <row r="381" ht="12" customHeight="1"/>
    <row r="382" ht="12" customHeight="1"/>
    <row r="383" ht="12" customHeight="1"/>
    <row r="384" ht="4.5" customHeight="1"/>
    <row r="385" ht="4.5" customHeight="1"/>
    <row r="386" ht="12" customHeight="1"/>
    <row r="387" ht="7.5" customHeight="1"/>
    <row r="388" ht="13.5" customHeight="1"/>
    <row r="389" ht="12" customHeight="1"/>
    <row r="390" ht="12" customHeight="1"/>
    <row r="391" ht="12" customHeight="1"/>
    <row r="392" ht="12" customHeight="1"/>
    <row r="393" ht="7.5" customHeight="1"/>
    <row r="394" ht="12" customHeight="1"/>
    <row r="395" ht="12" customHeight="1"/>
    <row r="396" ht="12" customHeight="1"/>
    <row r="397" ht="12" customHeight="1"/>
    <row r="398" ht="12" customHeight="1"/>
    <row r="399" ht="7.5" customHeight="1"/>
    <row r="400" ht="12" customHeight="1"/>
    <row r="401" ht="12" customHeight="1"/>
    <row r="402" ht="12" customHeight="1"/>
    <row r="403" ht="12" customHeight="1"/>
    <row r="404" ht="12" customHeight="1"/>
    <row r="405" ht="7.5" customHeight="1"/>
    <row r="406" ht="12" customHeight="1"/>
    <row r="407" ht="12" customHeight="1"/>
    <row r="408" ht="12" customHeight="1"/>
    <row r="409" ht="12" customHeight="1"/>
    <row r="410" ht="7.5" customHeight="1"/>
    <row r="411" ht="7.5" customHeight="1"/>
    <row r="412" ht="12" customHeight="1"/>
    <row r="413" ht="12" customHeight="1"/>
    <row r="414" ht="12" customHeight="1"/>
    <row r="415" ht="12" customHeight="1"/>
    <row r="416" ht="12" customHeight="1"/>
    <row r="417" ht="12" customHeight="1"/>
    <row r="418" ht="6" customHeight="1"/>
    <row r="419" ht="4.5" customHeight="1"/>
    <row r="420" ht="18.75" customHeight="1"/>
    <row r="421" ht="12" customHeight="1"/>
    <row r="422" ht="18.75" customHeight="1"/>
    <row r="423" ht="9.75" customHeight="1"/>
    <row r="424" ht="16.5" customHeight="1"/>
    <row r="425" ht="7.5" customHeight="1"/>
    <row r="426" ht="14.25" customHeight="1"/>
    <row r="427" ht="14.25" customHeight="1"/>
    <row r="428" ht="12" customHeight="1"/>
    <row r="429" ht="25.5" customHeight="1"/>
    <row r="430" ht="21.75" customHeight="1"/>
    <row r="431" ht="12" customHeight="1"/>
    <row r="432" ht="6" customHeight="1"/>
    <row r="433" ht="7.5" customHeight="1"/>
    <row r="434" ht="13.5" customHeight="1"/>
    <row r="435" ht="10.5" customHeight="1"/>
    <row r="436" ht="12" customHeight="1"/>
    <row r="437" ht="8.1" customHeight="1"/>
    <row r="438" ht="13.5" customHeight="1"/>
    <row r="439" ht="12" customHeight="1"/>
    <row r="440" ht="12" customHeight="1"/>
    <row r="441" ht="12" customHeight="1"/>
    <row r="442" ht="12" customHeight="1"/>
    <row r="443" ht="7.5" customHeight="1"/>
    <row r="444" ht="12" customHeight="1"/>
    <row r="445" ht="12" customHeight="1"/>
    <row r="446" ht="12" customHeight="1"/>
    <row r="447" ht="12" customHeight="1"/>
    <row r="448" ht="12" customHeight="1"/>
    <row r="449" ht="7.5" customHeight="1"/>
    <row r="450" ht="12" customHeight="1"/>
    <row r="451" ht="12" customHeight="1"/>
    <row r="452" ht="12" customHeight="1"/>
    <row r="453" ht="12" customHeight="1"/>
    <row r="454" ht="12" customHeight="1"/>
    <row r="455" ht="8.1" customHeight="1"/>
    <row r="456" ht="12" customHeight="1"/>
    <row r="457" ht="12" customHeight="1"/>
    <row r="458" ht="12" customHeight="1"/>
    <row r="459" ht="12" customHeight="1"/>
    <row r="460" ht="4.5" customHeight="1"/>
    <row r="461" ht="4.5" customHeight="1"/>
    <row r="462" ht="12" customHeight="1"/>
    <row r="463" ht="8.1" customHeight="1"/>
    <row r="464" ht="13.5" customHeight="1"/>
    <row r="465" ht="12" customHeight="1"/>
    <row r="466" ht="12" customHeight="1"/>
    <row r="467" ht="12" customHeight="1"/>
    <row r="468" ht="12" customHeight="1"/>
    <row r="469" ht="8.1" customHeight="1"/>
    <row r="470" ht="12" customHeight="1"/>
    <row r="471" ht="12" customHeight="1"/>
    <row r="472" ht="12" customHeight="1"/>
    <row r="473" ht="12" customHeight="1"/>
    <row r="474" ht="12" customHeight="1"/>
    <row r="475" ht="7.5" customHeight="1"/>
    <row r="476" ht="12" customHeight="1"/>
    <row r="477" ht="12" customHeight="1"/>
    <row r="478" ht="12" customHeight="1"/>
    <row r="479" ht="12" customHeight="1"/>
    <row r="480" ht="12" customHeight="1"/>
    <row r="481" ht="7.5" customHeight="1"/>
    <row r="482" ht="12" customHeight="1"/>
    <row r="483" ht="12" customHeight="1"/>
    <row r="484" ht="12" customHeight="1"/>
    <row r="485" ht="12" customHeight="1"/>
    <row r="486" ht="4.5" customHeight="1"/>
    <row r="487" ht="4.5" customHeight="1"/>
    <row r="488" ht="12" customHeight="1"/>
    <row r="489" ht="7.5" customHeight="1"/>
    <row r="490" ht="13.5" customHeight="1"/>
    <row r="491" ht="12" customHeight="1"/>
    <row r="492" ht="12" customHeight="1"/>
    <row r="493" ht="12" customHeight="1"/>
    <row r="494" ht="12" customHeight="1"/>
    <row r="495" ht="7.5" customHeight="1"/>
    <row r="496" ht="12" customHeight="1"/>
    <row r="497" ht="12" customHeight="1"/>
    <row r="498" ht="12" customHeight="1"/>
    <row r="499" ht="12" customHeight="1"/>
    <row r="500" ht="12" customHeight="1"/>
    <row r="501" ht="7.5" customHeight="1"/>
    <row r="502" ht="12" customHeight="1"/>
    <row r="503" ht="12" customHeight="1"/>
    <row r="504" ht="12" customHeight="1"/>
    <row r="505" ht="12" customHeight="1"/>
    <row r="506" ht="12" customHeight="1"/>
    <row r="507" ht="7.5" customHeight="1"/>
    <row r="508" ht="12" customHeight="1"/>
    <row r="509" ht="12" customHeight="1"/>
    <row r="510" ht="12" customHeight="1"/>
    <row r="511" ht="12" customHeight="1"/>
    <row r="512" ht="7.5" customHeight="1"/>
    <row r="513" ht="7.5" customHeight="1"/>
    <row r="514" ht="12" customHeight="1"/>
    <row r="515" ht="12" customHeight="1"/>
    <row r="516" ht="12" customHeight="1"/>
    <row r="517" ht="12" customHeight="1"/>
    <row r="518" ht="12" customHeight="1"/>
    <row r="519" ht="12" customHeight="1"/>
    <row r="520" ht="6" customHeight="1"/>
    <row r="521" ht="4.5" customHeight="1"/>
    <row r="522" ht="18.75" customHeight="1"/>
    <row r="523" ht="12" customHeight="1"/>
    <row r="524" ht="18.75" customHeight="1"/>
    <row r="525" ht="9.75" customHeight="1"/>
    <row r="526" ht="16.5" customHeight="1"/>
    <row r="527" ht="7.5" customHeight="1"/>
    <row r="528" ht="14.25" customHeight="1"/>
    <row r="529" ht="14.25" customHeight="1"/>
    <row r="530" ht="12" customHeight="1"/>
    <row r="531" ht="25.5" customHeight="1"/>
    <row r="532" ht="21.75" customHeight="1"/>
    <row r="533" ht="12" customHeight="1"/>
    <row r="534" ht="6" customHeight="1"/>
    <row r="535" ht="7.5" customHeight="1"/>
    <row r="536" ht="13.5" customHeight="1"/>
    <row r="537" ht="10.5" customHeight="1"/>
    <row r="538" ht="12" customHeight="1"/>
    <row r="539" ht="8.1" customHeight="1"/>
    <row r="540" ht="13.5" customHeight="1"/>
    <row r="541" ht="12" customHeight="1"/>
    <row r="542" ht="12" customHeight="1"/>
    <row r="543" ht="12" customHeight="1"/>
    <row r="544" ht="12" customHeight="1"/>
    <row r="545" ht="7.5" customHeight="1"/>
    <row r="546" ht="12" customHeight="1"/>
    <row r="547" ht="12" customHeight="1"/>
    <row r="548" ht="12" customHeight="1"/>
    <row r="549" ht="12" customHeight="1"/>
    <row r="550" ht="12" customHeight="1"/>
    <row r="551" ht="7.5" customHeight="1"/>
    <row r="552" ht="12" customHeight="1"/>
    <row r="553" ht="12" customHeight="1"/>
    <row r="554" ht="12" customHeight="1"/>
    <row r="555" ht="12" customHeight="1"/>
    <row r="556" ht="12" customHeight="1"/>
    <row r="557" ht="8.1" customHeight="1"/>
    <row r="558" ht="12" customHeight="1"/>
    <row r="559" ht="12" customHeight="1"/>
    <row r="560" ht="12" customHeight="1"/>
    <row r="561" ht="12" customHeight="1"/>
    <row r="562" ht="4.5" customHeight="1"/>
    <row r="563" ht="4.5" customHeight="1"/>
    <row r="564" ht="12" customHeight="1"/>
    <row r="565" ht="8.1" customHeight="1"/>
    <row r="566" ht="13.5" customHeight="1"/>
    <row r="567" ht="12" customHeight="1"/>
    <row r="568" ht="12" customHeight="1"/>
    <row r="569" ht="12" customHeight="1"/>
    <row r="570" ht="12" customHeight="1"/>
    <row r="571" ht="8.1" customHeight="1"/>
    <row r="572" ht="12" customHeight="1"/>
    <row r="573" ht="12" customHeight="1"/>
    <row r="574" ht="12" customHeight="1"/>
    <row r="575" ht="12" customHeight="1"/>
    <row r="576" ht="12" customHeight="1"/>
    <row r="577" ht="7.5" customHeight="1"/>
    <row r="578" ht="12" customHeight="1"/>
    <row r="579" ht="12" customHeight="1"/>
    <row r="580" ht="12" customHeight="1"/>
    <row r="581" ht="12" customHeight="1"/>
    <row r="582" ht="12" customHeight="1"/>
    <row r="583" ht="7.5" customHeight="1"/>
    <row r="584" ht="12" customHeight="1"/>
    <row r="585" ht="12" customHeight="1"/>
    <row r="586" ht="12" customHeight="1"/>
    <row r="587" ht="12" customHeight="1"/>
    <row r="588" ht="4.5" customHeight="1"/>
    <row r="589" ht="4.5" customHeight="1"/>
    <row r="590" ht="12" customHeight="1"/>
    <row r="591" ht="7.5" customHeight="1"/>
    <row r="592" ht="13.5" customHeight="1"/>
    <row r="593" ht="12" customHeight="1"/>
    <row r="594" ht="12" customHeight="1"/>
    <row r="595" ht="12" customHeight="1"/>
    <row r="596" ht="12" customHeight="1"/>
    <row r="597" ht="7.5" customHeight="1"/>
    <row r="598" ht="12" customHeight="1"/>
    <row r="599" ht="12" customHeight="1"/>
    <row r="600" ht="12" customHeight="1"/>
    <row r="601" ht="12" customHeight="1"/>
    <row r="602" ht="12" customHeight="1"/>
    <row r="603" ht="7.5" customHeight="1"/>
    <row r="604" ht="12" customHeight="1"/>
    <row r="605" ht="12" customHeight="1"/>
    <row r="606" ht="12" customHeight="1"/>
    <row r="607" ht="12" customHeight="1"/>
    <row r="608" ht="12" customHeight="1"/>
    <row r="609" ht="7.5" customHeight="1"/>
    <row r="610" ht="12" customHeight="1"/>
    <row r="611" ht="12" customHeight="1"/>
    <row r="612" ht="12" customHeight="1"/>
    <row r="613" ht="12" customHeight="1"/>
    <row r="614" ht="7.5" customHeight="1"/>
    <row r="615" ht="7.5" customHeight="1"/>
    <row r="616" ht="12" customHeight="1"/>
    <row r="617" ht="12" customHeight="1"/>
    <row r="618" ht="12" customHeight="1"/>
    <row r="619" ht="12" customHeight="1"/>
    <row r="620" ht="12" customHeight="1"/>
    <row r="621" ht="12" customHeight="1"/>
    <row r="622" ht="6" customHeight="1"/>
    <row r="623" ht="4.5" customHeight="1"/>
    <row r="624" ht="18.75" customHeight="1"/>
    <row r="625" ht="12" customHeight="1"/>
    <row r="626" ht="18.75" customHeight="1"/>
    <row r="627" ht="9.75" customHeight="1"/>
    <row r="628" ht="16.5" customHeight="1"/>
    <row r="629" ht="7.5" customHeight="1"/>
    <row r="630" ht="14.25" customHeight="1"/>
    <row r="631" ht="14.25" customHeight="1"/>
    <row r="632" ht="12" customHeight="1"/>
    <row r="633" ht="25.5" customHeight="1"/>
    <row r="634" ht="21.75" customHeight="1"/>
    <row r="635" ht="12" customHeight="1"/>
    <row r="636" ht="6" customHeight="1"/>
    <row r="637" ht="7.5" customHeight="1"/>
    <row r="638" ht="13.5" customHeight="1"/>
    <row r="639" ht="10.5" customHeight="1"/>
    <row r="640" ht="12" customHeight="1"/>
    <row r="641" ht="8.1" customHeight="1"/>
    <row r="642" ht="13.5" customHeight="1"/>
    <row r="643" ht="12" customHeight="1"/>
    <row r="644" ht="12" customHeight="1"/>
    <row r="645" ht="12" customHeight="1"/>
    <row r="646" ht="12" customHeight="1"/>
    <row r="647" ht="7.5" customHeight="1"/>
    <row r="648" ht="12" customHeight="1"/>
    <row r="649" ht="12" customHeight="1"/>
    <row r="650" ht="12" customHeight="1"/>
    <row r="651" ht="12" customHeight="1"/>
    <row r="652" ht="12" customHeight="1"/>
    <row r="653" ht="7.5" customHeight="1"/>
    <row r="654" ht="12" customHeight="1"/>
    <row r="655" ht="12" customHeight="1"/>
    <row r="656" ht="12" customHeight="1"/>
    <row r="657" ht="12" customHeight="1"/>
    <row r="658" ht="12" customHeight="1"/>
    <row r="659" ht="8.1" customHeight="1"/>
    <row r="660" ht="12" customHeight="1"/>
    <row r="661" ht="12" customHeight="1"/>
    <row r="662" ht="12" customHeight="1"/>
    <row r="663" ht="12" customHeight="1"/>
    <row r="664" ht="4.5" customHeight="1"/>
    <row r="665" ht="4.5" customHeight="1"/>
    <row r="666" ht="12" customHeight="1"/>
    <row r="667" ht="8.1" customHeight="1"/>
    <row r="668" ht="13.5" customHeight="1"/>
    <row r="669" ht="12" customHeight="1"/>
    <row r="670" ht="12" customHeight="1"/>
    <row r="671" ht="12" customHeight="1"/>
    <row r="672" ht="12" customHeight="1"/>
    <row r="673" ht="8.1" customHeight="1"/>
    <row r="674" ht="12" customHeight="1"/>
    <row r="675" ht="12" customHeight="1"/>
    <row r="676" ht="12" customHeight="1"/>
    <row r="677" ht="12" customHeight="1"/>
    <row r="678" ht="12" customHeight="1"/>
    <row r="679" ht="7.5" customHeight="1"/>
    <row r="680" ht="12" customHeight="1"/>
    <row r="681" ht="12" customHeight="1"/>
    <row r="682" ht="12" customHeight="1"/>
    <row r="683" ht="12" customHeight="1"/>
    <row r="684" ht="12" customHeight="1"/>
    <row r="685" ht="7.5" customHeight="1"/>
    <row r="686" ht="12" customHeight="1"/>
    <row r="687" ht="12" customHeight="1"/>
    <row r="688" ht="12" customHeight="1"/>
    <row r="689" ht="12" customHeight="1"/>
    <row r="690" ht="4.5" customHeight="1"/>
    <row r="691" ht="4.5" customHeight="1"/>
    <row r="692" ht="12" customHeight="1"/>
    <row r="693" ht="7.5" customHeight="1"/>
    <row r="694" ht="13.5" customHeight="1"/>
    <row r="695" ht="12" customHeight="1"/>
    <row r="696" ht="12" customHeight="1"/>
    <row r="697" ht="12" customHeight="1"/>
    <row r="698" ht="12" customHeight="1"/>
    <row r="699" ht="7.5" customHeight="1"/>
    <row r="700" ht="12" customHeight="1"/>
    <row r="701" ht="12" customHeight="1"/>
    <row r="702" ht="12" customHeight="1"/>
    <row r="703" ht="12" customHeight="1"/>
    <row r="704" ht="12" customHeight="1"/>
    <row r="705" ht="7.5" customHeight="1"/>
    <row r="706" ht="12" customHeight="1"/>
    <row r="707" ht="12" customHeight="1"/>
    <row r="708" ht="12" customHeight="1"/>
    <row r="709" ht="12" customHeight="1"/>
    <row r="710" ht="12" customHeight="1"/>
    <row r="711" ht="7.5" customHeight="1"/>
    <row r="712" ht="12" customHeight="1"/>
    <row r="713" ht="12" customHeight="1"/>
    <row r="714" ht="12" customHeight="1"/>
    <row r="715" ht="12" customHeight="1"/>
    <row r="716" ht="7.5" customHeight="1"/>
    <row r="717" ht="7.5" customHeight="1"/>
    <row r="718" ht="12" customHeight="1"/>
    <row r="719" ht="12" customHeight="1"/>
    <row r="720" ht="12" customHeight="1"/>
    <row r="721" ht="12" customHeight="1"/>
    <row r="722" ht="12" customHeight="1"/>
    <row r="723" ht="12" customHeight="1"/>
    <row r="724" ht="6" customHeight="1"/>
    <row r="725" ht="4.5" customHeight="1"/>
    <row r="726" ht="18.75" customHeight="1"/>
    <row r="727" ht="12" customHeight="1"/>
    <row r="728" ht="18.75" customHeight="1"/>
    <row r="729" ht="9.75" customHeight="1"/>
    <row r="730" ht="16.5" customHeight="1"/>
    <row r="731" ht="7.5" customHeight="1"/>
    <row r="732" ht="14.25" customHeight="1"/>
    <row r="733" ht="14.25" customHeight="1"/>
    <row r="734" ht="12" customHeight="1"/>
    <row r="735" ht="25.5" customHeight="1"/>
    <row r="736" ht="21.75" customHeight="1"/>
    <row r="737" ht="12" customHeight="1"/>
    <row r="738" ht="6" customHeight="1"/>
    <row r="739" ht="7.5" customHeight="1"/>
    <row r="740" ht="13.5" customHeight="1"/>
    <row r="741" ht="10.5" customHeight="1"/>
    <row r="742" ht="12" customHeight="1"/>
    <row r="743" ht="8.1" customHeight="1"/>
    <row r="744" ht="13.5" customHeight="1"/>
    <row r="745" ht="12" customHeight="1"/>
    <row r="746" ht="12" customHeight="1"/>
    <row r="747" ht="12" customHeight="1"/>
    <row r="748" ht="12" customHeight="1"/>
    <row r="749" ht="7.5" customHeight="1"/>
    <row r="750" ht="12" customHeight="1"/>
    <row r="751" ht="12" customHeight="1"/>
    <row r="752" ht="12" customHeight="1"/>
    <row r="753" ht="12" customHeight="1"/>
    <row r="754" ht="12" customHeight="1"/>
    <row r="755" ht="7.5" customHeight="1"/>
    <row r="756" ht="12" customHeight="1"/>
    <row r="757" ht="12" customHeight="1"/>
    <row r="758" ht="12" customHeight="1"/>
    <row r="759" ht="12" customHeight="1"/>
    <row r="760" ht="12" customHeight="1"/>
    <row r="761" ht="8.1" customHeight="1"/>
    <row r="762" ht="12" customHeight="1"/>
    <row r="763" ht="12" customHeight="1"/>
    <row r="764" ht="12" customHeight="1"/>
    <row r="765" ht="12" customHeight="1"/>
    <row r="766" ht="4.5" customHeight="1"/>
    <row r="767" ht="4.5" customHeight="1"/>
    <row r="768" ht="12" customHeight="1"/>
    <row r="769" ht="8.1" customHeight="1"/>
    <row r="770" ht="13.5" customHeight="1"/>
    <row r="771" ht="12" customHeight="1"/>
    <row r="772" ht="12" customHeight="1"/>
    <row r="773" ht="12" customHeight="1"/>
    <row r="774" ht="12" customHeight="1"/>
    <row r="775" ht="8.1" customHeight="1"/>
    <row r="776" ht="12" customHeight="1"/>
    <row r="777" ht="12" customHeight="1"/>
    <row r="778" ht="12" customHeight="1"/>
    <row r="779" ht="12" customHeight="1"/>
    <row r="780" ht="12" customHeight="1"/>
    <row r="781" ht="7.5" customHeight="1"/>
    <row r="782" ht="12" customHeight="1"/>
    <row r="783" ht="12" customHeight="1"/>
    <row r="784" ht="12" customHeight="1"/>
    <row r="785" ht="12" customHeight="1"/>
    <row r="786" ht="12" customHeight="1"/>
    <row r="787" ht="7.5" customHeight="1"/>
    <row r="788" ht="12" customHeight="1"/>
    <row r="789" ht="12" customHeight="1"/>
    <row r="790" ht="12" customHeight="1"/>
    <row r="791" ht="12" customHeight="1"/>
    <row r="792" ht="4.5" customHeight="1"/>
    <row r="793" ht="4.5" customHeight="1"/>
    <row r="794" ht="12" customHeight="1"/>
    <row r="795" ht="7.5" customHeight="1"/>
    <row r="796" ht="13.5" customHeight="1"/>
    <row r="797" ht="12" customHeight="1"/>
    <row r="798" ht="12" customHeight="1"/>
    <row r="799" ht="12" customHeight="1"/>
    <row r="800" ht="12" customHeight="1"/>
    <row r="801" ht="7.5" customHeight="1"/>
    <row r="802" ht="12" customHeight="1"/>
    <row r="803" ht="12" customHeight="1"/>
    <row r="804" ht="12" customHeight="1"/>
    <row r="805" ht="12" customHeight="1"/>
    <row r="806" ht="12" customHeight="1"/>
    <row r="807" ht="7.5" customHeight="1"/>
    <row r="808" ht="12" customHeight="1"/>
    <row r="809" ht="12" customHeight="1"/>
    <row r="810" ht="12" customHeight="1"/>
    <row r="811" ht="12" customHeight="1"/>
    <row r="812" ht="12" customHeight="1"/>
    <row r="813" ht="7.5" customHeight="1"/>
    <row r="814" ht="12" customHeight="1"/>
    <row r="815" ht="12" customHeight="1"/>
    <row r="816" ht="12" customHeight="1"/>
    <row r="817" ht="12" customHeight="1"/>
    <row r="818" ht="7.5" customHeight="1"/>
    <row r="819" ht="7.5" customHeight="1"/>
    <row r="820" ht="12" customHeight="1"/>
    <row r="821" ht="12" customHeight="1"/>
    <row r="822" ht="12" customHeight="1"/>
    <row r="823" ht="12" customHeight="1"/>
    <row r="824" ht="12" customHeight="1"/>
    <row r="825" ht="12" customHeight="1"/>
    <row r="826" ht="6" customHeight="1"/>
    <row r="827" ht="4.5" customHeight="1"/>
    <row r="828" ht="18.75" customHeight="1"/>
    <row r="829" ht="12" customHeight="1"/>
    <row r="830" ht="18.75" customHeight="1"/>
    <row r="831" ht="9.75" customHeight="1"/>
    <row r="832" ht="16.5" customHeight="1"/>
    <row r="833" ht="7.5" customHeight="1"/>
    <row r="834" ht="14.25" customHeight="1"/>
    <row r="835" ht="14.25" customHeight="1"/>
    <row r="836" ht="12" customHeight="1"/>
    <row r="837" ht="25.5" customHeight="1"/>
    <row r="838" ht="21.75" customHeight="1"/>
    <row r="839" ht="12" customHeight="1"/>
    <row r="840" ht="6" customHeight="1"/>
    <row r="841" ht="7.5" customHeight="1"/>
    <row r="842" ht="13.5" customHeight="1"/>
    <row r="843" ht="10.5" customHeight="1"/>
    <row r="844" ht="12" customHeight="1"/>
    <row r="845" ht="8.1" customHeight="1"/>
    <row r="846" ht="13.5" customHeight="1"/>
    <row r="847" ht="12" customHeight="1"/>
    <row r="848" ht="12" customHeight="1"/>
    <row r="849" ht="12" customHeight="1"/>
    <row r="850" ht="12" customHeight="1"/>
    <row r="851" ht="7.5" customHeight="1"/>
    <row r="852" ht="12" customHeight="1"/>
    <row r="853" ht="12" customHeight="1"/>
    <row r="854" ht="12" customHeight="1"/>
    <row r="855" ht="12" customHeight="1"/>
    <row r="856" ht="12" customHeight="1"/>
    <row r="857" ht="7.5" customHeight="1"/>
    <row r="858" ht="12" customHeight="1"/>
    <row r="859" ht="12" customHeight="1"/>
    <row r="860" ht="12" customHeight="1"/>
    <row r="861" ht="12" customHeight="1"/>
    <row r="862" ht="12" customHeight="1"/>
    <row r="863" ht="8.1" customHeight="1"/>
    <row r="864" ht="12" customHeight="1"/>
    <row r="865" ht="12" customHeight="1"/>
    <row r="866" ht="12" customHeight="1"/>
    <row r="867" ht="12" customHeight="1"/>
    <row r="868" ht="4.5" customHeight="1"/>
    <row r="869" ht="4.5" customHeight="1"/>
    <row r="870" ht="12" customHeight="1"/>
    <row r="871" ht="8.1" customHeight="1"/>
    <row r="872" ht="13.5" customHeight="1"/>
    <row r="873" ht="12" customHeight="1"/>
    <row r="874" ht="12" customHeight="1"/>
    <row r="875" ht="12" customHeight="1"/>
    <row r="876" ht="12" customHeight="1"/>
    <row r="877" ht="8.1" customHeight="1"/>
    <row r="878" ht="12" customHeight="1"/>
    <row r="879" ht="12" customHeight="1"/>
    <row r="880" ht="12" customHeight="1"/>
    <row r="881" ht="12" customHeight="1"/>
    <row r="882" ht="12" customHeight="1"/>
    <row r="883" ht="7.5" customHeight="1"/>
    <row r="884" ht="12" customHeight="1"/>
    <row r="885" ht="12" customHeight="1"/>
    <row r="886" ht="12" customHeight="1"/>
    <row r="887" ht="12" customHeight="1"/>
    <row r="888" ht="12" customHeight="1"/>
    <row r="889" ht="7.5" customHeight="1"/>
    <row r="890" ht="12" customHeight="1"/>
    <row r="891" ht="12" customHeight="1"/>
    <row r="892" ht="12" customHeight="1"/>
    <row r="893" ht="12" customHeight="1"/>
    <row r="894" ht="4.5" customHeight="1"/>
    <row r="895" ht="4.5" customHeight="1"/>
    <row r="896" ht="12" customHeight="1"/>
    <row r="897" ht="7.5" customHeight="1"/>
    <row r="898" ht="13.5" customHeight="1"/>
    <row r="899" ht="12" customHeight="1"/>
    <row r="900" ht="12" customHeight="1"/>
    <row r="901" ht="12" customHeight="1"/>
    <row r="902" ht="12" customHeight="1"/>
    <row r="903" ht="7.5" customHeight="1"/>
    <row r="904" ht="12" customHeight="1"/>
    <row r="905" ht="12" customHeight="1"/>
    <row r="906" ht="12" customHeight="1"/>
    <row r="907" ht="12" customHeight="1"/>
    <row r="908" ht="12" customHeight="1"/>
    <row r="909" ht="7.5" customHeight="1"/>
    <row r="910" ht="12" customHeight="1"/>
    <row r="911" ht="12" customHeight="1"/>
    <row r="912" ht="12" customHeight="1"/>
    <row r="913" ht="12" customHeight="1"/>
    <row r="914" ht="12" customHeight="1"/>
    <row r="915" ht="7.5" customHeight="1"/>
    <row r="916" ht="12" customHeight="1"/>
    <row r="917" ht="12" customHeight="1"/>
    <row r="918" ht="12" customHeight="1"/>
    <row r="919" ht="12" customHeight="1"/>
    <row r="920" ht="7.5" customHeight="1"/>
    <row r="921" ht="7.5" customHeight="1"/>
    <row r="922" ht="12" customHeight="1"/>
    <row r="923" ht="12" customHeight="1"/>
    <row r="924" ht="12" customHeight="1"/>
    <row r="925" ht="12" customHeight="1"/>
    <row r="926" ht="12" customHeight="1"/>
    <row r="927" ht="12" customHeight="1"/>
    <row r="928" ht="6" customHeight="1"/>
    <row r="929" ht="4.5" customHeight="1"/>
    <row r="930" ht="18.75" customHeight="1"/>
    <row r="931" ht="12" customHeight="1"/>
    <row r="932" ht="18.75" customHeight="1"/>
    <row r="933" ht="9.75" customHeight="1"/>
    <row r="934" ht="16.5" customHeight="1"/>
    <row r="935" ht="7.5" customHeight="1"/>
    <row r="936" ht="14.25" customHeight="1"/>
    <row r="937" ht="14.25" customHeight="1"/>
    <row r="938" ht="12" customHeight="1"/>
    <row r="939" ht="25.5" customHeight="1"/>
    <row r="940" ht="21.75" customHeight="1"/>
    <row r="941" ht="12" customHeight="1"/>
    <row r="942" ht="6" customHeight="1"/>
    <row r="943" ht="7.5" customHeight="1"/>
    <row r="944" ht="13.5" customHeight="1"/>
    <row r="945" ht="10.5" customHeight="1"/>
    <row r="946" ht="12" customHeight="1"/>
    <row r="947" ht="8.1" customHeight="1"/>
    <row r="948" ht="13.5" customHeight="1"/>
    <row r="949" ht="12" customHeight="1"/>
    <row r="950" ht="12" customHeight="1"/>
    <row r="951" ht="12" customHeight="1"/>
    <row r="952" ht="12" customHeight="1"/>
    <row r="953" ht="7.5" customHeight="1"/>
    <row r="954" ht="12" customHeight="1"/>
    <row r="955" ht="12" customHeight="1"/>
    <row r="956" ht="12" customHeight="1"/>
    <row r="957" ht="12" customHeight="1"/>
    <row r="958" ht="12" customHeight="1"/>
    <row r="959" ht="7.5" customHeight="1"/>
    <row r="960" ht="12" customHeight="1"/>
    <row r="961" ht="12" customHeight="1"/>
    <row r="962" ht="12" customHeight="1"/>
    <row r="963" ht="12" customHeight="1"/>
    <row r="964" ht="12" customHeight="1"/>
    <row r="965" ht="8.1" customHeight="1"/>
    <row r="966" ht="12" customHeight="1"/>
    <row r="967" ht="12" customHeight="1"/>
    <row r="968" ht="12" customHeight="1"/>
    <row r="969" ht="12" customHeight="1"/>
    <row r="970" ht="4.5" customHeight="1"/>
    <row r="971" ht="4.5" customHeight="1"/>
    <row r="972" ht="12" customHeight="1"/>
    <row r="973" ht="8.1" customHeight="1"/>
    <row r="974" ht="13.5" customHeight="1"/>
    <row r="975" ht="12" customHeight="1"/>
    <row r="976" ht="12" customHeight="1"/>
    <row r="977" ht="12" customHeight="1"/>
    <row r="978" ht="12" customHeight="1"/>
    <row r="979" ht="8.1" customHeight="1"/>
    <row r="980" ht="12" customHeight="1"/>
    <row r="981" ht="12" customHeight="1"/>
    <row r="982" ht="12" customHeight="1"/>
    <row r="983" ht="12" customHeight="1"/>
    <row r="984" ht="12" customHeight="1"/>
    <row r="985" ht="7.5" customHeight="1"/>
    <row r="986" ht="12" customHeight="1"/>
    <row r="987" ht="12" customHeight="1"/>
    <row r="988" ht="12" customHeight="1"/>
    <row r="989" ht="12" customHeight="1"/>
    <row r="990" ht="12" customHeight="1"/>
    <row r="991" ht="7.5" customHeight="1"/>
    <row r="992" ht="12" customHeight="1"/>
    <row r="993" ht="12" customHeight="1"/>
    <row r="994" ht="12" customHeight="1"/>
    <row r="995" ht="12" customHeight="1"/>
    <row r="996" ht="4.5" customHeight="1"/>
    <row r="997" ht="4.5" customHeight="1"/>
    <row r="998" ht="12" customHeight="1"/>
    <row r="999" ht="7.5" customHeight="1"/>
    <row r="1000" ht="13.5" customHeight="1"/>
    <row r="1001" ht="12" customHeight="1"/>
    <row r="1002" ht="12" customHeight="1"/>
    <row r="1003" ht="12" customHeight="1"/>
    <row r="1004" ht="12" customHeight="1"/>
    <row r="1005" ht="7.5" customHeight="1"/>
    <row r="1006" ht="12" customHeight="1"/>
    <row r="1007" ht="12" customHeight="1"/>
    <row r="1008" ht="12" customHeight="1"/>
    <row r="1009" ht="12" customHeight="1"/>
    <row r="1010" ht="12" customHeight="1"/>
    <row r="1011" ht="7.5" customHeight="1"/>
    <row r="1012" ht="12" customHeight="1"/>
    <row r="1013" ht="12" customHeight="1"/>
    <row r="1014" ht="12" customHeight="1"/>
    <row r="1015" ht="12" customHeight="1"/>
    <row r="1016" ht="12" customHeight="1"/>
    <row r="1017" ht="7.5" customHeight="1"/>
    <row r="1018" ht="12" customHeight="1"/>
    <row r="1019" ht="12" customHeight="1"/>
    <row r="1020" ht="12" customHeight="1"/>
    <row r="1021" ht="12" customHeight="1"/>
    <row r="1022" ht="7.5" customHeight="1"/>
    <row r="1023" ht="7.5" customHeight="1"/>
    <row r="1024" ht="12" customHeight="1"/>
    <row r="1025" ht="12" customHeight="1"/>
    <row r="1026" ht="12" customHeight="1"/>
    <row r="1027" ht="12" customHeight="1"/>
    <row r="1028" ht="12" customHeight="1"/>
    <row r="1029" ht="12" customHeight="1"/>
    <row r="1030" ht="6" customHeight="1"/>
  </sheetData>
  <sheetProtection selectLockedCells="1" selectUnlockedCells="1"/>
  <mergeCells count="64">
    <mergeCell ref="A2:B5"/>
    <mergeCell ref="A55:B55"/>
    <mergeCell ref="A6:B6"/>
    <mergeCell ref="A7:B7"/>
    <mergeCell ref="A8:B8"/>
    <mergeCell ref="A9:B9"/>
    <mergeCell ref="A10:B10"/>
    <mergeCell ref="A11:B11"/>
    <mergeCell ref="A12:B12"/>
    <mergeCell ref="A13:B13"/>
    <mergeCell ref="A14:B14"/>
    <mergeCell ref="A51:B51"/>
    <mergeCell ref="A52:B52"/>
    <mergeCell ref="A43:B43"/>
    <mergeCell ref="A44:B44"/>
    <mergeCell ref="A45:B45"/>
    <mergeCell ref="A54:B54"/>
    <mergeCell ref="A47:B47"/>
    <mergeCell ref="A48:B48"/>
    <mergeCell ref="A49:B49"/>
    <mergeCell ref="A50:B50"/>
    <mergeCell ref="A30:B30"/>
    <mergeCell ref="A31:B31"/>
    <mergeCell ref="A32:B32"/>
    <mergeCell ref="A33:B33"/>
    <mergeCell ref="A53:B53"/>
    <mergeCell ref="A42:B42"/>
    <mergeCell ref="A34:B34"/>
    <mergeCell ref="A35:B35"/>
    <mergeCell ref="A36:B36"/>
    <mergeCell ref="A37:B37"/>
    <mergeCell ref="A46:B46"/>
    <mergeCell ref="A38:B38"/>
    <mergeCell ref="A40:B40"/>
    <mergeCell ref="A41:B41"/>
    <mergeCell ref="A26:B26"/>
    <mergeCell ref="A27:B27"/>
    <mergeCell ref="A28:B28"/>
    <mergeCell ref="A29:B29"/>
    <mergeCell ref="A23:B23"/>
    <mergeCell ref="A24:B24"/>
    <mergeCell ref="A25:B25"/>
    <mergeCell ref="A21:B21"/>
    <mergeCell ref="C2:C5"/>
    <mergeCell ref="D2:J2"/>
    <mergeCell ref="K2:N2"/>
    <mergeCell ref="D3:D5"/>
    <mergeCell ref="E3:I3"/>
    <mergeCell ref="J3:J5"/>
    <mergeCell ref="K3:K5"/>
    <mergeCell ref="L3:L5"/>
    <mergeCell ref="M3:M5"/>
    <mergeCell ref="A15:B15"/>
    <mergeCell ref="A16:B16"/>
    <mergeCell ref="A17:B17"/>
    <mergeCell ref="A18:B18"/>
    <mergeCell ref="A19:B19"/>
    <mergeCell ref="A20:B20"/>
    <mergeCell ref="N3:N5"/>
    <mergeCell ref="I4:I5"/>
    <mergeCell ref="E4:E5"/>
    <mergeCell ref="F4:F5"/>
    <mergeCell ref="G4:G5"/>
    <mergeCell ref="H4:H5"/>
  </mergeCells>
  <phoneticPr fontId="6"/>
  <pageMargins left="0.75" right="0.75" top="1" bottom="1" header="0.51200000000000001" footer="0.51200000000000001"/>
  <pageSetup paperSize="9" scale="91"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Y1001"/>
  <sheetViews>
    <sheetView showGridLines="0" topLeftCell="A10" workbookViewId="0">
      <selection sqref="A1:Q24"/>
    </sheetView>
  </sheetViews>
  <sheetFormatPr defaultColWidth="9.875" defaultRowHeight="14.65" customHeight="1"/>
  <cols>
    <col min="1" max="1" width="1.625" style="69" customWidth="1"/>
    <col min="2" max="2" width="4.125" style="69" customWidth="1"/>
    <col min="3" max="3" width="3.25" style="69" bestFit="1" customWidth="1"/>
    <col min="4" max="6" width="7.625" style="69" customWidth="1"/>
    <col min="7" max="7" width="7.125" style="69" customWidth="1"/>
    <col min="8" max="10" width="6.625" style="69" customWidth="1"/>
    <col min="11" max="12" width="7.125" style="69" customWidth="1"/>
    <col min="13" max="16" width="6.625" style="69" customWidth="1"/>
    <col min="17" max="17" width="7.125" style="69" customWidth="1"/>
    <col min="18" max="18" width="1.625" style="69" customWidth="1"/>
    <col min="19" max="23" width="10.75" style="69" customWidth="1"/>
    <col min="24" max="33" width="9.375" style="69" customWidth="1"/>
    <col min="34" max="16384" width="9.875" style="69"/>
  </cols>
  <sheetData>
    <row r="1" spans="1:25" ht="18" customHeight="1">
      <c r="A1" s="519" t="s">
        <v>1297</v>
      </c>
      <c r="B1" s="465"/>
      <c r="C1" s="465"/>
      <c r="D1" s="465"/>
      <c r="E1" s="465"/>
      <c r="F1" s="465"/>
      <c r="G1" s="465"/>
      <c r="H1" s="465"/>
      <c r="I1" s="465"/>
      <c r="J1" s="129"/>
      <c r="K1" s="129"/>
      <c r="L1" s="129"/>
      <c r="M1" s="129"/>
      <c r="N1" s="129"/>
      <c r="O1" s="129"/>
      <c r="P1" s="129"/>
      <c r="Q1" s="129"/>
    </row>
    <row r="2" spans="1:25" s="174" customFormat="1" ht="14.25" customHeight="1">
      <c r="A2" s="1166"/>
      <c r="B2" s="1166"/>
      <c r="C2" s="1167"/>
      <c r="D2" s="297"/>
      <c r="E2" s="1160" t="s">
        <v>662</v>
      </c>
      <c r="F2" s="1161"/>
      <c r="G2" s="1161"/>
      <c r="H2" s="1161"/>
      <c r="I2" s="1161"/>
      <c r="J2" s="86" t="s">
        <v>663</v>
      </c>
      <c r="K2" s="466"/>
      <c r="L2" s="466"/>
      <c r="M2" s="466"/>
      <c r="N2" s="466"/>
      <c r="O2" s="466"/>
      <c r="P2" s="467"/>
      <c r="Q2" s="1156" t="s">
        <v>705</v>
      </c>
      <c r="R2" s="183"/>
      <c r="T2" s="143"/>
      <c r="U2" s="143"/>
      <c r="V2" s="143"/>
      <c r="W2" s="143"/>
      <c r="X2" s="143"/>
      <c r="Y2" s="173"/>
    </row>
    <row r="3" spans="1:25" s="174" customFormat="1" ht="14.25" customHeight="1">
      <c r="A3" s="1168"/>
      <c r="B3" s="1168"/>
      <c r="C3" s="1169"/>
      <c r="D3" s="298"/>
      <c r="E3" s="1159" t="s">
        <v>706</v>
      </c>
      <c r="F3" s="79" t="s">
        <v>640</v>
      </c>
      <c r="G3" s="80"/>
      <c r="H3" s="80"/>
      <c r="I3" s="80"/>
      <c r="J3" s="468"/>
      <c r="K3" s="1162" t="s">
        <v>661</v>
      </c>
      <c r="L3" s="1163"/>
      <c r="M3" s="1163"/>
      <c r="N3" s="1163"/>
      <c r="O3" s="1164"/>
      <c r="P3" s="1037" t="s">
        <v>664</v>
      </c>
      <c r="Q3" s="1157"/>
      <c r="R3" s="183"/>
      <c r="T3" s="143"/>
      <c r="U3" s="143"/>
      <c r="V3" s="143"/>
      <c r="W3" s="143"/>
      <c r="X3" s="143"/>
      <c r="Y3" s="173"/>
    </row>
    <row r="4" spans="1:25" s="174" customFormat="1" ht="12" customHeight="1">
      <c r="A4" s="673"/>
      <c r="B4" s="673"/>
      <c r="C4" s="674"/>
      <c r="D4" s="298" t="s">
        <v>702</v>
      </c>
      <c r="E4" s="1159"/>
      <c r="F4" s="1159" t="s">
        <v>702</v>
      </c>
      <c r="G4" s="1037" t="s">
        <v>450</v>
      </c>
      <c r="H4" s="1138" t="s">
        <v>703</v>
      </c>
      <c r="I4" s="1138" t="s">
        <v>704</v>
      </c>
      <c r="J4" s="1165" t="s">
        <v>451</v>
      </c>
      <c r="K4" s="1159" t="s">
        <v>702</v>
      </c>
      <c r="L4" s="1037" t="s">
        <v>450</v>
      </c>
      <c r="M4" s="1138" t="s">
        <v>703</v>
      </c>
      <c r="N4" s="1121" t="s">
        <v>704</v>
      </c>
      <c r="O4" s="1037" t="s">
        <v>451</v>
      </c>
      <c r="P4" s="1159"/>
      <c r="Q4" s="1157"/>
      <c r="R4" s="183"/>
      <c r="T4" s="143"/>
      <c r="U4" s="143"/>
      <c r="V4" s="143"/>
      <c r="W4" s="143"/>
      <c r="X4" s="143"/>
      <c r="Y4" s="173"/>
    </row>
    <row r="5" spans="1:25" s="174" customFormat="1" ht="35.1" customHeight="1">
      <c r="A5" s="301"/>
      <c r="B5" s="301"/>
      <c r="C5" s="673"/>
      <c r="D5" s="298" t="s">
        <v>708</v>
      </c>
      <c r="E5" s="1159"/>
      <c r="F5" s="1159"/>
      <c r="G5" s="1159"/>
      <c r="H5" s="1139"/>
      <c r="I5" s="1139"/>
      <c r="J5" s="1165"/>
      <c r="K5" s="1159"/>
      <c r="L5" s="1159"/>
      <c r="M5" s="1139"/>
      <c r="N5" s="1122"/>
      <c r="O5" s="1159"/>
      <c r="P5" s="1159"/>
      <c r="Q5" s="1157"/>
      <c r="R5" s="183"/>
      <c r="T5" s="143"/>
      <c r="U5" s="143"/>
      <c r="V5" s="143"/>
      <c r="W5" s="143"/>
      <c r="X5" s="143"/>
      <c r="Y5" s="173"/>
    </row>
    <row r="6" spans="1:25" s="174" customFormat="1" ht="2.25" customHeight="1">
      <c r="A6" s="300"/>
      <c r="B6" s="300"/>
      <c r="C6" s="295"/>
      <c r="D6" s="299"/>
      <c r="E6" s="299"/>
      <c r="F6" s="1038"/>
      <c r="G6" s="1038"/>
      <c r="H6" s="1140"/>
      <c r="I6" s="1140"/>
      <c r="J6" s="1165"/>
      <c r="K6" s="1038"/>
      <c r="L6" s="1038"/>
      <c r="M6" s="1140"/>
      <c r="N6" s="1123"/>
      <c r="O6" s="1038"/>
      <c r="P6" s="304"/>
      <c r="Q6" s="1158"/>
      <c r="R6" s="183"/>
      <c r="T6" s="143"/>
      <c r="U6" s="143"/>
      <c r="V6" s="143"/>
      <c r="W6" s="143"/>
      <c r="X6" s="143"/>
      <c r="Y6" s="173"/>
    </row>
    <row r="7" spans="1:25" s="185" customFormat="1" ht="20.100000000000001" customHeight="1">
      <c r="A7" s="1170" t="s">
        <v>95</v>
      </c>
      <c r="B7" s="1170"/>
      <c r="C7" s="260" t="s">
        <v>707</v>
      </c>
      <c r="D7" s="916">
        <v>193944</v>
      </c>
      <c r="E7" s="918">
        <v>117505</v>
      </c>
      <c r="F7" s="918">
        <v>113388</v>
      </c>
      <c r="G7" s="918">
        <v>95956</v>
      </c>
      <c r="H7" s="918">
        <v>12386</v>
      </c>
      <c r="I7" s="918">
        <v>2298</v>
      </c>
      <c r="J7" s="918">
        <v>2748</v>
      </c>
      <c r="K7" s="918">
        <v>95565</v>
      </c>
      <c r="L7" s="918">
        <v>82601</v>
      </c>
      <c r="M7" s="918">
        <v>8734</v>
      </c>
      <c r="N7" s="918">
        <v>2269</v>
      </c>
      <c r="O7" s="918">
        <v>1961</v>
      </c>
      <c r="P7" s="918">
        <v>4117</v>
      </c>
      <c r="Q7" s="918">
        <v>69365</v>
      </c>
      <c r="R7" s="151"/>
    </row>
    <row r="8" spans="1:25" s="185" customFormat="1" ht="20.100000000000001" customHeight="1">
      <c r="B8" s="971" t="s">
        <v>255</v>
      </c>
      <c r="C8" s="974"/>
      <c r="D8" s="916">
        <v>52998</v>
      </c>
      <c r="E8" s="918">
        <v>33752</v>
      </c>
      <c r="F8" s="918">
        <v>31312</v>
      </c>
      <c r="G8" s="918">
        <v>27707</v>
      </c>
      <c r="H8" s="917">
        <v>725</v>
      </c>
      <c r="I8" s="918">
        <v>2201</v>
      </c>
      <c r="J8" s="917">
        <v>679</v>
      </c>
      <c r="K8" s="918">
        <v>28345</v>
      </c>
      <c r="L8" s="918">
        <v>25177</v>
      </c>
      <c r="M8" s="917">
        <v>482</v>
      </c>
      <c r="N8" s="918">
        <v>2176</v>
      </c>
      <c r="O8" s="917">
        <v>510</v>
      </c>
      <c r="P8" s="918">
        <v>2440</v>
      </c>
      <c r="Q8" s="918">
        <v>17911</v>
      </c>
      <c r="R8" s="151"/>
    </row>
    <row r="9" spans="1:25" s="185" customFormat="1" ht="20.100000000000001" customHeight="1">
      <c r="B9" s="971" t="s">
        <v>254</v>
      </c>
      <c r="C9" s="974"/>
      <c r="D9" s="916">
        <v>107066</v>
      </c>
      <c r="E9" s="918">
        <v>70713</v>
      </c>
      <c r="F9" s="918">
        <v>69604</v>
      </c>
      <c r="G9" s="918">
        <v>57844</v>
      </c>
      <c r="H9" s="918">
        <v>10002</v>
      </c>
      <c r="I9" s="917">
        <v>63</v>
      </c>
      <c r="J9" s="918">
        <v>1695</v>
      </c>
      <c r="K9" s="918">
        <v>57152</v>
      </c>
      <c r="L9" s="918">
        <v>48686</v>
      </c>
      <c r="M9" s="918">
        <v>7168</v>
      </c>
      <c r="N9" s="917">
        <v>62</v>
      </c>
      <c r="O9" s="918">
        <v>1236</v>
      </c>
      <c r="P9" s="918">
        <v>1109</v>
      </c>
      <c r="Q9" s="918">
        <v>32954</v>
      </c>
      <c r="R9" s="151"/>
    </row>
    <row r="10" spans="1:25" s="185" customFormat="1" ht="20.100000000000001" customHeight="1">
      <c r="B10" s="971" t="s">
        <v>256</v>
      </c>
      <c r="C10" s="974"/>
      <c r="D10" s="916">
        <v>18552</v>
      </c>
      <c r="E10" s="918">
        <v>3394</v>
      </c>
      <c r="F10" s="918">
        <v>3317</v>
      </c>
      <c r="G10" s="918">
        <v>2242</v>
      </c>
      <c r="H10" s="917">
        <v>951</v>
      </c>
      <c r="I10" s="917">
        <v>1</v>
      </c>
      <c r="J10" s="917">
        <v>123</v>
      </c>
      <c r="K10" s="918">
        <v>2255</v>
      </c>
      <c r="L10" s="918">
        <v>1650</v>
      </c>
      <c r="M10" s="917">
        <v>546</v>
      </c>
      <c r="N10" s="917">
        <v>1</v>
      </c>
      <c r="O10" s="917">
        <v>58</v>
      </c>
      <c r="P10" s="917">
        <v>77</v>
      </c>
      <c r="Q10" s="918">
        <v>14693</v>
      </c>
      <c r="R10" s="151"/>
    </row>
    <row r="11" spans="1:25" s="185" customFormat="1" ht="20.100000000000001" customHeight="1">
      <c r="A11" s="308"/>
      <c r="B11" s="971" t="s">
        <v>257</v>
      </c>
      <c r="C11" s="974"/>
      <c r="D11" s="916">
        <v>12488</v>
      </c>
      <c r="E11" s="920">
        <v>9141</v>
      </c>
      <c r="F11" s="920">
        <v>8669</v>
      </c>
      <c r="G11" s="920">
        <v>7770</v>
      </c>
      <c r="H11" s="919">
        <v>650</v>
      </c>
      <c r="I11" s="919">
        <v>30</v>
      </c>
      <c r="J11" s="919">
        <v>219</v>
      </c>
      <c r="K11" s="920">
        <v>7520</v>
      </c>
      <c r="L11" s="920">
        <v>6839</v>
      </c>
      <c r="M11" s="919">
        <v>506</v>
      </c>
      <c r="N11" s="919">
        <v>27</v>
      </c>
      <c r="O11" s="919">
        <v>148</v>
      </c>
      <c r="P11" s="919">
        <v>472</v>
      </c>
      <c r="Q11" s="920">
        <v>3154</v>
      </c>
      <c r="R11" s="151"/>
    </row>
    <row r="12" spans="1:25" s="78" customFormat="1" ht="20.100000000000001" customHeight="1">
      <c r="A12" s="63" t="s">
        <v>544</v>
      </c>
      <c r="B12" s="290"/>
      <c r="C12" s="120"/>
      <c r="D12" s="137"/>
      <c r="E12" s="138"/>
      <c r="F12" s="138"/>
      <c r="G12" s="105"/>
      <c r="H12" s="305"/>
      <c r="I12" s="306"/>
      <c r="J12" s="175"/>
      <c r="K12" s="307"/>
      <c r="L12" s="271"/>
      <c r="M12" s="138"/>
      <c r="N12" s="138"/>
      <c r="O12" s="138"/>
      <c r="P12" s="138"/>
      <c r="Q12" s="138"/>
      <c r="R12" s="70"/>
      <c r="S12" s="70"/>
      <c r="T12" s="70"/>
      <c r="U12" s="70"/>
      <c r="V12" s="70"/>
      <c r="W12" s="70"/>
      <c r="X12" s="70"/>
      <c r="Y12" s="83"/>
    </row>
    <row r="13" spans="1:25" ht="20.100000000000001" customHeight="1">
      <c r="A13" s="1171" t="s">
        <v>95</v>
      </c>
      <c r="B13" s="1171"/>
      <c r="C13" s="261" t="s">
        <v>707</v>
      </c>
      <c r="D13" s="916">
        <v>89633</v>
      </c>
      <c r="E13" s="918">
        <v>61727</v>
      </c>
      <c r="F13" s="918">
        <v>59253</v>
      </c>
      <c r="G13" s="918">
        <v>55780</v>
      </c>
      <c r="H13" s="918">
        <v>1133</v>
      </c>
      <c r="I13" s="918">
        <v>1124</v>
      </c>
      <c r="J13" s="918">
        <v>1216</v>
      </c>
      <c r="K13" s="918">
        <v>48641</v>
      </c>
      <c r="L13" s="918">
        <v>46286</v>
      </c>
      <c r="M13" s="917">
        <v>598</v>
      </c>
      <c r="N13" s="918">
        <v>1107</v>
      </c>
      <c r="O13" s="917">
        <v>650</v>
      </c>
      <c r="P13" s="918">
        <v>2474</v>
      </c>
      <c r="Q13" s="918">
        <v>24489</v>
      </c>
    </row>
    <row r="14" spans="1:25" ht="20.100000000000001" customHeight="1">
      <c r="A14" s="185"/>
      <c r="B14" s="971" t="s">
        <v>255</v>
      </c>
      <c r="C14" s="974"/>
      <c r="D14" s="916">
        <v>27723</v>
      </c>
      <c r="E14" s="918">
        <v>18012</v>
      </c>
      <c r="F14" s="918">
        <v>16413</v>
      </c>
      <c r="G14" s="918">
        <v>14700</v>
      </c>
      <c r="H14" s="917">
        <v>221</v>
      </c>
      <c r="I14" s="918">
        <v>1088</v>
      </c>
      <c r="J14" s="917">
        <v>404</v>
      </c>
      <c r="K14" s="918">
        <v>14387</v>
      </c>
      <c r="L14" s="918">
        <v>12893</v>
      </c>
      <c r="M14" s="917">
        <v>137</v>
      </c>
      <c r="N14" s="918">
        <v>1071</v>
      </c>
      <c r="O14" s="917">
        <v>286</v>
      </c>
      <c r="P14" s="918">
        <v>1599</v>
      </c>
      <c r="Q14" s="918">
        <v>8934</v>
      </c>
    </row>
    <row r="15" spans="1:25" ht="20.100000000000001" customHeight="1">
      <c r="A15" s="185"/>
      <c r="B15" s="971" t="s">
        <v>254</v>
      </c>
      <c r="C15" s="974"/>
      <c r="D15" s="916">
        <v>53399</v>
      </c>
      <c r="E15" s="918">
        <v>39535</v>
      </c>
      <c r="F15" s="918">
        <v>38910</v>
      </c>
      <c r="G15" s="918">
        <v>37476</v>
      </c>
      <c r="H15" s="917">
        <v>760</v>
      </c>
      <c r="I15" s="917">
        <v>31</v>
      </c>
      <c r="J15" s="917">
        <v>643</v>
      </c>
      <c r="K15" s="918">
        <v>31401</v>
      </c>
      <c r="L15" s="918">
        <v>30690</v>
      </c>
      <c r="M15" s="917">
        <v>393</v>
      </c>
      <c r="N15" s="917">
        <v>31</v>
      </c>
      <c r="O15" s="917">
        <v>287</v>
      </c>
      <c r="P15" s="917">
        <v>625</v>
      </c>
      <c r="Q15" s="918">
        <v>12207</v>
      </c>
    </row>
    <row r="16" spans="1:25" ht="20.100000000000001" customHeight="1">
      <c r="A16" s="185"/>
      <c r="B16" s="971" t="s">
        <v>256</v>
      </c>
      <c r="C16" s="974"/>
      <c r="D16" s="916">
        <v>3044</v>
      </c>
      <c r="E16" s="917">
        <v>826</v>
      </c>
      <c r="F16" s="917">
        <v>802</v>
      </c>
      <c r="G16" s="917">
        <v>686</v>
      </c>
      <c r="H16" s="917">
        <v>73</v>
      </c>
      <c r="I16" s="177" t="s">
        <v>571</v>
      </c>
      <c r="J16" s="917">
        <v>43</v>
      </c>
      <c r="K16" s="917">
        <v>480</v>
      </c>
      <c r="L16" s="917">
        <v>436</v>
      </c>
      <c r="M16" s="917">
        <v>28</v>
      </c>
      <c r="N16" s="177" t="s">
        <v>571</v>
      </c>
      <c r="O16" s="917">
        <v>16</v>
      </c>
      <c r="P16" s="917">
        <v>24</v>
      </c>
      <c r="Q16" s="918">
        <v>2151</v>
      </c>
    </row>
    <row r="17" spans="1:17" ht="20.100000000000001" customHeight="1">
      <c r="A17" s="308"/>
      <c r="B17" s="971" t="s">
        <v>257</v>
      </c>
      <c r="C17" s="974"/>
      <c r="D17" s="916">
        <v>4224</v>
      </c>
      <c r="E17" s="918">
        <v>3121</v>
      </c>
      <c r="F17" s="918">
        <v>2903</v>
      </c>
      <c r="G17" s="918">
        <v>2721</v>
      </c>
      <c r="H17" s="917">
        <v>71</v>
      </c>
      <c r="I17" s="917">
        <v>4</v>
      </c>
      <c r="J17" s="917">
        <v>107</v>
      </c>
      <c r="K17" s="918">
        <v>2259</v>
      </c>
      <c r="L17" s="918">
        <v>2163</v>
      </c>
      <c r="M17" s="917">
        <v>36</v>
      </c>
      <c r="N17" s="917">
        <v>4</v>
      </c>
      <c r="O17" s="917">
        <v>56</v>
      </c>
      <c r="P17" s="917">
        <v>218</v>
      </c>
      <c r="Q17" s="918">
        <v>1025</v>
      </c>
    </row>
    <row r="18" spans="1:17" ht="20.100000000000001" customHeight="1">
      <c r="A18" s="63" t="s">
        <v>545</v>
      </c>
      <c r="B18" s="156"/>
      <c r="C18" s="153"/>
      <c r="D18" s="296"/>
      <c r="E18" s="177"/>
      <c r="F18" s="177"/>
      <c r="G18" s="177"/>
      <c r="H18" s="177"/>
      <c r="I18" s="177"/>
      <c r="J18" s="177"/>
      <c r="K18" s="177"/>
      <c r="L18" s="177"/>
      <c r="M18" s="177"/>
      <c r="N18" s="177"/>
      <c r="O18" s="177"/>
      <c r="P18" s="177"/>
      <c r="Q18" s="177"/>
    </row>
    <row r="19" spans="1:17" ht="20.100000000000001" customHeight="1">
      <c r="A19" s="1171" t="s">
        <v>95</v>
      </c>
      <c r="B19" s="1171"/>
      <c r="C19" s="261" t="s">
        <v>707</v>
      </c>
      <c r="D19" s="916">
        <v>104311</v>
      </c>
      <c r="E19" s="918">
        <v>55778</v>
      </c>
      <c r="F19" s="918">
        <v>54135</v>
      </c>
      <c r="G19" s="918">
        <v>40176</v>
      </c>
      <c r="H19" s="918">
        <v>11253</v>
      </c>
      <c r="I19" s="918">
        <v>1174</v>
      </c>
      <c r="J19" s="918">
        <v>1532</v>
      </c>
      <c r="K19" s="918">
        <v>46924</v>
      </c>
      <c r="L19" s="918">
        <v>36315</v>
      </c>
      <c r="M19" s="918">
        <v>8136</v>
      </c>
      <c r="N19" s="918">
        <v>1162</v>
      </c>
      <c r="O19" s="918">
        <v>1311</v>
      </c>
      <c r="P19" s="918">
        <v>1643</v>
      </c>
      <c r="Q19" s="918">
        <v>44876</v>
      </c>
    </row>
    <row r="20" spans="1:17" ht="20.100000000000001" customHeight="1">
      <c r="A20" s="185"/>
      <c r="B20" s="971" t="s">
        <v>255</v>
      </c>
      <c r="C20" s="974"/>
      <c r="D20" s="916">
        <v>25275</v>
      </c>
      <c r="E20" s="918">
        <v>15740</v>
      </c>
      <c r="F20" s="918">
        <v>14899</v>
      </c>
      <c r="G20" s="918">
        <v>13007</v>
      </c>
      <c r="H20" s="917">
        <v>504</v>
      </c>
      <c r="I20" s="918">
        <v>1113</v>
      </c>
      <c r="J20" s="917">
        <v>275</v>
      </c>
      <c r="K20" s="918">
        <v>13958</v>
      </c>
      <c r="L20" s="918">
        <v>12284</v>
      </c>
      <c r="M20" s="917">
        <v>345</v>
      </c>
      <c r="N20" s="918">
        <v>1105</v>
      </c>
      <c r="O20" s="917">
        <v>224</v>
      </c>
      <c r="P20" s="917">
        <v>841</v>
      </c>
      <c r="Q20" s="918">
        <v>8977</v>
      </c>
    </row>
    <row r="21" spans="1:17" ht="20.100000000000001" customHeight="1">
      <c r="A21" s="185"/>
      <c r="B21" s="971" t="s">
        <v>254</v>
      </c>
      <c r="C21" s="974"/>
      <c r="D21" s="916">
        <v>53667</v>
      </c>
      <c r="E21" s="918">
        <v>31178</v>
      </c>
      <c r="F21" s="918">
        <v>30694</v>
      </c>
      <c r="G21" s="918">
        <v>20368</v>
      </c>
      <c r="H21" s="918">
        <v>9242</v>
      </c>
      <c r="I21" s="917">
        <v>32</v>
      </c>
      <c r="J21" s="918">
        <v>1052</v>
      </c>
      <c r="K21" s="918">
        <v>25751</v>
      </c>
      <c r="L21" s="918">
        <v>17996</v>
      </c>
      <c r="M21" s="918">
        <v>6775</v>
      </c>
      <c r="N21" s="917">
        <v>31</v>
      </c>
      <c r="O21" s="917">
        <v>949</v>
      </c>
      <c r="P21" s="917">
        <v>484</v>
      </c>
      <c r="Q21" s="918">
        <v>20747</v>
      </c>
    </row>
    <row r="22" spans="1:17" ht="20.100000000000001" customHeight="1">
      <c r="A22" s="185"/>
      <c r="B22" s="971" t="s">
        <v>256</v>
      </c>
      <c r="C22" s="974"/>
      <c r="D22" s="916">
        <v>15508</v>
      </c>
      <c r="E22" s="918">
        <v>2568</v>
      </c>
      <c r="F22" s="918">
        <v>2515</v>
      </c>
      <c r="G22" s="918">
        <v>1556</v>
      </c>
      <c r="H22" s="917">
        <v>878</v>
      </c>
      <c r="I22" s="917">
        <v>1</v>
      </c>
      <c r="J22" s="917">
        <v>80</v>
      </c>
      <c r="K22" s="918">
        <v>1775</v>
      </c>
      <c r="L22" s="918">
        <v>1214</v>
      </c>
      <c r="M22" s="917">
        <v>518</v>
      </c>
      <c r="N22" s="917">
        <v>1</v>
      </c>
      <c r="O22" s="917">
        <v>42</v>
      </c>
      <c r="P22" s="917">
        <v>53</v>
      </c>
      <c r="Q22" s="918">
        <v>12542</v>
      </c>
    </row>
    <row r="23" spans="1:17" ht="20.100000000000001" customHeight="1">
      <c r="A23" s="302"/>
      <c r="B23" s="972" t="s">
        <v>257</v>
      </c>
      <c r="C23" s="1069"/>
      <c r="D23" s="921">
        <v>8264</v>
      </c>
      <c r="E23" s="923">
        <v>6020</v>
      </c>
      <c r="F23" s="923">
        <v>5766</v>
      </c>
      <c r="G23" s="923">
        <v>5049</v>
      </c>
      <c r="H23" s="922">
        <v>579</v>
      </c>
      <c r="I23" s="922">
        <v>26</v>
      </c>
      <c r="J23" s="922">
        <v>112</v>
      </c>
      <c r="K23" s="923">
        <v>5261</v>
      </c>
      <c r="L23" s="923">
        <v>4676</v>
      </c>
      <c r="M23" s="922">
        <v>470</v>
      </c>
      <c r="N23" s="922">
        <v>23</v>
      </c>
      <c r="O23" s="922">
        <v>92</v>
      </c>
      <c r="P23" s="922">
        <v>254</v>
      </c>
      <c r="Q23" s="923">
        <v>2129</v>
      </c>
    </row>
    <row r="24" spans="1:17" ht="20.100000000000001" customHeight="1">
      <c r="A24" s="675" t="s">
        <v>647</v>
      </c>
      <c r="D24" s="186"/>
    </row>
    <row r="25" spans="1:17" ht="12" customHeight="1"/>
    <row r="26" spans="1:17" ht="8.1" customHeight="1"/>
    <row r="27" spans="1:17" ht="13.5" customHeight="1"/>
    <row r="28" spans="1:17" ht="12" customHeight="1"/>
    <row r="29" spans="1:17" ht="12" customHeight="1"/>
    <row r="30" spans="1:17" ht="12" customHeight="1"/>
    <row r="31" spans="1:17" ht="12" customHeight="1"/>
    <row r="32" spans="1:17" ht="8.1" customHeight="1"/>
    <row r="33" ht="12" customHeight="1"/>
    <row r="34" ht="12" customHeight="1"/>
    <row r="35" ht="12" customHeight="1"/>
    <row r="36" ht="12" customHeight="1"/>
    <row r="37" ht="12" customHeight="1"/>
    <row r="38" ht="7.5" customHeight="1"/>
    <row r="39" ht="12" customHeight="1"/>
    <row r="40" ht="12" customHeight="1"/>
    <row r="41" ht="12" customHeight="1"/>
    <row r="42" ht="12" customHeight="1"/>
    <row r="43" ht="12" customHeight="1"/>
    <row r="44" ht="7.5" customHeight="1"/>
    <row r="45" ht="12" customHeight="1"/>
    <row r="46" ht="12" customHeight="1"/>
    <row r="47" ht="12" customHeight="1"/>
    <row r="48" ht="12" customHeight="1"/>
    <row r="49" ht="4.5" customHeight="1"/>
    <row r="50" ht="4.5" customHeight="1"/>
    <row r="51" ht="12" customHeight="1"/>
    <row r="52" ht="7.5" customHeight="1"/>
    <row r="53" ht="13.5" customHeight="1"/>
    <row r="54" ht="12" customHeight="1"/>
    <row r="55" ht="12" customHeight="1"/>
    <row r="56" ht="12" customHeight="1"/>
    <row r="57" ht="12" customHeight="1"/>
    <row r="58" ht="7.5" customHeight="1"/>
    <row r="59" ht="12" customHeight="1"/>
    <row r="60" ht="12" customHeight="1"/>
    <row r="61" ht="12" customHeight="1"/>
    <row r="62" ht="12" customHeight="1"/>
    <row r="63" ht="12" customHeight="1"/>
    <row r="64" ht="7.5" customHeight="1"/>
    <row r="65" ht="12" customHeight="1"/>
    <row r="66" ht="12" customHeight="1"/>
    <row r="67" ht="12" customHeight="1"/>
    <row r="68" ht="12" customHeight="1"/>
    <row r="69" ht="12" customHeight="1"/>
    <row r="70" ht="7.5" customHeight="1"/>
    <row r="71" ht="12" customHeight="1"/>
    <row r="72" ht="12" customHeight="1"/>
    <row r="73" ht="12" customHeight="1"/>
    <row r="74" ht="12" customHeight="1"/>
    <row r="75" ht="7.5" customHeight="1"/>
    <row r="76" ht="7.5" customHeight="1"/>
    <row r="77" ht="12" customHeight="1"/>
    <row r="78" ht="12" customHeight="1"/>
    <row r="79" ht="12" customHeight="1"/>
    <row r="80" ht="12" customHeight="1"/>
    <row r="81" ht="12" customHeight="1"/>
    <row r="82" ht="12" customHeight="1"/>
    <row r="83" ht="6" customHeight="1"/>
    <row r="84" ht="4.5" customHeight="1"/>
    <row r="85" ht="18.75" customHeight="1"/>
    <row r="86" ht="12" customHeight="1"/>
    <row r="87" ht="18.75" customHeight="1"/>
    <row r="88" ht="9.75" customHeight="1"/>
    <row r="89" ht="16.5" customHeight="1"/>
    <row r="90" ht="7.5" customHeight="1"/>
    <row r="91" ht="14.25" customHeight="1"/>
    <row r="92" ht="14.25" customHeight="1"/>
    <row r="93" ht="12" customHeight="1"/>
    <row r="94" ht="25.5" customHeight="1"/>
    <row r="95" ht="21.75" customHeight="1"/>
    <row r="96" ht="12" customHeight="1"/>
    <row r="97" ht="6" customHeight="1"/>
    <row r="98" ht="7.5" customHeight="1"/>
    <row r="99" ht="13.5" customHeight="1"/>
    <row r="100" ht="10.5" customHeight="1"/>
    <row r="101" ht="12" customHeight="1"/>
    <row r="102" ht="8.1" customHeight="1"/>
    <row r="103" ht="13.5" customHeight="1"/>
    <row r="104" ht="12" customHeight="1"/>
    <row r="105" ht="12" customHeight="1"/>
    <row r="106" ht="12" customHeight="1"/>
    <row r="107" ht="12" customHeight="1"/>
    <row r="108" ht="7.5" customHeight="1"/>
    <row r="109" ht="12" customHeight="1"/>
    <row r="110" ht="12" customHeight="1"/>
    <row r="111" ht="12" customHeight="1"/>
    <row r="112" ht="12" customHeight="1"/>
    <row r="113" ht="12" customHeight="1"/>
    <row r="114" ht="7.5" customHeight="1"/>
    <row r="115" ht="12" customHeight="1"/>
    <row r="116" ht="12" customHeight="1"/>
    <row r="117" ht="12" customHeight="1"/>
    <row r="118" ht="12" customHeight="1"/>
    <row r="119" ht="12" customHeight="1"/>
    <row r="120" ht="8.1" customHeight="1"/>
    <row r="121" ht="12" customHeight="1"/>
    <row r="122" ht="12" customHeight="1"/>
    <row r="123" ht="12" customHeight="1"/>
    <row r="124" ht="12" customHeight="1"/>
    <row r="125" ht="4.5" customHeight="1"/>
    <row r="126" ht="4.5" customHeight="1"/>
    <row r="127" ht="12" customHeight="1"/>
    <row r="128" ht="8.1" customHeight="1"/>
    <row r="129" ht="13.5" customHeight="1"/>
    <row r="130" ht="12" customHeight="1"/>
    <row r="131" ht="12" customHeight="1"/>
    <row r="132" ht="12" customHeight="1"/>
    <row r="133" ht="12" customHeight="1"/>
    <row r="134" ht="8.1" customHeight="1"/>
    <row r="135" ht="12" customHeight="1"/>
    <row r="136" ht="12" customHeight="1"/>
    <row r="137" ht="12" customHeight="1"/>
    <row r="138" ht="12" customHeight="1"/>
    <row r="139" ht="12" customHeight="1"/>
    <row r="140" ht="7.5" customHeight="1"/>
    <row r="141" ht="12" customHeight="1"/>
    <row r="142" ht="12" customHeight="1"/>
    <row r="143" ht="12" customHeight="1"/>
    <row r="144" ht="12" customHeight="1"/>
    <row r="145" ht="12" customHeight="1"/>
    <row r="146" ht="7.5" customHeight="1"/>
    <row r="147" ht="12" customHeight="1"/>
    <row r="148" ht="12" customHeight="1"/>
    <row r="149" ht="12" customHeight="1"/>
    <row r="150" ht="12" customHeight="1"/>
    <row r="151" ht="4.5" customHeight="1"/>
    <row r="152" ht="4.5" customHeight="1"/>
    <row r="153" ht="12" customHeight="1"/>
    <row r="154" ht="7.5" customHeight="1"/>
    <row r="155" ht="13.5" customHeight="1"/>
    <row r="156" ht="12" customHeight="1"/>
    <row r="157" ht="12" customHeight="1"/>
    <row r="158" ht="12" customHeight="1"/>
    <row r="159" ht="12" customHeight="1"/>
    <row r="160" ht="7.5" customHeight="1"/>
    <row r="161" ht="12" customHeight="1"/>
    <row r="162" ht="12" customHeight="1"/>
    <row r="163" ht="12" customHeight="1"/>
    <row r="164" ht="12" customHeight="1"/>
    <row r="165" ht="12" customHeight="1"/>
    <row r="166" ht="7.5" customHeight="1"/>
    <row r="167" ht="12" customHeight="1"/>
    <row r="168" ht="12" customHeight="1"/>
    <row r="169" ht="12" customHeight="1"/>
    <row r="170" ht="12" customHeight="1"/>
    <row r="171" ht="12" customHeight="1"/>
    <row r="172" ht="7.5" customHeight="1"/>
    <row r="173" ht="12" customHeight="1"/>
    <row r="174" ht="12" customHeight="1"/>
    <row r="175" ht="12" customHeight="1"/>
    <row r="176" ht="12" customHeight="1"/>
    <row r="177" ht="7.5" customHeight="1"/>
    <row r="178" ht="7.5" customHeight="1"/>
    <row r="179" ht="12" customHeight="1"/>
    <row r="180" ht="12" customHeight="1"/>
    <row r="181" ht="12" customHeight="1"/>
    <row r="182" ht="12" customHeight="1"/>
    <row r="183" ht="12" customHeight="1"/>
    <row r="184" ht="12" customHeight="1"/>
    <row r="185" ht="6" customHeight="1"/>
    <row r="186" ht="4.5" customHeight="1"/>
    <row r="187" ht="18.75" customHeight="1"/>
    <row r="188" ht="12" customHeight="1"/>
    <row r="189" ht="18.75" customHeight="1"/>
    <row r="190" ht="9.75" customHeight="1"/>
    <row r="191" ht="16.5" customHeight="1"/>
    <row r="192" ht="7.5" customHeight="1"/>
    <row r="193" ht="14.25" customHeight="1"/>
    <row r="194" ht="14.25" customHeight="1"/>
    <row r="195" ht="12" customHeight="1"/>
    <row r="196" ht="25.5" customHeight="1"/>
    <row r="197" ht="21.75" customHeight="1"/>
    <row r="198" ht="12" customHeight="1"/>
    <row r="199" ht="6" customHeight="1"/>
    <row r="200" ht="7.5" customHeight="1"/>
    <row r="201" ht="13.5" customHeight="1"/>
    <row r="202" ht="10.5" customHeight="1"/>
    <row r="203" ht="12" customHeight="1"/>
    <row r="204" ht="8.1" customHeight="1"/>
    <row r="205" ht="13.5" customHeight="1"/>
    <row r="206" ht="12" customHeight="1"/>
    <row r="207" ht="12" customHeight="1"/>
    <row r="208" ht="12" customHeight="1"/>
    <row r="209" ht="12" customHeight="1"/>
    <row r="210" ht="7.5" customHeight="1"/>
    <row r="211" ht="12" customHeight="1"/>
    <row r="212" ht="12" customHeight="1"/>
    <row r="213" ht="12" customHeight="1"/>
    <row r="214" ht="12" customHeight="1"/>
    <row r="215" ht="12" customHeight="1"/>
    <row r="216" ht="7.5" customHeight="1"/>
    <row r="217" ht="12" customHeight="1"/>
    <row r="218" ht="12" customHeight="1"/>
    <row r="219" ht="12" customHeight="1"/>
    <row r="220" ht="12" customHeight="1"/>
    <row r="221" ht="12" customHeight="1"/>
    <row r="222" ht="8.1" customHeight="1"/>
    <row r="223" ht="12" customHeight="1"/>
    <row r="224" ht="12" customHeight="1"/>
    <row r="225" ht="12" customHeight="1"/>
    <row r="226" ht="12" customHeight="1"/>
    <row r="227" ht="4.5" customHeight="1"/>
    <row r="228" ht="4.5" customHeight="1"/>
    <row r="229" ht="12" customHeight="1"/>
    <row r="230" ht="8.1" customHeight="1"/>
    <row r="231" ht="13.5" customHeight="1"/>
    <row r="232" ht="12" customHeight="1"/>
    <row r="233" ht="12" customHeight="1"/>
    <row r="234" ht="12" customHeight="1"/>
    <row r="235" ht="12" customHeight="1"/>
    <row r="236" ht="8.1" customHeight="1"/>
    <row r="237" ht="12" customHeight="1"/>
    <row r="238" ht="12" customHeight="1"/>
    <row r="239" ht="12" customHeight="1"/>
    <row r="240" ht="12" customHeight="1"/>
    <row r="241" ht="12" customHeight="1"/>
    <row r="242" ht="7.5" customHeight="1"/>
    <row r="243" ht="12" customHeight="1"/>
    <row r="244" ht="12" customHeight="1"/>
    <row r="245" ht="12" customHeight="1"/>
    <row r="246" ht="12" customHeight="1"/>
    <row r="247" ht="12" customHeight="1"/>
    <row r="248" ht="7.5" customHeight="1"/>
    <row r="249" ht="12" customHeight="1"/>
    <row r="250" ht="12" customHeight="1"/>
    <row r="251" ht="12" customHeight="1"/>
    <row r="252" ht="12" customHeight="1"/>
    <row r="253" ht="4.5" customHeight="1"/>
    <row r="254" ht="4.5" customHeight="1"/>
    <row r="255" ht="12" customHeight="1"/>
    <row r="256" ht="7.5" customHeight="1"/>
    <row r="257" ht="13.5" customHeight="1"/>
    <row r="258" ht="12" customHeight="1"/>
    <row r="259" ht="12" customHeight="1"/>
    <row r="260" ht="12" customHeight="1"/>
    <row r="261" ht="12" customHeight="1"/>
    <row r="262" ht="7.5" customHeight="1"/>
    <row r="263" ht="12" customHeight="1"/>
    <row r="264" ht="12" customHeight="1"/>
    <row r="265" ht="12" customHeight="1"/>
    <row r="266" ht="12" customHeight="1"/>
    <row r="267" ht="12" customHeight="1"/>
    <row r="268" ht="7.5" customHeight="1"/>
    <row r="269" ht="12" customHeight="1"/>
    <row r="270" ht="12" customHeight="1"/>
    <row r="271" ht="12" customHeight="1"/>
    <row r="272" ht="12" customHeight="1"/>
    <row r="273" ht="12" customHeight="1"/>
    <row r="274" ht="7.5" customHeight="1"/>
    <row r="275" ht="12" customHeight="1"/>
    <row r="276" ht="12" customHeight="1"/>
    <row r="277" ht="12" customHeight="1"/>
    <row r="278" ht="12" customHeight="1"/>
    <row r="279" ht="7.5" customHeight="1"/>
    <row r="280" ht="7.5" customHeight="1"/>
    <row r="281" ht="12" customHeight="1"/>
    <row r="282" ht="12" customHeight="1"/>
    <row r="283" ht="12" customHeight="1"/>
    <row r="284" ht="12" customHeight="1"/>
    <row r="285" ht="12" customHeight="1"/>
    <row r="286" ht="12" customHeight="1"/>
    <row r="287" ht="6" customHeight="1"/>
    <row r="288" ht="4.5" customHeight="1"/>
    <row r="289" ht="18.75" customHeight="1"/>
    <row r="290" ht="12" customHeight="1"/>
    <row r="291" ht="18.75" customHeight="1"/>
    <row r="292" ht="9.75" customHeight="1"/>
    <row r="293" ht="16.5" customHeight="1"/>
    <row r="294" ht="7.5" customHeight="1"/>
    <row r="295" ht="14.25" customHeight="1"/>
    <row r="296" ht="14.25" customHeight="1"/>
    <row r="297" ht="12" customHeight="1"/>
    <row r="298" ht="25.5" customHeight="1"/>
    <row r="299" ht="21.75" customHeight="1"/>
    <row r="300" ht="12" customHeight="1"/>
    <row r="301" ht="6" customHeight="1"/>
    <row r="302" ht="7.5" customHeight="1"/>
    <row r="303" ht="13.5" customHeight="1"/>
    <row r="304" ht="10.5" customHeight="1"/>
    <row r="305" ht="12" customHeight="1"/>
    <row r="306" ht="8.1" customHeight="1"/>
    <row r="307" ht="13.5" customHeight="1"/>
    <row r="308" ht="12" customHeight="1"/>
    <row r="309" ht="12" customHeight="1"/>
    <row r="310" ht="12" customHeight="1"/>
    <row r="311" ht="12" customHeight="1"/>
    <row r="312" ht="7.5" customHeight="1"/>
    <row r="313" ht="12" customHeight="1"/>
    <row r="314" ht="12" customHeight="1"/>
    <row r="315" ht="12" customHeight="1"/>
    <row r="316" ht="12" customHeight="1"/>
    <row r="317" ht="12" customHeight="1"/>
    <row r="318" ht="7.5" customHeight="1"/>
    <row r="319" ht="12" customHeight="1"/>
    <row r="320" ht="12" customHeight="1"/>
    <row r="321" ht="12" customHeight="1"/>
    <row r="322" ht="12" customHeight="1"/>
    <row r="323" ht="12" customHeight="1"/>
    <row r="324" ht="8.1" customHeight="1"/>
    <row r="325" ht="12" customHeight="1"/>
    <row r="326" ht="12" customHeight="1"/>
    <row r="327" ht="12" customHeight="1"/>
    <row r="328" ht="12" customHeight="1"/>
    <row r="329" ht="4.5" customHeight="1"/>
    <row r="330" ht="4.5" customHeight="1"/>
    <row r="331" ht="12" customHeight="1"/>
    <row r="332" ht="8.1" customHeight="1"/>
    <row r="333" ht="13.5" customHeight="1"/>
    <row r="334" ht="12" customHeight="1"/>
    <row r="335" ht="12" customHeight="1"/>
    <row r="336" ht="12" customHeight="1"/>
    <row r="337" ht="12" customHeight="1"/>
    <row r="338" ht="8.1" customHeight="1"/>
    <row r="339" ht="12" customHeight="1"/>
    <row r="340" ht="12" customHeight="1"/>
    <row r="341" ht="12" customHeight="1"/>
    <row r="342" ht="12" customHeight="1"/>
    <row r="343" ht="12" customHeight="1"/>
    <row r="344" ht="7.5" customHeight="1"/>
    <row r="345" ht="12" customHeight="1"/>
    <row r="346" ht="12" customHeight="1"/>
    <row r="347" ht="12" customHeight="1"/>
    <row r="348" ht="12" customHeight="1"/>
    <row r="349" ht="12" customHeight="1"/>
    <row r="350" ht="7.5" customHeight="1"/>
    <row r="351" ht="12" customHeight="1"/>
    <row r="352" ht="12" customHeight="1"/>
    <row r="353" ht="12" customHeight="1"/>
    <row r="354" ht="12" customHeight="1"/>
    <row r="355" ht="4.5" customHeight="1"/>
    <row r="356" ht="4.5" customHeight="1"/>
    <row r="357" ht="12" customHeight="1"/>
    <row r="358" ht="7.5" customHeight="1"/>
    <row r="359" ht="13.5" customHeight="1"/>
    <row r="360" ht="12" customHeight="1"/>
    <row r="361" ht="12" customHeight="1"/>
    <row r="362" ht="12" customHeight="1"/>
    <row r="363" ht="12" customHeight="1"/>
    <row r="364" ht="7.5" customHeight="1"/>
    <row r="365" ht="12" customHeight="1"/>
    <row r="366" ht="12" customHeight="1"/>
    <row r="367" ht="12" customHeight="1"/>
    <row r="368" ht="12" customHeight="1"/>
    <row r="369" ht="12" customHeight="1"/>
    <row r="370" ht="7.5" customHeight="1"/>
    <row r="371" ht="12" customHeight="1"/>
    <row r="372" ht="12" customHeight="1"/>
    <row r="373" ht="12" customHeight="1"/>
    <row r="374" ht="12" customHeight="1"/>
    <row r="375" ht="12" customHeight="1"/>
    <row r="376" ht="7.5" customHeight="1"/>
    <row r="377" ht="12" customHeight="1"/>
    <row r="378" ht="12" customHeight="1"/>
    <row r="379" ht="12" customHeight="1"/>
    <row r="380" ht="12" customHeight="1"/>
    <row r="381" ht="7.5" customHeight="1"/>
    <row r="382" ht="7.5" customHeight="1"/>
    <row r="383" ht="12" customHeight="1"/>
    <row r="384" ht="12" customHeight="1"/>
    <row r="385" ht="12" customHeight="1"/>
    <row r="386" ht="12" customHeight="1"/>
    <row r="387" ht="12" customHeight="1"/>
    <row r="388" ht="12" customHeight="1"/>
    <row r="389" ht="6" customHeight="1"/>
    <row r="390" ht="4.5" customHeight="1"/>
    <row r="391" ht="18.75" customHeight="1"/>
    <row r="392" ht="12" customHeight="1"/>
    <row r="393" ht="18.75" customHeight="1"/>
    <row r="394" ht="9.75" customHeight="1"/>
    <row r="395" ht="16.5" customHeight="1"/>
    <row r="396" ht="7.5" customHeight="1"/>
    <row r="397" ht="14.25" customHeight="1"/>
    <row r="398" ht="14.25" customHeight="1"/>
    <row r="399" ht="12" customHeight="1"/>
    <row r="400" ht="25.5" customHeight="1"/>
    <row r="401" ht="21.75" customHeight="1"/>
    <row r="402" ht="12" customHeight="1"/>
    <row r="403" ht="6" customHeight="1"/>
    <row r="404" ht="7.5" customHeight="1"/>
    <row r="405" ht="13.5" customHeight="1"/>
    <row r="406" ht="10.5" customHeight="1"/>
    <row r="407" ht="12" customHeight="1"/>
    <row r="408" ht="8.1" customHeight="1"/>
    <row r="409" ht="13.5" customHeight="1"/>
    <row r="410" ht="12" customHeight="1"/>
    <row r="411" ht="12" customHeight="1"/>
    <row r="412" ht="12" customHeight="1"/>
    <row r="413" ht="12" customHeight="1"/>
    <row r="414" ht="7.5" customHeight="1"/>
    <row r="415" ht="12" customHeight="1"/>
    <row r="416" ht="12" customHeight="1"/>
    <row r="417" ht="12" customHeight="1"/>
    <row r="418" ht="12" customHeight="1"/>
    <row r="419" ht="12" customHeight="1"/>
    <row r="420" ht="7.5" customHeight="1"/>
    <row r="421" ht="12" customHeight="1"/>
    <row r="422" ht="12" customHeight="1"/>
    <row r="423" ht="12" customHeight="1"/>
    <row r="424" ht="12" customHeight="1"/>
    <row r="425" ht="12" customHeight="1"/>
    <row r="426" ht="8.1" customHeight="1"/>
    <row r="427" ht="12" customHeight="1"/>
    <row r="428" ht="12" customHeight="1"/>
    <row r="429" ht="12" customHeight="1"/>
    <row r="430" ht="12" customHeight="1"/>
    <row r="431" ht="4.5" customHeight="1"/>
    <row r="432" ht="4.5" customHeight="1"/>
    <row r="433" ht="12" customHeight="1"/>
    <row r="434" ht="8.1" customHeight="1"/>
    <row r="435" ht="13.5" customHeight="1"/>
    <row r="436" ht="12" customHeight="1"/>
    <row r="437" ht="12" customHeight="1"/>
    <row r="438" ht="12" customHeight="1"/>
    <row r="439" ht="12" customHeight="1"/>
    <row r="440" ht="8.1" customHeight="1"/>
    <row r="441" ht="12" customHeight="1"/>
    <row r="442" ht="12" customHeight="1"/>
    <row r="443" ht="12" customHeight="1"/>
    <row r="444" ht="12" customHeight="1"/>
    <row r="445" ht="12" customHeight="1"/>
    <row r="446" ht="7.5" customHeight="1"/>
    <row r="447" ht="12" customHeight="1"/>
    <row r="448" ht="12" customHeight="1"/>
    <row r="449" ht="12" customHeight="1"/>
    <row r="450" ht="12" customHeight="1"/>
    <row r="451" ht="12" customHeight="1"/>
    <row r="452" ht="7.5" customHeight="1"/>
    <row r="453" ht="12" customHeight="1"/>
    <row r="454" ht="12" customHeight="1"/>
    <row r="455" ht="12" customHeight="1"/>
    <row r="456" ht="12" customHeight="1"/>
    <row r="457" ht="4.5" customHeight="1"/>
    <row r="458" ht="4.5" customHeight="1"/>
    <row r="459" ht="12" customHeight="1"/>
    <row r="460" ht="7.5" customHeight="1"/>
    <row r="461" ht="13.5" customHeight="1"/>
    <row r="462" ht="12" customHeight="1"/>
    <row r="463" ht="12" customHeight="1"/>
    <row r="464" ht="12" customHeight="1"/>
    <row r="465" ht="12" customHeight="1"/>
    <row r="466" ht="7.5" customHeight="1"/>
    <row r="467" ht="12" customHeight="1"/>
    <row r="468" ht="12" customHeight="1"/>
    <row r="469" ht="12" customHeight="1"/>
    <row r="470" ht="12" customHeight="1"/>
    <row r="471" ht="12" customHeight="1"/>
    <row r="472" ht="7.5" customHeight="1"/>
    <row r="473" ht="12" customHeight="1"/>
    <row r="474" ht="12" customHeight="1"/>
    <row r="475" ht="12" customHeight="1"/>
    <row r="476" ht="12" customHeight="1"/>
    <row r="477" ht="12" customHeight="1"/>
    <row r="478" ht="7.5" customHeight="1"/>
    <row r="479" ht="12" customHeight="1"/>
    <row r="480" ht="12" customHeight="1"/>
    <row r="481" ht="12" customHeight="1"/>
    <row r="482" ht="12" customHeight="1"/>
    <row r="483" ht="7.5" customHeight="1"/>
    <row r="484" ht="7.5" customHeight="1"/>
    <row r="485" ht="12" customHeight="1"/>
    <row r="486" ht="12" customHeight="1"/>
    <row r="487" ht="12" customHeight="1"/>
    <row r="488" ht="12" customHeight="1"/>
    <row r="489" ht="12" customHeight="1"/>
    <row r="490" ht="12" customHeight="1"/>
    <row r="491" ht="6" customHeight="1"/>
    <row r="492" ht="4.5" customHeight="1"/>
    <row r="493" ht="18.75" customHeight="1"/>
    <row r="494" ht="12" customHeight="1"/>
    <row r="495" ht="18.75" customHeight="1"/>
    <row r="496" ht="9.75" customHeight="1"/>
    <row r="497" ht="16.5" customHeight="1"/>
    <row r="498" ht="7.5" customHeight="1"/>
    <row r="499" ht="14.25" customHeight="1"/>
    <row r="500" ht="14.25" customHeight="1"/>
    <row r="501" ht="12" customHeight="1"/>
    <row r="502" ht="25.5" customHeight="1"/>
    <row r="503" ht="21.75" customHeight="1"/>
    <row r="504" ht="12" customHeight="1"/>
    <row r="505" ht="6" customHeight="1"/>
    <row r="506" ht="7.5" customHeight="1"/>
    <row r="507" ht="13.5" customHeight="1"/>
    <row r="508" ht="10.5" customHeight="1"/>
    <row r="509" ht="12" customHeight="1"/>
    <row r="510" ht="8.1" customHeight="1"/>
    <row r="511" ht="13.5" customHeight="1"/>
    <row r="512" ht="12" customHeight="1"/>
    <row r="513" ht="12" customHeight="1"/>
    <row r="514" ht="12" customHeight="1"/>
    <row r="515" ht="12" customHeight="1"/>
    <row r="516" ht="7.5" customHeight="1"/>
    <row r="517" ht="12" customHeight="1"/>
    <row r="518" ht="12" customHeight="1"/>
    <row r="519" ht="12" customHeight="1"/>
    <row r="520" ht="12" customHeight="1"/>
    <row r="521" ht="12" customHeight="1"/>
    <row r="522" ht="7.5" customHeight="1"/>
    <row r="523" ht="12" customHeight="1"/>
    <row r="524" ht="12" customHeight="1"/>
    <row r="525" ht="12" customHeight="1"/>
    <row r="526" ht="12" customHeight="1"/>
    <row r="527" ht="12" customHeight="1"/>
    <row r="528" ht="8.1" customHeight="1"/>
    <row r="529" ht="12" customHeight="1"/>
    <row r="530" ht="12" customHeight="1"/>
    <row r="531" ht="12" customHeight="1"/>
    <row r="532" ht="12" customHeight="1"/>
    <row r="533" ht="4.5" customHeight="1"/>
    <row r="534" ht="4.5" customHeight="1"/>
    <row r="535" ht="12" customHeight="1"/>
    <row r="536" ht="8.1" customHeight="1"/>
    <row r="537" ht="13.5" customHeight="1"/>
    <row r="538" ht="12" customHeight="1"/>
    <row r="539" ht="12" customHeight="1"/>
    <row r="540" ht="12" customHeight="1"/>
    <row r="541" ht="12" customHeight="1"/>
    <row r="542" ht="8.1" customHeight="1"/>
    <row r="543" ht="12" customHeight="1"/>
    <row r="544" ht="12" customHeight="1"/>
    <row r="545" ht="12" customHeight="1"/>
    <row r="546" ht="12" customHeight="1"/>
    <row r="547" ht="12" customHeight="1"/>
    <row r="548" ht="7.5" customHeight="1"/>
    <row r="549" ht="12" customHeight="1"/>
    <row r="550" ht="12" customHeight="1"/>
    <row r="551" ht="12" customHeight="1"/>
    <row r="552" ht="12" customHeight="1"/>
    <row r="553" ht="12" customHeight="1"/>
    <row r="554" ht="7.5" customHeight="1"/>
    <row r="555" ht="12" customHeight="1"/>
    <row r="556" ht="12" customHeight="1"/>
    <row r="557" ht="12" customHeight="1"/>
    <row r="558" ht="12" customHeight="1"/>
    <row r="559" ht="4.5" customHeight="1"/>
    <row r="560" ht="4.5" customHeight="1"/>
    <row r="561" ht="12" customHeight="1"/>
    <row r="562" ht="7.5" customHeight="1"/>
    <row r="563" ht="13.5" customHeight="1"/>
    <row r="564" ht="12" customHeight="1"/>
    <row r="565" ht="12" customHeight="1"/>
    <row r="566" ht="12" customHeight="1"/>
    <row r="567" ht="12" customHeight="1"/>
    <row r="568" ht="7.5" customHeight="1"/>
    <row r="569" ht="12" customHeight="1"/>
    <row r="570" ht="12" customHeight="1"/>
    <row r="571" ht="12" customHeight="1"/>
    <row r="572" ht="12" customHeight="1"/>
    <row r="573" ht="12" customHeight="1"/>
    <row r="574" ht="7.5" customHeight="1"/>
    <row r="575" ht="12" customHeight="1"/>
    <row r="576" ht="12" customHeight="1"/>
    <row r="577" ht="12" customHeight="1"/>
    <row r="578" ht="12" customHeight="1"/>
    <row r="579" ht="12" customHeight="1"/>
    <row r="580" ht="7.5" customHeight="1"/>
    <row r="581" ht="12" customHeight="1"/>
    <row r="582" ht="12" customHeight="1"/>
    <row r="583" ht="12" customHeight="1"/>
    <row r="584" ht="12" customHeight="1"/>
    <row r="585" ht="7.5" customHeight="1"/>
    <row r="586" ht="7.5" customHeight="1"/>
    <row r="587" ht="12" customHeight="1"/>
    <row r="588" ht="12" customHeight="1"/>
    <row r="589" ht="12" customHeight="1"/>
    <row r="590" ht="12" customHeight="1"/>
    <row r="591" ht="12" customHeight="1"/>
    <row r="592" ht="12" customHeight="1"/>
    <row r="593" ht="6" customHeight="1"/>
    <row r="594" ht="4.5" customHeight="1"/>
    <row r="595" ht="18.75" customHeight="1"/>
    <row r="596" ht="12" customHeight="1"/>
    <row r="597" ht="18.75" customHeight="1"/>
    <row r="598" ht="9.75" customHeight="1"/>
    <row r="599" ht="16.5" customHeight="1"/>
    <row r="600" ht="7.5" customHeight="1"/>
    <row r="601" ht="14.25" customHeight="1"/>
    <row r="602" ht="14.25" customHeight="1"/>
    <row r="603" ht="12" customHeight="1"/>
    <row r="604" ht="25.5" customHeight="1"/>
    <row r="605" ht="21.75" customHeight="1"/>
    <row r="606" ht="12" customHeight="1"/>
    <row r="607" ht="6" customHeight="1"/>
    <row r="608" ht="7.5" customHeight="1"/>
    <row r="609" ht="13.5" customHeight="1"/>
    <row r="610" ht="10.5" customHeight="1"/>
    <row r="611" ht="12" customHeight="1"/>
    <row r="612" ht="8.1" customHeight="1"/>
    <row r="613" ht="13.5" customHeight="1"/>
    <row r="614" ht="12" customHeight="1"/>
    <row r="615" ht="12" customHeight="1"/>
    <row r="616" ht="12" customHeight="1"/>
    <row r="617" ht="12" customHeight="1"/>
    <row r="618" ht="7.5" customHeight="1"/>
    <row r="619" ht="12" customHeight="1"/>
    <row r="620" ht="12" customHeight="1"/>
    <row r="621" ht="12" customHeight="1"/>
    <row r="622" ht="12" customHeight="1"/>
    <row r="623" ht="12" customHeight="1"/>
    <row r="624" ht="7.5" customHeight="1"/>
    <row r="625" ht="12" customHeight="1"/>
    <row r="626" ht="12" customHeight="1"/>
    <row r="627" ht="12" customHeight="1"/>
    <row r="628" ht="12" customHeight="1"/>
    <row r="629" ht="12" customHeight="1"/>
    <row r="630" ht="8.1" customHeight="1"/>
    <row r="631" ht="12" customHeight="1"/>
    <row r="632" ht="12" customHeight="1"/>
    <row r="633" ht="12" customHeight="1"/>
    <row r="634" ht="12" customHeight="1"/>
    <row r="635" ht="4.5" customHeight="1"/>
    <row r="636" ht="4.5" customHeight="1"/>
    <row r="637" ht="12" customHeight="1"/>
    <row r="638" ht="8.1" customHeight="1"/>
    <row r="639" ht="13.5" customHeight="1"/>
    <row r="640" ht="12" customHeight="1"/>
    <row r="641" ht="12" customHeight="1"/>
    <row r="642" ht="12" customHeight="1"/>
    <row r="643" ht="12" customHeight="1"/>
    <row r="644" ht="8.1" customHeight="1"/>
    <row r="645" ht="12" customHeight="1"/>
    <row r="646" ht="12" customHeight="1"/>
    <row r="647" ht="12" customHeight="1"/>
    <row r="648" ht="12" customHeight="1"/>
    <row r="649" ht="12" customHeight="1"/>
    <row r="650" ht="7.5" customHeight="1"/>
    <row r="651" ht="12" customHeight="1"/>
    <row r="652" ht="12" customHeight="1"/>
    <row r="653" ht="12" customHeight="1"/>
    <row r="654" ht="12" customHeight="1"/>
    <row r="655" ht="12" customHeight="1"/>
    <row r="656" ht="7.5" customHeight="1"/>
    <row r="657" ht="12" customHeight="1"/>
    <row r="658" ht="12" customHeight="1"/>
    <row r="659" ht="12" customHeight="1"/>
    <row r="660" ht="12" customHeight="1"/>
    <row r="661" ht="4.5" customHeight="1"/>
    <row r="662" ht="4.5" customHeight="1"/>
    <row r="663" ht="12" customHeight="1"/>
    <row r="664" ht="7.5" customHeight="1"/>
    <row r="665" ht="13.5" customHeight="1"/>
    <row r="666" ht="12" customHeight="1"/>
    <row r="667" ht="12" customHeight="1"/>
    <row r="668" ht="12" customHeight="1"/>
    <row r="669" ht="12" customHeight="1"/>
    <row r="670" ht="7.5" customHeight="1"/>
    <row r="671" ht="12" customHeight="1"/>
    <row r="672" ht="12" customHeight="1"/>
    <row r="673" ht="12" customHeight="1"/>
    <row r="674" ht="12" customHeight="1"/>
    <row r="675" ht="12" customHeight="1"/>
    <row r="676" ht="7.5" customHeight="1"/>
    <row r="677" ht="12" customHeight="1"/>
    <row r="678" ht="12" customHeight="1"/>
    <row r="679" ht="12" customHeight="1"/>
    <row r="680" ht="12" customHeight="1"/>
    <row r="681" ht="12" customHeight="1"/>
    <row r="682" ht="7.5" customHeight="1"/>
    <row r="683" ht="12" customHeight="1"/>
    <row r="684" ht="12" customHeight="1"/>
    <row r="685" ht="12" customHeight="1"/>
    <row r="686" ht="12" customHeight="1"/>
    <row r="687" ht="7.5" customHeight="1"/>
    <row r="688" ht="7.5" customHeight="1"/>
    <row r="689" ht="12" customHeight="1"/>
    <row r="690" ht="12" customHeight="1"/>
    <row r="691" ht="12" customHeight="1"/>
    <row r="692" ht="12" customHeight="1"/>
    <row r="693" ht="12" customHeight="1"/>
    <row r="694" ht="12" customHeight="1"/>
    <row r="695" ht="6" customHeight="1"/>
    <row r="696" ht="4.5" customHeight="1"/>
    <row r="697" ht="18.75" customHeight="1"/>
    <row r="698" ht="12" customHeight="1"/>
    <row r="699" ht="18.75" customHeight="1"/>
    <row r="700" ht="9.75" customHeight="1"/>
    <row r="701" ht="16.5" customHeight="1"/>
    <row r="702" ht="7.5" customHeight="1"/>
    <row r="703" ht="14.25" customHeight="1"/>
    <row r="704" ht="14.25" customHeight="1"/>
    <row r="705" ht="12" customHeight="1"/>
    <row r="706" ht="25.5" customHeight="1"/>
    <row r="707" ht="21.75" customHeight="1"/>
    <row r="708" ht="12" customHeight="1"/>
    <row r="709" ht="6" customHeight="1"/>
    <row r="710" ht="7.5" customHeight="1"/>
    <row r="711" ht="13.5" customHeight="1"/>
    <row r="712" ht="10.5" customHeight="1"/>
    <row r="713" ht="12" customHeight="1"/>
    <row r="714" ht="8.1" customHeight="1"/>
    <row r="715" ht="13.5" customHeight="1"/>
    <row r="716" ht="12" customHeight="1"/>
    <row r="717" ht="12" customHeight="1"/>
    <row r="718" ht="12" customHeight="1"/>
    <row r="719" ht="12" customHeight="1"/>
    <row r="720" ht="7.5" customHeight="1"/>
    <row r="721" ht="12" customHeight="1"/>
    <row r="722" ht="12" customHeight="1"/>
    <row r="723" ht="12" customHeight="1"/>
    <row r="724" ht="12" customHeight="1"/>
    <row r="725" ht="12" customHeight="1"/>
    <row r="726" ht="7.5" customHeight="1"/>
    <row r="727" ht="12" customHeight="1"/>
    <row r="728" ht="12" customHeight="1"/>
    <row r="729" ht="12" customHeight="1"/>
    <row r="730" ht="12" customHeight="1"/>
    <row r="731" ht="12" customHeight="1"/>
    <row r="732" ht="8.1" customHeight="1"/>
    <row r="733" ht="12" customHeight="1"/>
    <row r="734" ht="12" customHeight="1"/>
    <row r="735" ht="12" customHeight="1"/>
    <row r="736" ht="12" customHeight="1"/>
    <row r="737" ht="4.5" customHeight="1"/>
    <row r="738" ht="4.5" customHeight="1"/>
    <row r="739" ht="12" customHeight="1"/>
    <row r="740" ht="8.1" customHeight="1"/>
    <row r="741" ht="13.5" customHeight="1"/>
    <row r="742" ht="12" customHeight="1"/>
    <row r="743" ht="12" customHeight="1"/>
    <row r="744" ht="12" customHeight="1"/>
    <row r="745" ht="12" customHeight="1"/>
    <row r="746" ht="8.1" customHeight="1"/>
    <row r="747" ht="12" customHeight="1"/>
    <row r="748" ht="12" customHeight="1"/>
    <row r="749" ht="12" customHeight="1"/>
    <row r="750" ht="12" customHeight="1"/>
    <row r="751" ht="12" customHeight="1"/>
    <row r="752" ht="7.5" customHeight="1"/>
    <row r="753" ht="12" customHeight="1"/>
    <row r="754" ht="12" customHeight="1"/>
    <row r="755" ht="12" customHeight="1"/>
    <row r="756" ht="12" customHeight="1"/>
    <row r="757" ht="12" customHeight="1"/>
    <row r="758" ht="7.5" customHeight="1"/>
    <row r="759" ht="12" customHeight="1"/>
    <row r="760" ht="12" customHeight="1"/>
    <row r="761" ht="12" customHeight="1"/>
    <row r="762" ht="12" customHeight="1"/>
    <row r="763" ht="4.5" customHeight="1"/>
    <row r="764" ht="4.5" customHeight="1"/>
    <row r="765" ht="12" customHeight="1"/>
    <row r="766" ht="7.5" customHeight="1"/>
    <row r="767" ht="13.5" customHeight="1"/>
    <row r="768" ht="12" customHeight="1"/>
    <row r="769" ht="12" customHeight="1"/>
    <row r="770" ht="12" customHeight="1"/>
    <row r="771" ht="12" customHeight="1"/>
    <row r="772" ht="7.5" customHeight="1"/>
    <row r="773" ht="12" customHeight="1"/>
    <row r="774" ht="12" customHeight="1"/>
    <row r="775" ht="12" customHeight="1"/>
    <row r="776" ht="12" customHeight="1"/>
    <row r="777" ht="12" customHeight="1"/>
    <row r="778" ht="7.5" customHeight="1"/>
    <row r="779" ht="12" customHeight="1"/>
    <row r="780" ht="12" customHeight="1"/>
    <row r="781" ht="12" customHeight="1"/>
    <row r="782" ht="12" customHeight="1"/>
    <row r="783" ht="12" customHeight="1"/>
    <row r="784" ht="7.5" customHeight="1"/>
    <row r="785" ht="12" customHeight="1"/>
    <row r="786" ht="12" customHeight="1"/>
    <row r="787" ht="12" customHeight="1"/>
    <row r="788" ht="12" customHeight="1"/>
    <row r="789" ht="7.5" customHeight="1"/>
    <row r="790" ht="7.5" customHeight="1"/>
    <row r="791" ht="12" customHeight="1"/>
    <row r="792" ht="12" customHeight="1"/>
    <row r="793" ht="12" customHeight="1"/>
    <row r="794" ht="12" customHeight="1"/>
    <row r="795" ht="12" customHeight="1"/>
    <row r="796" ht="12" customHeight="1"/>
    <row r="797" ht="6" customHeight="1"/>
    <row r="798" ht="4.5" customHeight="1"/>
    <row r="799" ht="18.75" customHeight="1"/>
    <row r="800" ht="12" customHeight="1"/>
    <row r="801" ht="18.75" customHeight="1"/>
    <row r="802" ht="9.75" customHeight="1"/>
    <row r="803" ht="16.5" customHeight="1"/>
    <row r="804" ht="7.5" customHeight="1"/>
    <row r="805" ht="14.25" customHeight="1"/>
    <row r="806" ht="14.25" customHeight="1"/>
    <row r="807" ht="12" customHeight="1"/>
    <row r="808" ht="25.5" customHeight="1"/>
    <row r="809" ht="21.75" customHeight="1"/>
    <row r="810" ht="12" customHeight="1"/>
    <row r="811" ht="6" customHeight="1"/>
    <row r="812" ht="7.5" customHeight="1"/>
    <row r="813" ht="13.5" customHeight="1"/>
    <row r="814" ht="10.5" customHeight="1"/>
    <row r="815" ht="12" customHeight="1"/>
    <row r="816" ht="8.1" customHeight="1"/>
    <row r="817" ht="13.5" customHeight="1"/>
    <row r="818" ht="12" customHeight="1"/>
    <row r="819" ht="12" customHeight="1"/>
    <row r="820" ht="12" customHeight="1"/>
    <row r="821" ht="12" customHeight="1"/>
    <row r="822" ht="7.5" customHeight="1"/>
    <row r="823" ht="12" customHeight="1"/>
    <row r="824" ht="12" customHeight="1"/>
    <row r="825" ht="12" customHeight="1"/>
    <row r="826" ht="12" customHeight="1"/>
    <row r="827" ht="12" customHeight="1"/>
    <row r="828" ht="7.5" customHeight="1"/>
    <row r="829" ht="12" customHeight="1"/>
    <row r="830" ht="12" customHeight="1"/>
    <row r="831" ht="12" customHeight="1"/>
    <row r="832" ht="12" customHeight="1"/>
    <row r="833" ht="12" customHeight="1"/>
    <row r="834" ht="8.1" customHeight="1"/>
    <row r="835" ht="12" customHeight="1"/>
    <row r="836" ht="12" customHeight="1"/>
    <row r="837" ht="12" customHeight="1"/>
    <row r="838" ht="12" customHeight="1"/>
    <row r="839" ht="4.5" customHeight="1"/>
    <row r="840" ht="4.5" customHeight="1"/>
    <row r="841" ht="12" customHeight="1"/>
    <row r="842" ht="8.1" customHeight="1"/>
    <row r="843" ht="13.5" customHeight="1"/>
    <row r="844" ht="12" customHeight="1"/>
    <row r="845" ht="12" customHeight="1"/>
    <row r="846" ht="12" customHeight="1"/>
    <row r="847" ht="12" customHeight="1"/>
    <row r="848" ht="8.1" customHeight="1"/>
    <row r="849" ht="12" customHeight="1"/>
    <row r="850" ht="12" customHeight="1"/>
    <row r="851" ht="12" customHeight="1"/>
    <row r="852" ht="12" customHeight="1"/>
    <row r="853" ht="12" customHeight="1"/>
    <row r="854" ht="7.5" customHeight="1"/>
    <row r="855" ht="12" customHeight="1"/>
    <row r="856" ht="12" customHeight="1"/>
    <row r="857" ht="12" customHeight="1"/>
    <row r="858" ht="12" customHeight="1"/>
    <row r="859" ht="12" customHeight="1"/>
    <row r="860" ht="7.5" customHeight="1"/>
    <row r="861" ht="12" customHeight="1"/>
    <row r="862" ht="12" customHeight="1"/>
    <row r="863" ht="12" customHeight="1"/>
    <row r="864" ht="12" customHeight="1"/>
    <row r="865" ht="4.5" customHeight="1"/>
    <row r="866" ht="4.5" customHeight="1"/>
    <row r="867" ht="12" customHeight="1"/>
    <row r="868" ht="7.5" customHeight="1"/>
    <row r="869" ht="13.5" customHeight="1"/>
    <row r="870" ht="12" customHeight="1"/>
    <row r="871" ht="12" customHeight="1"/>
    <row r="872" ht="12" customHeight="1"/>
    <row r="873" ht="12" customHeight="1"/>
    <row r="874" ht="7.5" customHeight="1"/>
    <row r="875" ht="12" customHeight="1"/>
    <row r="876" ht="12" customHeight="1"/>
    <row r="877" ht="12" customHeight="1"/>
    <row r="878" ht="12" customHeight="1"/>
    <row r="879" ht="12" customHeight="1"/>
    <row r="880" ht="7.5" customHeight="1"/>
    <row r="881" ht="12" customHeight="1"/>
    <row r="882" ht="12" customHeight="1"/>
    <row r="883" ht="12" customHeight="1"/>
    <row r="884" ht="12" customHeight="1"/>
    <row r="885" ht="12" customHeight="1"/>
    <row r="886" ht="7.5" customHeight="1"/>
    <row r="887" ht="12" customHeight="1"/>
    <row r="888" ht="12" customHeight="1"/>
    <row r="889" ht="12" customHeight="1"/>
    <row r="890" ht="12" customHeight="1"/>
    <row r="891" ht="7.5" customHeight="1"/>
    <row r="892" ht="7.5" customHeight="1"/>
    <row r="893" ht="12" customHeight="1"/>
    <row r="894" ht="12" customHeight="1"/>
    <row r="895" ht="12" customHeight="1"/>
    <row r="896" ht="12" customHeight="1"/>
    <row r="897" ht="12" customHeight="1"/>
    <row r="898" ht="12" customHeight="1"/>
    <row r="899" ht="6" customHeight="1"/>
    <row r="900" ht="4.5" customHeight="1"/>
    <row r="901" ht="18.75" customHeight="1"/>
    <row r="902" ht="12" customHeight="1"/>
    <row r="903" ht="18.75" customHeight="1"/>
    <row r="904" ht="9.75" customHeight="1"/>
    <row r="905" ht="16.5" customHeight="1"/>
    <row r="906" ht="7.5" customHeight="1"/>
    <row r="907" ht="14.25" customHeight="1"/>
    <row r="908" ht="14.25" customHeight="1"/>
    <row r="909" ht="12" customHeight="1"/>
    <row r="910" ht="25.5" customHeight="1"/>
    <row r="911" ht="21.75" customHeight="1"/>
    <row r="912" ht="12" customHeight="1"/>
    <row r="913" ht="6" customHeight="1"/>
    <row r="914" ht="7.5" customHeight="1"/>
    <row r="915" ht="13.5" customHeight="1"/>
    <row r="916" ht="10.5" customHeight="1"/>
    <row r="917" ht="12" customHeight="1"/>
    <row r="918" ht="8.1" customHeight="1"/>
    <row r="919" ht="13.5" customHeight="1"/>
    <row r="920" ht="12" customHeight="1"/>
    <row r="921" ht="12" customHeight="1"/>
    <row r="922" ht="12" customHeight="1"/>
    <row r="923" ht="12" customHeight="1"/>
    <row r="924" ht="7.5" customHeight="1"/>
    <row r="925" ht="12" customHeight="1"/>
    <row r="926" ht="12" customHeight="1"/>
    <row r="927" ht="12" customHeight="1"/>
    <row r="928" ht="12" customHeight="1"/>
    <row r="929" ht="12" customHeight="1"/>
    <row r="930" ht="7.5" customHeight="1"/>
    <row r="931" ht="12" customHeight="1"/>
    <row r="932" ht="12" customHeight="1"/>
    <row r="933" ht="12" customHeight="1"/>
    <row r="934" ht="12" customHeight="1"/>
    <row r="935" ht="12" customHeight="1"/>
    <row r="936" ht="8.1" customHeight="1"/>
    <row r="937" ht="12" customHeight="1"/>
    <row r="938" ht="12" customHeight="1"/>
    <row r="939" ht="12" customHeight="1"/>
    <row r="940" ht="12" customHeight="1"/>
    <row r="941" ht="4.5" customHeight="1"/>
    <row r="942" ht="4.5" customHeight="1"/>
    <row r="943" ht="12" customHeight="1"/>
    <row r="944" ht="8.1" customHeight="1"/>
    <row r="945" ht="13.5" customHeight="1"/>
    <row r="946" ht="12" customHeight="1"/>
    <row r="947" ht="12" customHeight="1"/>
    <row r="948" ht="12" customHeight="1"/>
    <row r="949" ht="12" customHeight="1"/>
    <row r="950" ht="8.1" customHeight="1"/>
    <row r="951" ht="12" customHeight="1"/>
    <row r="952" ht="12" customHeight="1"/>
    <row r="953" ht="12" customHeight="1"/>
    <row r="954" ht="12" customHeight="1"/>
    <row r="955" ht="12" customHeight="1"/>
    <row r="956" ht="7.5" customHeight="1"/>
    <row r="957" ht="12" customHeight="1"/>
    <row r="958" ht="12" customHeight="1"/>
    <row r="959" ht="12" customHeight="1"/>
    <row r="960" ht="12" customHeight="1"/>
    <row r="961" ht="12" customHeight="1"/>
    <row r="962" ht="7.5" customHeight="1"/>
    <row r="963" ht="12" customHeight="1"/>
    <row r="964" ht="12" customHeight="1"/>
    <row r="965" ht="12" customHeight="1"/>
    <row r="966" ht="12" customHeight="1"/>
    <row r="967" ht="4.5" customHeight="1"/>
    <row r="968" ht="4.5" customHeight="1"/>
    <row r="969" ht="12" customHeight="1"/>
    <row r="970" ht="7.5" customHeight="1"/>
    <row r="971" ht="13.5" customHeight="1"/>
    <row r="972" ht="12" customHeight="1"/>
    <row r="973" ht="12" customHeight="1"/>
    <row r="974" ht="12" customHeight="1"/>
    <row r="975" ht="12" customHeight="1"/>
    <row r="976" ht="7.5" customHeight="1"/>
    <row r="977" ht="12" customHeight="1"/>
    <row r="978" ht="12" customHeight="1"/>
    <row r="979" ht="12" customHeight="1"/>
    <row r="980" ht="12" customHeight="1"/>
    <row r="981" ht="12" customHeight="1"/>
    <row r="982" ht="7.5" customHeight="1"/>
    <row r="983" ht="12" customHeight="1"/>
    <row r="984" ht="12" customHeight="1"/>
    <row r="985" ht="12" customHeight="1"/>
    <row r="986" ht="12" customHeight="1"/>
    <row r="987" ht="12" customHeight="1"/>
    <row r="988" ht="7.5" customHeight="1"/>
    <row r="989" ht="12" customHeight="1"/>
    <row r="990" ht="12" customHeight="1"/>
    <row r="991" ht="12" customHeight="1"/>
    <row r="992" ht="12" customHeight="1"/>
    <row r="993" ht="7.5" customHeight="1"/>
    <row r="994" ht="7.5" customHeight="1"/>
    <row r="995" ht="12" customHeight="1"/>
    <row r="996" ht="12" customHeight="1"/>
    <row r="997" ht="12" customHeight="1"/>
    <row r="998" ht="12" customHeight="1"/>
    <row r="999" ht="12" customHeight="1"/>
    <row r="1000" ht="12" customHeight="1"/>
    <row r="1001" ht="6" customHeight="1"/>
  </sheetData>
  <sheetProtection selectLockedCells="1" selectUnlockedCells="1"/>
  <mergeCells count="31">
    <mergeCell ref="B21:C21"/>
    <mergeCell ref="B22:C22"/>
    <mergeCell ref="B23:C23"/>
    <mergeCell ref="B16:C16"/>
    <mergeCell ref="B17:C17"/>
    <mergeCell ref="A19:B19"/>
    <mergeCell ref="B20:C20"/>
    <mergeCell ref="B8:C8"/>
    <mergeCell ref="A2:C3"/>
    <mergeCell ref="A7:B7"/>
    <mergeCell ref="B15:C15"/>
    <mergeCell ref="B14:C14"/>
    <mergeCell ref="A13:B13"/>
    <mergeCell ref="B11:C11"/>
    <mergeCell ref="B10:C10"/>
    <mergeCell ref="B9:C9"/>
    <mergeCell ref="Q2:Q6"/>
    <mergeCell ref="F4:F6"/>
    <mergeCell ref="G4:G6"/>
    <mergeCell ref="H4:H6"/>
    <mergeCell ref="N4:N6"/>
    <mergeCell ref="O4:O6"/>
    <mergeCell ref="E2:I2"/>
    <mergeCell ref="E3:E5"/>
    <mergeCell ref="K3:O3"/>
    <mergeCell ref="P3:P5"/>
    <mergeCell ref="L4:L6"/>
    <mergeCell ref="M4:M6"/>
    <mergeCell ref="I4:I6"/>
    <mergeCell ref="J4:J6"/>
    <mergeCell ref="K4:K6"/>
  </mergeCells>
  <phoneticPr fontId="6"/>
  <pageMargins left="0.75" right="0.75" top="1" bottom="1" header="0.51200000000000001" footer="0.51200000000000001"/>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108"/>
  <sheetViews>
    <sheetView showGridLines="0" topLeftCell="I52" zoomScaleNormal="100" workbookViewId="0">
      <selection activeCell="K1" sqref="K1:S70"/>
    </sheetView>
  </sheetViews>
  <sheetFormatPr defaultRowHeight="13.5"/>
  <cols>
    <col min="1" max="1" width="2.25" customWidth="1"/>
    <col min="2" max="2" width="8.625" customWidth="1"/>
    <col min="3" max="3" width="20.625" style="198" customWidth="1"/>
    <col min="4" max="19" width="13.125" customWidth="1"/>
  </cols>
  <sheetData>
    <row r="1" spans="1:19" ht="18" customHeight="1">
      <c r="A1" s="683" t="s">
        <v>1298</v>
      </c>
      <c r="B1" s="197"/>
      <c r="C1" s="197"/>
      <c r="D1" s="197"/>
      <c r="E1" s="197"/>
      <c r="F1" s="197"/>
      <c r="G1" s="197"/>
      <c r="H1" s="197"/>
      <c r="I1" s="197"/>
      <c r="J1" s="17"/>
      <c r="K1" s="17"/>
      <c r="L1" s="17"/>
      <c r="M1" s="17"/>
      <c r="N1" s="17"/>
      <c r="O1" s="17"/>
      <c r="P1" s="17"/>
      <c r="Q1" s="17"/>
      <c r="R1" s="17"/>
      <c r="S1" s="17"/>
    </row>
    <row r="2" spans="1:19" s="315" customFormat="1" ht="21.75" customHeight="1">
      <c r="A2" s="478" t="s">
        <v>476</v>
      </c>
      <c r="B2" s="476"/>
      <c r="C2" s="479" t="s">
        <v>477</v>
      </c>
      <c r="D2" s="676" t="s">
        <v>534</v>
      </c>
      <c r="E2" s="676" t="s">
        <v>793</v>
      </c>
      <c r="F2" s="676" t="s">
        <v>794</v>
      </c>
      <c r="G2" s="676" t="s">
        <v>795</v>
      </c>
      <c r="H2" s="676" t="s">
        <v>796</v>
      </c>
      <c r="I2" s="676" t="s">
        <v>797</v>
      </c>
      <c r="J2" s="677" t="s">
        <v>798</v>
      </c>
      <c r="K2" s="676" t="s">
        <v>799</v>
      </c>
      <c r="L2" s="676" t="s">
        <v>800</v>
      </c>
      <c r="M2" s="676" t="s">
        <v>801</v>
      </c>
      <c r="N2" s="676" t="s">
        <v>802</v>
      </c>
      <c r="O2" s="676" t="s">
        <v>803</v>
      </c>
      <c r="P2" s="676" t="s">
        <v>804</v>
      </c>
      <c r="Q2" s="676" t="s">
        <v>805</v>
      </c>
      <c r="R2" s="676" t="s">
        <v>806</v>
      </c>
      <c r="S2" s="616" t="s">
        <v>807</v>
      </c>
    </row>
    <row r="3" spans="1:19" s="315" customFormat="1" ht="15" customHeight="1">
      <c r="A3" s="1097" t="s">
        <v>95</v>
      </c>
      <c r="B3" s="1097"/>
      <c r="C3" s="1172"/>
      <c r="D3" s="678">
        <v>113388</v>
      </c>
      <c r="E3" s="678">
        <v>1684</v>
      </c>
      <c r="F3" s="678">
        <v>7114</v>
      </c>
      <c r="G3" s="678">
        <v>8044</v>
      </c>
      <c r="H3" s="678">
        <v>8991</v>
      </c>
      <c r="I3" s="678">
        <v>10860</v>
      </c>
      <c r="J3" s="678">
        <v>11992</v>
      </c>
      <c r="K3" s="678">
        <v>13204</v>
      </c>
      <c r="L3" s="678">
        <v>11875</v>
      </c>
      <c r="M3" s="678">
        <v>11552</v>
      </c>
      <c r="N3" s="678">
        <v>10189</v>
      </c>
      <c r="O3" s="678">
        <v>8368</v>
      </c>
      <c r="P3" s="678">
        <v>5560</v>
      </c>
      <c r="Q3" s="678">
        <v>2350</v>
      </c>
      <c r="R3" s="678">
        <v>1124</v>
      </c>
      <c r="S3" s="678">
        <v>481</v>
      </c>
    </row>
    <row r="4" spans="1:19" s="315" customFormat="1" ht="15" customHeight="1">
      <c r="A4" s="66" t="s">
        <v>649</v>
      </c>
      <c r="B4" s="1173" t="s">
        <v>899</v>
      </c>
      <c r="C4" s="1174"/>
      <c r="D4" s="678">
        <v>4620</v>
      </c>
      <c r="E4" s="678">
        <v>23</v>
      </c>
      <c r="F4" s="678">
        <v>66</v>
      </c>
      <c r="G4" s="678">
        <v>97</v>
      </c>
      <c r="H4" s="678">
        <v>149</v>
      </c>
      <c r="I4" s="678">
        <v>216</v>
      </c>
      <c r="J4" s="678">
        <v>253</v>
      </c>
      <c r="K4" s="678">
        <v>223</v>
      </c>
      <c r="L4" s="678">
        <v>261</v>
      </c>
      <c r="M4" s="678">
        <v>365</v>
      </c>
      <c r="N4" s="678">
        <v>562</v>
      </c>
      <c r="O4" s="678">
        <v>758</v>
      </c>
      <c r="P4" s="678">
        <v>759</v>
      </c>
      <c r="Q4" s="678">
        <v>441</v>
      </c>
      <c r="R4" s="678">
        <v>310</v>
      </c>
      <c r="S4" s="678">
        <v>137</v>
      </c>
    </row>
    <row r="5" spans="1:19" s="315" customFormat="1" ht="15" customHeight="1">
      <c r="A5" s="66"/>
      <c r="B5" s="520"/>
      <c r="C5" s="521" t="s">
        <v>456</v>
      </c>
      <c r="D5" s="678">
        <v>4518</v>
      </c>
      <c r="E5" s="678">
        <v>22</v>
      </c>
      <c r="F5" s="678">
        <v>61</v>
      </c>
      <c r="G5" s="678">
        <v>91</v>
      </c>
      <c r="H5" s="678">
        <v>142</v>
      </c>
      <c r="I5" s="678">
        <v>208</v>
      </c>
      <c r="J5" s="678">
        <v>240</v>
      </c>
      <c r="K5" s="678">
        <v>208</v>
      </c>
      <c r="L5" s="678">
        <v>249</v>
      </c>
      <c r="M5" s="678">
        <v>350</v>
      </c>
      <c r="N5" s="678">
        <v>552</v>
      </c>
      <c r="O5" s="678">
        <v>751</v>
      </c>
      <c r="P5" s="678">
        <v>757</v>
      </c>
      <c r="Q5" s="678">
        <v>441</v>
      </c>
      <c r="R5" s="678">
        <v>309</v>
      </c>
      <c r="S5" s="678">
        <v>137</v>
      </c>
    </row>
    <row r="6" spans="1:19" s="315" customFormat="1" ht="15" customHeight="1">
      <c r="A6" s="66" t="s">
        <v>808</v>
      </c>
      <c r="B6" s="1173" t="s">
        <v>489</v>
      </c>
      <c r="C6" s="1174"/>
      <c r="D6" s="678">
        <v>1281</v>
      </c>
      <c r="E6" s="678">
        <v>9</v>
      </c>
      <c r="F6" s="678">
        <v>44</v>
      </c>
      <c r="G6" s="678">
        <v>74</v>
      </c>
      <c r="H6" s="678">
        <v>101</v>
      </c>
      <c r="I6" s="678">
        <v>89</v>
      </c>
      <c r="J6" s="678">
        <v>79</v>
      </c>
      <c r="K6" s="678">
        <v>131</v>
      </c>
      <c r="L6" s="678">
        <v>169</v>
      </c>
      <c r="M6" s="678">
        <v>140</v>
      </c>
      <c r="N6" s="678">
        <v>170</v>
      </c>
      <c r="O6" s="678">
        <v>105</v>
      </c>
      <c r="P6" s="678">
        <v>86</v>
      </c>
      <c r="Q6" s="678">
        <v>49</v>
      </c>
      <c r="R6" s="678">
        <v>25</v>
      </c>
      <c r="S6" s="678">
        <v>10</v>
      </c>
    </row>
    <row r="7" spans="1:19" s="315" customFormat="1" ht="15" customHeight="1">
      <c r="A7" s="66" t="s">
        <v>809</v>
      </c>
      <c r="B7" s="1173" t="s">
        <v>900</v>
      </c>
      <c r="C7" s="1174"/>
      <c r="D7" s="678">
        <v>8</v>
      </c>
      <c r="E7" s="678" t="s">
        <v>571</v>
      </c>
      <c r="F7" s="678" t="s">
        <v>571</v>
      </c>
      <c r="G7" s="678" t="s">
        <v>571</v>
      </c>
      <c r="H7" s="678">
        <v>1</v>
      </c>
      <c r="I7" s="678">
        <v>2</v>
      </c>
      <c r="J7" s="678">
        <v>1</v>
      </c>
      <c r="K7" s="678">
        <v>2</v>
      </c>
      <c r="L7" s="678" t="s">
        <v>571</v>
      </c>
      <c r="M7" s="678">
        <v>1</v>
      </c>
      <c r="N7" s="678">
        <v>1</v>
      </c>
      <c r="O7" s="678" t="s">
        <v>571</v>
      </c>
      <c r="P7" s="678" t="s">
        <v>571</v>
      </c>
      <c r="Q7" s="678" t="s">
        <v>571</v>
      </c>
      <c r="R7" s="678" t="s">
        <v>571</v>
      </c>
      <c r="S7" s="678" t="s">
        <v>571</v>
      </c>
    </row>
    <row r="8" spans="1:19" s="315" customFormat="1" ht="15" customHeight="1">
      <c r="A8" s="66" t="s">
        <v>810</v>
      </c>
      <c r="B8" s="1173" t="s">
        <v>492</v>
      </c>
      <c r="C8" s="1174"/>
      <c r="D8" s="678">
        <v>8241</v>
      </c>
      <c r="E8" s="678">
        <v>109</v>
      </c>
      <c r="F8" s="678">
        <v>407</v>
      </c>
      <c r="G8" s="678">
        <v>504</v>
      </c>
      <c r="H8" s="678">
        <v>518</v>
      </c>
      <c r="I8" s="678">
        <v>755</v>
      </c>
      <c r="J8" s="678">
        <v>925</v>
      </c>
      <c r="K8" s="678">
        <v>1111</v>
      </c>
      <c r="L8" s="678">
        <v>906</v>
      </c>
      <c r="M8" s="678">
        <v>769</v>
      </c>
      <c r="N8" s="678">
        <v>822</v>
      </c>
      <c r="O8" s="678">
        <v>736</v>
      </c>
      <c r="P8" s="678">
        <v>467</v>
      </c>
      <c r="Q8" s="678">
        <v>153</v>
      </c>
      <c r="R8" s="678">
        <v>39</v>
      </c>
      <c r="S8" s="678">
        <v>20</v>
      </c>
    </row>
    <row r="9" spans="1:19" s="315" customFormat="1" ht="15" customHeight="1">
      <c r="A9" s="66" t="s">
        <v>811</v>
      </c>
      <c r="B9" s="1173" t="s">
        <v>494</v>
      </c>
      <c r="C9" s="1174"/>
      <c r="D9" s="678">
        <v>12493</v>
      </c>
      <c r="E9" s="678">
        <v>243</v>
      </c>
      <c r="F9" s="678">
        <v>860</v>
      </c>
      <c r="G9" s="678">
        <v>1018</v>
      </c>
      <c r="H9" s="678">
        <v>1128</v>
      </c>
      <c r="I9" s="678">
        <v>1350</v>
      </c>
      <c r="J9" s="678">
        <v>1498</v>
      </c>
      <c r="K9" s="678">
        <v>1572</v>
      </c>
      <c r="L9" s="678">
        <v>1418</v>
      </c>
      <c r="M9" s="678">
        <v>1240</v>
      </c>
      <c r="N9" s="678">
        <v>969</v>
      </c>
      <c r="O9" s="678">
        <v>602</v>
      </c>
      <c r="P9" s="678">
        <v>322</v>
      </c>
      <c r="Q9" s="678">
        <v>172</v>
      </c>
      <c r="R9" s="678">
        <v>79</v>
      </c>
      <c r="S9" s="678">
        <v>22</v>
      </c>
    </row>
    <row r="10" spans="1:19" s="315" customFormat="1" ht="15" customHeight="1">
      <c r="A10" s="66" t="s">
        <v>812</v>
      </c>
      <c r="B10" s="1173" t="s">
        <v>496</v>
      </c>
      <c r="C10" s="1174"/>
      <c r="D10" s="678">
        <v>669</v>
      </c>
      <c r="E10" s="678">
        <v>3</v>
      </c>
      <c r="F10" s="678">
        <v>33</v>
      </c>
      <c r="G10" s="678">
        <v>56</v>
      </c>
      <c r="H10" s="678">
        <v>54</v>
      </c>
      <c r="I10" s="678">
        <v>43</v>
      </c>
      <c r="J10" s="678">
        <v>76</v>
      </c>
      <c r="K10" s="678">
        <v>102</v>
      </c>
      <c r="L10" s="678">
        <v>109</v>
      </c>
      <c r="M10" s="678">
        <v>116</v>
      </c>
      <c r="N10" s="678">
        <v>48</v>
      </c>
      <c r="O10" s="678">
        <v>14</v>
      </c>
      <c r="P10" s="678">
        <v>10</v>
      </c>
      <c r="Q10" s="678">
        <v>4</v>
      </c>
      <c r="R10" s="678">
        <v>1</v>
      </c>
      <c r="S10" s="678" t="s">
        <v>571</v>
      </c>
    </row>
    <row r="11" spans="1:19" s="315" customFormat="1" ht="15" customHeight="1">
      <c r="A11" s="66" t="s">
        <v>813</v>
      </c>
      <c r="B11" s="1173" t="s">
        <v>498</v>
      </c>
      <c r="C11" s="1174"/>
      <c r="D11" s="678">
        <v>1896</v>
      </c>
      <c r="E11" s="678">
        <v>8</v>
      </c>
      <c r="F11" s="678">
        <v>139</v>
      </c>
      <c r="G11" s="678">
        <v>228</v>
      </c>
      <c r="H11" s="678">
        <v>227</v>
      </c>
      <c r="I11" s="678">
        <v>261</v>
      </c>
      <c r="J11" s="678">
        <v>257</v>
      </c>
      <c r="K11" s="678">
        <v>253</v>
      </c>
      <c r="L11" s="678">
        <v>211</v>
      </c>
      <c r="M11" s="678">
        <v>160</v>
      </c>
      <c r="N11" s="678">
        <v>93</v>
      </c>
      <c r="O11" s="678">
        <v>38</v>
      </c>
      <c r="P11" s="678">
        <v>11</v>
      </c>
      <c r="Q11" s="678">
        <v>8</v>
      </c>
      <c r="R11" s="678">
        <v>2</v>
      </c>
      <c r="S11" s="678" t="s">
        <v>571</v>
      </c>
    </row>
    <row r="12" spans="1:19" s="315" customFormat="1" ht="15" customHeight="1">
      <c r="A12" s="66" t="s">
        <v>814</v>
      </c>
      <c r="B12" s="1173" t="s">
        <v>901</v>
      </c>
      <c r="C12" s="1174"/>
      <c r="D12" s="678">
        <v>4260</v>
      </c>
      <c r="E12" s="678">
        <v>16</v>
      </c>
      <c r="F12" s="678">
        <v>179</v>
      </c>
      <c r="G12" s="678">
        <v>197</v>
      </c>
      <c r="H12" s="678">
        <v>260</v>
      </c>
      <c r="I12" s="678">
        <v>368</v>
      </c>
      <c r="J12" s="678">
        <v>508</v>
      </c>
      <c r="K12" s="678">
        <v>547</v>
      </c>
      <c r="L12" s="678">
        <v>537</v>
      </c>
      <c r="M12" s="678">
        <v>525</v>
      </c>
      <c r="N12" s="678">
        <v>462</v>
      </c>
      <c r="O12" s="678">
        <v>345</v>
      </c>
      <c r="P12" s="678">
        <v>232</v>
      </c>
      <c r="Q12" s="678">
        <v>68</v>
      </c>
      <c r="R12" s="678">
        <v>13</v>
      </c>
      <c r="S12" s="678">
        <v>3</v>
      </c>
    </row>
    <row r="13" spans="1:19" s="315" customFormat="1" ht="15" customHeight="1">
      <c r="A13" s="66" t="s">
        <v>815</v>
      </c>
      <c r="B13" s="1173" t="s">
        <v>902</v>
      </c>
      <c r="C13" s="1174"/>
      <c r="D13" s="678">
        <v>17868</v>
      </c>
      <c r="E13" s="678">
        <v>378</v>
      </c>
      <c r="F13" s="678">
        <v>1288</v>
      </c>
      <c r="G13" s="678">
        <v>1134</v>
      </c>
      <c r="H13" s="678">
        <v>1394</v>
      </c>
      <c r="I13" s="678">
        <v>1706</v>
      </c>
      <c r="J13" s="678">
        <v>1846</v>
      </c>
      <c r="K13" s="678">
        <v>2050</v>
      </c>
      <c r="L13" s="678">
        <v>1806</v>
      </c>
      <c r="M13" s="678">
        <v>1763</v>
      </c>
      <c r="N13" s="678">
        <v>1721</v>
      </c>
      <c r="O13" s="678">
        <v>1378</v>
      </c>
      <c r="P13" s="678">
        <v>832</v>
      </c>
      <c r="Q13" s="678">
        <v>337</v>
      </c>
      <c r="R13" s="678">
        <v>168</v>
      </c>
      <c r="S13" s="678">
        <v>67</v>
      </c>
    </row>
    <row r="14" spans="1:19" s="315" customFormat="1" ht="15" customHeight="1">
      <c r="A14" s="66" t="s">
        <v>816</v>
      </c>
      <c r="B14" s="1173" t="s">
        <v>903</v>
      </c>
      <c r="C14" s="1174"/>
      <c r="D14" s="678">
        <v>3293</v>
      </c>
      <c r="E14" s="678">
        <v>10</v>
      </c>
      <c r="F14" s="678">
        <v>145</v>
      </c>
      <c r="G14" s="678">
        <v>254</v>
      </c>
      <c r="H14" s="678">
        <v>300</v>
      </c>
      <c r="I14" s="678">
        <v>321</v>
      </c>
      <c r="J14" s="678">
        <v>373</v>
      </c>
      <c r="K14" s="678">
        <v>468</v>
      </c>
      <c r="L14" s="678">
        <v>528</v>
      </c>
      <c r="M14" s="678">
        <v>419</v>
      </c>
      <c r="N14" s="678">
        <v>266</v>
      </c>
      <c r="O14" s="678">
        <v>121</v>
      </c>
      <c r="P14" s="678">
        <v>62</v>
      </c>
      <c r="Q14" s="678">
        <v>17</v>
      </c>
      <c r="R14" s="678">
        <v>5</v>
      </c>
      <c r="S14" s="678">
        <v>4</v>
      </c>
    </row>
    <row r="15" spans="1:19" s="315" customFormat="1" ht="15" customHeight="1">
      <c r="A15" s="66" t="s">
        <v>817</v>
      </c>
      <c r="B15" s="1173" t="s">
        <v>904</v>
      </c>
      <c r="C15" s="1174"/>
      <c r="D15" s="678">
        <v>1633</v>
      </c>
      <c r="E15" s="678">
        <v>17</v>
      </c>
      <c r="F15" s="678">
        <v>77</v>
      </c>
      <c r="G15" s="678">
        <v>87</v>
      </c>
      <c r="H15" s="678">
        <v>114</v>
      </c>
      <c r="I15" s="678">
        <v>158</v>
      </c>
      <c r="J15" s="678">
        <v>130</v>
      </c>
      <c r="K15" s="678">
        <v>149</v>
      </c>
      <c r="L15" s="678">
        <v>136</v>
      </c>
      <c r="M15" s="678">
        <v>145</v>
      </c>
      <c r="N15" s="678">
        <v>146</v>
      </c>
      <c r="O15" s="678">
        <v>190</v>
      </c>
      <c r="P15" s="678">
        <v>142</v>
      </c>
      <c r="Q15" s="678">
        <v>78</v>
      </c>
      <c r="R15" s="678">
        <v>33</v>
      </c>
      <c r="S15" s="678">
        <v>31</v>
      </c>
    </row>
    <row r="16" spans="1:19" s="315" customFormat="1" ht="15" customHeight="1">
      <c r="A16" s="66" t="s">
        <v>818</v>
      </c>
      <c r="B16" s="1173" t="s">
        <v>876</v>
      </c>
      <c r="C16" s="1174"/>
      <c r="D16" s="678">
        <v>3057</v>
      </c>
      <c r="E16" s="678">
        <v>11</v>
      </c>
      <c r="F16" s="678">
        <v>121</v>
      </c>
      <c r="G16" s="678">
        <v>191</v>
      </c>
      <c r="H16" s="678">
        <v>209</v>
      </c>
      <c r="I16" s="678">
        <v>289</v>
      </c>
      <c r="J16" s="678">
        <v>366</v>
      </c>
      <c r="K16" s="678">
        <v>423</v>
      </c>
      <c r="L16" s="678">
        <v>326</v>
      </c>
      <c r="M16" s="678">
        <v>309</v>
      </c>
      <c r="N16" s="678">
        <v>305</v>
      </c>
      <c r="O16" s="678">
        <v>259</v>
      </c>
      <c r="P16" s="678">
        <v>169</v>
      </c>
      <c r="Q16" s="678">
        <v>46</v>
      </c>
      <c r="R16" s="678">
        <v>21</v>
      </c>
      <c r="S16" s="678">
        <v>12</v>
      </c>
    </row>
    <row r="17" spans="1:20" s="315" customFormat="1" ht="15" customHeight="1">
      <c r="A17" s="66" t="s">
        <v>819</v>
      </c>
      <c r="B17" s="1173" t="s">
        <v>877</v>
      </c>
      <c r="C17" s="1174"/>
      <c r="D17" s="678">
        <v>6365</v>
      </c>
      <c r="E17" s="678">
        <v>460</v>
      </c>
      <c r="F17" s="678">
        <v>1004</v>
      </c>
      <c r="G17" s="678">
        <v>349</v>
      </c>
      <c r="H17" s="678">
        <v>341</v>
      </c>
      <c r="I17" s="678">
        <v>518</v>
      </c>
      <c r="J17" s="678">
        <v>569</v>
      </c>
      <c r="K17" s="678">
        <v>606</v>
      </c>
      <c r="L17" s="678">
        <v>446</v>
      </c>
      <c r="M17" s="678">
        <v>478</v>
      </c>
      <c r="N17" s="678">
        <v>462</v>
      </c>
      <c r="O17" s="678">
        <v>533</v>
      </c>
      <c r="P17" s="678">
        <v>424</v>
      </c>
      <c r="Q17" s="678">
        <v>130</v>
      </c>
      <c r="R17" s="678">
        <v>36</v>
      </c>
      <c r="S17" s="678">
        <v>9</v>
      </c>
    </row>
    <row r="18" spans="1:20" s="315" customFormat="1" ht="15" customHeight="1">
      <c r="A18" s="66" t="s">
        <v>820</v>
      </c>
      <c r="B18" s="1173" t="s">
        <v>878</v>
      </c>
      <c r="C18" s="1174"/>
      <c r="D18" s="678">
        <v>3996</v>
      </c>
      <c r="E18" s="678">
        <v>71</v>
      </c>
      <c r="F18" s="678">
        <v>314</v>
      </c>
      <c r="G18" s="678">
        <v>310</v>
      </c>
      <c r="H18" s="678">
        <v>325</v>
      </c>
      <c r="I18" s="678">
        <v>444</v>
      </c>
      <c r="J18" s="678">
        <v>363</v>
      </c>
      <c r="K18" s="678">
        <v>358</v>
      </c>
      <c r="L18" s="678">
        <v>351</v>
      </c>
      <c r="M18" s="678">
        <v>353</v>
      </c>
      <c r="N18" s="678">
        <v>332</v>
      </c>
      <c r="O18" s="678">
        <v>336</v>
      </c>
      <c r="P18" s="678">
        <v>242</v>
      </c>
      <c r="Q18" s="678">
        <v>125</v>
      </c>
      <c r="R18" s="678">
        <v>51</v>
      </c>
      <c r="S18" s="678">
        <v>21</v>
      </c>
    </row>
    <row r="19" spans="1:20" s="315" customFormat="1" ht="15" customHeight="1">
      <c r="A19" s="66" t="s">
        <v>821</v>
      </c>
      <c r="B19" s="1173" t="s">
        <v>879</v>
      </c>
      <c r="C19" s="1174"/>
      <c r="D19" s="678">
        <v>7336</v>
      </c>
      <c r="E19" s="678">
        <v>68</v>
      </c>
      <c r="F19" s="678">
        <v>492</v>
      </c>
      <c r="G19" s="678">
        <v>591</v>
      </c>
      <c r="H19" s="678">
        <v>578</v>
      </c>
      <c r="I19" s="678">
        <v>637</v>
      </c>
      <c r="J19" s="678">
        <v>780</v>
      </c>
      <c r="K19" s="678">
        <v>949</v>
      </c>
      <c r="L19" s="678">
        <v>950</v>
      </c>
      <c r="M19" s="678">
        <v>991</v>
      </c>
      <c r="N19" s="678">
        <v>683</v>
      </c>
      <c r="O19" s="678">
        <v>350</v>
      </c>
      <c r="P19" s="678">
        <v>161</v>
      </c>
      <c r="Q19" s="678">
        <v>68</v>
      </c>
      <c r="R19" s="678">
        <v>23</v>
      </c>
      <c r="S19" s="678">
        <v>15</v>
      </c>
    </row>
    <row r="20" spans="1:20" s="315" customFormat="1" ht="15" customHeight="1">
      <c r="A20" s="66" t="s">
        <v>822</v>
      </c>
      <c r="B20" s="1173" t="s">
        <v>198</v>
      </c>
      <c r="C20" s="1174"/>
      <c r="D20" s="678">
        <v>18643</v>
      </c>
      <c r="E20" s="678">
        <v>78</v>
      </c>
      <c r="F20" s="678">
        <v>1089</v>
      </c>
      <c r="G20" s="678">
        <v>1731</v>
      </c>
      <c r="H20" s="678">
        <v>1871</v>
      </c>
      <c r="I20" s="678">
        <v>2164</v>
      </c>
      <c r="J20" s="678">
        <v>2227</v>
      </c>
      <c r="K20" s="678">
        <v>2082</v>
      </c>
      <c r="L20" s="678">
        <v>1795</v>
      </c>
      <c r="M20" s="678">
        <v>1893</v>
      </c>
      <c r="N20" s="678">
        <v>1626</v>
      </c>
      <c r="O20" s="678">
        <v>1173</v>
      </c>
      <c r="P20" s="678">
        <v>632</v>
      </c>
      <c r="Q20" s="678">
        <v>203</v>
      </c>
      <c r="R20" s="678">
        <v>58</v>
      </c>
      <c r="S20" s="678">
        <v>21</v>
      </c>
    </row>
    <row r="21" spans="1:20" s="315" customFormat="1" ht="15" customHeight="1">
      <c r="A21" s="66" t="s">
        <v>823</v>
      </c>
      <c r="B21" s="1173" t="s">
        <v>474</v>
      </c>
      <c r="C21" s="1174"/>
      <c r="D21" s="678">
        <v>1173</v>
      </c>
      <c r="E21" s="678">
        <v>22</v>
      </c>
      <c r="F21" s="678">
        <v>95</v>
      </c>
      <c r="G21" s="678">
        <v>87</v>
      </c>
      <c r="H21" s="678">
        <v>102</v>
      </c>
      <c r="I21" s="678">
        <v>130</v>
      </c>
      <c r="J21" s="678">
        <v>125</v>
      </c>
      <c r="K21" s="678">
        <v>176</v>
      </c>
      <c r="L21" s="678">
        <v>162</v>
      </c>
      <c r="M21" s="678">
        <v>144</v>
      </c>
      <c r="N21" s="678">
        <v>78</v>
      </c>
      <c r="O21" s="678">
        <v>34</v>
      </c>
      <c r="P21" s="678">
        <v>16</v>
      </c>
      <c r="Q21" s="678">
        <v>2</v>
      </c>
      <c r="R21" s="678" t="s">
        <v>571</v>
      </c>
      <c r="S21" s="678" t="s">
        <v>571</v>
      </c>
    </row>
    <row r="22" spans="1:20" s="315" customFormat="1" ht="15" customHeight="1">
      <c r="A22" s="66" t="s">
        <v>509</v>
      </c>
      <c r="B22" s="1173" t="s">
        <v>465</v>
      </c>
      <c r="C22" s="1174"/>
      <c r="D22" s="678">
        <v>7075</v>
      </c>
      <c r="E22" s="678">
        <v>49</v>
      </c>
      <c r="F22" s="678">
        <v>272</v>
      </c>
      <c r="G22" s="678">
        <v>386</v>
      </c>
      <c r="H22" s="678">
        <v>432</v>
      </c>
      <c r="I22" s="678">
        <v>565</v>
      </c>
      <c r="J22" s="678">
        <v>685</v>
      </c>
      <c r="K22" s="678">
        <v>760</v>
      </c>
      <c r="L22" s="678">
        <v>720</v>
      </c>
      <c r="M22" s="678">
        <v>707</v>
      </c>
      <c r="N22" s="678">
        <v>775</v>
      </c>
      <c r="O22" s="678">
        <v>841</v>
      </c>
      <c r="P22" s="678">
        <v>582</v>
      </c>
      <c r="Q22" s="678">
        <v>190</v>
      </c>
      <c r="R22" s="678">
        <v>88</v>
      </c>
      <c r="S22" s="678">
        <v>23</v>
      </c>
    </row>
    <row r="23" spans="1:20" s="315" customFormat="1" ht="15" customHeight="1">
      <c r="A23" s="108" t="s">
        <v>824</v>
      </c>
      <c r="B23" s="1173" t="s">
        <v>475</v>
      </c>
      <c r="C23" s="1174"/>
      <c r="D23" s="678">
        <v>6201</v>
      </c>
      <c r="E23" s="678">
        <v>33</v>
      </c>
      <c r="F23" s="678">
        <v>293</v>
      </c>
      <c r="G23" s="678">
        <v>574</v>
      </c>
      <c r="H23" s="678">
        <v>697</v>
      </c>
      <c r="I23" s="678">
        <v>628</v>
      </c>
      <c r="J23" s="678">
        <v>697</v>
      </c>
      <c r="K23" s="678">
        <v>947</v>
      </c>
      <c r="L23" s="678">
        <v>777</v>
      </c>
      <c r="M23" s="678">
        <v>801</v>
      </c>
      <c r="N23" s="678">
        <v>431</v>
      </c>
      <c r="O23" s="678">
        <v>226</v>
      </c>
      <c r="P23" s="678">
        <v>78</v>
      </c>
      <c r="Q23" s="678">
        <v>13</v>
      </c>
      <c r="R23" s="678">
        <v>4</v>
      </c>
      <c r="S23" s="678">
        <v>2</v>
      </c>
    </row>
    <row r="24" spans="1:20" s="315" customFormat="1" ht="15" customHeight="1">
      <c r="A24" s="108" t="s">
        <v>511</v>
      </c>
      <c r="B24" s="1173" t="s">
        <v>825</v>
      </c>
      <c r="C24" s="1174"/>
      <c r="D24" s="679">
        <v>3280</v>
      </c>
      <c r="E24" s="679">
        <v>76</v>
      </c>
      <c r="F24" s="679">
        <v>196</v>
      </c>
      <c r="G24" s="679">
        <v>176</v>
      </c>
      <c r="H24" s="679">
        <v>190</v>
      </c>
      <c r="I24" s="679">
        <v>216</v>
      </c>
      <c r="J24" s="679">
        <v>234</v>
      </c>
      <c r="K24" s="679">
        <v>295</v>
      </c>
      <c r="L24" s="679">
        <v>267</v>
      </c>
      <c r="M24" s="679">
        <v>233</v>
      </c>
      <c r="N24" s="679">
        <v>237</v>
      </c>
      <c r="O24" s="679">
        <v>329</v>
      </c>
      <c r="P24" s="679">
        <v>333</v>
      </c>
      <c r="Q24" s="679">
        <v>246</v>
      </c>
      <c r="R24" s="679">
        <v>168</v>
      </c>
      <c r="S24" s="679">
        <v>84</v>
      </c>
    </row>
    <row r="25" spans="1:20" s="200" customFormat="1" ht="15" customHeight="1">
      <c r="A25" s="1175" t="s">
        <v>544</v>
      </c>
      <c r="B25" s="1175"/>
      <c r="C25" s="1176"/>
      <c r="D25" s="680"/>
      <c r="E25" s="422"/>
      <c r="F25" s="422"/>
      <c r="G25" s="422"/>
      <c r="H25" s="422"/>
      <c r="I25" s="422"/>
      <c r="J25" s="422"/>
      <c r="K25" s="422"/>
      <c r="L25" s="422"/>
      <c r="M25" s="422"/>
      <c r="N25" s="422"/>
      <c r="O25" s="422"/>
      <c r="P25" s="422"/>
      <c r="Q25" s="422"/>
      <c r="R25" s="422"/>
      <c r="S25" s="422"/>
      <c r="T25" s="199"/>
    </row>
    <row r="26" spans="1:20" s="69" customFormat="1" ht="15" customHeight="1">
      <c r="A26" s="1173" t="s">
        <v>95</v>
      </c>
      <c r="B26" s="1173"/>
      <c r="C26" s="1174"/>
      <c r="D26" s="681">
        <v>59253</v>
      </c>
      <c r="E26" s="678">
        <v>859</v>
      </c>
      <c r="F26" s="678">
        <v>3426</v>
      </c>
      <c r="G26" s="678">
        <v>4055</v>
      </c>
      <c r="H26" s="678">
        <v>4696</v>
      </c>
      <c r="I26" s="678">
        <v>5718</v>
      </c>
      <c r="J26" s="678">
        <v>6251</v>
      </c>
      <c r="K26" s="678">
        <v>6789</v>
      </c>
      <c r="L26" s="678">
        <v>6023</v>
      </c>
      <c r="M26" s="678">
        <v>5998</v>
      </c>
      <c r="N26" s="678">
        <v>5462</v>
      </c>
      <c r="O26" s="678">
        <v>4667</v>
      </c>
      <c r="P26" s="678">
        <v>3103</v>
      </c>
      <c r="Q26" s="678">
        <v>1257</v>
      </c>
      <c r="R26" s="678">
        <v>667</v>
      </c>
      <c r="S26" s="678">
        <v>282</v>
      </c>
      <c r="T26" s="201"/>
    </row>
    <row r="27" spans="1:20" s="69" customFormat="1" ht="15" customHeight="1">
      <c r="A27" s="522" t="s">
        <v>826</v>
      </c>
      <c r="B27" s="1173" t="s">
        <v>905</v>
      </c>
      <c r="C27" s="1174"/>
      <c r="D27" s="678">
        <v>2892</v>
      </c>
      <c r="E27" s="678">
        <v>19</v>
      </c>
      <c r="F27" s="678">
        <v>45</v>
      </c>
      <c r="G27" s="678">
        <v>75</v>
      </c>
      <c r="H27" s="678">
        <v>100</v>
      </c>
      <c r="I27" s="678">
        <v>146</v>
      </c>
      <c r="J27" s="678">
        <v>168</v>
      </c>
      <c r="K27" s="678">
        <v>149</v>
      </c>
      <c r="L27" s="678">
        <v>159</v>
      </c>
      <c r="M27" s="678">
        <v>212</v>
      </c>
      <c r="N27" s="678">
        <v>348</v>
      </c>
      <c r="O27" s="678">
        <v>467</v>
      </c>
      <c r="P27" s="678">
        <v>470</v>
      </c>
      <c r="Q27" s="678">
        <v>235</v>
      </c>
      <c r="R27" s="678">
        <v>203</v>
      </c>
      <c r="S27" s="678">
        <v>96</v>
      </c>
      <c r="T27" s="201"/>
    </row>
    <row r="28" spans="1:20" s="69" customFormat="1" ht="15" customHeight="1">
      <c r="A28" s="522"/>
      <c r="B28" s="522"/>
      <c r="C28" s="521" t="s">
        <v>456</v>
      </c>
      <c r="D28" s="678">
        <v>2808</v>
      </c>
      <c r="E28" s="678">
        <v>18</v>
      </c>
      <c r="F28" s="678">
        <v>43</v>
      </c>
      <c r="G28" s="678">
        <v>69</v>
      </c>
      <c r="H28" s="678">
        <v>96</v>
      </c>
      <c r="I28" s="678">
        <v>139</v>
      </c>
      <c r="J28" s="678">
        <v>157</v>
      </c>
      <c r="K28" s="678">
        <v>136</v>
      </c>
      <c r="L28" s="678">
        <v>150</v>
      </c>
      <c r="M28" s="678">
        <v>199</v>
      </c>
      <c r="N28" s="678">
        <v>339</v>
      </c>
      <c r="O28" s="678">
        <v>461</v>
      </c>
      <c r="P28" s="678">
        <v>468</v>
      </c>
      <c r="Q28" s="678">
        <v>235</v>
      </c>
      <c r="R28" s="678">
        <v>202</v>
      </c>
      <c r="S28" s="678">
        <v>96</v>
      </c>
      <c r="T28" s="201"/>
    </row>
    <row r="29" spans="1:20" s="69" customFormat="1" ht="15" customHeight="1">
      <c r="A29" s="522" t="s">
        <v>488</v>
      </c>
      <c r="B29" s="1173" t="s">
        <v>489</v>
      </c>
      <c r="C29" s="1174"/>
      <c r="D29" s="678">
        <v>847</v>
      </c>
      <c r="E29" s="678">
        <v>8</v>
      </c>
      <c r="F29" s="678">
        <v>39</v>
      </c>
      <c r="G29" s="678">
        <v>61</v>
      </c>
      <c r="H29" s="678">
        <v>77</v>
      </c>
      <c r="I29" s="678">
        <v>67</v>
      </c>
      <c r="J29" s="678">
        <v>58</v>
      </c>
      <c r="K29" s="678">
        <v>77</v>
      </c>
      <c r="L29" s="678">
        <v>106</v>
      </c>
      <c r="M29" s="678">
        <v>84</v>
      </c>
      <c r="N29" s="678">
        <v>97</v>
      </c>
      <c r="O29" s="678">
        <v>70</v>
      </c>
      <c r="P29" s="678">
        <v>55</v>
      </c>
      <c r="Q29" s="678">
        <v>27</v>
      </c>
      <c r="R29" s="678">
        <v>15</v>
      </c>
      <c r="S29" s="678">
        <v>6</v>
      </c>
      <c r="T29" s="201"/>
    </row>
    <row r="30" spans="1:20" s="69" customFormat="1" ht="15" customHeight="1">
      <c r="A30" s="522" t="s">
        <v>490</v>
      </c>
      <c r="B30" s="1173" t="s">
        <v>900</v>
      </c>
      <c r="C30" s="1174"/>
      <c r="D30" s="678">
        <v>8</v>
      </c>
      <c r="E30" s="678" t="s">
        <v>571</v>
      </c>
      <c r="F30" s="678" t="s">
        <v>571</v>
      </c>
      <c r="G30" s="678" t="s">
        <v>571</v>
      </c>
      <c r="H30" s="678">
        <v>1</v>
      </c>
      <c r="I30" s="678">
        <v>2</v>
      </c>
      <c r="J30" s="678">
        <v>1</v>
      </c>
      <c r="K30" s="678">
        <v>2</v>
      </c>
      <c r="L30" s="678" t="s">
        <v>571</v>
      </c>
      <c r="M30" s="678">
        <v>1</v>
      </c>
      <c r="N30" s="678">
        <v>1</v>
      </c>
      <c r="O30" s="678" t="s">
        <v>571</v>
      </c>
      <c r="P30" s="678" t="s">
        <v>571</v>
      </c>
      <c r="Q30" s="678" t="s">
        <v>571</v>
      </c>
      <c r="R30" s="678" t="s">
        <v>571</v>
      </c>
      <c r="S30" s="678" t="s">
        <v>571</v>
      </c>
      <c r="T30" s="201"/>
    </row>
    <row r="31" spans="1:20" s="69" customFormat="1" ht="15" customHeight="1">
      <c r="A31" s="522" t="s">
        <v>491</v>
      </c>
      <c r="B31" s="1173" t="s">
        <v>492</v>
      </c>
      <c r="C31" s="1174"/>
      <c r="D31" s="678">
        <v>6789</v>
      </c>
      <c r="E31" s="678">
        <v>98</v>
      </c>
      <c r="F31" s="678">
        <v>348</v>
      </c>
      <c r="G31" s="678">
        <v>423</v>
      </c>
      <c r="H31" s="678">
        <v>421</v>
      </c>
      <c r="I31" s="678">
        <v>621</v>
      </c>
      <c r="J31" s="678">
        <v>747</v>
      </c>
      <c r="K31" s="678">
        <v>877</v>
      </c>
      <c r="L31" s="678">
        <v>728</v>
      </c>
      <c r="M31" s="678">
        <v>627</v>
      </c>
      <c r="N31" s="678">
        <v>720</v>
      </c>
      <c r="O31" s="678">
        <v>636</v>
      </c>
      <c r="P31" s="678">
        <v>384</v>
      </c>
      <c r="Q31" s="678">
        <v>114</v>
      </c>
      <c r="R31" s="678">
        <v>30</v>
      </c>
      <c r="S31" s="678">
        <v>15</v>
      </c>
      <c r="T31" s="201"/>
    </row>
    <row r="32" spans="1:20" s="69" customFormat="1" ht="15" customHeight="1">
      <c r="A32" s="522" t="s">
        <v>493</v>
      </c>
      <c r="B32" s="1173" t="s">
        <v>494</v>
      </c>
      <c r="C32" s="1174"/>
      <c r="D32" s="678">
        <v>8296</v>
      </c>
      <c r="E32" s="678">
        <v>158</v>
      </c>
      <c r="F32" s="678">
        <v>498</v>
      </c>
      <c r="G32" s="678">
        <v>694</v>
      </c>
      <c r="H32" s="678">
        <v>803</v>
      </c>
      <c r="I32" s="678">
        <v>990</v>
      </c>
      <c r="J32" s="678">
        <v>1045</v>
      </c>
      <c r="K32" s="678">
        <v>1079</v>
      </c>
      <c r="L32" s="678">
        <v>927</v>
      </c>
      <c r="M32" s="678">
        <v>812</v>
      </c>
      <c r="N32" s="678">
        <v>575</v>
      </c>
      <c r="O32" s="678">
        <v>364</v>
      </c>
      <c r="P32" s="678">
        <v>180</v>
      </c>
      <c r="Q32" s="678">
        <v>108</v>
      </c>
      <c r="R32" s="678">
        <v>48</v>
      </c>
      <c r="S32" s="678">
        <v>15</v>
      </c>
      <c r="T32" s="201"/>
    </row>
    <row r="33" spans="1:20" s="69" customFormat="1" ht="15" customHeight="1">
      <c r="A33" s="522" t="s">
        <v>495</v>
      </c>
      <c r="B33" s="1173" t="s">
        <v>496</v>
      </c>
      <c r="C33" s="1174"/>
      <c r="D33" s="678">
        <v>557</v>
      </c>
      <c r="E33" s="678">
        <v>3</v>
      </c>
      <c r="F33" s="678">
        <v>25</v>
      </c>
      <c r="G33" s="678">
        <v>42</v>
      </c>
      <c r="H33" s="678">
        <v>45</v>
      </c>
      <c r="I33" s="678">
        <v>33</v>
      </c>
      <c r="J33" s="678">
        <v>67</v>
      </c>
      <c r="K33" s="678">
        <v>82</v>
      </c>
      <c r="L33" s="678">
        <v>93</v>
      </c>
      <c r="M33" s="678">
        <v>101</v>
      </c>
      <c r="N33" s="678">
        <v>41</v>
      </c>
      <c r="O33" s="678">
        <v>14</v>
      </c>
      <c r="P33" s="678">
        <v>8</v>
      </c>
      <c r="Q33" s="678">
        <v>2</v>
      </c>
      <c r="R33" s="678">
        <v>1</v>
      </c>
      <c r="S33" s="678" t="s">
        <v>571</v>
      </c>
      <c r="T33" s="201"/>
    </row>
    <row r="34" spans="1:20" s="69" customFormat="1" ht="15" customHeight="1">
      <c r="A34" s="522" t="s">
        <v>497</v>
      </c>
      <c r="B34" s="1173" t="s">
        <v>498</v>
      </c>
      <c r="C34" s="1174"/>
      <c r="D34" s="678">
        <v>1227</v>
      </c>
      <c r="E34" s="678">
        <v>7</v>
      </c>
      <c r="F34" s="678">
        <v>76</v>
      </c>
      <c r="G34" s="678">
        <v>133</v>
      </c>
      <c r="H34" s="678">
        <v>141</v>
      </c>
      <c r="I34" s="678">
        <v>159</v>
      </c>
      <c r="J34" s="678">
        <v>171</v>
      </c>
      <c r="K34" s="678">
        <v>139</v>
      </c>
      <c r="L34" s="678">
        <v>157</v>
      </c>
      <c r="M34" s="678">
        <v>125</v>
      </c>
      <c r="N34" s="678">
        <v>76</v>
      </c>
      <c r="O34" s="678">
        <v>27</v>
      </c>
      <c r="P34" s="678">
        <v>7</v>
      </c>
      <c r="Q34" s="678">
        <v>8</v>
      </c>
      <c r="R34" s="678">
        <v>1</v>
      </c>
      <c r="S34" s="678" t="s">
        <v>571</v>
      </c>
      <c r="T34" s="201"/>
    </row>
    <row r="35" spans="1:20" s="69" customFormat="1" ht="15" customHeight="1">
      <c r="A35" s="522" t="s">
        <v>499</v>
      </c>
      <c r="B35" s="1173" t="s">
        <v>901</v>
      </c>
      <c r="C35" s="1174"/>
      <c r="D35" s="678">
        <v>3494</v>
      </c>
      <c r="E35" s="678">
        <v>12</v>
      </c>
      <c r="F35" s="678">
        <v>131</v>
      </c>
      <c r="G35" s="678">
        <v>154</v>
      </c>
      <c r="H35" s="678">
        <v>204</v>
      </c>
      <c r="I35" s="678">
        <v>290</v>
      </c>
      <c r="J35" s="678">
        <v>405</v>
      </c>
      <c r="K35" s="678">
        <v>428</v>
      </c>
      <c r="L35" s="678">
        <v>445</v>
      </c>
      <c r="M35" s="678">
        <v>449</v>
      </c>
      <c r="N35" s="678">
        <v>394</v>
      </c>
      <c r="O35" s="678">
        <v>295</v>
      </c>
      <c r="P35" s="678">
        <v>214</v>
      </c>
      <c r="Q35" s="678">
        <v>60</v>
      </c>
      <c r="R35" s="678">
        <v>11</v>
      </c>
      <c r="S35" s="678">
        <v>2</v>
      </c>
      <c r="T35" s="201"/>
    </row>
    <row r="36" spans="1:20" s="69" customFormat="1" ht="15" customHeight="1">
      <c r="A36" s="522" t="s">
        <v>500</v>
      </c>
      <c r="B36" s="1173" t="s">
        <v>902</v>
      </c>
      <c r="C36" s="1174"/>
      <c r="D36" s="678">
        <v>8554</v>
      </c>
      <c r="E36" s="678">
        <v>175</v>
      </c>
      <c r="F36" s="678">
        <v>614</v>
      </c>
      <c r="G36" s="678">
        <v>588</v>
      </c>
      <c r="H36" s="678">
        <v>666</v>
      </c>
      <c r="I36" s="678">
        <v>857</v>
      </c>
      <c r="J36" s="678">
        <v>894</v>
      </c>
      <c r="K36" s="678">
        <v>1000</v>
      </c>
      <c r="L36" s="678">
        <v>795</v>
      </c>
      <c r="M36" s="678">
        <v>825</v>
      </c>
      <c r="N36" s="678">
        <v>784</v>
      </c>
      <c r="O36" s="678">
        <v>654</v>
      </c>
      <c r="P36" s="678">
        <v>415</v>
      </c>
      <c r="Q36" s="678">
        <v>164</v>
      </c>
      <c r="R36" s="678">
        <v>88</v>
      </c>
      <c r="S36" s="678">
        <v>35</v>
      </c>
      <c r="T36" s="201"/>
    </row>
    <row r="37" spans="1:20" s="69" customFormat="1" ht="15" customHeight="1">
      <c r="A37" s="522" t="s">
        <v>501</v>
      </c>
      <c r="B37" s="1173" t="s">
        <v>903</v>
      </c>
      <c r="C37" s="1174"/>
      <c r="D37" s="678">
        <v>1438</v>
      </c>
      <c r="E37" s="678">
        <v>2</v>
      </c>
      <c r="F37" s="678">
        <v>58</v>
      </c>
      <c r="G37" s="678">
        <v>90</v>
      </c>
      <c r="H37" s="678">
        <v>145</v>
      </c>
      <c r="I37" s="678">
        <v>127</v>
      </c>
      <c r="J37" s="678">
        <v>148</v>
      </c>
      <c r="K37" s="678">
        <v>196</v>
      </c>
      <c r="L37" s="678">
        <v>222</v>
      </c>
      <c r="M37" s="678">
        <v>200</v>
      </c>
      <c r="N37" s="678">
        <v>143</v>
      </c>
      <c r="O37" s="678">
        <v>62</v>
      </c>
      <c r="P37" s="678">
        <v>29</v>
      </c>
      <c r="Q37" s="678">
        <v>9</v>
      </c>
      <c r="R37" s="678">
        <v>5</v>
      </c>
      <c r="S37" s="678">
        <v>2</v>
      </c>
      <c r="T37" s="201"/>
    </row>
    <row r="38" spans="1:20" s="69" customFormat="1" ht="15" customHeight="1">
      <c r="A38" s="522" t="s">
        <v>502</v>
      </c>
      <c r="B38" s="1173" t="s">
        <v>904</v>
      </c>
      <c r="C38" s="1174"/>
      <c r="D38" s="678">
        <v>911</v>
      </c>
      <c r="E38" s="678">
        <v>8</v>
      </c>
      <c r="F38" s="678">
        <v>45</v>
      </c>
      <c r="G38" s="678">
        <v>44</v>
      </c>
      <c r="H38" s="678">
        <v>76</v>
      </c>
      <c r="I38" s="678">
        <v>81</v>
      </c>
      <c r="J38" s="678">
        <v>73</v>
      </c>
      <c r="K38" s="678">
        <v>80</v>
      </c>
      <c r="L38" s="678">
        <v>71</v>
      </c>
      <c r="M38" s="678">
        <v>74</v>
      </c>
      <c r="N38" s="678">
        <v>78</v>
      </c>
      <c r="O38" s="678">
        <v>118</v>
      </c>
      <c r="P38" s="678">
        <v>86</v>
      </c>
      <c r="Q38" s="678">
        <v>45</v>
      </c>
      <c r="R38" s="678">
        <v>15</v>
      </c>
      <c r="S38" s="678">
        <v>17</v>
      </c>
      <c r="T38" s="201"/>
    </row>
    <row r="39" spans="1:20" s="69" customFormat="1" ht="15" customHeight="1">
      <c r="A39" s="522" t="s">
        <v>503</v>
      </c>
      <c r="B39" s="1173" t="s">
        <v>876</v>
      </c>
      <c r="C39" s="1174"/>
      <c r="D39" s="678">
        <v>1894</v>
      </c>
      <c r="E39" s="678">
        <v>4</v>
      </c>
      <c r="F39" s="678">
        <v>62</v>
      </c>
      <c r="G39" s="678">
        <v>90</v>
      </c>
      <c r="H39" s="678">
        <v>104</v>
      </c>
      <c r="I39" s="678">
        <v>147</v>
      </c>
      <c r="J39" s="678">
        <v>213</v>
      </c>
      <c r="K39" s="678">
        <v>248</v>
      </c>
      <c r="L39" s="678">
        <v>193</v>
      </c>
      <c r="M39" s="678">
        <v>213</v>
      </c>
      <c r="N39" s="678">
        <v>216</v>
      </c>
      <c r="O39" s="678">
        <v>207</v>
      </c>
      <c r="P39" s="678">
        <v>132</v>
      </c>
      <c r="Q39" s="678">
        <v>41</v>
      </c>
      <c r="R39" s="678">
        <v>15</v>
      </c>
      <c r="S39" s="678">
        <v>9</v>
      </c>
      <c r="T39" s="201"/>
    </row>
    <row r="40" spans="1:20" s="69" customFormat="1" ht="15" customHeight="1">
      <c r="A40" s="522" t="s">
        <v>504</v>
      </c>
      <c r="B40" s="1173" t="s">
        <v>877</v>
      </c>
      <c r="C40" s="1174"/>
      <c r="D40" s="678">
        <v>2373</v>
      </c>
      <c r="E40" s="678">
        <v>181</v>
      </c>
      <c r="F40" s="678">
        <v>491</v>
      </c>
      <c r="G40" s="678">
        <v>152</v>
      </c>
      <c r="H40" s="678">
        <v>130</v>
      </c>
      <c r="I40" s="678">
        <v>219</v>
      </c>
      <c r="J40" s="678">
        <v>224</v>
      </c>
      <c r="K40" s="678">
        <v>213</v>
      </c>
      <c r="L40" s="678">
        <v>137</v>
      </c>
      <c r="M40" s="678">
        <v>138</v>
      </c>
      <c r="N40" s="678">
        <v>152</v>
      </c>
      <c r="O40" s="678">
        <v>151</v>
      </c>
      <c r="P40" s="678">
        <v>125</v>
      </c>
      <c r="Q40" s="678">
        <v>35</v>
      </c>
      <c r="R40" s="678">
        <v>21</v>
      </c>
      <c r="S40" s="678">
        <v>4</v>
      </c>
      <c r="T40" s="201"/>
    </row>
    <row r="41" spans="1:20" s="69" customFormat="1" ht="15" customHeight="1">
      <c r="A41" s="522" t="s">
        <v>505</v>
      </c>
      <c r="B41" s="1173" t="s">
        <v>878</v>
      </c>
      <c r="C41" s="1174"/>
      <c r="D41" s="678">
        <v>1597</v>
      </c>
      <c r="E41" s="678">
        <v>26</v>
      </c>
      <c r="F41" s="678">
        <v>140</v>
      </c>
      <c r="G41" s="678">
        <v>139</v>
      </c>
      <c r="H41" s="678">
        <v>126</v>
      </c>
      <c r="I41" s="678">
        <v>196</v>
      </c>
      <c r="J41" s="678">
        <v>150</v>
      </c>
      <c r="K41" s="678">
        <v>128</v>
      </c>
      <c r="L41" s="678">
        <v>132</v>
      </c>
      <c r="M41" s="678">
        <v>123</v>
      </c>
      <c r="N41" s="678">
        <v>131</v>
      </c>
      <c r="O41" s="678">
        <v>137</v>
      </c>
      <c r="P41" s="678">
        <v>89</v>
      </c>
      <c r="Q41" s="678">
        <v>50</v>
      </c>
      <c r="R41" s="678">
        <v>21</v>
      </c>
      <c r="S41" s="678">
        <v>9</v>
      </c>
      <c r="T41" s="201"/>
    </row>
    <row r="42" spans="1:20" s="69" customFormat="1" ht="15" customHeight="1">
      <c r="A42" s="522" t="s">
        <v>506</v>
      </c>
      <c r="B42" s="1173" t="s">
        <v>879</v>
      </c>
      <c r="C42" s="1174"/>
      <c r="D42" s="678">
        <v>3046</v>
      </c>
      <c r="E42" s="678">
        <v>36</v>
      </c>
      <c r="F42" s="678">
        <v>200</v>
      </c>
      <c r="G42" s="678">
        <v>216</v>
      </c>
      <c r="H42" s="678">
        <v>230</v>
      </c>
      <c r="I42" s="678">
        <v>245</v>
      </c>
      <c r="J42" s="678">
        <v>259</v>
      </c>
      <c r="K42" s="678">
        <v>339</v>
      </c>
      <c r="L42" s="678">
        <v>361</v>
      </c>
      <c r="M42" s="678">
        <v>452</v>
      </c>
      <c r="N42" s="678">
        <v>360</v>
      </c>
      <c r="O42" s="678">
        <v>196</v>
      </c>
      <c r="P42" s="678">
        <v>98</v>
      </c>
      <c r="Q42" s="678">
        <v>37</v>
      </c>
      <c r="R42" s="678">
        <v>11</v>
      </c>
      <c r="S42" s="678">
        <v>6</v>
      </c>
      <c r="T42" s="201"/>
    </row>
    <row r="43" spans="1:20" s="69" customFormat="1" ht="15" customHeight="1">
      <c r="A43" s="522" t="s">
        <v>507</v>
      </c>
      <c r="B43" s="1173" t="s">
        <v>880</v>
      </c>
      <c r="C43" s="1174"/>
      <c r="D43" s="678">
        <v>4800</v>
      </c>
      <c r="E43" s="678">
        <v>22</v>
      </c>
      <c r="F43" s="678">
        <v>186</v>
      </c>
      <c r="G43" s="678">
        <v>456</v>
      </c>
      <c r="H43" s="678">
        <v>553</v>
      </c>
      <c r="I43" s="678">
        <v>600</v>
      </c>
      <c r="J43" s="678">
        <v>617</v>
      </c>
      <c r="K43" s="678">
        <v>470</v>
      </c>
      <c r="L43" s="678">
        <v>377</v>
      </c>
      <c r="M43" s="678">
        <v>410</v>
      </c>
      <c r="N43" s="678">
        <v>390</v>
      </c>
      <c r="O43" s="678">
        <v>356</v>
      </c>
      <c r="P43" s="678">
        <v>233</v>
      </c>
      <c r="Q43" s="678">
        <v>82</v>
      </c>
      <c r="R43" s="678">
        <v>33</v>
      </c>
      <c r="S43" s="678">
        <v>15</v>
      </c>
      <c r="T43" s="201"/>
    </row>
    <row r="44" spans="1:20" s="69" customFormat="1" ht="15" customHeight="1">
      <c r="A44" s="522" t="s">
        <v>508</v>
      </c>
      <c r="B44" s="1173" t="s">
        <v>474</v>
      </c>
      <c r="C44" s="1174"/>
      <c r="D44" s="678">
        <v>674</v>
      </c>
      <c r="E44" s="678">
        <v>4</v>
      </c>
      <c r="F44" s="678">
        <v>36</v>
      </c>
      <c r="G44" s="678">
        <v>44</v>
      </c>
      <c r="H44" s="678">
        <v>65</v>
      </c>
      <c r="I44" s="678">
        <v>81</v>
      </c>
      <c r="J44" s="678">
        <v>83</v>
      </c>
      <c r="K44" s="678">
        <v>108</v>
      </c>
      <c r="L44" s="678">
        <v>90</v>
      </c>
      <c r="M44" s="678">
        <v>84</v>
      </c>
      <c r="N44" s="678">
        <v>48</v>
      </c>
      <c r="O44" s="678">
        <v>24</v>
      </c>
      <c r="P44" s="678">
        <v>6</v>
      </c>
      <c r="Q44" s="678">
        <v>1</v>
      </c>
      <c r="R44" s="678" t="s">
        <v>571</v>
      </c>
      <c r="S44" s="678" t="s">
        <v>571</v>
      </c>
      <c r="T44" s="201"/>
    </row>
    <row r="45" spans="1:20" s="69" customFormat="1" ht="15" customHeight="1">
      <c r="A45" s="522" t="s">
        <v>509</v>
      </c>
      <c r="B45" s="1173" t="s">
        <v>479</v>
      </c>
      <c r="C45" s="1174"/>
      <c r="D45" s="678">
        <v>4035</v>
      </c>
      <c r="E45" s="678">
        <v>30</v>
      </c>
      <c r="F45" s="678">
        <v>152</v>
      </c>
      <c r="G45" s="678">
        <v>202</v>
      </c>
      <c r="H45" s="678">
        <v>245</v>
      </c>
      <c r="I45" s="678">
        <v>309</v>
      </c>
      <c r="J45" s="678">
        <v>369</v>
      </c>
      <c r="K45" s="678">
        <v>418</v>
      </c>
      <c r="L45" s="678">
        <v>384</v>
      </c>
      <c r="M45" s="678">
        <v>378</v>
      </c>
      <c r="N45" s="678">
        <v>485</v>
      </c>
      <c r="O45" s="678">
        <v>536</v>
      </c>
      <c r="P45" s="678">
        <v>342</v>
      </c>
      <c r="Q45" s="678">
        <v>112</v>
      </c>
      <c r="R45" s="678">
        <v>59</v>
      </c>
      <c r="S45" s="678">
        <v>14</v>
      </c>
      <c r="T45" s="201"/>
    </row>
    <row r="46" spans="1:20" s="69" customFormat="1" ht="15" customHeight="1">
      <c r="A46" s="522" t="s">
        <v>510</v>
      </c>
      <c r="B46" s="1173" t="s">
        <v>478</v>
      </c>
      <c r="C46" s="1174"/>
      <c r="D46" s="678">
        <v>4082</v>
      </c>
      <c r="E46" s="678">
        <v>24</v>
      </c>
      <c r="F46" s="678">
        <v>180</v>
      </c>
      <c r="G46" s="678">
        <v>357</v>
      </c>
      <c r="H46" s="678">
        <v>470</v>
      </c>
      <c r="I46" s="678">
        <v>427</v>
      </c>
      <c r="J46" s="678">
        <v>431</v>
      </c>
      <c r="K46" s="678">
        <v>592</v>
      </c>
      <c r="L46" s="678">
        <v>487</v>
      </c>
      <c r="M46" s="678">
        <v>568</v>
      </c>
      <c r="N46" s="678">
        <v>306</v>
      </c>
      <c r="O46" s="678">
        <v>165</v>
      </c>
      <c r="P46" s="678">
        <v>63</v>
      </c>
      <c r="Q46" s="678">
        <v>9</v>
      </c>
      <c r="R46" s="678">
        <v>2</v>
      </c>
      <c r="S46" s="678">
        <v>1</v>
      </c>
      <c r="T46" s="201"/>
    </row>
    <row r="47" spans="1:20" s="69" customFormat="1" ht="15" customHeight="1">
      <c r="A47" s="522" t="s">
        <v>511</v>
      </c>
      <c r="B47" s="1173" t="s">
        <v>462</v>
      </c>
      <c r="C47" s="1174"/>
      <c r="D47" s="678">
        <v>1739</v>
      </c>
      <c r="E47" s="678">
        <v>42</v>
      </c>
      <c r="F47" s="678">
        <v>100</v>
      </c>
      <c r="G47" s="678">
        <v>95</v>
      </c>
      <c r="H47" s="678">
        <v>94</v>
      </c>
      <c r="I47" s="678">
        <v>121</v>
      </c>
      <c r="J47" s="678">
        <v>128</v>
      </c>
      <c r="K47" s="678">
        <v>164</v>
      </c>
      <c r="L47" s="678">
        <v>159</v>
      </c>
      <c r="M47" s="678">
        <v>122</v>
      </c>
      <c r="N47" s="678">
        <v>117</v>
      </c>
      <c r="O47" s="678">
        <v>188</v>
      </c>
      <c r="P47" s="678">
        <v>167</v>
      </c>
      <c r="Q47" s="678">
        <v>118</v>
      </c>
      <c r="R47" s="678">
        <v>88</v>
      </c>
      <c r="S47" s="678">
        <v>36</v>
      </c>
      <c r="T47" s="201"/>
    </row>
    <row r="48" spans="1:20" s="69" customFormat="1" ht="15" customHeight="1">
      <c r="A48" s="1175" t="s">
        <v>545</v>
      </c>
      <c r="B48" s="1175"/>
      <c r="C48" s="1176"/>
      <c r="D48" s="678"/>
      <c r="E48" s="678"/>
      <c r="F48" s="678"/>
      <c r="G48" s="678"/>
      <c r="H48" s="678"/>
      <c r="I48" s="678"/>
      <c r="J48" s="678"/>
      <c r="K48" s="678"/>
      <c r="L48" s="678"/>
      <c r="M48" s="678"/>
      <c r="N48" s="678"/>
      <c r="O48" s="678"/>
      <c r="P48" s="678"/>
      <c r="Q48" s="678"/>
      <c r="R48" s="678"/>
      <c r="S48" s="678"/>
      <c r="T48" s="201"/>
    </row>
    <row r="49" spans="1:19" s="69" customFormat="1" ht="15" customHeight="1">
      <c r="A49" s="1173" t="s">
        <v>95</v>
      </c>
      <c r="B49" s="1173"/>
      <c r="C49" s="1174"/>
      <c r="D49" s="678">
        <v>54135</v>
      </c>
      <c r="E49" s="678">
        <v>825</v>
      </c>
      <c r="F49" s="678">
        <v>3688</v>
      </c>
      <c r="G49" s="678">
        <v>3989</v>
      </c>
      <c r="H49" s="678">
        <v>4295</v>
      </c>
      <c r="I49" s="678">
        <v>5142</v>
      </c>
      <c r="J49" s="678">
        <v>5741</v>
      </c>
      <c r="K49" s="678">
        <v>6415</v>
      </c>
      <c r="L49" s="678">
        <v>5852</v>
      </c>
      <c r="M49" s="678">
        <v>5554</v>
      </c>
      <c r="N49" s="678">
        <v>4727</v>
      </c>
      <c r="O49" s="678">
        <v>3701</v>
      </c>
      <c r="P49" s="678">
        <v>2457</v>
      </c>
      <c r="Q49" s="678">
        <v>1093</v>
      </c>
      <c r="R49" s="678">
        <v>457</v>
      </c>
      <c r="S49" s="678">
        <v>199</v>
      </c>
    </row>
    <row r="50" spans="1:19" s="69" customFormat="1" ht="15" customHeight="1">
      <c r="A50" s="522" t="s">
        <v>826</v>
      </c>
      <c r="B50" s="1173" t="s">
        <v>905</v>
      </c>
      <c r="C50" s="1174"/>
      <c r="D50" s="678">
        <v>1728</v>
      </c>
      <c r="E50" s="678">
        <v>4</v>
      </c>
      <c r="F50" s="678">
        <v>21</v>
      </c>
      <c r="G50" s="678">
        <v>22</v>
      </c>
      <c r="H50" s="678">
        <v>49</v>
      </c>
      <c r="I50" s="678">
        <v>70</v>
      </c>
      <c r="J50" s="678">
        <v>85</v>
      </c>
      <c r="K50" s="678">
        <v>74</v>
      </c>
      <c r="L50" s="678">
        <v>102</v>
      </c>
      <c r="M50" s="678">
        <v>153</v>
      </c>
      <c r="N50" s="678">
        <v>214</v>
      </c>
      <c r="O50" s="678">
        <v>291</v>
      </c>
      <c r="P50" s="678">
        <v>289</v>
      </c>
      <c r="Q50" s="678">
        <v>206</v>
      </c>
      <c r="R50" s="678">
        <v>107</v>
      </c>
      <c r="S50" s="678">
        <v>41</v>
      </c>
    </row>
    <row r="51" spans="1:19" s="69" customFormat="1" ht="15" customHeight="1">
      <c r="A51" s="522"/>
      <c r="B51" s="522"/>
      <c r="C51" s="521" t="s">
        <v>456</v>
      </c>
      <c r="D51" s="678">
        <v>1710</v>
      </c>
      <c r="E51" s="678">
        <v>4</v>
      </c>
      <c r="F51" s="678">
        <v>18</v>
      </c>
      <c r="G51" s="678">
        <v>22</v>
      </c>
      <c r="H51" s="678">
        <v>46</v>
      </c>
      <c r="I51" s="678">
        <v>69</v>
      </c>
      <c r="J51" s="678">
        <v>83</v>
      </c>
      <c r="K51" s="678">
        <v>72</v>
      </c>
      <c r="L51" s="678">
        <v>99</v>
      </c>
      <c r="M51" s="678">
        <v>151</v>
      </c>
      <c r="N51" s="678">
        <v>213</v>
      </c>
      <c r="O51" s="678">
        <v>290</v>
      </c>
      <c r="P51" s="678">
        <v>289</v>
      </c>
      <c r="Q51" s="678">
        <v>206</v>
      </c>
      <c r="R51" s="678">
        <v>107</v>
      </c>
      <c r="S51" s="678">
        <v>41</v>
      </c>
    </row>
    <row r="52" spans="1:19" s="69" customFormat="1" ht="15" customHeight="1">
      <c r="A52" s="522" t="s">
        <v>488</v>
      </c>
      <c r="B52" s="1173" t="s">
        <v>489</v>
      </c>
      <c r="C52" s="1174"/>
      <c r="D52" s="678">
        <v>434</v>
      </c>
      <c r="E52" s="678">
        <v>1</v>
      </c>
      <c r="F52" s="678">
        <v>5</v>
      </c>
      <c r="G52" s="678">
        <v>13</v>
      </c>
      <c r="H52" s="678">
        <v>24</v>
      </c>
      <c r="I52" s="678">
        <v>22</v>
      </c>
      <c r="J52" s="678">
        <v>21</v>
      </c>
      <c r="K52" s="678">
        <v>54</v>
      </c>
      <c r="L52" s="678">
        <v>63</v>
      </c>
      <c r="M52" s="678">
        <v>56</v>
      </c>
      <c r="N52" s="678">
        <v>73</v>
      </c>
      <c r="O52" s="678">
        <v>35</v>
      </c>
      <c r="P52" s="678">
        <v>31</v>
      </c>
      <c r="Q52" s="678">
        <v>22</v>
      </c>
      <c r="R52" s="678">
        <v>10</v>
      </c>
      <c r="S52" s="678">
        <v>4</v>
      </c>
    </row>
    <row r="53" spans="1:19" s="69" customFormat="1" ht="15" customHeight="1">
      <c r="A53" s="522" t="s">
        <v>490</v>
      </c>
      <c r="B53" s="1173" t="s">
        <v>900</v>
      </c>
      <c r="C53" s="1174"/>
      <c r="D53" s="678" t="s">
        <v>571</v>
      </c>
      <c r="E53" s="678" t="s">
        <v>571</v>
      </c>
      <c r="F53" s="678" t="s">
        <v>571</v>
      </c>
      <c r="G53" s="678" t="s">
        <v>571</v>
      </c>
      <c r="H53" s="678" t="s">
        <v>571</v>
      </c>
      <c r="I53" s="678" t="s">
        <v>571</v>
      </c>
      <c r="J53" s="678" t="s">
        <v>571</v>
      </c>
      <c r="K53" s="678" t="s">
        <v>571</v>
      </c>
      <c r="L53" s="678" t="s">
        <v>571</v>
      </c>
      <c r="M53" s="678" t="s">
        <v>571</v>
      </c>
      <c r="N53" s="678" t="s">
        <v>571</v>
      </c>
      <c r="O53" s="678" t="s">
        <v>571</v>
      </c>
      <c r="P53" s="678" t="s">
        <v>571</v>
      </c>
      <c r="Q53" s="678" t="s">
        <v>571</v>
      </c>
      <c r="R53" s="678" t="s">
        <v>571</v>
      </c>
      <c r="S53" s="678" t="s">
        <v>571</v>
      </c>
    </row>
    <row r="54" spans="1:19" s="69" customFormat="1" ht="15" customHeight="1">
      <c r="A54" s="522" t="s">
        <v>491</v>
      </c>
      <c r="B54" s="1173" t="s">
        <v>492</v>
      </c>
      <c r="C54" s="1174"/>
      <c r="D54" s="678">
        <v>1452</v>
      </c>
      <c r="E54" s="678">
        <v>11</v>
      </c>
      <c r="F54" s="678">
        <v>59</v>
      </c>
      <c r="G54" s="678">
        <v>81</v>
      </c>
      <c r="H54" s="678">
        <v>97</v>
      </c>
      <c r="I54" s="678">
        <v>134</v>
      </c>
      <c r="J54" s="678">
        <v>178</v>
      </c>
      <c r="K54" s="678">
        <v>234</v>
      </c>
      <c r="L54" s="678">
        <v>178</v>
      </c>
      <c r="M54" s="678">
        <v>142</v>
      </c>
      <c r="N54" s="678">
        <v>102</v>
      </c>
      <c r="O54" s="678">
        <v>100</v>
      </c>
      <c r="P54" s="678">
        <v>83</v>
      </c>
      <c r="Q54" s="678">
        <v>39</v>
      </c>
      <c r="R54" s="678">
        <v>9</v>
      </c>
      <c r="S54" s="678">
        <v>5</v>
      </c>
    </row>
    <row r="55" spans="1:19" s="69" customFormat="1" ht="15" customHeight="1">
      <c r="A55" s="522" t="s">
        <v>493</v>
      </c>
      <c r="B55" s="1173" t="s">
        <v>494</v>
      </c>
      <c r="C55" s="1174"/>
      <c r="D55" s="678">
        <v>4197</v>
      </c>
      <c r="E55" s="678">
        <v>85</v>
      </c>
      <c r="F55" s="678">
        <v>362</v>
      </c>
      <c r="G55" s="678">
        <v>324</v>
      </c>
      <c r="H55" s="678">
        <v>325</v>
      </c>
      <c r="I55" s="678">
        <v>360</v>
      </c>
      <c r="J55" s="678">
        <v>453</v>
      </c>
      <c r="K55" s="678">
        <v>493</v>
      </c>
      <c r="L55" s="678">
        <v>491</v>
      </c>
      <c r="M55" s="678">
        <v>428</v>
      </c>
      <c r="N55" s="678">
        <v>394</v>
      </c>
      <c r="O55" s="678">
        <v>238</v>
      </c>
      <c r="P55" s="678">
        <v>142</v>
      </c>
      <c r="Q55" s="678">
        <v>64</v>
      </c>
      <c r="R55" s="678">
        <v>31</v>
      </c>
      <c r="S55" s="678">
        <v>7</v>
      </c>
    </row>
    <row r="56" spans="1:19" s="69" customFormat="1" ht="15" customHeight="1">
      <c r="A56" s="522" t="s">
        <v>495</v>
      </c>
      <c r="B56" s="1173" t="s">
        <v>496</v>
      </c>
      <c r="C56" s="1174"/>
      <c r="D56" s="678">
        <v>112</v>
      </c>
      <c r="E56" s="678" t="s">
        <v>571</v>
      </c>
      <c r="F56" s="678">
        <v>8</v>
      </c>
      <c r="G56" s="678">
        <v>14</v>
      </c>
      <c r="H56" s="678">
        <v>9</v>
      </c>
      <c r="I56" s="678">
        <v>10</v>
      </c>
      <c r="J56" s="678">
        <v>9</v>
      </c>
      <c r="K56" s="678">
        <v>20</v>
      </c>
      <c r="L56" s="678">
        <v>16</v>
      </c>
      <c r="M56" s="678">
        <v>15</v>
      </c>
      <c r="N56" s="678">
        <v>7</v>
      </c>
      <c r="O56" s="678" t="s">
        <v>571</v>
      </c>
      <c r="P56" s="678">
        <v>2</v>
      </c>
      <c r="Q56" s="678">
        <v>2</v>
      </c>
      <c r="R56" s="678" t="s">
        <v>571</v>
      </c>
      <c r="S56" s="678" t="s">
        <v>571</v>
      </c>
    </row>
    <row r="57" spans="1:19" s="69" customFormat="1" ht="15" customHeight="1">
      <c r="A57" s="522" t="s">
        <v>497</v>
      </c>
      <c r="B57" s="1173" t="s">
        <v>498</v>
      </c>
      <c r="C57" s="1174"/>
      <c r="D57" s="678">
        <v>669</v>
      </c>
      <c r="E57" s="678">
        <v>1</v>
      </c>
      <c r="F57" s="678">
        <v>63</v>
      </c>
      <c r="G57" s="678">
        <v>95</v>
      </c>
      <c r="H57" s="678">
        <v>86</v>
      </c>
      <c r="I57" s="678">
        <v>102</v>
      </c>
      <c r="J57" s="678">
        <v>86</v>
      </c>
      <c r="K57" s="678">
        <v>114</v>
      </c>
      <c r="L57" s="678">
        <v>54</v>
      </c>
      <c r="M57" s="678">
        <v>35</v>
      </c>
      <c r="N57" s="678">
        <v>17</v>
      </c>
      <c r="O57" s="678">
        <v>11</v>
      </c>
      <c r="P57" s="678">
        <v>4</v>
      </c>
      <c r="Q57" s="678" t="s">
        <v>571</v>
      </c>
      <c r="R57" s="678">
        <v>1</v>
      </c>
      <c r="S57" s="678" t="s">
        <v>571</v>
      </c>
    </row>
    <row r="58" spans="1:19" s="69" customFormat="1" ht="15" customHeight="1">
      <c r="A58" s="522" t="s">
        <v>499</v>
      </c>
      <c r="B58" s="1173" t="s">
        <v>901</v>
      </c>
      <c r="C58" s="1174"/>
      <c r="D58" s="678">
        <v>766</v>
      </c>
      <c r="E58" s="678">
        <v>4</v>
      </c>
      <c r="F58" s="678">
        <v>48</v>
      </c>
      <c r="G58" s="678">
        <v>43</v>
      </c>
      <c r="H58" s="678">
        <v>56</v>
      </c>
      <c r="I58" s="678">
        <v>78</v>
      </c>
      <c r="J58" s="678">
        <v>103</v>
      </c>
      <c r="K58" s="678">
        <v>119</v>
      </c>
      <c r="L58" s="678">
        <v>92</v>
      </c>
      <c r="M58" s="678">
        <v>76</v>
      </c>
      <c r="N58" s="678">
        <v>68</v>
      </c>
      <c r="O58" s="678">
        <v>50</v>
      </c>
      <c r="P58" s="678">
        <v>18</v>
      </c>
      <c r="Q58" s="678">
        <v>8</v>
      </c>
      <c r="R58" s="678">
        <v>2</v>
      </c>
      <c r="S58" s="678">
        <v>1</v>
      </c>
    </row>
    <row r="59" spans="1:19" s="69" customFormat="1" ht="15" customHeight="1">
      <c r="A59" s="522" t="s">
        <v>500</v>
      </c>
      <c r="B59" s="1173" t="s">
        <v>902</v>
      </c>
      <c r="C59" s="1174"/>
      <c r="D59" s="678">
        <v>9314</v>
      </c>
      <c r="E59" s="678">
        <v>203</v>
      </c>
      <c r="F59" s="678">
        <v>674</v>
      </c>
      <c r="G59" s="678">
        <v>546</v>
      </c>
      <c r="H59" s="678">
        <v>728</v>
      </c>
      <c r="I59" s="678">
        <v>849</v>
      </c>
      <c r="J59" s="678">
        <v>952</v>
      </c>
      <c r="K59" s="678">
        <v>1050</v>
      </c>
      <c r="L59" s="678">
        <v>1011</v>
      </c>
      <c r="M59" s="678">
        <v>938</v>
      </c>
      <c r="N59" s="678">
        <v>937</v>
      </c>
      <c r="O59" s="678">
        <v>724</v>
      </c>
      <c r="P59" s="678">
        <v>417</v>
      </c>
      <c r="Q59" s="678">
        <v>173</v>
      </c>
      <c r="R59" s="678">
        <v>80</v>
      </c>
      <c r="S59" s="678">
        <v>32</v>
      </c>
    </row>
    <row r="60" spans="1:19" s="69" customFormat="1" ht="15" customHeight="1">
      <c r="A60" s="522" t="s">
        <v>501</v>
      </c>
      <c r="B60" s="1173" t="s">
        <v>903</v>
      </c>
      <c r="C60" s="1174"/>
      <c r="D60" s="678">
        <v>1855</v>
      </c>
      <c r="E60" s="678">
        <v>8</v>
      </c>
      <c r="F60" s="678">
        <v>87</v>
      </c>
      <c r="G60" s="678">
        <v>164</v>
      </c>
      <c r="H60" s="678">
        <v>155</v>
      </c>
      <c r="I60" s="678">
        <v>194</v>
      </c>
      <c r="J60" s="678">
        <v>225</v>
      </c>
      <c r="K60" s="678">
        <v>272</v>
      </c>
      <c r="L60" s="678">
        <v>306</v>
      </c>
      <c r="M60" s="678">
        <v>219</v>
      </c>
      <c r="N60" s="678">
        <v>123</v>
      </c>
      <c r="O60" s="678">
        <v>59</v>
      </c>
      <c r="P60" s="678">
        <v>33</v>
      </c>
      <c r="Q60" s="678">
        <v>8</v>
      </c>
      <c r="R60" s="678" t="s">
        <v>571</v>
      </c>
      <c r="S60" s="678">
        <v>2</v>
      </c>
    </row>
    <row r="61" spans="1:19" s="69" customFormat="1" ht="15" customHeight="1">
      <c r="A61" s="522" t="s">
        <v>502</v>
      </c>
      <c r="B61" s="1173" t="s">
        <v>904</v>
      </c>
      <c r="C61" s="1174"/>
      <c r="D61" s="678">
        <v>722</v>
      </c>
      <c r="E61" s="678">
        <v>9</v>
      </c>
      <c r="F61" s="678">
        <v>32</v>
      </c>
      <c r="G61" s="678">
        <v>43</v>
      </c>
      <c r="H61" s="678">
        <v>38</v>
      </c>
      <c r="I61" s="678">
        <v>77</v>
      </c>
      <c r="J61" s="678">
        <v>57</v>
      </c>
      <c r="K61" s="678">
        <v>69</v>
      </c>
      <c r="L61" s="678">
        <v>65</v>
      </c>
      <c r="M61" s="678">
        <v>71</v>
      </c>
      <c r="N61" s="678">
        <v>68</v>
      </c>
      <c r="O61" s="678">
        <v>72</v>
      </c>
      <c r="P61" s="678">
        <v>56</v>
      </c>
      <c r="Q61" s="678">
        <v>33</v>
      </c>
      <c r="R61" s="678">
        <v>18</v>
      </c>
      <c r="S61" s="678">
        <v>14</v>
      </c>
    </row>
    <row r="62" spans="1:19" s="69" customFormat="1" ht="15" customHeight="1">
      <c r="A62" s="522" t="s">
        <v>503</v>
      </c>
      <c r="B62" s="1173" t="s">
        <v>876</v>
      </c>
      <c r="C62" s="1174"/>
      <c r="D62" s="678">
        <v>1163</v>
      </c>
      <c r="E62" s="678">
        <v>7</v>
      </c>
      <c r="F62" s="678">
        <v>59</v>
      </c>
      <c r="G62" s="678">
        <v>101</v>
      </c>
      <c r="H62" s="678">
        <v>105</v>
      </c>
      <c r="I62" s="678">
        <v>142</v>
      </c>
      <c r="J62" s="678">
        <v>153</v>
      </c>
      <c r="K62" s="678">
        <v>175</v>
      </c>
      <c r="L62" s="678">
        <v>133</v>
      </c>
      <c r="M62" s="678">
        <v>96</v>
      </c>
      <c r="N62" s="678">
        <v>89</v>
      </c>
      <c r="O62" s="678">
        <v>52</v>
      </c>
      <c r="P62" s="678">
        <v>37</v>
      </c>
      <c r="Q62" s="678">
        <v>5</v>
      </c>
      <c r="R62" s="678">
        <v>6</v>
      </c>
      <c r="S62" s="678">
        <v>3</v>
      </c>
    </row>
    <row r="63" spans="1:19" s="69" customFormat="1" ht="15" customHeight="1">
      <c r="A63" s="522" t="s">
        <v>504</v>
      </c>
      <c r="B63" s="1173" t="s">
        <v>877</v>
      </c>
      <c r="C63" s="1174"/>
      <c r="D63" s="678">
        <v>3992</v>
      </c>
      <c r="E63" s="678">
        <v>279</v>
      </c>
      <c r="F63" s="678">
        <v>513</v>
      </c>
      <c r="G63" s="678">
        <v>197</v>
      </c>
      <c r="H63" s="678">
        <v>211</v>
      </c>
      <c r="I63" s="678">
        <v>299</v>
      </c>
      <c r="J63" s="678">
        <v>345</v>
      </c>
      <c r="K63" s="678">
        <v>393</v>
      </c>
      <c r="L63" s="678">
        <v>309</v>
      </c>
      <c r="M63" s="678">
        <v>340</v>
      </c>
      <c r="N63" s="678">
        <v>310</v>
      </c>
      <c r="O63" s="678">
        <v>382</v>
      </c>
      <c r="P63" s="678">
        <v>299</v>
      </c>
      <c r="Q63" s="678">
        <v>95</v>
      </c>
      <c r="R63" s="678">
        <v>15</v>
      </c>
      <c r="S63" s="678">
        <v>5</v>
      </c>
    </row>
    <row r="64" spans="1:19" s="69" customFormat="1" ht="15" customHeight="1">
      <c r="A64" s="522" t="s">
        <v>505</v>
      </c>
      <c r="B64" s="1173" t="s">
        <v>878</v>
      </c>
      <c r="C64" s="1174"/>
      <c r="D64" s="678">
        <v>2399</v>
      </c>
      <c r="E64" s="678">
        <v>45</v>
      </c>
      <c r="F64" s="678">
        <v>174</v>
      </c>
      <c r="G64" s="678">
        <v>171</v>
      </c>
      <c r="H64" s="678">
        <v>199</v>
      </c>
      <c r="I64" s="678">
        <v>248</v>
      </c>
      <c r="J64" s="678">
        <v>213</v>
      </c>
      <c r="K64" s="678">
        <v>230</v>
      </c>
      <c r="L64" s="678">
        <v>219</v>
      </c>
      <c r="M64" s="678">
        <v>230</v>
      </c>
      <c r="N64" s="678">
        <v>201</v>
      </c>
      <c r="O64" s="678">
        <v>199</v>
      </c>
      <c r="P64" s="678">
        <v>153</v>
      </c>
      <c r="Q64" s="678">
        <v>75</v>
      </c>
      <c r="R64" s="678">
        <v>30</v>
      </c>
      <c r="S64" s="678">
        <v>12</v>
      </c>
    </row>
    <row r="65" spans="1:19" s="69" customFormat="1" ht="15" customHeight="1">
      <c r="A65" s="522" t="s">
        <v>506</v>
      </c>
      <c r="B65" s="1173" t="s">
        <v>879</v>
      </c>
      <c r="C65" s="1174"/>
      <c r="D65" s="678">
        <v>4290</v>
      </c>
      <c r="E65" s="678">
        <v>32</v>
      </c>
      <c r="F65" s="678">
        <v>292</v>
      </c>
      <c r="G65" s="678">
        <v>375</v>
      </c>
      <c r="H65" s="678">
        <v>348</v>
      </c>
      <c r="I65" s="678">
        <v>392</v>
      </c>
      <c r="J65" s="678">
        <v>521</v>
      </c>
      <c r="K65" s="678">
        <v>610</v>
      </c>
      <c r="L65" s="678">
        <v>589</v>
      </c>
      <c r="M65" s="678">
        <v>539</v>
      </c>
      <c r="N65" s="678">
        <v>323</v>
      </c>
      <c r="O65" s="678">
        <v>154</v>
      </c>
      <c r="P65" s="678">
        <v>63</v>
      </c>
      <c r="Q65" s="678">
        <v>31</v>
      </c>
      <c r="R65" s="678">
        <v>12</v>
      </c>
      <c r="S65" s="678">
        <v>9</v>
      </c>
    </row>
    <row r="66" spans="1:19" s="69" customFormat="1" ht="15" customHeight="1">
      <c r="A66" s="522" t="s">
        <v>507</v>
      </c>
      <c r="B66" s="1173" t="s">
        <v>880</v>
      </c>
      <c r="C66" s="1174"/>
      <c r="D66" s="678">
        <v>13843</v>
      </c>
      <c r="E66" s="678">
        <v>56</v>
      </c>
      <c r="F66" s="678">
        <v>903</v>
      </c>
      <c r="G66" s="678">
        <v>1275</v>
      </c>
      <c r="H66" s="678">
        <v>1318</v>
      </c>
      <c r="I66" s="678">
        <v>1564</v>
      </c>
      <c r="J66" s="678">
        <v>1610</v>
      </c>
      <c r="K66" s="678">
        <v>1612</v>
      </c>
      <c r="L66" s="678">
        <v>1418</v>
      </c>
      <c r="M66" s="678">
        <v>1483</v>
      </c>
      <c r="N66" s="678">
        <v>1236</v>
      </c>
      <c r="O66" s="678">
        <v>817</v>
      </c>
      <c r="P66" s="678">
        <v>399</v>
      </c>
      <c r="Q66" s="678">
        <v>121</v>
      </c>
      <c r="R66" s="678">
        <v>25</v>
      </c>
      <c r="S66" s="678">
        <v>6</v>
      </c>
    </row>
    <row r="67" spans="1:19" s="69" customFormat="1" ht="15" customHeight="1">
      <c r="A67" s="522" t="s">
        <v>508</v>
      </c>
      <c r="B67" s="1173" t="s">
        <v>474</v>
      </c>
      <c r="C67" s="1174"/>
      <c r="D67" s="678">
        <v>499</v>
      </c>
      <c r="E67" s="678">
        <v>18</v>
      </c>
      <c r="F67" s="678">
        <v>59</v>
      </c>
      <c r="G67" s="678">
        <v>43</v>
      </c>
      <c r="H67" s="678">
        <v>37</v>
      </c>
      <c r="I67" s="678">
        <v>49</v>
      </c>
      <c r="J67" s="678">
        <v>42</v>
      </c>
      <c r="K67" s="678">
        <v>68</v>
      </c>
      <c r="L67" s="678">
        <v>72</v>
      </c>
      <c r="M67" s="678">
        <v>60</v>
      </c>
      <c r="N67" s="678">
        <v>30</v>
      </c>
      <c r="O67" s="678">
        <v>10</v>
      </c>
      <c r="P67" s="678">
        <v>10</v>
      </c>
      <c r="Q67" s="678">
        <v>1</v>
      </c>
      <c r="R67" s="678" t="s">
        <v>571</v>
      </c>
      <c r="S67" s="678" t="s">
        <v>571</v>
      </c>
    </row>
    <row r="68" spans="1:19" s="69" customFormat="1" ht="15" customHeight="1">
      <c r="A68" s="522" t="s">
        <v>509</v>
      </c>
      <c r="B68" s="1173" t="s">
        <v>479</v>
      </c>
      <c r="C68" s="1174"/>
      <c r="D68" s="678">
        <v>3040</v>
      </c>
      <c r="E68" s="678">
        <v>19</v>
      </c>
      <c r="F68" s="678">
        <v>120</v>
      </c>
      <c r="G68" s="678">
        <v>184</v>
      </c>
      <c r="H68" s="678">
        <v>187</v>
      </c>
      <c r="I68" s="678">
        <v>256</v>
      </c>
      <c r="J68" s="678">
        <v>316</v>
      </c>
      <c r="K68" s="678">
        <v>342</v>
      </c>
      <c r="L68" s="678">
        <v>336</v>
      </c>
      <c r="M68" s="678">
        <v>329</v>
      </c>
      <c r="N68" s="678">
        <v>290</v>
      </c>
      <c r="O68" s="678">
        <v>305</v>
      </c>
      <c r="P68" s="678">
        <v>240</v>
      </c>
      <c r="Q68" s="678">
        <v>78</v>
      </c>
      <c r="R68" s="678">
        <v>29</v>
      </c>
      <c r="S68" s="678">
        <v>9</v>
      </c>
    </row>
    <row r="69" spans="1:19" s="69" customFormat="1" ht="15" customHeight="1">
      <c r="A69" s="522" t="s">
        <v>510</v>
      </c>
      <c r="B69" s="1173" t="s">
        <v>478</v>
      </c>
      <c r="C69" s="1174"/>
      <c r="D69" s="678">
        <v>2119</v>
      </c>
      <c r="E69" s="678">
        <v>9</v>
      </c>
      <c r="F69" s="678">
        <v>113</v>
      </c>
      <c r="G69" s="678">
        <v>217</v>
      </c>
      <c r="H69" s="678">
        <v>227</v>
      </c>
      <c r="I69" s="678">
        <v>201</v>
      </c>
      <c r="J69" s="678">
        <v>266</v>
      </c>
      <c r="K69" s="678">
        <v>355</v>
      </c>
      <c r="L69" s="678">
        <v>290</v>
      </c>
      <c r="M69" s="678">
        <v>233</v>
      </c>
      <c r="N69" s="678">
        <v>125</v>
      </c>
      <c r="O69" s="678">
        <v>61</v>
      </c>
      <c r="P69" s="678">
        <v>15</v>
      </c>
      <c r="Q69" s="678">
        <v>4</v>
      </c>
      <c r="R69" s="678">
        <v>2</v>
      </c>
      <c r="S69" s="678">
        <v>1</v>
      </c>
    </row>
    <row r="70" spans="1:19" s="69" customFormat="1" ht="15" customHeight="1">
      <c r="A70" s="523" t="s">
        <v>511</v>
      </c>
      <c r="B70" s="1177" t="s">
        <v>462</v>
      </c>
      <c r="C70" s="1178"/>
      <c r="D70" s="682">
        <v>1541</v>
      </c>
      <c r="E70" s="682">
        <v>34</v>
      </c>
      <c r="F70" s="682">
        <v>96</v>
      </c>
      <c r="G70" s="682">
        <v>81</v>
      </c>
      <c r="H70" s="682">
        <v>96</v>
      </c>
      <c r="I70" s="682">
        <v>95</v>
      </c>
      <c r="J70" s="682">
        <v>106</v>
      </c>
      <c r="K70" s="682">
        <v>131</v>
      </c>
      <c r="L70" s="682">
        <v>108</v>
      </c>
      <c r="M70" s="682">
        <v>111</v>
      </c>
      <c r="N70" s="682">
        <v>120</v>
      </c>
      <c r="O70" s="682">
        <v>141</v>
      </c>
      <c r="P70" s="682">
        <v>166</v>
      </c>
      <c r="Q70" s="682">
        <v>128</v>
      </c>
      <c r="R70" s="682">
        <v>80</v>
      </c>
      <c r="S70" s="682">
        <v>48</v>
      </c>
    </row>
    <row r="71" spans="1:19">
      <c r="C71" s="263"/>
    </row>
    <row r="72" spans="1:19">
      <c r="C72" s="263"/>
    </row>
    <row r="73" spans="1:19">
      <c r="C73" s="263"/>
    </row>
    <row r="74" spans="1:19">
      <c r="C74" s="263"/>
    </row>
    <row r="75" spans="1:19">
      <c r="C75" s="263"/>
    </row>
    <row r="76" spans="1:19">
      <c r="C76" s="263"/>
    </row>
    <row r="77" spans="1:19">
      <c r="C77" s="263"/>
    </row>
    <row r="78" spans="1:19">
      <c r="C78" s="263"/>
    </row>
    <row r="79" spans="1:19">
      <c r="C79" s="263"/>
    </row>
    <row r="80" spans="1:19">
      <c r="C80" s="263"/>
    </row>
    <row r="81" spans="3:3">
      <c r="C81" s="263"/>
    </row>
    <row r="82" spans="3:3">
      <c r="C82" s="263"/>
    </row>
    <row r="83" spans="3:3">
      <c r="C83" s="263"/>
    </row>
    <row r="84" spans="3:3">
      <c r="C84" s="263"/>
    </row>
    <row r="85" spans="3:3">
      <c r="C85" s="263"/>
    </row>
    <row r="86" spans="3:3">
      <c r="C86" s="263"/>
    </row>
    <row r="87" spans="3:3">
      <c r="C87" s="263"/>
    </row>
    <row r="88" spans="3:3">
      <c r="C88" s="263"/>
    </row>
    <row r="89" spans="3:3">
      <c r="C89" s="263"/>
    </row>
    <row r="90" spans="3:3">
      <c r="C90" s="263"/>
    </row>
    <row r="91" spans="3:3">
      <c r="C91" s="263"/>
    </row>
    <row r="92" spans="3:3">
      <c r="C92" s="263"/>
    </row>
    <row r="93" spans="3:3">
      <c r="C93" s="263"/>
    </row>
    <row r="94" spans="3:3">
      <c r="C94" s="263"/>
    </row>
    <row r="95" spans="3:3">
      <c r="C95" s="263"/>
    </row>
    <row r="96" spans="3:3">
      <c r="C96" s="263"/>
    </row>
    <row r="97" spans="3:3">
      <c r="C97" s="263"/>
    </row>
    <row r="98" spans="3:3">
      <c r="C98" s="263"/>
    </row>
    <row r="99" spans="3:3">
      <c r="C99" s="263"/>
    </row>
    <row r="100" spans="3:3">
      <c r="C100" s="263"/>
    </row>
    <row r="101" spans="3:3">
      <c r="C101" s="263"/>
    </row>
    <row r="102" spans="3:3">
      <c r="C102" s="263"/>
    </row>
    <row r="103" spans="3:3">
      <c r="C103" s="263"/>
    </row>
    <row r="104" spans="3:3">
      <c r="C104" s="263"/>
    </row>
    <row r="105" spans="3:3">
      <c r="C105" s="263"/>
    </row>
    <row r="106" spans="3:3">
      <c r="C106" s="263"/>
    </row>
    <row r="107" spans="3:3">
      <c r="C107" s="263"/>
    </row>
    <row r="108" spans="3:3">
      <c r="C108" s="263"/>
    </row>
  </sheetData>
  <sheetProtection selectLockedCells="1" selectUnlockedCells="1"/>
  <mergeCells count="65">
    <mergeCell ref="B67:C67"/>
    <mergeCell ref="B68:C68"/>
    <mergeCell ref="B69:C69"/>
    <mergeCell ref="B70:C70"/>
    <mergeCell ref="B63:C63"/>
    <mergeCell ref="B64:C64"/>
    <mergeCell ref="B65:C65"/>
    <mergeCell ref="B66:C66"/>
    <mergeCell ref="B59:C59"/>
    <mergeCell ref="B60:C60"/>
    <mergeCell ref="B61:C61"/>
    <mergeCell ref="B62:C62"/>
    <mergeCell ref="B55:C55"/>
    <mergeCell ref="B56:C56"/>
    <mergeCell ref="B57:C57"/>
    <mergeCell ref="B58:C58"/>
    <mergeCell ref="B50:C50"/>
    <mergeCell ref="B52:C52"/>
    <mergeCell ref="B53:C53"/>
    <mergeCell ref="B54:C54"/>
    <mergeCell ref="B46:C46"/>
    <mergeCell ref="B47:C47"/>
    <mergeCell ref="A48:C48"/>
    <mergeCell ref="A49:C49"/>
    <mergeCell ref="B42:C42"/>
    <mergeCell ref="B43:C43"/>
    <mergeCell ref="B44:C44"/>
    <mergeCell ref="B45:C45"/>
    <mergeCell ref="B38:C38"/>
    <mergeCell ref="B39:C39"/>
    <mergeCell ref="B40:C40"/>
    <mergeCell ref="B41:C41"/>
    <mergeCell ref="B35:C35"/>
    <mergeCell ref="B36:C36"/>
    <mergeCell ref="B37:C37"/>
    <mergeCell ref="B30:C30"/>
    <mergeCell ref="B31:C31"/>
    <mergeCell ref="B32:C32"/>
    <mergeCell ref="B33:C33"/>
    <mergeCell ref="B27:C27"/>
    <mergeCell ref="B29:C29"/>
    <mergeCell ref="B9:C9"/>
    <mergeCell ref="B8:C8"/>
    <mergeCell ref="B34:C34"/>
    <mergeCell ref="B16:C16"/>
    <mergeCell ref="B14:C14"/>
    <mergeCell ref="B10:C10"/>
    <mergeCell ref="A25:C25"/>
    <mergeCell ref="A26:C26"/>
    <mergeCell ref="A3:C3"/>
    <mergeCell ref="B24:C24"/>
    <mergeCell ref="B23:C23"/>
    <mergeCell ref="B21:C21"/>
    <mergeCell ref="B20:C20"/>
    <mergeCell ref="B22:C22"/>
    <mergeCell ref="B6:C6"/>
    <mergeCell ref="B4:C4"/>
    <mergeCell ref="B19:C19"/>
    <mergeCell ref="B18:C18"/>
    <mergeCell ref="B7:C7"/>
    <mergeCell ref="B15:C15"/>
    <mergeCell ref="B13:C13"/>
    <mergeCell ref="B12:C12"/>
    <mergeCell ref="B11:C11"/>
    <mergeCell ref="B17:C17"/>
  </mergeCells>
  <phoneticPr fontId="6"/>
  <pageMargins left="0.75" right="0.75" top="1" bottom="1" header="0.51200000000000001" footer="0.51200000000000001"/>
  <pageSetup paperSize="9"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BZ497"/>
  <sheetViews>
    <sheetView showGridLines="0" zoomScaleNormal="100" workbookViewId="0">
      <pane xSplit="5" ySplit="4" topLeftCell="U5" activePane="bottomRight" state="frozen"/>
      <selection pane="topRight" activeCell="F1" sqref="F1"/>
      <selection pane="bottomLeft" activeCell="A5" sqref="A5"/>
      <selection pane="bottomRight" activeCell="T34" sqref="T1:AL34"/>
    </sheetView>
  </sheetViews>
  <sheetFormatPr defaultRowHeight="13.5"/>
  <cols>
    <col min="1" max="1" width="1.625" customWidth="1"/>
    <col min="2" max="2" width="2.125" customWidth="1"/>
    <col min="3" max="3" width="4.125" customWidth="1"/>
    <col min="4" max="4" width="12.625" customWidth="1"/>
    <col min="5" max="5" width="7.625" customWidth="1"/>
    <col min="6" max="6" width="6.5" bestFit="1" customWidth="1"/>
    <col min="7" max="7" width="6" bestFit="1" customWidth="1"/>
    <col min="8" max="8" width="6.25" bestFit="1" customWidth="1"/>
    <col min="9" max="9" width="6.125" bestFit="1" customWidth="1"/>
    <col min="10" max="10" width="6.5" bestFit="1" customWidth="1"/>
    <col min="11" max="11" width="5.625" bestFit="1" customWidth="1"/>
    <col min="12" max="13" width="5.875" bestFit="1" customWidth="1"/>
    <col min="14" max="14" width="6.25" bestFit="1" customWidth="1"/>
    <col min="15" max="15" width="6.25" style="744" customWidth="1"/>
    <col min="16" max="16" width="6" bestFit="1" customWidth="1"/>
    <col min="17" max="17" width="5.75" bestFit="1" customWidth="1"/>
    <col min="18" max="18" width="5.625" customWidth="1"/>
    <col min="19" max="19" width="5.875" customWidth="1"/>
    <col min="20" max="20" width="6.125" customWidth="1"/>
    <col min="21" max="21" width="6.5" bestFit="1" customWidth="1"/>
    <col min="22" max="24" width="5.625" customWidth="1"/>
    <col min="25" max="25" width="5.5" customWidth="1"/>
    <col min="26" max="26" width="5.5" style="744" customWidth="1"/>
    <col min="27" max="27" width="5.625" customWidth="1"/>
    <col min="28" max="28" width="6.125" customWidth="1"/>
    <col min="29" max="29" width="5.625" customWidth="1"/>
    <col min="30" max="30" width="5.875" customWidth="1"/>
    <col min="31" max="31" width="6.125" customWidth="1"/>
    <col min="32" max="32" width="6.5" bestFit="1" customWidth="1"/>
    <col min="33" max="36" width="5.625" customWidth="1"/>
    <col min="37" max="37" width="5.625" style="744" customWidth="1"/>
    <col min="38" max="38" width="5.625" customWidth="1"/>
  </cols>
  <sheetData>
    <row r="1" spans="1:78" s="315" customFormat="1" ht="18" customHeight="1">
      <c r="A1" s="803" t="s">
        <v>1299</v>
      </c>
      <c r="B1" s="324"/>
      <c r="C1" s="324"/>
      <c r="D1" s="324"/>
      <c r="E1" s="324"/>
      <c r="F1" s="324"/>
      <c r="G1" s="324"/>
      <c r="H1" s="324"/>
      <c r="I1" s="324"/>
      <c r="J1" s="324"/>
      <c r="K1" s="324"/>
      <c r="L1" s="324"/>
      <c r="M1" s="324"/>
      <c r="N1" s="324"/>
      <c r="O1" s="324"/>
      <c r="P1" s="324"/>
      <c r="Q1" s="324"/>
      <c r="R1" s="316"/>
      <c r="S1" s="316"/>
      <c r="T1" s="316"/>
      <c r="U1" s="316"/>
      <c r="V1" s="317"/>
      <c r="W1" s="317"/>
      <c r="X1" s="317"/>
      <c r="Y1" s="317"/>
      <c r="Z1" s="317"/>
      <c r="AA1" s="318"/>
      <c r="AB1" s="319"/>
      <c r="AC1" s="316"/>
      <c r="AD1" s="316"/>
      <c r="AE1" s="316"/>
      <c r="AF1" s="316"/>
      <c r="AG1" s="317"/>
      <c r="AH1" s="320"/>
      <c r="AI1" s="320"/>
      <c r="AJ1" s="317"/>
      <c r="AK1" s="317"/>
      <c r="AL1" s="320"/>
      <c r="AM1" s="321"/>
      <c r="AN1" s="321"/>
      <c r="AO1" s="321"/>
      <c r="AP1" s="321"/>
      <c r="AQ1" s="314"/>
      <c r="AR1" s="314"/>
      <c r="AS1" s="314"/>
      <c r="AT1" s="314"/>
      <c r="AU1" s="322"/>
      <c r="AV1" s="322"/>
      <c r="AW1" s="322"/>
      <c r="AX1" s="322"/>
      <c r="AY1" s="322"/>
      <c r="AZ1" s="322"/>
      <c r="BA1" s="322"/>
      <c r="BB1" s="322"/>
      <c r="BC1" s="322"/>
      <c r="BD1" s="322"/>
      <c r="BE1" s="322"/>
      <c r="BF1" s="322"/>
      <c r="BG1" s="322"/>
      <c r="BH1" s="322"/>
      <c r="BI1" s="322"/>
      <c r="BJ1" s="322"/>
      <c r="BK1" s="322"/>
      <c r="BL1" s="322"/>
      <c r="BM1" s="322"/>
      <c r="BN1" s="322"/>
      <c r="BO1" s="322"/>
      <c r="BP1" s="322"/>
      <c r="BQ1" s="322"/>
      <c r="BR1" s="322"/>
      <c r="BS1" s="322"/>
      <c r="BT1" s="322"/>
      <c r="BU1" s="323"/>
      <c r="BV1" s="323"/>
      <c r="BW1" s="323"/>
      <c r="BX1" s="323"/>
      <c r="BY1" s="323"/>
      <c r="BZ1" s="323"/>
    </row>
    <row r="2" spans="1:78" ht="13.5" customHeight="1">
      <c r="A2" s="266"/>
      <c r="B2" s="266"/>
      <c r="C2" s="266"/>
      <c r="D2" s="1192" t="s">
        <v>330</v>
      </c>
      <c r="E2" s="1193"/>
      <c r="F2" s="1183" t="s">
        <v>546</v>
      </c>
      <c r="G2" s="1183"/>
      <c r="H2" s="1183"/>
      <c r="I2" s="1183"/>
      <c r="J2" s="1183"/>
      <c r="K2" s="1183"/>
      <c r="L2" s="1183"/>
      <c r="M2" s="1183"/>
      <c r="N2" s="1183"/>
      <c r="O2" s="1183"/>
      <c r="P2" s="1183"/>
      <c r="Q2" s="489" t="s">
        <v>96</v>
      </c>
      <c r="R2" s="490"/>
      <c r="S2" s="490"/>
      <c r="T2" s="490"/>
      <c r="U2" s="490"/>
      <c r="V2" s="490"/>
      <c r="W2" s="490"/>
      <c r="X2" s="490"/>
      <c r="Y2" s="490"/>
      <c r="Z2" s="490"/>
      <c r="AA2" s="491"/>
      <c r="AB2" s="1179" t="s">
        <v>97</v>
      </c>
      <c r="AC2" s="1179"/>
      <c r="AD2" s="1179"/>
      <c r="AE2" s="1179"/>
      <c r="AF2" s="1179"/>
      <c r="AG2" s="1179"/>
      <c r="AH2" s="1179"/>
      <c r="AI2" s="1179"/>
      <c r="AJ2" s="1179"/>
      <c r="AK2" s="1180"/>
      <c r="AL2" s="1180"/>
      <c r="AM2" s="70"/>
      <c r="AN2" s="70"/>
      <c r="AO2" s="70"/>
      <c r="AP2" s="70"/>
      <c r="AQ2" s="70"/>
      <c r="AR2" s="70"/>
      <c r="AS2" s="70"/>
      <c r="AT2" s="70"/>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191"/>
      <c r="BV2" s="191"/>
      <c r="BW2" s="191"/>
      <c r="BX2" s="191"/>
      <c r="BY2" s="191"/>
      <c r="BZ2" s="191"/>
    </row>
    <row r="3" spans="1:78" ht="13.5" customHeight="1">
      <c r="A3" s="180"/>
      <c r="B3" s="180"/>
      <c r="C3" s="180"/>
      <c r="D3" s="180"/>
      <c r="E3" s="268"/>
      <c r="F3" s="1194" t="s">
        <v>1261</v>
      </c>
      <c r="G3" s="1186" t="s">
        <v>207</v>
      </c>
      <c r="H3" s="480"/>
      <c r="I3" s="480"/>
      <c r="J3" s="480"/>
      <c r="K3" s="1188" t="s">
        <v>216</v>
      </c>
      <c r="L3" s="1188" t="s">
        <v>208</v>
      </c>
      <c r="M3" s="1188" t="s">
        <v>209</v>
      </c>
      <c r="N3" s="1188" t="s">
        <v>210</v>
      </c>
      <c r="O3" s="1196" t="s">
        <v>215</v>
      </c>
      <c r="P3" s="1196" t="s">
        <v>1258</v>
      </c>
      <c r="Q3" s="1184" t="s">
        <v>206</v>
      </c>
      <c r="R3" s="1186" t="s">
        <v>207</v>
      </c>
      <c r="S3" s="480"/>
      <c r="T3" s="480"/>
      <c r="U3" s="480"/>
      <c r="V3" s="1188" t="s">
        <v>216</v>
      </c>
      <c r="W3" s="1188" t="s">
        <v>208</v>
      </c>
      <c r="X3" s="1188" t="s">
        <v>209</v>
      </c>
      <c r="Y3" s="1188" t="s">
        <v>210</v>
      </c>
      <c r="Z3" s="1196" t="s">
        <v>215</v>
      </c>
      <c r="AA3" s="1196" t="s">
        <v>1258</v>
      </c>
      <c r="AB3" s="1194" t="s">
        <v>206</v>
      </c>
      <c r="AC3" s="1186" t="s">
        <v>207</v>
      </c>
      <c r="AD3" s="480"/>
      <c r="AE3" s="480"/>
      <c r="AF3" s="480"/>
      <c r="AG3" s="1188" t="s">
        <v>216</v>
      </c>
      <c r="AH3" s="1188" t="s">
        <v>208</v>
      </c>
      <c r="AI3" s="1188" t="s">
        <v>209</v>
      </c>
      <c r="AJ3" s="1188" t="s">
        <v>210</v>
      </c>
      <c r="AK3" s="1190" t="s">
        <v>215</v>
      </c>
      <c r="AL3" s="1190" t="s">
        <v>1258</v>
      </c>
      <c r="AM3" s="70"/>
      <c r="AN3" s="70"/>
      <c r="AO3" s="70"/>
      <c r="AP3" s="70"/>
      <c r="AQ3" s="70"/>
      <c r="AR3" s="70"/>
      <c r="AS3" s="70"/>
      <c r="AT3" s="70"/>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191"/>
      <c r="BV3" s="191"/>
      <c r="BW3" s="191"/>
      <c r="BX3" s="191"/>
      <c r="BY3" s="191"/>
      <c r="BZ3" s="191"/>
    </row>
    <row r="4" spans="1:78" ht="56.25">
      <c r="A4" s="482" t="s">
        <v>331</v>
      </c>
      <c r="B4" s="95"/>
      <c r="C4" s="267"/>
      <c r="D4" s="267"/>
      <c r="E4" s="269"/>
      <c r="F4" s="1195"/>
      <c r="G4" s="1187"/>
      <c r="H4" s="481" t="s">
        <v>327</v>
      </c>
      <c r="I4" s="481" t="s">
        <v>328</v>
      </c>
      <c r="J4" s="481" t="s">
        <v>329</v>
      </c>
      <c r="K4" s="1189"/>
      <c r="L4" s="1189"/>
      <c r="M4" s="1189"/>
      <c r="N4" s="1189"/>
      <c r="O4" s="1197"/>
      <c r="P4" s="1197"/>
      <c r="Q4" s="1185"/>
      <c r="R4" s="1187"/>
      <c r="S4" s="493" t="s">
        <v>327</v>
      </c>
      <c r="T4" s="492" t="s">
        <v>328</v>
      </c>
      <c r="U4" s="481" t="s">
        <v>329</v>
      </c>
      <c r="V4" s="1189"/>
      <c r="W4" s="1189"/>
      <c r="X4" s="1189"/>
      <c r="Y4" s="1189"/>
      <c r="Z4" s="1197"/>
      <c r="AA4" s="1197"/>
      <c r="AB4" s="1195"/>
      <c r="AC4" s="1187"/>
      <c r="AD4" s="481" t="s">
        <v>327</v>
      </c>
      <c r="AE4" s="481" t="s">
        <v>328</v>
      </c>
      <c r="AF4" s="481" t="s">
        <v>329</v>
      </c>
      <c r="AG4" s="1189"/>
      <c r="AH4" s="1189"/>
      <c r="AI4" s="1189"/>
      <c r="AJ4" s="1189"/>
      <c r="AK4" s="1191"/>
      <c r="AL4" s="1191"/>
      <c r="AM4" s="208"/>
      <c r="AN4" s="208"/>
      <c r="AO4" s="208"/>
      <c r="AP4" s="208"/>
      <c r="AQ4" s="208"/>
      <c r="AR4" s="208"/>
      <c r="AS4" s="208"/>
      <c r="AT4" s="209"/>
      <c r="AU4" s="210"/>
      <c r="AV4" s="210"/>
      <c r="AW4" s="210"/>
      <c r="AX4" s="210"/>
      <c r="AY4" s="210"/>
      <c r="AZ4" s="210"/>
      <c r="BA4" s="210"/>
      <c r="BB4" s="210"/>
      <c r="BC4" s="210"/>
      <c r="BD4" s="210"/>
      <c r="BE4" s="210"/>
      <c r="BF4" s="210"/>
      <c r="BG4" s="210"/>
      <c r="BH4" s="210"/>
      <c r="BI4" s="210"/>
      <c r="BJ4" s="210"/>
      <c r="BK4" s="210"/>
      <c r="BL4" s="210"/>
      <c r="BM4" s="210"/>
      <c r="BN4" s="210"/>
      <c r="BO4" s="210"/>
      <c r="BP4" s="210"/>
      <c r="BQ4" s="210"/>
      <c r="BR4" s="210"/>
      <c r="BS4" s="210"/>
      <c r="BT4" s="210"/>
      <c r="BU4" s="191"/>
      <c r="BV4" s="191"/>
      <c r="BW4" s="191"/>
      <c r="BX4" s="191"/>
      <c r="BY4" s="191"/>
      <c r="BZ4" s="191"/>
    </row>
    <row r="5" spans="1:78" ht="18" customHeight="1">
      <c r="A5" s="1181" t="s">
        <v>217</v>
      </c>
      <c r="B5" s="1181"/>
      <c r="C5" s="1181"/>
      <c r="D5" s="1181"/>
      <c r="E5" s="1182"/>
      <c r="F5" s="925">
        <v>113388</v>
      </c>
      <c r="G5" s="925">
        <v>90229</v>
      </c>
      <c r="H5" s="925">
        <v>58970</v>
      </c>
      <c r="I5" s="925">
        <v>1851</v>
      </c>
      <c r="J5" s="925">
        <v>29408</v>
      </c>
      <c r="K5" s="925">
        <v>5336</v>
      </c>
      <c r="L5" s="925">
        <v>3019</v>
      </c>
      <c r="M5" s="925">
        <v>7777</v>
      </c>
      <c r="N5" s="925">
        <v>4798</v>
      </c>
      <c r="O5" s="924">
        <v>113</v>
      </c>
      <c r="P5" s="925">
        <v>2116</v>
      </c>
      <c r="Q5" s="925">
        <v>59253</v>
      </c>
      <c r="R5" s="925">
        <v>44749</v>
      </c>
      <c r="S5" s="925">
        <v>36346</v>
      </c>
      <c r="T5" s="924">
        <v>750</v>
      </c>
      <c r="U5" s="925">
        <v>7653</v>
      </c>
      <c r="V5" s="925">
        <v>3892</v>
      </c>
      <c r="W5" s="925">
        <v>2515</v>
      </c>
      <c r="X5" s="925">
        <v>5745</v>
      </c>
      <c r="Y5" s="925">
        <v>1161</v>
      </c>
      <c r="Z5" s="924">
        <v>16</v>
      </c>
      <c r="AA5" s="925">
        <v>1175</v>
      </c>
      <c r="AB5" s="925">
        <v>54135</v>
      </c>
      <c r="AC5" s="925">
        <v>45480</v>
      </c>
      <c r="AD5" s="925">
        <v>22624</v>
      </c>
      <c r="AE5" s="925">
        <v>1101</v>
      </c>
      <c r="AF5" s="925">
        <v>21755</v>
      </c>
      <c r="AG5" s="925">
        <v>1444</v>
      </c>
      <c r="AH5" s="924">
        <v>504</v>
      </c>
      <c r="AI5" s="925">
        <v>2032</v>
      </c>
      <c r="AJ5" s="925">
        <v>3637</v>
      </c>
      <c r="AK5" s="924">
        <v>97</v>
      </c>
      <c r="AL5" s="924">
        <v>941</v>
      </c>
      <c r="AM5" s="211"/>
      <c r="AN5" s="211"/>
      <c r="AO5" s="211"/>
      <c r="AP5" s="211"/>
      <c r="AQ5" s="211"/>
      <c r="AR5" s="211"/>
      <c r="AS5" s="211"/>
      <c r="AT5" s="211"/>
      <c r="AU5" s="191"/>
      <c r="AV5" s="191"/>
      <c r="AW5" s="191"/>
      <c r="AX5" s="191"/>
      <c r="AY5" s="191"/>
      <c r="AZ5" s="191"/>
      <c r="BA5" s="191"/>
      <c r="BB5" s="191"/>
      <c r="BC5" s="191"/>
      <c r="BD5" s="191"/>
      <c r="BE5" s="191"/>
      <c r="BF5" s="191"/>
      <c r="BG5" s="191"/>
      <c r="BH5" s="191"/>
      <c r="BI5" s="191"/>
      <c r="BJ5" s="191"/>
      <c r="BK5" s="191"/>
      <c r="BL5" s="191"/>
      <c r="BM5" s="191"/>
      <c r="BN5" s="191"/>
      <c r="BO5" s="191"/>
      <c r="BP5" s="191"/>
      <c r="BQ5" s="191"/>
      <c r="BR5" s="191"/>
      <c r="BS5" s="191"/>
      <c r="BT5" s="191"/>
      <c r="BU5" s="191"/>
      <c r="BV5" s="191"/>
      <c r="BW5" s="191"/>
      <c r="BX5" s="191"/>
      <c r="BY5" s="191"/>
      <c r="BZ5" s="191"/>
    </row>
    <row r="6" spans="1:78" ht="6.95" customHeight="1">
      <c r="A6" s="486"/>
      <c r="B6" s="486"/>
      <c r="C6" s="486"/>
      <c r="D6" s="486"/>
      <c r="E6" s="487"/>
      <c r="F6" s="483"/>
      <c r="G6" s="483"/>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3"/>
      <c r="AM6" s="211"/>
      <c r="AN6" s="211"/>
      <c r="AO6" s="211"/>
      <c r="AP6" s="211"/>
      <c r="AQ6" s="211"/>
      <c r="AR6" s="211"/>
      <c r="AS6" s="211"/>
      <c r="AT6" s="211"/>
      <c r="AU6" s="191"/>
      <c r="AV6" s="191"/>
      <c r="AW6" s="191"/>
      <c r="AX6" s="191"/>
      <c r="AY6" s="191"/>
      <c r="AZ6" s="191"/>
      <c r="BA6" s="191"/>
      <c r="BB6" s="191"/>
      <c r="BC6" s="191"/>
      <c r="BD6" s="191"/>
      <c r="BE6" s="191"/>
      <c r="BF6" s="191"/>
      <c r="BG6" s="191"/>
      <c r="BH6" s="191"/>
      <c r="BI6" s="191"/>
      <c r="BJ6" s="191"/>
      <c r="BK6" s="191"/>
      <c r="BL6" s="191"/>
      <c r="BM6" s="191"/>
      <c r="BN6" s="191"/>
      <c r="BO6" s="191"/>
      <c r="BP6" s="191"/>
      <c r="BQ6" s="191"/>
      <c r="BR6" s="191"/>
      <c r="BS6" s="191"/>
      <c r="BT6" s="191"/>
      <c r="BU6" s="191"/>
      <c r="BV6" s="191"/>
      <c r="BW6" s="191"/>
      <c r="BX6" s="191"/>
      <c r="BY6" s="191"/>
      <c r="BZ6" s="191"/>
    </row>
    <row r="7" spans="1:78" ht="30" customHeight="1">
      <c r="A7" s="1181" t="s">
        <v>547</v>
      </c>
      <c r="B7" s="1181"/>
      <c r="C7" s="1181"/>
      <c r="D7" s="1181"/>
      <c r="E7" s="1182"/>
      <c r="F7" s="925">
        <v>5901</v>
      </c>
      <c r="G7" s="925">
        <v>1028</v>
      </c>
      <c r="H7" s="924">
        <v>460</v>
      </c>
      <c r="I7" s="924">
        <v>22</v>
      </c>
      <c r="J7" s="924">
        <v>546</v>
      </c>
      <c r="K7" s="924">
        <v>70</v>
      </c>
      <c r="L7" s="924">
        <v>651</v>
      </c>
      <c r="M7" s="925">
        <v>1928</v>
      </c>
      <c r="N7" s="925">
        <v>2203</v>
      </c>
      <c r="O7" s="483" t="s">
        <v>571</v>
      </c>
      <c r="P7" s="924">
        <v>21</v>
      </c>
      <c r="Q7" s="925">
        <v>3739</v>
      </c>
      <c r="R7" s="924">
        <v>636</v>
      </c>
      <c r="S7" s="924">
        <v>362</v>
      </c>
      <c r="T7" s="924">
        <v>13</v>
      </c>
      <c r="U7" s="924">
        <v>261</v>
      </c>
      <c r="V7" s="924">
        <v>51</v>
      </c>
      <c r="W7" s="924">
        <v>624</v>
      </c>
      <c r="X7" s="925">
        <v>1788</v>
      </c>
      <c r="Y7" s="924">
        <v>625</v>
      </c>
      <c r="Z7" s="483" t="s">
        <v>571</v>
      </c>
      <c r="AA7" s="924">
        <v>15</v>
      </c>
      <c r="AB7" s="925">
        <v>2162</v>
      </c>
      <c r="AC7" s="924">
        <v>392</v>
      </c>
      <c r="AD7" s="924">
        <v>98</v>
      </c>
      <c r="AE7" s="924">
        <v>9</v>
      </c>
      <c r="AF7" s="924">
        <v>285</v>
      </c>
      <c r="AG7" s="924">
        <v>19</v>
      </c>
      <c r="AH7" s="924">
        <v>27</v>
      </c>
      <c r="AI7" s="924">
        <v>140</v>
      </c>
      <c r="AJ7" s="925">
        <v>1578</v>
      </c>
      <c r="AK7" s="483" t="s">
        <v>571</v>
      </c>
      <c r="AL7" s="924">
        <v>6</v>
      </c>
      <c r="AM7" s="211"/>
      <c r="AN7" s="211"/>
      <c r="AO7" s="211"/>
      <c r="AP7" s="211"/>
      <c r="AQ7" s="211"/>
      <c r="AR7" s="211"/>
      <c r="AS7" s="211"/>
      <c r="AT7" s="211"/>
      <c r="AU7" s="191"/>
      <c r="AV7" s="191"/>
      <c r="AW7" s="191"/>
      <c r="AX7" s="191"/>
      <c r="AY7" s="191"/>
      <c r="AZ7" s="191"/>
      <c r="BA7" s="191"/>
      <c r="BB7" s="191"/>
      <c r="BC7" s="191"/>
      <c r="BD7" s="191"/>
      <c r="BE7" s="191"/>
      <c r="BF7" s="191"/>
      <c r="BG7" s="191"/>
      <c r="BH7" s="191"/>
      <c r="BI7" s="191"/>
      <c r="BJ7" s="191"/>
      <c r="BK7" s="191"/>
      <c r="BL7" s="191"/>
      <c r="BM7" s="191"/>
      <c r="BN7" s="191"/>
      <c r="BO7" s="191"/>
      <c r="BP7" s="191"/>
      <c r="BQ7" s="191"/>
      <c r="BR7" s="191"/>
      <c r="BS7" s="191"/>
      <c r="BT7" s="191"/>
      <c r="BU7" s="191"/>
      <c r="BV7" s="191"/>
      <c r="BW7" s="191"/>
      <c r="BX7" s="191"/>
      <c r="BY7" s="191"/>
      <c r="BZ7" s="191"/>
    </row>
    <row r="8" spans="1:78" ht="30" customHeight="1">
      <c r="A8" s="188"/>
      <c r="B8" s="188" t="s">
        <v>218</v>
      </c>
      <c r="C8" s="1181" t="s">
        <v>199</v>
      </c>
      <c r="D8" s="1181"/>
      <c r="E8" s="1198"/>
      <c r="F8" s="925">
        <v>4620</v>
      </c>
      <c r="G8" s="924">
        <v>866</v>
      </c>
      <c r="H8" s="924">
        <v>405</v>
      </c>
      <c r="I8" s="924">
        <v>19</v>
      </c>
      <c r="J8" s="924">
        <v>442</v>
      </c>
      <c r="K8" s="924">
        <v>66</v>
      </c>
      <c r="L8" s="924">
        <v>324</v>
      </c>
      <c r="M8" s="925">
        <v>1804</v>
      </c>
      <c r="N8" s="925">
        <v>1545</v>
      </c>
      <c r="O8" s="483" t="s">
        <v>571</v>
      </c>
      <c r="P8" s="924">
        <v>15</v>
      </c>
      <c r="Q8" s="925">
        <v>2892</v>
      </c>
      <c r="R8" s="924">
        <v>511</v>
      </c>
      <c r="S8" s="924">
        <v>323</v>
      </c>
      <c r="T8" s="924">
        <v>10</v>
      </c>
      <c r="U8" s="924">
        <v>178</v>
      </c>
      <c r="V8" s="924">
        <v>47</v>
      </c>
      <c r="W8" s="924">
        <v>301</v>
      </c>
      <c r="X8" s="925">
        <v>1665</v>
      </c>
      <c r="Y8" s="924">
        <v>357</v>
      </c>
      <c r="Z8" s="483" t="s">
        <v>571</v>
      </c>
      <c r="AA8" s="924">
        <v>11</v>
      </c>
      <c r="AB8" s="925">
        <v>1728</v>
      </c>
      <c r="AC8" s="924">
        <v>355</v>
      </c>
      <c r="AD8" s="924">
        <v>82</v>
      </c>
      <c r="AE8" s="924">
        <v>9</v>
      </c>
      <c r="AF8" s="924">
        <v>264</v>
      </c>
      <c r="AG8" s="924">
        <v>19</v>
      </c>
      <c r="AH8" s="924">
        <v>23</v>
      </c>
      <c r="AI8" s="924">
        <v>139</v>
      </c>
      <c r="AJ8" s="925">
        <v>1188</v>
      </c>
      <c r="AK8" s="483" t="s">
        <v>571</v>
      </c>
      <c r="AL8" s="924">
        <v>4</v>
      </c>
      <c r="AM8" s="211"/>
      <c r="AN8" s="211"/>
      <c r="AO8" s="211"/>
      <c r="AP8" s="211"/>
      <c r="AQ8" s="211"/>
      <c r="AR8" s="211"/>
      <c r="AS8" s="211"/>
      <c r="AT8" s="211"/>
      <c r="AU8" s="191"/>
      <c r="AV8" s="191"/>
      <c r="AW8" s="191"/>
      <c r="AX8" s="191"/>
      <c r="AY8" s="191"/>
      <c r="AZ8" s="191"/>
      <c r="BA8" s="191"/>
      <c r="BB8" s="191"/>
      <c r="BC8" s="191"/>
      <c r="BD8" s="191"/>
      <c r="BE8" s="191"/>
      <c r="BF8" s="191"/>
      <c r="BG8" s="191"/>
      <c r="BH8" s="191"/>
      <c r="BI8" s="191"/>
      <c r="BJ8" s="191"/>
      <c r="BK8" s="191"/>
      <c r="BL8" s="191"/>
      <c r="BM8" s="191"/>
      <c r="BN8" s="191"/>
      <c r="BO8" s="191"/>
      <c r="BP8" s="191"/>
      <c r="BQ8" s="191"/>
      <c r="BR8" s="191"/>
      <c r="BS8" s="191"/>
      <c r="BT8" s="191"/>
      <c r="BU8" s="191"/>
      <c r="BV8" s="191"/>
      <c r="BW8" s="191"/>
      <c r="BX8" s="191"/>
      <c r="BY8" s="191"/>
      <c r="BZ8" s="191"/>
    </row>
    <row r="9" spans="1:78" ht="30" customHeight="1">
      <c r="A9" s="188"/>
      <c r="B9" s="188"/>
      <c r="C9" s="188"/>
      <c r="D9" s="1181" t="s">
        <v>456</v>
      </c>
      <c r="E9" s="1182"/>
      <c r="F9" s="925">
        <v>4518</v>
      </c>
      <c r="G9" s="924">
        <v>779</v>
      </c>
      <c r="H9" s="924">
        <v>329</v>
      </c>
      <c r="I9" s="924">
        <v>19</v>
      </c>
      <c r="J9" s="924">
        <v>431</v>
      </c>
      <c r="K9" s="924">
        <v>60</v>
      </c>
      <c r="L9" s="924">
        <v>320</v>
      </c>
      <c r="M9" s="925">
        <v>1802</v>
      </c>
      <c r="N9" s="925">
        <v>1543</v>
      </c>
      <c r="O9" s="483" t="s">
        <v>571</v>
      </c>
      <c r="P9" s="924">
        <v>14</v>
      </c>
      <c r="Q9" s="925">
        <v>2808</v>
      </c>
      <c r="R9" s="924">
        <v>440</v>
      </c>
      <c r="S9" s="924">
        <v>257</v>
      </c>
      <c r="T9" s="924">
        <v>10</v>
      </c>
      <c r="U9" s="924">
        <v>173</v>
      </c>
      <c r="V9" s="924">
        <v>42</v>
      </c>
      <c r="W9" s="924">
        <v>297</v>
      </c>
      <c r="X9" s="925">
        <v>1663</v>
      </c>
      <c r="Y9" s="924">
        <v>356</v>
      </c>
      <c r="Z9" s="483" t="s">
        <v>571</v>
      </c>
      <c r="AA9" s="924">
        <v>10</v>
      </c>
      <c r="AB9" s="925">
        <v>1710</v>
      </c>
      <c r="AC9" s="924">
        <v>339</v>
      </c>
      <c r="AD9" s="924">
        <v>72</v>
      </c>
      <c r="AE9" s="924">
        <v>9</v>
      </c>
      <c r="AF9" s="924">
        <v>258</v>
      </c>
      <c r="AG9" s="924">
        <v>18</v>
      </c>
      <c r="AH9" s="924">
        <v>23</v>
      </c>
      <c r="AI9" s="924">
        <v>139</v>
      </c>
      <c r="AJ9" s="925">
        <v>1187</v>
      </c>
      <c r="AK9" s="483" t="s">
        <v>571</v>
      </c>
      <c r="AL9" s="924">
        <v>4</v>
      </c>
      <c r="AM9" s="211"/>
      <c r="AN9" s="211"/>
      <c r="AO9" s="211"/>
      <c r="AP9" s="211"/>
      <c r="AQ9" s="211"/>
      <c r="AR9" s="211"/>
      <c r="AS9" s="211"/>
      <c r="AT9" s="211"/>
      <c r="AU9" s="191"/>
      <c r="AV9" s="191"/>
      <c r="AW9" s="191"/>
      <c r="AX9" s="191"/>
      <c r="AY9" s="191"/>
      <c r="AZ9" s="191"/>
      <c r="BA9" s="191"/>
      <c r="BB9" s="191"/>
      <c r="BC9" s="191"/>
      <c r="BD9" s="191"/>
      <c r="BE9" s="191"/>
      <c r="BF9" s="191"/>
      <c r="BG9" s="191"/>
      <c r="BH9" s="191"/>
      <c r="BI9" s="191"/>
      <c r="BJ9" s="191"/>
      <c r="BK9" s="191"/>
      <c r="BL9" s="191"/>
      <c r="BM9" s="191"/>
      <c r="BN9" s="191"/>
      <c r="BO9" s="191"/>
      <c r="BP9" s="191"/>
      <c r="BQ9" s="191"/>
      <c r="BR9" s="191"/>
      <c r="BS9" s="191"/>
      <c r="BT9" s="191"/>
      <c r="BU9" s="191"/>
      <c r="BV9" s="191"/>
      <c r="BW9" s="191"/>
      <c r="BX9" s="191"/>
      <c r="BY9" s="191"/>
      <c r="BZ9" s="191"/>
    </row>
    <row r="10" spans="1:78" ht="30" customHeight="1">
      <c r="A10" s="188"/>
      <c r="B10" s="188" t="s">
        <v>488</v>
      </c>
      <c r="C10" s="1181" t="s">
        <v>219</v>
      </c>
      <c r="D10" s="1181"/>
      <c r="E10" s="1198"/>
      <c r="F10" s="925">
        <v>1281</v>
      </c>
      <c r="G10" s="924">
        <v>162</v>
      </c>
      <c r="H10" s="924">
        <v>55</v>
      </c>
      <c r="I10" s="924">
        <v>3</v>
      </c>
      <c r="J10" s="924">
        <v>104</v>
      </c>
      <c r="K10" s="924">
        <v>4</v>
      </c>
      <c r="L10" s="924">
        <v>327</v>
      </c>
      <c r="M10" s="924">
        <v>124</v>
      </c>
      <c r="N10" s="924">
        <v>658</v>
      </c>
      <c r="O10" s="483" t="s">
        <v>571</v>
      </c>
      <c r="P10" s="924">
        <v>6</v>
      </c>
      <c r="Q10" s="924">
        <v>847</v>
      </c>
      <c r="R10" s="924">
        <v>125</v>
      </c>
      <c r="S10" s="924">
        <v>39</v>
      </c>
      <c r="T10" s="924">
        <v>3</v>
      </c>
      <c r="U10" s="924">
        <v>83</v>
      </c>
      <c r="V10" s="924">
        <v>4</v>
      </c>
      <c r="W10" s="924">
        <v>323</v>
      </c>
      <c r="X10" s="924">
        <v>123</v>
      </c>
      <c r="Y10" s="924">
        <v>268</v>
      </c>
      <c r="Z10" s="483" t="s">
        <v>571</v>
      </c>
      <c r="AA10" s="924">
        <v>4</v>
      </c>
      <c r="AB10" s="924">
        <v>434</v>
      </c>
      <c r="AC10" s="924">
        <v>37</v>
      </c>
      <c r="AD10" s="924">
        <v>16</v>
      </c>
      <c r="AE10" s="483" t="s">
        <v>571</v>
      </c>
      <c r="AF10" s="924">
        <v>21</v>
      </c>
      <c r="AG10" s="483" t="s">
        <v>571</v>
      </c>
      <c r="AH10" s="924">
        <v>4</v>
      </c>
      <c r="AI10" s="924">
        <v>1</v>
      </c>
      <c r="AJ10" s="924">
        <v>390</v>
      </c>
      <c r="AK10" s="483" t="s">
        <v>571</v>
      </c>
      <c r="AL10" s="924">
        <v>2</v>
      </c>
      <c r="AM10" s="211"/>
      <c r="AN10" s="211"/>
      <c r="AO10" s="211"/>
      <c r="AP10" s="211"/>
      <c r="AQ10" s="211"/>
      <c r="AR10" s="211"/>
      <c r="AS10" s="211"/>
      <c r="AT10" s="211"/>
      <c r="AU10" s="191"/>
      <c r="AV10" s="191"/>
      <c r="AW10" s="191"/>
      <c r="AX10" s="191"/>
      <c r="AY10" s="191"/>
      <c r="AZ10" s="191"/>
      <c r="BA10" s="191"/>
      <c r="BB10" s="191"/>
      <c r="BC10" s="191"/>
      <c r="BD10" s="191"/>
      <c r="BE10" s="191"/>
      <c r="BF10" s="191"/>
      <c r="BG10" s="191"/>
      <c r="BH10" s="191"/>
      <c r="BI10" s="191"/>
      <c r="BJ10" s="191"/>
      <c r="BK10" s="191"/>
      <c r="BL10" s="191"/>
      <c r="BM10" s="191"/>
      <c r="BN10" s="191"/>
      <c r="BO10" s="191"/>
      <c r="BP10" s="191"/>
      <c r="BQ10" s="191"/>
      <c r="BR10" s="191"/>
      <c r="BS10" s="191"/>
      <c r="BT10" s="191"/>
      <c r="BU10" s="191"/>
      <c r="BV10" s="191"/>
      <c r="BW10" s="191"/>
      <c r="BX10" s="191"/>
      <c r="BY10" s="191"/>
      <c r="BZ10" s="191"/>
    </row>
    <row r="11" spans="1:78" ht="6.95" customHeight="1">
      <c r="A11" s="188"/>
      <c r="B11" s="188"/>
      <c r="C11" s="286"/>
      <c r="D11" s="286"/>
      <c r="E11" s="488"/>
      <c r="F11" s="483"/>
      <c r="G11" s="483"/>
      <c r="H11" s="483"/>
      <c r="I11" s="483"/>
      <c r="J11" s="483"/>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3"/>
      <c r="AK11" s="483"/>
      <c r="AL11" s="483"/>
      <c r="AM11" s="211"/>
      <c r="AN11" s="211"/>
      <c r="AO11" s="211"/>
      <c r="AP11" s="211"/>
      <c r="AQ11" s="211"/>
      <c r="AR11" s="211"/>
      <c r="AS11" s="211"/>
      <c r="AT11" s="21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row>
    <row r="12" spans="1:78" ht="30" customHeight="1">
      <c r="A12" s="1181" t="s">
        <v>570</v>
      </c>
      <c r="B12" s="1181"/>
      <c r="C12" s="1181"/>
      <c r="D12" s="1181"/>
      <c r="E12" s="1182"/>
      <c r="F12" s="925">
        <v>20742</v>
      </c>
      <c r="G12" s="925">
        <v>16513</v>
      </c>
      <c r="H12" s="925">
        <v>12663</v>
      </c>
      <c r="I12" s="924">
        <v>631</v>
      </c>
      <c r="J12" s="925">
        <v>3219</v>
      </c>
      <c r="K12" s="925">
        <v>1534</v>
      </c>
      <c r="L12" s="924">
        <v>513</v>
      </c>
      <c r="M12" s="925">
        <v>1318</v>
      </c>
      <c r="N12" s="924">
        <v>561</v>
      </c>
      <c r="O12" s="924">
        <v>100</v>
      </c>
      <c r="P12" s="924">
        <v>203</v>
      </c>
      <c r="Q12" s="925">
        <v>15093</v>
      </c>
      <c r="R12" s="925">
        <v>11832</v>
      </c>
      <c r="S12" s="925">
        <v>10311</v>
      </c>
      <c r="T12" s="924">
        <v>333</v>
      </c>
      <c r="U12" s="925">
        <v>1188</v>
      </c>
      <c r="V12" s="925">
        <v>1210</v>
      </c>
      <c r="W12" s="924">
        <v>494</v>
      </c>
      <c r="X12" s="925">
        <v>1204</v>
      </c>
      <c r="Y12" s="924">
        <v>181</v>
      </c>
      <c r="Z12" s="924">
        <v>15</v>
      </c>
      <c r="AA12" s="924">
        <v>157</v>
      </c>
      <c r="AB12" s="925">
        <v>5649</v>
      </c>
      <c r="AC12" s="925">
        <v>4681</v>
      </c>
      <c r="AD12" s="925">
        <v>2352</v>
      </c>
      <c r="AE12" s="924">
        <v>298</v>
      </c>
      <c r="AF12" s="925">
        <v>2031</v>
      </c>
      <c r="AG12" s="924">
        <v>324</v>
      </c>
      <c r="AH12" s="924">
        <v>19</v>
      </c>
      <c r="AI12" s="924">
        <v>114</v>
      </c>
      <c r="AJ12" s="924">
        <v>380</v>
      </c>
      <c r="AK12" s="924">
        <v>85</v>
      </c>
      <c r="AL12" s="924">
        <v>46</v>
      </c>
      <c r="AM12" s="211"/>
      <c r="AN12" s="211"/>
      <c r="AO12" s="211"/>
      <c r="AP12" s="211"/>
      <c r="AQ12" s="211"/>
      <c r="AR12" s="211"/>
      <c r="AS12" s="211"/>
      <c r="AT12" s="211"/>
      <c r="AU12" s="191"/>
      <c r="AV12" s="191"/>
      <c r="AW12" s="191"/>
      <c r="AX12" s="191"/>
      <c r="AY12" s="191"/>
      <c r="AZ12" s="191"/>
      <c r="BA12" s="191"/>
      <c r="BB12" s="191"/>
      <c r="BC12" s="191"/>
      <c r="BD12" s="191"/>
      <c r="BE12" s="191"/>
      <c r="BF12" s="191"/>
      <c r="BG12" s="191"/>
      <c r="BH12" s="191"/>
      <c r="BI12" s="191"/>
      <c r="BJ12" s="191"/>
      <c r="BK12" s="191"/>
      <c r="BL12" s="191"/>
      <c r="BM12" s="191"/>
      <c r="BN12" s="191"/>
      <c r="BO12" s="191"/>
      <c r="BP12" s="191"/>
      <c r="BQ12" s="191"/>
      <c r="BR12" s="191"/>
      <c r="BS12" s="191"/>
      <c r="BT12" s="191"/>
      <c r="BU12" s="191"/>
      <c r="BV12" s="191"/>
      <c r="BW12" s="191"/>
      <c r="BX12" s="191"/>
      <c r="BY12" s="191"/>
      <c r="BZ12" s="191"/>
    </row>
    <row r="13" spans="1:78" ht="30" customHeight="1">
      <c r="A13" s="188"/>
      <c r="B13" s="188" t="s">
        <v>490</v>
      </c>
      <c r="C13" s="1181" t="s">
        <v>221</v>
      </c>
      <c r="D13" s="1181"/>
      <c r="E13" s="1198"/>
      <c r="F13" s="924">
        <v>8</v>
      </c>
      <c r="G13" s="924">
        <v>8</v>
      </c>
      <c r="H13" s="924">
        <v>8</v>
      </c>
      <c r="I13" s="483" t="s">
        <v>571</v>
      </c>
      <c r="J13" s="483" t="s">
        <v>571</v>
      </c>
      <c r="K13" s="483" t="s">
        <v>571</v>
      </c>
      <c r="L13" s="483" t="s">
        <v>571</v>
      </c>
      <c r="M13" s="483" t="s">
        <v>571</v>
      </c>
      <c r="N13" s="483" t="s">
        <v>571</v>
      </c>
      <c r="O13" s="483" t="s">
        <v>571</v>
      </c>
      <c r="P13" s="483" t="s">
        <v>571</v>
      </c>
      <c r="Q13" s="924">
        <v>8</v>
      </c>
      <c r="R13" s="924">
        <v>8</v>
      </c>
      <c r="S13" s="924">
        <v>8</v>
      </c>
      <c r="T13" s="483" t="s">
        <v>571</v>
      </c>
      <c r="U13" s="483" t="s">
        <v>571</v>
      </c>
      <c r="V13" s="483" t="s">
        <v>571</v>
      </c>
      <c r="W13" s="483" t="s">
        <v>571</v>
      </c>
      <c r="X13" s="483" t="s">
        <v>571</v>
      </c>
      <c r="Y13" s="483" t="s">
        <v>571</v>
      </c>
      <c r="Z13" s="483" t="s">
        <v>571</v>
      </c>
      <c r="AA13" s="483" t="s">
        <v>571</v>
      </c>
      <c r="AB13" s="483" t="s">
        <v>571</v>
      </c>
      <c r="AC13" s="483" t="s">
        <v>571</v>
      </c>
      <c r="AD13" s="483" t="s">
        <v>571</v>
      </c>
      <c r="AE13" s="483" t="s">
        <v>571</v>
      </c>
      <c r="AF13" s="483" t="s">
        <v>571</v>
      </c>
      <c r="AG13" s="483" t="s">
        <v>571</v>
      </c>
      <c r="AH13" s="483" t="s">
        <v>571</v>
      </c>
      <c r="AI13" s="483" t="s">
        <v>571</v>
      </c>
      <c r="AJ13" s="483" t="s">
        <v>571</v>
      </c>
      <c r="AK13" s="483" t="s">
        <v>571</v>
      </c>
      <c r="AL13" s="483" t="s">
        <v>571</v>
      </c>
      <c r="AM13" s="211"/>
      <c r="AN13" s="211"/>
      <c r="AO13" s="211"/>
      <c r="AP13" s="211"/>
      <c r="AQ13" s="211"/>
      <c r="AR13" s="211"/>
      <c r="AS13" s="211"/>
      <c r="AT13" s="211"/>
      <c r="AU13" s="191"/>
      <c r="AV13" s="191"/>
      <c r="AW13" s="191"/>
      <c r="AX13" s="191"/>
      <c r="AY13" s="191"/>
      <c r="AZ13" s="191"/>
      <c r="BA13" s="191"/>
      <c r="BB13" s="191"/>
      <c r="BC13" s="191"/>
      <c r="BD13" s="191"/>
      <c r="BE13" s="191"/>
      <c r="BF13" s="191"/>
      <c r="BG13" s="191"/>
      <c r="BH13" s="191"/>
      <c r="BI13" s="191"/>
      <c r="BJ13" s="191"/>
      <c r="BK13" s="191"/>
      <c r="BL13" s="191"/>
      <c r="BM13" s="191"/>
      <c r="BN13" s="191"/>
      <c r="BO13" s="191"/>
      <c r="BP13" s="191"/>
      <c r="BQ13" s="191"/>
      <c r="BR13" s="191"/>
      <c r="BS13" s="191"/>
      <c r="BT13" s="191"/>
      <c r="BU13" s="191"/>
      <c r="BV13" s="191"/>
      <c r="BW13" s="191"/>
      <c r="BX13" s="191"/>
      <c r="BY13" s="191"/>
      <c r="BZ13" s="191"/>
    </row>
    <row r="14" spans="1:78" ht="30" customHeight="1">
      <c r="A14" s="188"/>
      <c r="B14" s="188" t="s">
        <v>491</v>
      </c>
      <c r="C14" s="1181" t="s">
        <v>220</v>
      </c>
      <c r="D14" s="1181"/>
      <c r="E14" s="1198"/>
      <c r="F14" s="925">
        <v>8241</v>
      </c>
      <c r="G14" s="925">
        <v>5470</v>
      </c>
      <c r="H14" s="925">
        <v>4754</v>
      </c>
      <c r="I14" s="924">
        <v>54</v>
      </c>
      <c r="J14" s="924">
        <v>662</v>
      </c>
      <c r="K14" s="924">
        <v>963</v>
      </c>
      <c r="L14" s="924">
        <v>394</v>
      </c>
      <c r="M14" s="924">
        <v>973</v>
      </c>
      <c r="N14" s="924">
        <v>359</v>
      </c>
      <c r="O14" s="483" t="s">
        <v>571</v>
      </c>
      <c r="P14" s="924">
        <v>82</v>
      </c>
      <c r="Q14" s="925">
        <v>6789</v>
      </c>
      <c r="R14" s="925">
        <v>4479</v>
      </c>
      <c r="S14" s="925">
        <v>4062</v>
      </c>
      <c r="T14" s="924">
        <v>19</v>
      </c>
      <c r="U14" s="924">
        <v>398</v>
      </c>
      <c r="V14" s="924">
        <v>752</v>
      </c>
      <c r="W14" s="924">
        <v>390</v>
      </c>
      <c r="X14" s="924">
        <v>968</v>
      </c>
      <c r="Y14" s="924">
        <v>127</v>
      </c>
      <c r="Z14" s="483" t="s">
        <v>571</v>
      </c>
      <c r="AA14" s="924">
        <v>73</v>
      </c>
      <c r="AB14" s="925">
        <v>1452</v>
      </c>
      <c r="AC14" s="924">
        <v>991</v>
      </c>
      <c r="AD14" s="924">
        <v>692</v>
      </c>
      <c r="AE14" s="924">
        <v>35</v>
      </c>
      <c r="AF14" s="924">
        <v>264</v>
      </c>
      <c r="AG14" s="924">
        <v>211</v>
      </c>
      <c r="AH14" s="924">
        <v>4</v>
      </c>
      <c r="AI14" s="924">
        <v>5</v>
      </c>
      <c r="AJ14" s="924">
        <v>232</v>
      </c>
      <c r="AK14" s="483" t="s">
        <v>571</v>
      </c>
      <c r="AL14" s="924">
        <v>9</v>
      </c>
      <c r="AM14" s="211"/>
      <c r="AN14" s="211"/>
      <c r="AO14" s="211"/>
      <c r="AP14" s="211"/>
      <c r="AQ14" s="211"/>
      <c r="AR14" s="211"/>
      <c r="AS14" s="211"/>
      <c r="AT14" s="211"/>
      <c r="AU14" s="191"/>
      <c r="AV14" s="191"/>
      <c r="AW14" s="191"/>
      <c r="AX14" s="191"/>
      <c r="AY14" s="191"/>
      <c r="AZ14" s="191"/>
      <c r="BA14" s="191"/>
      <c r="BB14" s="191"/>
      <c r="BC14" s="191"/>
      <c r="BD14" s="191"/>
      <c r="BE14" s="191"/>
      <c r="BF14" s="191"/>
      <c r="BG14" s="191"/>
      <c r="BH14" s="191"/>
      <c r="BI14" s="191"/>
      <c r="BJ14" s="191"/>
      <c r="BK14" s="191"/>
      <c r="BL14" s="191"/>
      <c r="BM14" s="191"/>
      <c r="BN14" s="191"/>
      <c r="BO14" s="191"/>
      <c r="BP14" s="191"/>
      <c r="BQ14" s="191"/>
      <c r="BR14" s="191"/>
      <c r="BS14" s="191"/>
      <c r="BT14" s="191"/>
      <c r="BU14" s="191"/>
      <c r="BV14" s="191"/>
      <c r="BW14" s="191"/>
      <c r="BX14" s="191"/>
      <c r="BY14" s="191"/>
      <c r="BZ14" s="191"/>
    </row>
    <row r="15" spans="1:78" ht="30" customHeight="1">
      <c r="A15" s="188"/>
      <c r="B15" s="188" t="s">
        <v>493</v>
      </c>
      <c r="C15" s="1181" t="s">
        <v>223</v>
      </c>
      <c r="D15" s="1181"/>
      <c r="E15" s="1198"/>
      <c r="F15" s="925">
        <v>12493</v>
      </c>
      <c r="G15" s="925">
        <v>11035</v>
      </c>
      <c r="H15" s="925">
        <v>7901</v>
      </c>
      <c r="I15" s="924">
        <v>577</v>
      </c>
      <c r="J15" s="925">
        <v>2557</v>
      </c>
      <c r="K15" s="924">
        <v>571</v>
      </c>
      <c r="L15" s="924">
        <v>119</v>
      </c>
      <c r="M15" s="924">
        <v>345</v>
      </c>
      <c r="N15" s="924">
        <v>202</v>
      </c>
      <c r="O15" s="924">
        <v>100</v>
      </c>
      <c r="P15" s="924">
        <v>121</v>
      </c>
      <c r="Q15" s="925">
        <v>8296</v>
      </c>
      <c r="R15" s="925">
        <v>7345</v>
      </c>
      <c r="S15" s="925">
        <v>6241</v>
      </c>
      <c r="T15" s="924">
        <v>314</v>
      </c>
      <c r="U15" s="924">
        <v>790</v>
      </c>
      <c r="V15" s="924">
        <v>458</v>
      </c>
      <c r="W15" s="924">
        <v>104</v>
      </c>
      <c r="X15" s="924">
        <v>236</v>
      </c>
      <c r="Y15" s="924">
        <v>54</v>
      </c>
      <c r="Z15" s="924">
        <v>15</v>
      </c>
      <c r="AA15" s="924">
        <v>84</v>
      </c>
      <c r="AB15" s="925">
        <v>4197</v>
      </c>
      <c r="AC15" s="925">
        <v>3690</v>
      </c>
      <c r="AD15" s="925">
        <v>1660</v>
      </c>
      <c r="AE15" s="924">
        <v>263</v>
      </c>
      <c r="AF15" s="925">
        <v>1767</v>
      </c>
      <c r="AG15" s="924">
        <v>113</v>
      </c>
      <c r="AH15" s="924">
        <v>15</v>
      </c>
      <c r="AI15" s="924">
        <v>109</v>
      </c>
      <c r="AJ15" s="924">
        <v>148</v>
      </c>
      <c r="AK15" s="924">
        <v>85</v>
      </c>
      <c r="AL15" s="924">
        <v>37</v>
      </c>
      <c r="AM15" s="211"/>
      <c r="AN15" s="211"/>
      <c r="AO15" s="211"/>
      <c r="AP15" s="211"/>
      <c r="AQ15" s="211"/>
      <c r="AR15" s="211"/>
      <c r="AS15" s="211"/>
      <c r="AT15" s="211"/>
      <c r="AU15" s="191"/>
      <c r="AV15" s="191"/>
      <c r="AW15" s="191"/>
      <c r="AX15" s="191"/>
      <c r="AY15" s="191"/>
      <c r="AZ15" s="191"/>
      <c r="BA15" s="191"/>
      <c r="BB15" s="191"/>
      <c r="BC15" s="191"/>
      <c r="BD15" s="191"/>
      <c r="BE15" s="191"/>
      <c r="BF15" s="191"/>
      <c r="BG15" s="191"/>
      <c r="BH15" s="191"/>
      <c r="BI15" s="191"/>
      <c r="BJ15" s="191"/>
      <c r="BK15" s="191"/>
      <c r="BL15" s="191"/>
      <c r="BM15" s="191"/>
      <c r="BN15" s="191"/>
      <c r="BO15" s="191"/>
      <c r="BP15" s="191"/>
      <c r="BQ15" s="191"/>
      <c r="BR15" s="191"/>
      <c r="BS15" s="191"/>
      <c r="BT15" s="191"/>
      <c r="BU15" s="191"/>
      <c r="BV15" s="191"/>
      <c r="BW15" s="191"/>
      <c r="BX15" s="191"/>
      <c r="BY15" s="191"/>
      <c r="BZ15" s="191"/>
    </row>
    <row r="16" spans="1:78" ht="6.95" customHeight="1">
      <c r="A16" s="188"/>
      <c r="B16" s="188"/>
      <c r="C16" s="286"/>
      <c r="D16" s="286"/>
      <c r="E16" s="488"/>
      <c r="F16" s="483"/>
      <c r="G16" s="483"/>
      <c r="H16" s="483"/>
      <c r="I16" s="483"/>
      <c r="J16" s="483"/>
      <c r="K16" s="483"/>
      <c r="L16" s="483"/>
      <c r="M16" s="483"/>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211"/>
      <c r="AN16" s="211"/>
      <c r="AO16" s="211"/>
      <c r="AP16" s="211"/>
      <c r="AQ16" s="211"/>
      <c r="AR16" s="211"/>
      <c r="AS16" s="211"/>
      <c r="AT16" s="211"/>
      <c r="AU16" s="191"/>
      <c r="AV16" s="191"/>
      <c r="AW16" s="191"/>
      <c r="AX16" s="191"/>
      <c r="AY16" s="191"/>
      <c r="AZ16" s="191"/>
      <c r="BA16" s="191"/>
      <c r="BB16" s="191"/>
      <c r="BC16" s="191"/>
      <c r="BD16" s="191"/>
      <c r="BE16" s="191"/>
      <c r="BF16" s="191"/>
      <c r="BG16" s="191"/>
      <c r="BH16" s="191"/>
      <c r="BI16" s="191"/>
      <c r="BJ16" s="191"/>
      <c r="BK16" s="191"/>
      <c r="BL16" s="191"/>
      <c r="BM16" s="191"/>
      <c r="BN16" s="191"/>
      <c r="BO16" s="191"/>
      <c r="BP16" s="191"/>
      <c r="BQ16" s="191"/>
      <c r="BR16" s="191"/>
      <c r="BS16" s="191"/>
      <c r="BT16" s="191"/>
      <c r="BU16" s="191"/>
      <c r="BV16" s="191"/>
      <c r="BW16" s="191"/>
      <c r="BX16" s="191"/>
      <c r="BY16" s="191"/>
      <c r="BZ16" s="191"/>
    </row>
    <row r="17" spans="1:78" ht="30" customHeight="1">
      <c r="A17" s="1181" t="s">
        <v>572</v>
      </c>
      <c r="B17" s="1181"/>
      <c r="C17" s="1181"/>
      <c r="D17" s="1181"/>
      <c r="E17" s="1182"/>
      <c r="F17" s="925">
        <v>83465</v>
      </c>
      <c r="G17" s="925">
        <v>71416</v>
      </c>
      <c r="H17" s="925">
        <v>45323</v>
      </c>
      <c r="I17" s="925">
        <v>1092</v>
      </c>
      <c r="J17" s="925">
        <v>25001</v>
      </c>
      <c r="K17" s="925">
        <v>3708</v>
      </c>
      <c r="L17" s="925">
        <v>1780</v>
      </c>
      <c r="M17" s="925">
        <v>4146</v>
      </c>
      <c r="N17" s="925">
        <v>1846</v>
      </c>
      <c r="O17" s="924">
        <v>13</v>
      </c>
      <c r="P17" s="924">
        <v>556</v>
      </c>
      <c r="Q17" s="925">
        <v>38682</v>
      </c>
      <c r="R17" s="925">
        <v>31648</v>
      </c>
      <c r="S17" s="925">
        <v>25325</v>
      </c>
      <c r="T17" s="924">
        <v>351</v>
      </c>
      <c r="U17" s="925">
        <v>5972</v>
      </c>
      <c r="V17" s="925">
        <v>2613</v>
      </c>
      <c r="W17" s="925">
        <v>1339</v>
      </c>
      <c r="X17" s="925">
        <v>2493</v>
      </c>
      <c r="Y17" s="924">
        <v>311</v>
      </c>
      <c r="Z17" s="924">
        <v>1</v>
      </c>
      <c r="AA17" s="924">
        <v>277</v>
      </c>
      <c r="AB17" s="925">
        <v>44783</v>
      </c>
      <c r="AC17" s="925">
        <v>39768</v>
      </c>
      <c r="AD17" s="925">
        <v>19998</v>
      </c>
      <c r="AE17" s="924">
        <v>741</v>
      </c>
      <c r="AF17" s="925">
        <v>19029</v>
      </c>
      <c r="AG17" s="925">
        <v>1095</v>
      </c>
      <c r="AH17" s="924">
        <v>441</v>
      </c>
      <c r="AI17" s="925">
        <v>1653</v>
      </c>
      <c r="AJ17" s="925">
        <v>1535</v>
      </c>
      <c r="AK17" s="924">
        <v>12</v>
      </c>
      <c r="AL17" s="924">
        <v>279</v>
      </c>
      <c r="AM17" s="211"/>
      <c r="AN17" s="211"/>
      <c r="AO17" s="211"/>
      <c r="AP17" s="211"/>
      <c r="AQ17" s="211"/>
      <c r="AR17" s="211"/>
      <c r="AS17" s="211"/>
      <c r="AT17" s="211"/>
      <c r="AU17" s="191"/>
      <c r="AV17" s="191"/>
      <c r="AW17" s="191"/>
      <c r="AX17" s="191"/>
      <c r="AY17" s="191"/>
      <c r="AZ17" s="191"/>
      <c r="BA17" s="191"/>
      <c r="BB17" s="191"/>
      <c r="BC17" s="191"/>
      <c r="BD17" s="191"/>
      <c r="BE17" s="191"/>
      <c r="BF17" s="191"/>
      <c r="BG17" s="191"/>
      <c r="BH17" s="191"/>
      <c r="BI17" s="191"/>
      <c r="BJ17" s="191"/>
      <c r="BK17" s="191"/>
      <c r="BL17" s="191"/>
      <c r="BM17" s="191"/>
      <c r="BN17" s="191"/>
      <c r="BO17" s="191"/>
      <c r="BP17" s="191"/>
      <c r="BQ17" s="191"/>
      <c r="BR17" s="191"/>
      <c r="BS17" s="191"/>
      <c r="BT17" s="191"/>
      <c r="BU17" s="191"/>
      <c r="BV17" s="191"/>
      <c r="BW17" s="191"/>
      <c r="BX17" s="191"/>
      <c r="BY17" s="191"/>
      <c r="BZ17" s="191"/>
    </row>
    <row r="18" spans="1:78" ht="30" customHeight="1">
      <c r="A18" s="188"/>
      <c r="B18" s="188" t="s">
        <v>495</v>
      </c>
      <c r="C18" s="1181" t="s">
        <v>224</v>
      </c>
      <c r="D18" s="1181"/>
      <c r="E18" s="1198"/>
      <c r="F18" s="924">
        <v>669</v>
      </c>
      <c r="G18" s="924">
        <v>646</v>
      </c>
      <c r="H18" s="924">
        <v>599</v>
      </c>
      <c r="I18" s="924">
        <v>10</v>
      </c>
      <c r="J18" s="924">
        <v>37</v>
      </c>
      <c r="K18" s="924">
        <v>16</v>
      </c>
      <c r="L18" s="483" t="s">
        <v>571</v>
      </c>
      <c r="M18" s="924">
        <v>3</v>
      </c>
      <c r="N18" s="483" t="s">
        <v>571</v>
      </c>
      <c r="O18" s="483" t="s">
        <v>571</v>
      </c>
      <c r="P18" s="924">
        <v>4</v>
      </c>
      <c r="Q18" s="924">
        <v>557</v>
      </c>
      <c r="R18" s="924">
        <v>539</v>
      </c>
      <c r="S18" s="924">
        <v>523</v>
      </c>
      <c r="T18" s="924">
        <v>2</v>
      </c>
      <c r="U18" s="924">
        <v>14</v>
      </c>
      <c r="V18" s="924">
        <v>13</v>
      </c>
      <c r="W18" s="483" t="s">
        <v>571</v>
      </c>
      <c r="X18" s="924">
        <v>2</v>
      </c>
      <c r="Y18" s="483" t="s">
        <v>571</v>
      </c>
      <c r="Z18" s="483" t="s">
        <v>571</v>
      </c>
      <c r="AA18" s="924">
        <v>3</v>
      </c>
      <c r="AB18" s="924">
        <v>112</v>
      </c>
      <c r="AC18" s="924">
        <v>107</v>
      </c>
      <c r="AD18" s="924">
        <v>76</v>
      </c>
      <c r="AE18" s="924">
        <v>8</v>
      </c>
      <c r="AF18" s="924">
        <v>23</v>
      </c>
      <c r="AG18" s="924">
        <v>3</v>
      </c>
      <c r="AH18" s="483" t="s">
        <v>571</v>
      </c>
      <c r="AI18" s="924">
        <v>1</v>
      </c>
      <c r="AJ18" s="483" t="s">
        <v>571</v>
      </c>
      <c r="AK18" s="483" t="s">
        <v>571</v>
      </c>
      <c r="AL18" s="924">
        <v>1</v>
      </c>
      <c r="AM18" s="211"/>
      <c r="AN18" s="211"/>
      <c r="AO18" s="211"/>
      <c r="AP18" s="211"/>
      <c r="AQ18" s="211"/>
      <c r="AR18" s="211"/>
      <c r="AS18" s="211"/>
      <c r="AT18" s="211"/>
      <c r="AU18" s="191"/>
      <c r="AV18" s="191"/>
      <c r="AW18" s="191"/>
      <c r="AX18" s="191"/>
      <c r="AY18" s="191"/>
      <c r="AZ18" s="191"/>
      <c r="BA18" s="191"/>
      <c r="BB18" s="191"/>
      <c r="BC18" s="191"/>
      <c r="BD18" s="191"/>
      <c r="BE18" s="191"/>
      <c r="BF18" s="191"/>
      <c r="BG18" s="191"/>
      <c r="BH18" s="191"/>
      <c r="BI18" s="191"/>
      <c r="BJ18" s="191"/>
      <c r="BK18" s="191"/>
      <c r="BL18" s="191"/>
      <c r="BM18" s="191"/>
      <c r="BN18" s="191"/>
      <c r="BO18" s="191"/>
      <c r="BP18" s="191"/>
      <c r="BQ18" s="191"/>
      <c r="BR18" s="191"/>
      <c r="BS18" s="191"/>
      <c r="BT18" s="191"/>
      <c r="BU18" s="191"/>
      <c r="BV18" s="191"/>
      <c r="BW18" s="191"/>
      <c r="BX18" s="191"/>
      <c r="BY18" s="191"/>
      <c r="BZ18" s="191"/>
    </row>
    <row r="19" spans="1:78" ht="30" customHeight="1">
      <c r="A19" s="188"/>
      <c r="B19" s="188" t="s">
        <v>497</v>
      </c>
      <c r="C19" s="1181" t="s">
        <v>541</v>
      </c>
      <c r="D19" s="1181"/>
      <c r="E19" s="1198"/>
      <c r="F19" s="925">
        <v>1896</v>
      </c>
      <c r="G19" s="925">
        <v>1675</v>
      </c>
      <c r="H19" s="925">
        <v>1313</v>
      </c>
      <c r="I19" s="924">
        <v>61</v>
      </c>
      <c r="J19" s="924">
        <v>301</v>
      </c>
      <c r="K19" s="924">
        <v>111</v>
      </c>
      <c r="L19" s="924">
        <v>8</v>
      </c>
      <c r="M19" s="924">
        <v>85</v>
      </c>
      <c r="N19" s="924">
        <v>7</v>
      </c>
      <c r="O19" s="483" t="s">
        <v>571</v>
      </c>
      <c r="P19" s="924">
        <v>10</v>
      </c>
      <c r="Q19" s="925">
        <v>1227</v>
      </c>
      <c r="R19" s="925">
        <v>1059</v>
      </c>
      <c r="S19" s="924">
        <v>956</v>
      </c>
      <c r="T19" s="924">
        <v>18</v>
      </c>
      <c r="U19" s="924">
        <v>85</v>
      </c>
      <c r="V19" s="924">
        <v>98</v>
      </c>
      <c r="W19" s="924">
        <v>7</v>
      </c>
      <c r="X19" s="924">
        <v>58</v>
      </c>
      <c r="Y19" s="483" t="s">
        <v>571</v>
      </c>
      <c r="Z19" s="483" t="s">
        <v>571</v>
      </c>
      <c r="AA19" s="924">
        <v>5</v>
      </c>
      <c r="AB19" s="924">
        <v>669</v>
      </c>
      <c r="AC19" s="924">
        <v>616</v>
      </c>
      <c r="AD19" s="924">
        <v>357</v>
      </c>
      <c r="AE19" s="924">
        <v>43</v>
      </c>
      <c r="AF19" s="924">
        <v>216</v>
      </c>
      <c r="AG19" s="924">
        <v>13</v>
      </c>
      <c r="AH19" s="924">
        <v>1</v>
      </c>
      <c r="AI19" s="924">
        <v>27</v>
      </c>
      <c r="AJ19" s="924">
        <v>7</v>
      </c>
      <c r="AK19" s="483" t="s">
        <v>571</v>
      </c>
      <c r="AL19" s="924">
        <v>5</v>
      </c>
      <c r="AM19" s="191"/>
      <c r="AN19" s="191"/>
      <c r="AO19" s="191"/>
      <c r="AP19" s="191"/>
      <c r="AQ19" s="191"/>
      <c r="AR19" s="191"/>
      <c r="AS19" s="191"/>
      <c r="AT19" s="191"/>
      <c r="AU19" s="191"/>
      <c r="AV19" s="191"/>
      <c r="AW19" s="191"/>
      <c r="AX19" s="191"/>
      <c r="AY19" s="191"/>
      <c r="AZ19" s="191"/>
      <c r="BA19" s="191"/>
      <c r="BB19" s="191"/>
      <c r="BC19" s="191"/>
      <c r="BD19" s="191"/>
      <c r="BE19" s="191"/>
      <c r="BF19" s="191"/>
      <c r="BG19" s="191"/>
      <c r="BH19" s="191"/>
      <c r="BI19" s="191"/>
      <c r="BJ19" s="191"/>
      <c r="BK19" s="191"/>
      <c r="BL19" s="191"/>
      <c r="BM19" s="191"/>
      <c r="BN19" s="191"/>
      <c r="BO19" s="191"/>
      <c r="BP19" s="191"/>
      <c r="BQ19" s="191"/>
      <c r="BR19" s="191"/>
      <c r="BS19" s="191"/>
      <c r="BT19" s="191"/>
      <c r="BU19" s="191"/>
      <c r="BV19" s="191"/>
      <c r="BW19" s="191"/>
      <c r="BX19" s="191"/>
      <c r="BY19" s="191"/>
      <c r="BZ19" s="191"/>
    </row>
    <row r="20" spans="1:78" ht="30" customHeight="1">
      <c r="A20" s="188"/>
      <c r="B20" s="188" t="s">
        <v>225</v>
      </c>
      <c r="C20" s="1181" t="s">
        <v>200</v>
      </c>
      <c r="D20" s="1181"/>
      <c r="E20" s="1198"/>
      <c r="F20" s="925">
        <v>4260</v>
      </c>
      <c r="G20" s="925">
        <v>3843</v>
      </c>
      <c r="H20" s="925">
        <v>2990</v>
      </c>
      <c r="I20" s="924">
        <v>101</v>
      </c>
      <c r="J20" s="924">
        <v>752</v>
      </c>
      <c r="K20" s="924">
        <v>180</v>
      </c>
      <c r="L20" s="924">
        <v>16</v>
      </c>
      <c r="M20" s="924">
        <v>158</v>
      </c>
      <c r="N20" s="924">
        <v>11</v>
      </c>
      <c r="O20" s="483" t="s">
        <v>571</v>
      </c>
      <c r="P20" s="924">
        <v>52</v>
      </c>
      <c r="Q20" s="925">
        <v>3494</v>
      </c>
      <c r="R20" s="925">
        <v>3140</v>
      </c>
      <c r="S20" s="925">
        <v>2653</v>
      </c>
      <c r="T20" s="924">
        <v>72</v>
      </c>
      <c r="U20" s="924">
        <v>415</v>
      </c>
      <c r="V20" s="924">
        <v>151</v>
      </c>
      <c r="W20" s="924">
        <v>14</v>
      </c>
      <c r="X20" s="924">
        <v>142</v>
      </c>
      <c r="Y20" s="924">
        <v>4</v>
      </c>
      <c r="Z20" s="483" t="s">
        <v>571</v>
      </c>
      <c r="AA20" s="924">
        <v>43</v>
      </c>
      <c r="AB20" s="924">
        <v>766</v>
      </c>
      <c r="AC20" s="924">
        <v>703</v>
      </c>
      <c r="AD20" s="924">
        <v>337</v>
      </c>
      <c r="AE20" s="924">
        <v>29</v>
      </c>
      <c r="AF20" s="924">
        <v>337</v>
      </c>
      <c r="AG20" s="924">
        <v>29</v>
      </c>
      <c r="AH20" s="924">
        <v>2</v>
      </c>
      <c r="AI20" s="924">
        <v>16</v>
      </c>
      <c r="AJ20" s="924">
        <v>7</v>
      </c>
      <c r="AK20" s="483" t="s">
        <v>571</v>
      </c>
      <c r="AL20" s="924">
        <v>9</v>
      </c>
      <c r="AM20" s="191"/>
      <c r="AN20" s="191"/>
      <c r="AO20" s="191"/>
      <c r="AP20" s="191"/>
      <c r="AQ20" s="191"/>
      <c r="AR20" s="191"/>
      <c r="AS20" s="191"/>
      <c r="AT20" s="191"/>
      <c r="AU20" s="191"/>
      <c r="AV20" s="191"/>
      <c r="AW20" s="191"/>
      <c r="AX20" s="191"/>
      <c r="AY20" s="191"/>
      <c r="AZ20" s="191"/>
      <c r="BA20" s="191"/>
      <c r="BB20" s="191"/>
      <c r="BC20" s="191"/>
      <c r="BD20" s="191"/>
      <c r="BE20" s="191"/>
      <c r="BF20" s="191"/>
      <c r="BG20" s="191"/>
      <c r="BH20" s="191"/>
      <c r="BI20" s="191"/>
      <c r="BJ20" s="191"/>
      <c r="BK20" s="191"/>
      <c r="BL20" s="191"/>
      <c r="BM20" s="191"/>
      <c r="BN20" s="191"/>
      <c r="BO20" s="191"/>
      <c r="BP20" s="191"/>
      <c r="BQ20" s="191"/>
      <c r="BR20" s="191"/>
      <c r="BS20" s="191"/>
      <c r="BT20" s="191"/>
      <c r="BU20" s="191"/>
      <c r="BV20" s="191"/>
      <c r="BW20" s="191"/>
      <c r="BX20" s="191"/>
      <c r="BY20" s="191"/>
      <c r="BZ20" s="191"/>
    </row>
    <row r="21" spans="1:78" ht="30" customHeight="1">
      <c r="A21" s="188"/>
      <c r="B21" s="188" t="s">
        <v>500</v>
      </c>
      <c r="C21" s="1181" t="s">
        <v>201</v>
      </c>
      <c r="D21" s="1181"/>
      <c r="E21" s="1198"/>
      <c r="F21" s="925">
        <v>17868</v>
      </c>
      <c r="G21" s="925">
        <v>14680</v>
      </c>
      <c r="H21" s="925">
        <v>7671</v>
      </c>
      <c r="I21" s="924">
        <v>183</v>
      </c>
      <c r="J21" s="925">
        <v>6826</v>
      </c>
      <c r="K21" s="925">
        <v>1202</v>
      </c>
      <c r="L21" s="924">
        <v>362</v>
      </c>
      <c r="M21" s="924">
        <v>926</v>
      </c>
      <c r="N21" s="924">
        <v>582</v>
      </c>
      <c r="O21" s="483" t="s">
        <v>571</v>
      </c>
      <c r="P21" s="924">
        <v>116</v>
      </c>
      <c r="Q21" s="925">
        <v>8554</v>
      </c>
      <c r="R21" s="925">
        <v>6678</v>
      </c>
      <c r="S21" s="925">
        <v>4934</v>
      </c>
      <c r="T21" s="924">
        <v>66</v>
      </c>
      <c r="U21" s="925">
        <v>1678</v>
      </c>
      <c r="V21" s="924">
        <v>848</v>
      </c>
      <c r="W21" s="924">
        <v>291</v>
      </c>
      <c r="X21" s="924">
        <v>569</v>
      </c>
      <c r="Y21" s="924">
        <v>111</v>
      </c>
      <c r="Z21" s="483" t="s">
        <v>571</v>
      </c>
      <c r="AA21" s="924">
        <v>57</v>
      </c>
      <c r="AB21" s="925">
        <v>9314</v>
      </c>
      <c r="AC21" s="925">
        <v>8002</v>
      </c>
      <c r="AD21" s="925">
        <v>2737</v>
      </c>
      <c r="AE21" s="924">
        <v>117</v>
      </c>
      <c r="AF21" s="925">
        <v>5148</v>
      </c>
      <c r="AG21" s="924">
        <v>354</v>
      </c>
      <c r="AH21" s="924">
        <v>71</v>
      </c>
      <c r="AI21" s="924">
        <v>357</v>
      </c>
      <c r="AJ21" s="924">
        <v>471</v>
      </c>
      <c r="AK21" s="483" t="s">
        <v>571</v>
      </c>
      <c r="AL21" s="924">
        <v>59</v>
      </c>
      <c r="AM21" s="191"/>
      <c r="AN21" s="191"/>
      <c r="AO21" s="191"/>
      <c r="AP21" s="191"/>
      <c r="AQ21" s="191"/>
      <c r="AR21" s="191"/>
      <c r="AS21" s="191"/>
      <c r="AT21" s="191"/>
      <c r="AU21" s="191"/>
      <c r="AV21" s="191"/>
      <c r="AW21" s="191"/>
      <c r="AX21" s="191"/>
      <c r="AY21" s="191"/>
      <c r="AZ21" s="191"/>
      <c r="BA21" s="191"/>
      <c r="BB21" s="191"/>
      <c r="BC21" s="191"/>
      <c r="BD21" s="191"/>
      <c r="BE21" s="191"/>
      <c r="BF21" s="191"/>
      <c r="BG21" s="191"/>
      <c r="BH21" s="191"/>
      <c r="BI21" s="191"/>
      <c r="BJ21" s="191"/>
      <c r="BK21" s="191"/>
      <c r="BL21" s="191"/>
      <c r="BM21" s="191"/>
      <c r="BN21" s="191"/>
      <c r="BO21" s="191"/>
      <c r="BP21" s="191"/>
      <c r="BQ21" s="191"/>
      <c r="BR21" s="191"/>
      <c r="BS21" s="191"/>
      <c r="BT21" s="191"/>
      <c r="BU21" s="191"/>
      <c r="BV21" s="191"/>
      <c r="BW21" s="191"/>
      <c r="BX21" s="191"/>
      <c r="BY21" s="191"/>
      <c r="BZ21" s="191"/>
    </row>
    <row r="22" spans="1:78" ht="30" customHeight="1">
      <c r="A22" s="188"/>
      <c r="B22" s="188" t="s">
        <v>226</v>
      </c>
      <c r="C22" s="1181" t="s">
        <v>202</v>
      </c>
      <c r="D22" s="1181"/>
      <c r="E22" s="1198"/>
      <c r="F22" s="925">
        <v>3293</v>
      </c>
      <c r="G22" s="925">
        <v>3044</v>
      </c>
      <c r="H22" s="925">
        <v>2457</v>
      </c>
      <c r="I22" s="924">
        <v>66</v>
      </c>
      <c r="J22" s="924">
        <v>521</v>
      </c>
      <c r="K22" s="924">
        <v>163</v>
      </c>
      <c r="L22" s="924">
        <v>9</v>
      </c>
      <c r="M22" s="924">
        <v>50</v>
      </c>
      <c r="N22" s="924">
        <v>6</v>
      </c>
      <c r="O22" s="483" t="s">
        <v>571</v>
      </c>
      <c r="P22" s="924">
        <v>21</v>
      </c>
      <c r="Q22" s="925">
        <v>1438</v>
      </c>
      <c r="R22" s="925">
        <v>1261</v>
      </c>
      <c r="S22" s="925">
        <v>1197</v>
      </c>
      <c r="T22" s="924">
        <v>5</v>
      </c>
      <c r="U22" s="924">
        <v>59</v>
      </c>
      <c r="V22" s="924">
        <v>130</v>
      </c>
      <c r="W22" s="924">
        <v>6</v>
      </c>
      <c r="X22" s="924">
        <v>34</v>
      </c>
      <c r="Y22" s="924">
        <v>1</v>
      </c>
      <c r="Z22" s="483" t="s">
        <v>571</v>
      </c>
      <c r="AA22" s="924">
        <v>6</v>
      </c>
      <c r="AB22" s="925">
        <v>1855</v>
      </c>
      <c r="AC22" s="925">
        <v>1783</v>
      </c>
      <c r="AD22" s="925">
        <v>1260</v>
      </c>
      <c r="AE22" s="924">
        <v>61</v>
      </c>
      <c r="AF22" s="924">
        <v>462</v>
      </c>
      <c r="AG22" s="924">
        <v>33</v>
      </c>
      <c r="AH22" s="924">
        <v>3</v>
      </c>
      <c r="AI22" s="924">
        <v>16</v>
      </c>
      <c r="AJ22" s="924">
        <v>5</v>
      </c>
      <c r="AK22" s="483" t="s">
        <v>571</v>
      </c>
      <c r="AL22" s="924">
        <v>15</v>
      </c>
      <c r="AM22" s="191"/>
      <c r="AN22" s="191"/>
      <c r="AO22" s="191"/>
      <c r="AP22" s="191"/>
      <c r="AQ22" s="191"/>
      <c r="AR22" s="191"/>
      <c r="AS22" s="191"/>
      <c r="AT22" s="191"/>
      <c r="AU22" s="191"/>
      <c r="AV22" s="191"/>
      <c r="AW22" s="191"/>
      <c r="AX22" s="191"/>
      <c r="AY22" s="191"/>
      <c r="AZ22" s="191"/>
      <c r="BA22" s="191"/>
      <c r="BB22" s="191"/>
      <c r="BC22" s="191"/>
      <c r="BD22" s="191"/>
      <c r="BE22" s="191"/>
      <c r="BF22" s="191"/>
      <c r="BG22" s="191"/>
      <c r="BH22" s="191"/>
      <c r="BI22" s="191"/>
      <c r="BJ22" s="191"/>
      <c r="BK22" s="191"/>
      <c r="BL22" s="191"/>
      <c r="BM22" s="191"/>
      <c r="BN22" s="191"/>
      <c r="BO22" s="191"/>
      <c r="BP22" s="191"/>
      <c r="BQ22" s="191"/>
      <c r="BR22" s="191"/>
      <c r="BS22" s="191"/>
      <c r="BT22" s="191"/>
      <c r="BU22" s="191"/>
      <c r="BV22" s="191"/>
      <c r="BW22" s="191"/>
      <c r="BX22" s="191"/>
      <c r="BY22" s="191"/>
      <c r="BZ22" s="191"/>
    </row>
    <row r="23" spans="1:78" ht="30" customHeight="1">
      <c r="A23" s="188"/>
      <c r="B23" s="188" t="s">
        <v>227</v>
      </c>
      <c r="C23" s="1181" t="s">
        <v>746</v>
      </c>
      <c r="D23" s="1181"/>
      <c r="E23" s="1198"/>
      <c r="F23" s="925">
        <v>1633</v>
      </c>
      <c r="G23" s="925">
        <v>1037</v>
      </c>
      <c r="H23" s="924">
        <v>681</v>
      </c>
      <c r="I23" s="924">
        <v>19</v>
      </c>
      <c r="J23" s="924">
        <v>337</v>
      </c>
      <c r="K23" s="924">
        <v>274</v>
      </c>
      <c r="L23" s="924">
        <v>47</v>
      </c>
      <c r="M23" s="924">
        <v>204</v>
      </c>
      <c r="N23" s="924">
        <v>61</v>
      </c>
      <c r="O23" s="483" t="s">
        <v>571</v>
      </c>
      <c r="P23" s="924">
        <v>10</v>
      </c>
      <c r="Q23" s="924">
        <v>911</v>
      </c>
      <c r="R23" s="924">
        <v>562</v>
      </c>
      <c r="S23" s="924">
        <v>436</v>
      </c>
      <c r="T23" s="924">
        <v>7</v>
      </c>
      <c r="U23" s="924">
        <v>119</v>
      </c>
      <c r="V23" s="924">
        <v>166</v>
      </c>
      <c r="W23" s="924">
        <v>40</v>
      </c>
      <c r="X23" s="924">
        <v>126</v>
      </c>
      <c r="Y23" s="924">
        <v>11</v>
      </c>
      <c r="Z23" s="483" t="s">
        <v>571</v>
      </c>
      <c r="AA23" s="924">
        <v>6</v>
      </c>
      <c r="AB23" s="924">
        <v>722</v>
      </c>
      <c r="AC23" s="924">
        <v>475</v>
      </c>
      <c r="AD23" s="924">
        <v>245</v>
      </c>
      <c r="AE23" s="924">
        <v>12</v>
      </c>
      <c r="AF23" s="924">
        <v>218</v>
      </c>
      <c r="AG23" s="924">
        <v>108</v>
      </c>
      <c r="AH23" s="924">
        <v>7</v>
      </c>
      <c r="AI23" s="924">
        <v>78</v>
      </c>
      <c r="AJ23" s="924">
        <v>50</v>
      </c>
      <c r="AK23" s="483" t="s">
        <v>571</v>
      </c>
      <c r="AL23" s="924">
        <v>4</v>
      </c>
      <c r="AM23" s="191"/>
      <c r="AN23" s="191"/>
      <c r="AO23" s="191"/>
      <c r="AP23" s="191"/>
      <c r="AQ23" s="191"/>
      <c r="AR23" s="191"/>
      <c r="AS23" s="191"/>
      <c r="AT23" s="191"/>
      <c r="AU23" s="191"/>
      <c r="AV23" s="191"/>
      <c r="AW23" s="191"/>
      <c r="AX23" s="191"/>
      <c r="AY23" s="191"/>
      <c r="AZ23" s="191"/>
      <c r="BA23" s="191"/>
      <c r="BB23" s="191"/>
      <c r="BC23" s="191"/>
      <c r="BD23" s="191"/>
      <c r="BE23" s="191"/>
      <c r="BF23" s="191"/>
      <c r="BG23" s="191"/>
      <c r="BH23" s="191"/>
      <c r="BI23" s="191"/>
      <c r="BJ23" s="191"/>
      <c r="BK23" s="191"/>
      <c r="BL23" s="191"/>
      <c r="BM23" s="191"/>
      <c r="BN23" s="191"/>
      <c r="BO23" s="191"/>
      <c r="BP23" s="191"/>
      <c r="BQ23" s="191"/>
      <c r="BR23" s="191"/>
      <c r="BS23" s="191"/>
      <c r="BT23" s="191"/>
      <c r="BU23" s="191"/>
      <c r="BV23" s="191"/>
      <c r="BW23" s="191"/>
      <c r="BX23" s="191"/>
      <c r="BY23" s="191"/>
      <c r="BZ23" s="191"/>
    </row>
    <row r="24" spans="1:78" ht="30" customHeight="1">
      <c r="A24" s="188"/>
      <c r="B24" s="188" t="s">
        <v>503</v>
      </c>
      <c r="C24" s="1181" t="s">
        <v>203</v>
      </c>
      <c r="D24" s="1181"/>
      <c r="E24" s="1198"/>
      <c r="F24" s="925">
        <v>3057</v>
      </c>
      <c r="G24" s="925">
        <v>2021</v>
      </c>
      <c r="H24" s="925">
        <v>1557</v>
      </c>
      <c r="I24" s="924">
        <v>30</v>
      </c>
      <c r="J24" s="924">
        <v>434</v>
      </c>
      <c r="K24" s="924">
        <v>260</v>
      </c>
      <c r="L24" s="924">
        <v>190</v>
      </c>
      <c r="M24" s="924">
        <v>426</v>
      </c>
      <c r="N24" s="924">
        <v>143</v>
      </c>
      <c r="O24" s="483" t="s">
        <v>571</v>
      </c>
      <c r="P24" s="924">
        <v>17</v>
      </c>
      <c r="Q24" s="925">
        <v>1894</v>
      </c>
      <c r="R24" s="925">
        <v>1175</v>
      </c>
      <c r="S24" s="925">
        <v>1043</v>
      </c>
      <c r="T24" s="924">
        <v>12</v>
      </c>
      <c r="U24" s="924">
        <v>120</v>
      </c>
      <c r="V24" s="924">
        <v>196</v>
      </c>
      <c r="W24" s="924">
        <v>165</v>
      </c>
      <c r="X24" s="924">
        <v>326</v>
      </c>
      <c r="Y24" s="924">
        <v>18</v>
      </c>
      <c r="Z24" s="483" t="s">
        <v>571</v>
      </c>
      <c r="AA24" s="924">
        <v>14</v>
      </c>
      <c r="AB24" s="925">
        <v>1163</v>
      </c>
      <c r="AC24" s="924">
        <v>846</v>
      </c>
      <c r="AD24" s="924">
        <v>514</v>
      </c>
      <c r="AE24" s="924">
        <v>18</v>
      </c>
      <c r="AF24" s="924">
        <v>314</v>
      </c>
      <c r="AG24" s="924">
        <v>64</v>
      </c>
      <c r="AH24" s="924">
        <v>25</v>
      </c>
      <c r="AI24" s="924">
        <v>100</v>
      </c>
      <c r="AJ24" s="924">
        <v>125</v>
      </c>
      <c r="AK24" s="483" t="s">
        <v>571</v>
      </c>
      <c r="AL24" s="924">
        <v>3</v>
      </c>
      <c r="AM24" s="191"/>
      <c r="AN24" s="191"/>
      <c r="AO24" s="191"/>
      <c r="AP24" s="191"/>
      <c r="AQ24" s="191"/>
      <c r="AR24" s="191"/>
      <c r="AS24" s="191"/>
      <c r="AT24" s="191"/>
      <c r="AU24" s="191"/>
      <c r="AV24" s="191"/>
      <c r="AW24" s="191"/>
      <c r="AX24" s="191"/>
      <c r="AY24" s="191"/>
      <c r="AZ24" s="191"/>
      <c r="BA24" s="191"/>
      <c r="BB24" s="191"/>
      <c r="BC24" s="191"/>
      <c r="BD24" s="191"/>
      <c r="BE24" s="191"/>
      <c r="BF24" s="191"/>
      <c r="BG24" s="191"/>
      <c r="BH24" s="191"/>
      <c r="BI24" s="191"/>
      <c r="BJ24" s="191"/>
      <c r="BK24" s="191"/>
      <c r="BL24" s="191"/>
      <c r="BM24" s="191"/>
      <c r="BN24" s="191"/>
      <c r="BO24" s="191"/>
      <c r="BP24" s="191"/>
      <c r="BQ24" s="191"/>
      <c r="BR24" s="191"/>
      <c r="BS24" s="191"/>
      <c r="BT24" s="191"/>
      <c r="BU24" s="191"/>
      <c r="BV24" s="191"/>
      <c r="BW24" s="191"/>
      <c r="BX24" s="191"/>
      <c r="BY24" s="191"/>
      <c r="BZ24" s="191"/>
    </row>
    <row r="25" spans="1:78" ht="30" customHeight="1">
      <c r="A25" s="188"/>
      <c r="B25" s="188" t="s">
        <v>504</v>
      </c>
      <c r="C25" s="1181" t="s">
        <v>204</v>
      </c>
      <c r="D25" s="1181"/>
      <c r="E25" s="1198"/>
      <c r="F25" s="925">
        <v>6365</v>
      </c>
      <c r="G25" s="925">
        <v>4976</v>
      </c>
      <c r="H25" s="925">
        <v>1230</v>
      </c>
      <c r="I25" s="924">
        <v>58</v>
      </c>
      <c r="J25" s="925">
        <v>3688</v>
      </c>
      <c r="K25" s="924">
        <v>169</v>
      </c>
      <c r="L25" s="924">
        <v>414</v>
      </c>
      <c r="M25" s="924">
        <v>387</v>
      </c>
      <c r="N25" s="924">
        <v>372</v>
      </c>
      <c r="O25" s="483" t="s">
        <v>571</v>
      </c>
      <c r="P25" s="924">
        <v>47</v>
      </c>
      <c r="Q25" s="925">
        <v>2373</v>
      </c>
      <c r="R25" s="925">
        <v>1660</v>
      </c>
      <c r="S25" s="924">
        <v>734</v>
      </c>
      <c r="T25" s="924">
        <v>14</v>
      </c>
      <c r="U25" s="924">
        <v>912</v>
      </c>
      <c r="V25" s="924">
        <v>116</v>
      </c>
      <c r="W25" s="924">
        <v>283</v>
      </c>
      <c r="X25" s="924">
        <v>227</v>
      </c>
      <c r="Y25" s="924">
        <v>67</v>
      </c>
      <c r="Z25" s="483" t="s">
        <v>571</v>
      </c>
      <c r="AA25" s="924">
        <v>20</v>
      </c>
      <c r="AB25" s="925">
        <v>3992</v>
      </c>
      <c r="AC25" s="925">
        <v>3316</v>
      </c>
      <c r="AD25" s="924">
        <v>496</v>
      </c>
      <c r="AE25" s="924">
        <v>44</v>
      </c>
      <c r="AF25" s="925">
        <v>2776</v>
      </c>
      <c r="AG25" s="924">
        <v>53</v>
      </c>
      <c r="AH25" s="924">
        <v>131</v>
      </c>
      <c r="AI25" s="924">
        <v>160</v>
      </c>
      <c r="AJ25" s="924">
        <v>305</v>
      </c>
      <c r="AK25" s="483" t="s">
        <v>571</v>
      </c>
      <c r="AL25" s="924">
        <v>27</v>
      </c>
      <c r="AM25" s="191"/>
      <c r="AN25" s="191"/>
      <c r="AO25" s="191"/>
      <c r="AP25" s="191"/>
      <c r="AQ25" s="191"/>
      <c r="AR25" s="191"/>
      <c r="AS25" s="191"/>
      <c r="AT25" s="191"/>
      <c r="AU25" s="191"/>
      <c r="AV25" s="191"/>
      <c r="AW25" s="191"/>
      <c r="AX25" s="191"/>
      <c r="AY25" s="191"/>
      <c r="AZ25" s="191"/>
      <c r="BA25" s="191"/>
      <c r="BB25" s="191"/>
      <c r="BC25" s="191"/>
      <c r="BD25" s="191"/>
      <c r="BE25" s="191"/>
      <c r="BF25" s="191"/>
      <c r="BG25" s="191"/>
      <c r="BH25" s="191"/>
      <c r="BI25" s="191"/>
      <c r="BJ25" s="191"/>
      <c r="BK25" s="191"/>
      <c r="BL25" s="191"/>
      <c r="BM25" s="191"/>
      <c r="BN25" s="191"/>
      <c r="BO25" s="191"/>
      <c r="BP25" s="191"/>
      <c r="BQ25" s="191"/>
      <c r="BR25" s="191"/>
      <c r="BS25" s="191"/>
      <c r="BT25" s="191"/>
      <c r="BU25" s="191"/>
      <c r="BV25" s="191"/>
      <c r="BW25" s="191"/>
      <c r="BX25" s="191"/>
      <c r="BY25" s="191"/>
      <c r="BZ25" s="191"/>
    </row>
    <row r="26" spans="1:78" ht="30" customHeight="1">
      <c r="A26" s="188"/>
      <c r="B26" s="188" t="s">
        <v>505</v>
      </c>
      <c r="C26" s="1181" t="s">
        <v>182</v>
      </c>
      <c r="D26" s="1181"/>
      <c r="E26" s="1198"/>
      <c r="F26" s="925">
        <v>3996</v>
      </c>
      <c r="G26" s="925">
        <v>2665</v>
      </c>
      <c r="H26" s="925">
        <v>1256</v>
      </c>
      <c r="I26" s="924">
        <v>32</v>
      </c>
      <c r="J26" s="925">
        <v>1377</v>
      </c>
      <c r="K26" s="924">
        <v>148</v>
      </c>
      <c r="L26" s="924">
        <v>230</v>
      </c>
      <c r="M26" s="924">
        <v>670</v>
      </c>
      <c r="N26" s="924">
        <v>242</v>
      </c>
      <c r="O26" s="924">
        <v>2</v>
      </c>
      <c r="P26" s="924">
        <v>39</v>
      </c>
      <c r="Q26" s="925">
        <v>1597</v>
      </c>
      <c r="R26" s="925">
        <v>1039</v>
      </c>
      <c r="S26" s="924">
        <v>666</v>
      </c>
      <c r="T26" s="924">
        <v>10</v>
      </c>
      <c r="U26" s="924">
        <v>363</v>
      </c>
      <c r="V26" s="924">
        <v>89</v>
      </c>
      <c r="W26" s="924">
        <v>135</v>
      </c>
      <c r="X26" s="924">
        <v>270</v>
      </c>
      <c r="Y26" s="924">
        <v>43</v>
      </c>
      <c r="Z26" s="483" t="s">
        <v>571</v>
      </c>
      <c r="AA26" s="924">
        <v>21</v>
      </c>
      <c r="AB26" s="925">
        <v>2399</v>
      </c>
      <c r="AC26" s="925">
        <v>1626</v>
      </c>
      <c r="AD26" s="924">
        <v>590</v>
      </c>
      <c r="AE26" s="924">
        <v>22</v>
      </c>
      <c r="AF26" s="925">
        <v>1014</v>
      </c>
      <c r="AG26" s="924">
        <v>59</v>
      </c>
      <c r="AH26" s="924">
        <v>95</v>
      </c>
      <c r="AI26" s="924">
        <v>400</v>
      </c>
      <c r="AJ26" s="924">
        <v>199</v>
      </c>
      <c r="AK26" s="924">
        <v>2</v>
      </c>
      <c r="AL26" s="924">
        <v>18</v>
      </c>
      <c r="AM26" s="191"/>
      <c r="AN26" s="191"/>
      <c r="AO26" s="191"/>
      <c r="AP26" s="191"/>
      <c r="AQ26" s="191"/>
      <c r="AR26" s="191"/>
      <c r="AS26" s="191"/>
      <c r="AT26" s="191"/>
      <c r="AU26" s="191"/>
      <c r="AV26" s="191"/>
      <c r="AW26" s="191"/>
      <c r="AX26" s="191"/>
      <c r="AY26" s="191"/>
      <c r="AZ26" s="191"/>
      <c r="BA26" s="191"/>
      <c r="BB26" s="191"/>
      <c r="BC26" s="191"/>
      <c r="BD26" s="191"/>
      <c r="BE26" s="191"/>
      <c r="BF26" s="191"/>
      <c r="BG26" s="191"/>
      <c r="BH26" s="191"/>
      <c r="BI26" s="191"/>
      <c r="BJ26" s="191"/>
      <c r="BK26" s="191"/>
      <c r="BL26" s="191"/>
      <c r="BM26" s="191"/>
      <c r="BN26" s="191"/>
      <c r="BO26" s="191"/>
      <c r="BP26" s="191"/>
      <c r="BQ26" s="191"/>
      <c r="BR26" s="191"/>
      <c r="BS26" s="191"/>
      <c r="BT26" s="191"/>
      <c r="BU26" s="191"/>
      <c r="BV26" s="191"/>
      <c r="BW26" s="191"/>
      <c r="BX26" s="191"/>
      <c r="BY26" s="191"/>
      <c r="BZ26" s="191"/>
    </row>
    <row r="27" spans="1:78" ht="30" customHeight="1">
      <c r="A27" s="188"/>
      <c r="B27" s="188" t="s">
        <v>506</v>
      </c>
      <c r="C27" s="1181" t="s">
        <v>205</v>
      </c>
      <c r="D27" s="1181"/>
      <c r="E27" s="1198"/>
      <c r="F27" s="925">
        <v>7336</v>
      </c>
      <c r="G27" s="925">
        <v>6787</v>
      </c>
      <c r="H27" s="925">
        <v>4672</v>
      </c>
      <c r="I27" s="924">
        <v>66</v>
      </c>
      <c r="J27" s="925">
        <v>2049</v>
      </c>
      <c r="K27" s="924">
        <v>91</v>
      </c>
      <c r="L27" s="924">
        <v>79</v>
      </c>
      <c r="M27" s="924">
        <v>320</v>
      </c>
      <c r="N27" s="924">
        <v>33</v>
      </c>
      <c r="O27" s="483" t="s">
        <v>571</v>
      </c>
      <c r="P27" s="924">
        <v>26</v>
      </c>
      <c r="Q27" s="925">
        <v>3046</v>
      </c>
      <c r="R27" s="925">
        <v>2863</v>
      </c>
      <c r="S27" s="925">
        <v>2300</v>
      </c>
      <c r="T27" s="924">
        <v>26</v>
      </c>
      <c r="U27" s="924">
        <v>537</v>
      </c>
      <c r="V27" s="924">
        <v>64</v>
      </c>
      <c r="W27" s="924">
        <v>27</v>
      </c>
      <c r="X27" s="924">
        <v>77</v>
      </c>
      <c r="Y27" s="924">
        <v>3</v>
      </c>
      <c r="Z27" s="483" t="s">
        <v>571</v>
      </c>
      <c r="AA27" s="924">
        <v>12</v>
      </c>
      <c r="AB27" s="925">
        <v>4290</v>
      </c>
      <c r="AC27" s="925">
        <v>3924</v>
      </c>
      <c r="AD27" s="925">
        <v>2372</v>
      </c>
      <c r="AE27" s="924">
        <v>40</v>
      </c>
      <c r="AF27" s="925">
        <v>1512</v>
      </c>
      <c r="AG27" s="924">
        <v>27</v>
      </c>
      <c r="AH27" s="924">
        <v>52</v>
      </c>
      <c r="AI27" s="924">
        <v>243</v>
      </c>
      <c r="AJ27" s="924">
        <v>30</v>
      </c>
      <c r="AK27" s="483" t="s">
        <v>571</v>
      </c>
      <c r="AL27" s="924">
        <v>14</v>
      </c>
      <c r="AM27" s="191"/>
      <c r="AN27" s="191"/>
      <c r="AO27" s="191"/>
      <c r="AP27" s="191"/>
      <c r="AQ27" s="191"/>
      <c r="AR27" s="191"/>
      <c r="AS27" s="191"/>
      <c r="AT27" s="191"/>
      <c r="AU27" s="191"/>
      <c r="AV27" s="191"/>
      <c r="AW27" s="191"/>
      <c r="AX27" s="191"/>
      <c r="AY27" s="191"/>
      <c r="AZ27" s="191"/>
      <c r="BA27" s="191"/>
      <c r="BB27" s="191"/>
      <c r="BC27" s="191"/>
      <c r="BD27" s="191"/>
      <c r="BE27" s="191"/>
      <c r="BF27" s="191"/>
      <c r="BG27" s="191"/>
      <c r="BH27" s="191"/>
      <c r="BI27" s="191"/>
      <c r="BJ27" s="191"/>
      <c r="BK27" s="191"/>
      <c r="BL27" s="191"/>
      <c r="BM27" s="191"/>
      <c r="BN27" s="191"/>
      <c r="BO27" s="191"/>
      <c r="BP27" s="191"/>
      <c r="BQ27" s="191"/>
      <c r="BR27" s="191"/>
      <c r="BS27" s="191"/>
      <c r="BT27" s="191"/>
      <c r="BU27" s="191"/>
      <c r="BV27" s="191"/>
      <c r="BW27" s="191"/>
      <c r="BX27" s="191"/>
      <c r="BY27" s="191"/>
      <c r="BZ27" s="191"/>
    </row>
    <row r="28" spans="1:78" ht="30" customHeight="1">
      <c r="A28" s="188"/>
      <c r="B28" s="188" t="s">
        <v>507</v>
      </c>
      <c r="C28" s="1181" t="s">
        <v>198</v>
      </c>
      <c r="D28" s="1181"/>
      <c r="E28" s="1201"/>
      <c r="F28" s="925">
        <v>18643</v>
      </c>
      <c r="G28" s="925">
        <v>17166</v>
      </c>
      <c r="H28" s="925">
        <v>11712</v>
      </c>
      <c r="I28" s="924">
        <v>161</v>
      </c>
      <c r="J28" s="925">
        <v>5293</v>
      </c>
      <c r="K28" s="924">
        <v>565</v>
      </c>
      <c r="L28" s="924">
        <v>323</v>
      </c>
      <c r="M28" s="924">
        <v>221</v>
      </c>
      <c r="N28" s="924">
        <v>232</v>
      </c>
      <c r="O28" s="483" t="s">
        <v>571</v>
      </c>
      <c r="P28" s="924">
        <v>136</v>
      </c>
      <c r="Q28" s="925">
        <v>4800</v>
      </c>
      <c r="R28" s="925">
        <v>3985</v>
      </c>
      <c r="S28" s="925">
        <v>3347</v>
      </c>
      <c r="T28" s="924">
        <v>24</v>
      </c>
      <c r="U28" s="924">
        <v>614</v>
      </c>
      <c r="V28" s="924">
        <v>312</v>
      </c>
      <c r="W28" s="924">
        <v>281</v>
      </c>
      <c r="X28" s="924">
        <v>167</v>
      </c>
      <c r="Y28" s="924">
        <v>19</v>
      </c>
      <c r="Z28" s="483" t="s">
        <v>571</v>
      </c>
      <c r="AA28" s="924">
        <v>36</v>
      </c>
      <c r="AB28" s="925">
        <v>13843</v>
      </c>
      <c r="AC28" s="925">
        <v>13181</v>
      </c>
      <c r="AD28" s="925">
        <v>8365</v>
      </c>
      <c r="AE28" s="924">
        <v>137</v>
      </c>
      <c r="AF28" s="925">
        <v>4679</v>
      </c>
      <c r="AG28" s="924">
        <v>253</v>
      </c>
      <c r="AH28" s="924">
        <v>42</v>
      </c>
      <c r="AI28" s="924">
        <v>54</v>
      </c>
      <c r="AJ28" s="924">
        <v>213</v>
      </c>
      <c r="AK28" s="483" t="s">
        <v>571</v>
      </c>
      <c r="AL28" s="924">
        <v>100</v>
      </c>
      <c r="AM28" s="191"/>
      <c r="AN28" s="191"/>
      <c r="AO28" s="191"/>
      <c r="AP28" s="191"/>
      <c r="AQ28" s="191"/>
      <c r="AR28" s="191"/>
      <c r="AS28" s="191"/>
      <c r="AT28" s="191"/>
      <c r="AU28" s="191"/>
      <c r="AV28" s="191"/>
      <c r="AW28" s="191"/>
      <c r="AX28" s="191"/>
      <c r="AY28" s="191"/>
      <c r="AZ28" s="191"/>
      <c r="BA28" s="191"/>
      <c r="BB28" s="191"/>
      <c r="BC28" s="191"/>
      <c r="BD28" s="191"/>
      <c r="BE28" s="191"/>
      <c r="BF28" s="191"/>
      <c r="BG28" s="191"/>
      <c r="BH28" s="191"/>
      <c r="BI28" s="191"/>
      <c r="BJ28" s="191"/>
      <c r="BK28" s="191"/>
      <c r="BL28" s="191"/>
      <c r="BM28" s="191"/>
      <c r="BN28" s="191"/>
      <c r="BO28" s="191"/>
      <c r="BP28" s="191"/>
      <c r="BQ28" s="191"/>
      <c r="BR28" s="191"/>
      <c r="BS28" s="191"/>
      <c r="BT28" s="191"/>
      <c r="BU28" s="191"/>
      <c r="BV28" s="191"/>
      <c r="BW28" s="191"/>
      <c r="BX28" s="191"/>
      <c r="BY28" s="191"/>
      <c r="BZ28" s="191"/>
    </row>
    <row r="29" spans="1:78" ht="30" customHeight="1">
      <c r="A29" s="188"/>
      <c r="B29" s="188" t="s">
        <v>228</v>
      </c>
      <c r="C29" s="1181" t="s">
        <v>573</v>
      </c>
      <c r="D29" s="1181"/>
      <c r="E29" s="1198"/>
      <c r="F29" s="925">
        <v>1173</v>
      </c>
      <c r="G29" s="925">
        <v>1147</v>
      </c>
      <c r="H29" s="924">
        <v>883</v>
      </c>
      <c r="I29" s="924">
        <v>34</v>
      </c>
      <c r="J29" s="924">
        <v>230</v>
      </c>
      <c r="K29" s="924">
        <v>15</v>
      </c>
      <c r="L29" s="924">
        <v>3</v>
      </c>
      <c r="M29" s="924">
        <v>1</v>
      </c>
      <c r="N29" s="483" t="s">
        <v>571</v>
      </c>
      <c r="O29" s="483" t="s">
        <v>571</v>
      </c>
      <c r="P29" s="924">
        <v>7</v>
      </c>
      <c r="Q29" s="924">
        <v>674</v>
      </c>
      <c r="R29" s="924">
        <v>652</v>
      </c>
      <c r="S29" s="924">
        <v>565</v>
      </c>
      <c r="T29" s="924">
        <v>14</v>
      </c>
      <c r="U29" s="924">
        <v>73</v>
      </c>
      <c r="V29" s="924">
        <v>14</v>
      </c>
      <c r="W29" s="924">
        <v>2</v>
      </c>
      <c r="X29" s="924">
        <v>1</v>
      </c>
      <c r="Y29" s="483" t="s">
        <v>571</v>
      </c>
      <c r="Z29" s="483" t="s">
        <v>571</v>
      </c>
      <c r="AA29" s="924">
        <v>5</v>
      </c>
      <c r="AB29" s="924">
        <v>499</v>
      </c>
      <c r="AC29" s="924">
        <v>495</v>
      </c>
      <c r="AD29" s="924">
        <v>318</v>
      </c>
      <c r="AE29" s="924">
        <v>20</v>
      </c>
      <c r="AF29" s="924">
        <v>157</v>
      </c>
      <c r="AG29" s="924">
        <v>1</v>
      </c>
      <c r="AH29" s="924">
        <v>1</v>
      </c>
      <c r="AI29" s="483" t="s">
        <v>571</v>
      </c>
      <c r="AJ29" s="483" t="s">
        <v>571</v>
      </c>
      <c r="AK29" s="483" t="s">
        <v>571</v>
      </c>
      <c r="AL29" s="924">
        <v>2</v>
      </c>
      <c r="AM29" s="191"/>
      <c r="AN29" s="191"/>
      <c r="AO29" s="191"/>
      <c r="AP29" s="191"/>
      <c r="AQ29" s="191"/>
      <c r="AR29" s="191"/>
      <c r="AS29" s="191"/>
      <c r="AT29" s="191"/>
      <c r="AU29" s="191"/>
      <c r="AV29" s="191"/>
      <c r="AW29" s="191"/>
      <c r="AX29" s="191"/>
      <c r="AY29" s="191"/>
      <c r="AZ29" s="191"/>
      <c r="BA29" s="191"/>
      <c r="BB29" s="191"/>
      <c r="BC29" s="191"/>
      <c r="BD29" s="191"/>
      <c r="BE29" s="191"/>
      <c r="BF29" s="191"/>
      <c r="BG29" s="191"/>
      <c r="BH29" s="191"/>
      <c r="BI29" s="191"/>
      <c r="BJ29" s="191"/>
      <c r="BK29" s="191"/>
      <c r="BL29" s="191"/>
      <c r="BM29" s="191"/>
      <c r="BN29" s="191"/>
      <c r="BO29" s="191"/>
      <c r="BP29" s="191"/>
      <c r="BQ29" s="191"/>
      <c r="BR29" s="191"/>
      <c r="BS29" s="191"/>
      <c r="BT29" s="191"/>
      <c r="BU29" s="191"/>
      <c r="BV29" s="191"/>
      <c r="BW29" s="191"/>
      <c r="BX29" s="191"/>
      <c r="BY29" s="191"/>
      <c r="BZ29" s="191"/>
    </row>
    <row r="30" spans="1:78" ht="30" customHeight="1">
      <c r="A30" s="188"/>
      <c r="B30" s="188" t="s">
        <v>509</v>
      </c>
      <c r="C30" s="1181" t="s">
        <v>229</v>
      </c>
      <c r="D30" s="1181"/>
      <c r="E30" s="1201"/>
      <c r="F30" s="927">
        <v>7075</v>
      </c>
      <c r="G30" s="927">
        <v>5530</v>
      </c>
      <c r="H30" s="927">
        <v>3225</v>
      </c>
      <c r="I30" s="926">
        <v>239</v>
      </c>
      <c r="J30" s="927">
        <v>2066</v>
      </c>
      <c r="K30" s="926">
        <v>514</v>
      </c>
      <c r="L30" s="926">
        <v>99</v>
      </c>
      <c r="M30" s="926">
        <v>695</v>
      </c>
      <c r="N30" s="926">
        <v>157</v>
      </c>
      <c r="O30" s="926">
        <v>11</v>
      </c>
      <c r="P30" s="926">
        <v>69</v>
      </c>
      <c r="Q30" s="927">
        <v>4035</v>
      </c>
      <c r="R30" s="927">
        <v>2954</v>
      </c>
      <c r="S30" s="927">
        <v>2194</v>
      </c>
      <c r="T30" s="926">
        <v>70</v>
      </c>
      <c r="U30" s="926">
        <v>690</v>
      </c>
      <c r="V30" s="926">
        <v>416</v>
      </c>
      <c r="W30" s="926">
        <v>88</v>
      </c>
      <c r="X30" s="926">
        <v>494</v>
      </c>
      <c r="Y30" s="926">
        <v>34</v>
      </c>
      <c r="Z30" s="926">
        <v>1</v>
      </c>
      <c r="AA30" s="926">
        <v>48</v>
      </c>
      <c r="AB30" s="927">
        <v>3040</v>
      </c>
      <c r="AC30" s="927">
        <v>2576</v>
      </c>
      <c r="AD30" s="927">
        <v>1031</v>
      </c>
      <c r="AE30" s="926">
        <v>169</v>
      </c>
      <c r="AF30" s="927">
        <v>1376</v>
      </c>
      <c r="AG30" s="926">
        <v>98</v>
      </c>
      <c r="AH30" s="926">
        <v>11</v>
      </c>
      <c r="AI30" s="926">
        <v>201</v>
      </c>
      <c r="AJ30" s="926">
        <v>123</v>
      </c>
      <c r="AK30" s="926">
        <v>10</v>
      </c>
      <c r="AL30" s="926">
        <v>21</v>
      </c>
    </row>
    <row r="31" spans="1:78" ht="30" customHeight="1">
      <c r="A31" s="188"/>
      <c r="B31" s="188" t="s">
        <v>510</v>
      </c>
      <c r="C31" s="1181" t="s">
        <v>332</v>
      </c>
      <c r="D31" s="1181"/>
      <c r="E31" s="1198"/>
      <c r="F31" s="927">
        <v>6201</v>
      </c>
      <c r="G31" s="927">
        <v>6199</v>
      </c>
      <c r="H31" s="927">
        <v>5077</v>
      </c>
      <c r="I31" s="926">
        <v>32</v>
      </c>
      <c r="J31" s="927">
        <v>1090</v>
      </c>
      <c r="K31" s="484" t="s">
        <v>571</v>
      </c>
      <c r="L31" s="484" t="s">
        <v>571</v>
      </c>
      <c r="M31" s="484" t="s">
        <v>571</v>
      </c>
      <c r="N31" s="484" t="s">
        <v>571</v>
      </c>
      <c r="O31" s="484" t="s">
        <v>571</v>
      </c>
      <c r="P31" s="926">
        <v>2</v>
      </c>
      <c r="Q31" s="927">
        <v>4082</v>
      </c>
      <c r="R31" s="927">
        <v>4081</v>
      </c>
      <c r="S31" s="927">
        <v>3777</v>
      </c>
      <c r="T31" s="926">
        <v>11</v>
      </c>
      <c r="U31" s="926">
        <v>293</v>
      </c>
      <c r="V31" s="484" t="s">
        <v>571</v>
      </c>
      <c r="W31" s="484" t="s">
        <v>571</v>
      </c>
      <c r="X31" s="484" t="s">
        <v>571</v>
      </c>
      <c r="Y31" s="484" t="s">
        <v>571</v>
      </c>
      <c r="Z31" s="484" t="s">
        <v>571</v>
      </c>
      <c r="AA31" s="926">
        <v>1</v>
      </c>
      <c r="AB31" s="927">
        <v>2119</v>
      </c>
      <c r="AC31" s="927">
        <v>2118</v>
      </c>
      <c r="AD31" s="927">
        <v>1300</v>
      </c>
      <c r="AE31" s="926">
        <v>21</v>
      </c>
      <c r="AF31" s="926">
        <v>797</v>
      </c>
      <c r="AG31" s="484" t="s">
        <v>571</v>
      </c>
      <c r="AH31" s="484" t="s">
        <v>571</v>
      </c>
      <c r="AI31" s="484" t="s">
        <v>571</v>
      </c>
      <c r="AJ31" s="484" t="s">
        <v>571</v>
      </c>
      <c r="AK31" s="484" t="s">
        <v>571</v>
      </c>
      <c r="AL31" s="926">
        <v>1</v>
      </c>
    </row>
    <row r="32" spans="1:78" ht="6.95" customHeight="1">
      <c r="A32" s="188"/>
      <c r="B32" s="188"/>
      <c r="C32" s="286"/>
      <c r="D32" s="286"/>
      <c r="E32" s="488"/>
      <c r="F32" s="484"/>
      <c r="G32" s="484"/>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row>
    <row r="33" spans="1:78" ht="30" customHeight="1">
      <c r="A33" s="189"/>
      <c r="B33" s="189" t="s">
        <v>511</v>
      </c>
      <c r="C33" s="1199" t="s">
        <v>230</v>
      </c>
      <c r="D33" s="1199"/>
      <c r="E33" s="1200"/>
      <c r="F33" s="929">
        <v>3280</v>
      </c>
      <c r="G33" s="929">
        <v>1272</v>
      </c>
      <c r="H33" s="928">
        <v>524</v>
      </c>
      <c r="I33" s="928">
        <v>106</v>
      </c>
      <c r="J33" s="928">
        <v>642</v>
      </c>
      <c r="K33" s="928">
        <v>24</v>
      </c>
      <c r="L33" s="928">
        <v>75</v>
      </c>
      <c r="M33" s="928">
        <v>385</v>
      </c>
      <c r="N33" s="928">
        <v>188</v>
      </c>
      <c r="O33" s="485" t="s">
        <v>571</v>
      </c>
      <c r="P33" s="929">
        <v>1336</v>
      </c>
      <c r="Q33" s="929">
        <v>1739</v>
      </c>
      <c r="R33" s="928">
        <v>633</v>
      </c>
      <c r="S33" s="928">
        <v>348</v>
      </c>
      <c r="T33" s="928">
        <v>53</v>
      </c>
      <c r="U33" s="928">
        <v>232</v>
      </c>
      <c r="V33" s="928">
        <v>18</v>
      </c>
      <c r="W33" s="928">
        <v>58</v>
      </c>
      <c r="X33" s="928">
        <v>260</v>
      </c>
      <c r="Y33" s="928">
        <v>44</v>
      </c>
      <c r="Z33" s="485" t="s">
        <v>571</v>
      </c>
      <c r="AA33" s="928">
        <v>726</v>
      </c>
      <c r="AB33" s="929">
        <v>1541</v>
      </c>
      <c r="AC33" s="928">
        <v>639</v>
      </c>
      <c r="AD33" s="928">
        <v>176</v>
      </c>
      <c r="AE33" s="928">
        <v>53</v>
      </c>
      <c r="AF33" s="928">
        <v>410</v>
      </c>
      <c r="AG33" s="928">
        <v>6</v>
      </c>
      <c r="AH33" s="928">
        <v>17</v>
      </c>
      <c r="AI33" s="928">
        <v>125</v>
      </c>
      <c r="AJ33" s="928">
        <v>144</v>
      </c>
      <c r="AK33" s="485" t="s">
        <v>571</v>
      </c>
      <c r="AL33" s="928">
        <v>610</v>
      </c>
      <c r="AM33" s="191"/>
      <c r="AN33" s="191"/>
      <c r="AO33" s="191"/>
      <c r="AP33" s="191"/>
      <c r="AQ33" s="191"/>
      <c r="AR33" s="191"/>
      <c r="AS33" s="191"/>
      <c r="AT33" s="191"/>
      <c r="AU33" s="191"/>
      <c r="AV33" s="191"/>
      <c r="AW33" s="191"/>
      <c r="AX33" s="191"/>
      <c r="AY33" s="191"/>
      <c r="AZ33" s="191"/>
      <c r="BA33" s="191"/>
      <c r="BB33" s="191"/>
      <c r="BC33" s="191"/>
      <c r="BD33" s="191"/>
      <c r="BE33" s="191"/>
      <c r="BF33" s="191"/>
      <c r="BG33" s="191"/>
      <c r="BH33" s="191"/>
      <c r="BI33" s="191"/>
      <c r="BJ33" s="191"/>
      <c r="BK33" s="191"/>
      <c r="BL33" s="191"/>
      <c r="BM33" s="191"/>
      <c r="BN33" s="191"/>
      <c r="BO33" s="191"/>
      <c r="BP33" s="191"/>
      <c r="BQ33" s="191"/>
      <c r="BR33" s="191"/>
      <c r="BS33" s="191"/>
      <c r="BT33" s="191"/>
      <c r="BU33" s="191"/>
      <c r="BV33" s="191"/>
      <c r="BW33" s="191"/>
      <c r="BX33" s="191"/>
      <c r="BY33" s="191"/>
      <c r="BZ33" s="191"/>
    </row>
    <row r="34" spans="1:78">
      <c r="A34" s="494" t="s">
        <v>300</v>
      </c>
      <c r="B34" s="213"/>
      <c r="C34" s="213"/>
      <c r="D34" s="213"/>
      <c r="E34" s="213"/>
      <c r="F34" s="214"/>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191"/>
      <c r="AN34" s="191"/>
      <c r="AO34" s="191"/>
      <c r="AP34" s="191"/>
      <c r="AQ34" s="191"/>
      <c r="AR34" s="191"/>
      <c r="AS34" s="191"/>
      <c r="AT34" s="191"/>
      <c r="AU34" s="191"/>
      <c r="AV34" s="191"/>
      <c r="AW34" s="191"/>
      <c r="AX34" s="191"/>
      <c r="AY34" s="191"/>
      <c r="AZ34" s="191"/>
      <c r="BA34" s="191"/>
      <c r="BB34" s="191"/>
      <c r="BC34" s="191"/>
      <c r="BD34" s="191"/>
      <c r="BE34" s="191"/>
      <c r="BF34" s="191"/>
      <c r="BG34" s="191"/>
      <c r="BH34" s="191"/>
      <c r="BI34" s="191"/>
      <c r="BJ34" s="191"/>
      <c r="BK34" s="191"/>
      <c r="BL34" s="191"/>
      <c r="BM34" s="191"/>
      <c r="BN34" s="191"/>
      <c r="BO34" s="191"/>
      <c r="BP34" s="191"/>
      <c r="BQ34" s="191"/>
      <c r="BR34" s="191"/>
      <c r="BS34" s="191"/>
      <c r="BT34" s="191"/>
      <c r="BU34" s="191"/>
      <c r="BV34" s="191"/>
      <c r="BW34" s="191"/>
      <c r="BX34" s="191"/>
      <c r="BY34" s="191"/>
      <c r="BZ34" s="191"/>
    </row>
    <row r="35" spans="1:78">
      <c r="A35" s="191"/>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191"/>
      <c r="AK35" s="191"/>
      <c r="AL35" s="191"/>
      <c r="AM35" s="191"/>
      <c r="AN35" s="191"/>
      <c r="AO35" s="191"/>
      <c r="AP35" s="191"/>
      <c r="AQ35" s="191"/>
      <c r="AR35" s="191"/>
      <c r="AS35" s="191"/>
      <c r="AT35" s="191"/>
      <c r="AU35" s="191"/>
      <c r="AV35" s="191"/>
      <c r="AW35" s="191"/>
      <c r="AX35" s="191"/>
      <c r="AY35" s="191"/>
      <c r="AZ35" s="191"/>
      <c r="BA35" s="191"/>
      <c r="BB35" s="191"/>
      <c r="BC35" s="191"/>
      <c r="BD35" s="191"/>
      <c r="BE35" s="191"/>
      <c r="BF35" s="191"/>
      <c r="BG35" s="191"/>
      <c r="BH35" s="191"/>
      <c r="BI35" s="191"/>
      <c r="BJ35" s="191"/>
      <c r="BK35" s="191"/>
      <c r="BL35" s="191"/>
      <c r="BM35" s="191"/>
      <c r="BN35" s="191"/>
      <c r="BO35" s="191"/>
      <c r="BP35" s="191"/>
      <c r="BQ35" s="191"/>
      <c r="BR35" s="191"/>
      <c r="BS35" s="191"/>
      <c r="BT35" s="191"/>
      <c r="BU35" s="191"/>
      <c r="BV35" s="191"/>
      <c r="BW35" s="191"/>
      <c r="BX35" s="191"/>
      <c r="BY35" s="191"/>
      <c r="BZ35" s="191"/>
    </row>
    <row r="36" spans="1:78">
      <c r="A36" s="191"/>
      <c r="B36" s="191"/>
      <c r="C36" s="191"/>
      <c r="D36" s="191"/>
      <c r="E36" s="191"/>
      <c r="F36" s="191"/>
      <c r="G36" s="191"/>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191"/>
      <c r="AG36" s="191"/>
      <c r="AH36" s="191"/>
      <c r="AI36" s="191"/>
      <c r="AJ36" s="191"/>
      <c r="AK36" s="191"/>
      <c r="AL36" s="191"/>
      <c r="AM36" s="191"/>
      <c r="AN36" s="191"/>
      <c r="AO36" s="191"/>
      <c r="AP36" s="191"/>
      <c r="AQ36" s="191"/>
      <c r="AR36" s="191"/>
      <c r="AS36" s="191"/>
      <c r="AT36" s="191"/>
      <c r="AU36" s="191"/>
      <c r="AV36" s="191"/>
      <c r="AW36" s="191"/>
      <c r="AX36" s="191"/>
      <c r="AY36" s="191"/>
      <c r="AZ36" s="191"/>
      <c r="BA36" s="191"/>
      <c r="BB36" s="191"/>
      <c r="BC36" s="191"/>
      <c r="BD36" s="191"/>
      <c r="BE36" s="191"/>
      <c r="BF36" s="191"/>
      <c r="BG36" s="191"/>
      <c r="BH36" s="191"/>
      <c r="BI36" s="191"/>
      <c r="BJ36" s="191"/>
      <c r="BK36" s="191"/>
      <c r="BL36" s="191"/>
      <c r="BM36" s="191"/>
      <c r="BN36" s="191"/>
      <c r="BO36" s="191"/>
      <c r="BP36" s="191"/>
      <c r="BQ36" s="191"/>
      <c r="BR36" s="191"/>
      <c r="BS36" s="191"/>
      <c r="BT36" s="191"/>
      <c r="BU36" s="191"/>
      <c r="BV36" s="191"/>
      <c r="BW36" s="191"/>
      <c r="BX36" s="191"/>
      <c r="BY36" s="191"/>
      <c r="BZ36" s="191"/>
    </row>
    <row r="37" spans="1:78">
      <c r="A37" s="191"/>
      <c r="B37" s="191"/>
      <c r="C37" s="191"/>
      <c r="D37" s="191"/>
      <c r="E37" s="191"/>
      <c r="F37" s="191"/>
      <c r="G37" s="191"/>
      <c r="H37" s="191"/>
      <c r="I37" s="191"/>
      <c r="J37" s="191"/>
      <c r="K37" s="191"/>
      <c r="L37" s="191"/>
      <c r="M37" s="191"/>
      <c r="N37" s="191"/>
      <c r="O37" s="191"/>
      <c r="P37" s="191"/>
      <c r="Q37" s="191"/>
      <c r="R37" s="191"/>
      <c r="S37" s="191"/>
      <c r="T37" s="191"/>
      <c r="U37" s="191"/>
      <c r="V37" s="191"/>
      <c r="W37" s="191"/>
      <c r="X37" s="191"/>
      <c r="Y37" s="191"/>
      <c r="Z37" s="191"/>
      <c r="AA37" s="191"/>
      <c r="AB37" s="191"/>
      <c r="AC37" s="191"/>
      <c r="AD37" s="191"/>
      <c r="AE37" s="191"/>
      <c r="AF37" s="191"/>
      <c r="AG37" s="191"/>
      <c r="AH37" s="191"/>
      <c r="AI37" s="191"/>
      <c r="AJ37" s="191"/>
      <c r="AK37" s="191"/>
      <c r="AL37" s="191"/>
      <c r="AM37" s="191"/>
      <c r="AN37" s="191"/>
      <c r="AO37" s="191"/>
      <c r="AP37" s="191"/>
      <c r="AQ37" s="191"/>
      <c r="AR37" s="191"/>
      <c r="AS37" s="191"/>
      <c r="AT37" s="191"/>
      <c r="AU37" s="191"/>
      <c r="AV37" s="191"/>
      <c r="AW37" s="191"/>
      <c r="AX37" s="191"/>
      <c r="AY37" s="191"/>
      <c r="AZ37" s="191"/>
      <c r="BA37" s="191"/>
      <c r="BB37" s="191"/>
      <c r="BC37" s="191"/>
      <c r="BD37" s="191"/>
      <c r="BE37" s="191"/>
      <c r="BF37" s="191"/>
      <c r="BG37" s="191"/>
      <c r="BH37" s="191"/>
      <c r="BI37" s="191"/>
      <c r="BJ37" s="191"/>
      <c r="BK37" s="191"/>
      <c r="BL37" s="191"/>
      <c r="BM37" s="191"/>
      <c r="BN37" s="191"/>
      <c r="BO37" s="191"/>
      <c r="BP37" s="191"/>
      <c r="BQ37" s="191"/>
      <c r="BR37" s="191"/>
      <c r="BS37" s="191"/>
      <c r="BT37" s="191"/>
      <c r="BU37" s="191"/>
      <c r="BV37" s="191"/>
      <c r="BW37" s="191"/>
      <c r="BX37" s="191"/>
      <c r="BY37" s="191"/>
      <c r="BZ37" s="191"/>
    </row>
    <row r="38" spans="1:78">
      <c r="A38" s="191"/>
      <c r="B38" s="191"/>
      <c r="C38" s="191"/>
      <c r="D38" s="191"/>
      <c r="E38" s="191"/>
      <c r="F38" s="191"/>
      <c r="G38" s="191"/>
      <c r="H38" s="191"/>
      <c r="I38" s="191"/>
      <c r="J38" s="191"/>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191"/>
      <c r="AK38" s="191"/>
      <c r="AL38" s="191"/>
      <c r="AM38" s="191"/>
      <c r="AN38" s="191"/>
      <c r="AO38" s="191"/>
      <c r="AP38" s="191"/>
      <c r="AQ38" s="191"/>
      <c r="AR38" s="191"/>
      <c r="AS38" s="191"/>
      <c r="AT38" s="191"/>
      <c r="AU38" s="191"/>
      <c r="AV38" s="191"/>
      <c r="AW38" s="191"/>
      <c r="AX38" s="191"/>
      <c r="AY38" s="191"/>
      <c r="AZ38" s="191"/>
      <c r="BA38" s="191"/>
      <c r="BB38" s="191"/>
      <c r="BC38" s="191"/>
      <c r="BD38" s="191"/>
      <c r="BE38" s="191"/>
      <c r="BF38" s="191"/>
      <c r="BG38" s="191"/>
      <c r="BH38" s="191"/>
      <c r="BI38" s="191"/>
      <c r="BJ38" s="191"/>
      <c r="BK38" s="191"/>
      <c r="BL38" s="191"/>
      <c r="BM38" s="191"/>
      <c r="BN38" s="191"/>
      <c r="BO38" s="191"/>
      <c r="BP38" s="191"/>
      <c r="BQ38" s="191"/>
      <c r="BR38" s="191"/>
      <c r="BS38" s="191"/>
      <c r="BT38" s="191"/>
      <c r="BU38" s="191"/>
      <c r="BV38" s="191"/>
      <c r="BW38" s="191"/>
      <c r="BX38" s="191"/>
      <c r="BY38" s="191"/>
      <c r="BZ38" s="191"/>
    </row>
    <row r="39" spans="1:78">
      <c r="A39" s="191"/>
      <c r="B39" s="191"/>
      <c r="C39" s="191"/>
      <c r="D39" s="191"/>
      <c r="E39" s="191"/>
      <c r="F39" s="191"/>
      <c r="G39" s="191"/>
      <c r="H39" s="191"/>
      <c r="I39" s="191"/>
      <c r="J39" s="191"/>
      <c r="K39" s="191"/>
      <c r="L39" s="191"/>
      <c r="M39" s="191"/>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191"/>
      <c r="AK39" s="191"/>
      <c r="AL39" s="191"/>
      <c r="AM39" s="191"/>
      <c r="AN39" s="191"/>
      <c r="AO39" s="191"/>
      <c r="AP39" s="191"/>
      <c r="AQ39" s="191"/>
      <c r="AR39" s="191"/>
      <c r="AS39" s="191"/>
      <c r="AT39" s="191"/>
      <c r="AU39" s="191"/>
      <c r="AV39" s="191"/>
      <c r="AW39" s="191"/>
      <c r="AX39" s="191"/>
      <c r="AY39" s="191"/>
      <c r="AZ39" s="191"/>
      <c r="BA39" s="191"/>
      <c r="BB39" s="191"/>
      <c r="BC39" s="191"/>
      <c r="BD39" s="191"/>
      <c r="BE39" s="191"/>
      <c r="BF39" s="191"/>
      <c r="BG39" s="191"/>
      <c r="BH39" s="191"/>
      <c r="BI39" s="191"/>
      <c r="BJ39" s="191"/>
      <c r="BK39" s="191"/>
      <c r="BL39" s="191"/>
      <c r="BM39" s="191"/>
      <c r="BN39" s="191"/>
      <c r="BO39" s="191"/>
      <c r="BP39" s="191"/>
      <c r="BQ39" s="191"/>
      <c r="BR39" s="191"/>
      <c r="BS39" s="191"/>
      <c r="BT39" s="191"/>
      <c r="BU39" s="191"/>
      <c r="BV39" s="191"/>
      <c r="BW39" s="191"/>
      <c r="BX39" s="191"/>
      <c r="BY39" s="191"/>
      <c r="BZ39" s="191"/>
    </row>
    <row r="40" spans="1:78">
      <c r="A40" s="191"/>
      <c r="B40" s="191"/>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c r="AP40" s="191"/>
      <c r="AQ40" s="191"/>
      <c r="AR40" s="191"/>
      <c r="AS40" s="191"/>
      <c r="AT40" s="191"/>
      <c r="AU40" s="191"/>
      <c r="AV40" s="191"/>
      <c r="AW40" s="191"/>
      <c r="AX40" s="191"/>
      <c r="AY40" s="191"/>
      <c r="AZ40" s="191"/>
      <c r="BA40" s="191"/>
      <c r="BB40" s="191"/>
      <c r="BC40" s="191"/>
      <c r="BD40" s="191"/>
      <c r="BE40" s="191"/>
      <c r="BF40" s="191"/>
      <c r="BG40" s="191"/>
      <c r="BH40" s="191"/>
      <c r="BI40" s="191"/>
      <c r="BJ40" s="191"/>
      <c r="BK40" s="191"/>
      <c r="BL40" s="191"/>
      <c r="BM40" s="191"/>
      <c r="BN40" s="191"/>
      <c r="BO40" s="191"/>
      <c r="BP40" s="191"/>
      <c r="BQ40" s="191"/>
      <c r="BR40" s="191"/>
      <c r="BS40" s="191"/>
      <c r="BT40" s="191"/>
      <c r="BU40" s="191"/>
      <c r="BV40" s="191"/>
      <c r="BW40" s="191"/>
      <c r="BX40" s="191"/>
      <c r="BY40" s="191"/>
      <c r="BZ40" s="191"/>
    </row>
    <row r="41" spans="1:78">
      <c r="A41" s="191"/>
      <c r="B41" s="191"/>
      <c r="C41" s="191"/>
      <c r="D41" s="191"/>
      <c r="E41" s="191"/>
      <c r="F41" s="191"/>
      <c r="G41" s="191"/>
      <c r="H41" s="191"/>
      <c r="I41" s="191"/>
      <c r="J41" s="191"/>
      <c r="K41" s="191"/>
      <c r="L41" s="191"/>
      <c r="M41" s="191"/>
      <c r="N41" s="191"/>
      <c r="O41" s="191"/>
      <c r="P41" s="191"/>
      <c r="Q41" s="191"/>
      <c r="R41" s="191"/>
      <c r="S41" s="191"/>
      <c r="T41" s="191"/>
      <c r="U41" s="191"/>
      <c r="V41" s="191"/>
      <c r="W41" s="191"/>
      <c r="X41" s="191"/>
      <c r="Y41" s="191"/>
      <c r="Z41" s="191"/>
      <c r="AA41" s="191"/>
      <c r="AB41" s="191"/>
      <c r="AC41" s="191"/>
      <c r="AD41" s="191"/>
      <c r="AE41" s="191"/>
      <c r="AF41" s="191"/>
      <c r="AG41" s="191"/>
      <c r="AH41" s="191"/>
      <c r="AI41" s="191"/>
      <c r="AJ41" s="191"/>
      <c r="AK41" s="191"/>
      <c r="AL41" s="191"/>
      <c r="AM41" s="191"/>
      <c r="AN41" s="191"/>
      <c r="AO41" s="191"/>
      <c r="AP41" s="191"/>
      <c r="AQ41" s="191"/>
      <c r="AR41" s="191"/>
      <c r="AS41" s="191"/>
      <c r="AT41" s="191"/>
      <c r="AU41" s="191"/>
      <c r="AV41" s="191"/>
      <c r="AW41" s="191"/>
      <c r="AX41" s="191"/>
      <c r="AY41" s="191"/>
      <c r="AZ41" s="191"/>
      <c r="BA41" s="191"/>
      <c r="BB41" s="191"/>
      <c r="BC41" s="191"/>
      <c r="BD41" s="191"/>
      <c r="BE41" s="191"/>
      <c r="BF41" s="191"/>
      <c r="BG41" s="191"/>
      <c r="BH41" s="191"/>
      <c r="BI41" s="191"/>
      <c r="BJ41" s="191"/>
      <c r="BK41" s="191"/>
      <c r="BL41" s="191"/>
      <c r="BM41" s="191"/>
      <c r="BN41" s="191"/>
      <c r="BO41" s="191"/>
      <c r="BP41" s="191"/>
      <c r="BQ41" s="191"/>
      <c r="BR41" s="191"/>
      <c r="BS41" s="191"/>
      <c r="BT41" s="191"/>
      <c r="BU41" s="191"/>
      <c r="BV41" s="191"/>
      <c r="BW41" s="191"/>
      <c r="BX41" s="191"/>
      <c r="BY41" s="191"/>
      <c r="BZ41" s="191"/>
    </row>
    <row r="42" spans="1:78">
      <c r="A42" s="191"/>
      <c r="B42" s="191"/>
      <c r="C42" s="191"/>
      <c r="D42" s="191"/>
      <c r="E42" s="191"/>
      <c r="F42" s="191"/>
      <c r="G42" s="191"/>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1"/>
      <c r="AY42" s="191"/>
      <c r="AZ42" s="191"/>
      <c r="BA42" s="191"/>
      <c r="BB42" s="191"/>
      <c r="BC42" s="191"/>
      <c r="BD42" s="191"/>
      <c r="BE42" s="191"/>
      <c r="BF42" s="191"/>
      <c r="BG42" s="191"/>
      <c r="BH42" s="191"/>
      <c r="BI42" s="191"/>
      <c r="BJ42" s="191"/>
      <c r="BK42" s="191"/>
      <c r="BL42" s="191"/>
      <c r="BM42" s="191"/>
      <c r="BN42" s="191"/>
      <c r="BO42" s="191"/>
      <c r="BP42" s="191"/>
      <c r="BQ42" s="191"/>
      <c r="BR42" s="191"/>
      <c r="BS42" s="191"/>
      <c r="BT42" s="191"/>
      <c r="BU42" s="191"/>
      <c r="BV42" s="191"/>
      <c r="BW42" s="191"/>
      <c r="BX42" s="191"/>
      <c r="BY42" s="191"/>
      <c r="BZ42" s="191"/>
    </row>
    <row r="43" spans="1:78">
      <c r="A43" s="191"/>
      <c r="B43" s="191"/>
      <c r="C43" s="191"/>
      <c r="D43" s="191"/>
      <c r="E43" s="191"/>
      <c r="F43" s="191"/>
      <c r="G43" s="191"/>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1"/>
      <c r="AY43" s="191"/>
      <c r="AZ43" s="191"/>
      <c r="BA43" s="191"/>
      <c r="BB43" s="191"/>
      <c r="BC43" s="191"/>
      <c r="BD43" s="191"/>
      <c r="BE43" s="191"/>
      <c r="BF43" s="191"/>
      <c r="BG43" s="191"/>
      <c r="BH43" s="191"/>
      <c r="BI43" s="191"/>
      <c r="BJ43" s="191"/>
      <c r="BK43" s="191"/>
      <c r="BL43" s="191"/>
      <c r="BM43" s="191"/>
      <c r="BN43" s="191"/>
      <c r="BO43" s="191"/>
      <c r="BP43" s="191"/>
      <c r="BQ43" s="191"/>
      <c r="BR43" s="191"/>
      <c r="BS43" s="191"/>
      <c r="BT43" s="191"/>
      <c r="BU43" s="191"/>
      <c r="BV43" s="191"/>
      <c r="BW43" s="191"/>
      <c r="BX43" s="191"/>
      <c r="BY43" s="191"/>
      <c r="BZ43" s="191"/>
    </row>
    <row r="44" spans="1:78">
      <c r="A44" s="191"/>
      <c r="B44" s="191"/>
      <c r="C44" s="191"/>
      <c r="D44" s="191"/>
      <c r="E44" s="191"/>
      <c r="F44" s="191"/>
      <c r="G44" s="191"/>
      <c r="H44" s="191"/>
      <c r="I44" s="191"/>
      <c r="J44" s="191"/>
      <c r="K44" s="191"/>
      <c r="L44" s="191"/>
      <c r="M44" s="191"/>
      <c r="N44" s="191"/>
      <c r="O44" s="191"/>
      <c r="P44" s="191"/>
      <c r="Q44" s="191"/>
      <c r="R44" s="191"/>
      <c r="S44" s="191"/>
      <c r="T44" s="191"/>
      <c r="U44" s="191"/>
      <c r="V44" s="191"/>
      <c r="W44" s="191"/>
      <c r="X44" s="191"/>
      <c r="Y44" s="191"/>
      <c r="Z44" s="191"/>
      <c r="AA44" s="191"/>
      <c r="AB44" s="191"/>
      <c r="AC44" s="191"/>
      <c r="AD44" s="191"/>
      <c r="AE44" s="191"/>
      <c r="AF44" s="191"/>
      <c r="AG44" s="191"/>
      <c r="AH44" s="191"/>
      <c r="AI44" s="191"/>
      <c r="AJ44" s="191"/>
      <c r="AK44" s="191"/>
      <c r="AL44" s="191"/>
      <c r="AM44" s="191"/>
      <c r="AN44" s="191"/>
      <c r="AO44" s="191"/>
      <c r="AP44" s="191"/>
      <c r="AQ44" s="191"/>
      <c r="AR44" s="191"/>
      <c r="AS44" s="191"/>
      <c r="AT44" s="191"/>
      <c r="AU44" s="191"/>
      <c r="AV44" s="191"/>
      <c r="AW44" s="191"/>
      <c r="AX44" s="191"/>
      <c r="AY44" s="191"/>
      <c r="AZ44" s="191"/>
      <c r="BA44" s="191"/>
      <c r="BB44" s="191"/>
      <c r="BC44" s="191"/>
      <c r="BD44" s="191"/>
      <c r="BE44" s="191"/>
      <c r="BF44" s="191"/>
      <c r="BG44" s="191"/>
      <c r="BH44" s="191"/>
      <c r="BI44" s="191"/>
      <c r="BJ44" s="191"/>
      <c r="BK44" s="191"/>
      <c r="BL44" s="191"/>
      <c r="BM44" s="191"/>
      <c r="BN44" s="191"/>
      <c r="BO44" s="191"/>
      <c r="BP44" s="191"/>
      <c r="BQ44" s="191"/>
      <c r="BR44" s="191"/>
      <c r="BS44" s="191"/>
      <c r="BT44" s="191"/>
      <c r="BU44" s="191"/>
      <c r="BV44" s="191"/>
      <c r="BW44" s="191"/>
      <c r="BX44" s="191"/>
      <c r="BY44" s="191"/>
      <c r="BZ44" s="191"/>
    </row>
    <row r="45" spans="1:78">
      <c r="A45" s="191"/>
      <c r="B45" s="191"/>
      <c r="C45" s="191"/>
      <c r="D45" s="191"/>
      <c r="E45" s="191"/>
      <c r="F45" s="191"/>
      <c r="G45" s="191"/>
      <c r="H45" s="191"/>
      <c r="I45" s="191"/>
      <c r="J45" s="191"/>
      <c r="K45" s="191"/>
      <c r="L45" s="191"/>
      <c r="M45" s="191"/>
      <c r="N45" s="191"/>
      <c r="O45" s="191"/>
      <c r="P45" s="191"/>
      <c r="Q45" s="191"/>
      <c r="R45" s="191"/>
      <c r="S45" s="191"/>
      <c r="T45" s="191"/>
      <c r="U45" s="191"/>
      <c r="V45" s="191"/>
      <c r="W45" s="191"/>
      <c r="X45" s="191"/>
      <c r="Y45" s="191"/>
      <c r="Z45" s="191"/>
      <c r="AA45" s="191"/>
      <c r="AB45" s="191"/>
      <c r="AC45" s="191"/>
      <c r="AD45" s="191"/>
      <c r="AE45" s="191"/>
      <c r="AF45" s="191"/>
      <c r="AG45" s="191"/>
      <c r="AH45" s="191"/>
      <c r="AI45" s="191"/>
      <c r="AJ45" s="191"/>
      <c r="AK45" s="191"/>
      <c r="AL45" s="191"/>
      <c r="AM45" s="191"/>
      <c r="AN45" s="191"/>
      <c r="AO45" s="191"/>
      <c r="AP45" s="191"/>
      <c r="AQ45" s="191"/>
      <c r="AR45" s="191"/>
      <c r="AS45" s="191"/>
      <c r="AT45" s="191"/>
      <c r="AU45" s="191"/>
      <c r="AV45" s="191"/>
      <c r="AW45" s="191"/>
      <c r="AX45" s="191"/>
      <c r="AY45" s="191"/>
      <c r="AZ45" s="191"/>
      <c r="BA45" s="191"/>
      <c r="BB45" s="191"/>
      <c r="BC45" s="191"/>
      <c r="BD45" s="191"/>
      <c r="BE45" s="191"/>
      <c r="BF45" s="191"/>
      <c r="BG45" s="191"/>
      <c r="BH45" s="191"/>
      <c r="BI45" s="191"/>
      <c r="BJ45" s="191"/>
      <c r="BK45" s="191"/>
      <c r="BL45" s="191"/>
      <c r="BM45" s="191"/>
      <c r="BN45" s="191"/>
      <c r="BO45" s="191"/>
      <c r="BP45" s="191"/>
      <c r="BQ45" s="191"/>
      <c r="BR45" s="191"/>
      <c r="BS45" s="191"/>
      <c r="BT45" s="191"/>
      <c r="BU45" s="191"/>
      <c r="BV45" s="191"/>
      <c r="BW45" s="191"/>
      <c r="BX45" s="191"/>
      <c r="BY45" s="191"/>
      <c r="BZ45" s="191"/>
    </row>
    <row r="46" spans="1:78">
      <c r="A46" s="191"/>
      <c r="B46" s="191"/>
      <c r="C46" s="191"/>
      <c r="D46" s="191"/>
      <c r="E46" s="191"/>
      <c r="F46" s="191"/>
      <c r="G46" s="191"/>
      <c r="H46" s="191"/>
      <c r="I46" s="191"/>
      <c r="J46" s="191"/>
      <c r="K46" s="191"/>
      <c r="L46" s="191"/>
      <c r="M46" s="191"/>
      <c r="N46" s="191"/>
      <c r="O46" s="191"/>
      <c r="P46" s="191"/>
      <c r="Q46" s="191"/>
      <c r="R46" s="191"/>
      <c r="S46" s="191"/>
      <c r="T46" s="191"/>
      <c r="U46" s="191"/>
      <c r="V46" s="191"/>
      <c r="W46" s="191"/>
      <c r="X46" s="191"/>
      <c r="Y46" s="191"/>
      <c r="Z46" s="191"/>
      <c r="AA46" s="191"/>
      <c r="AB46" s="191"/>
      <c r="AC46" s="191"/>
      <c r="AD46" s="191"/>
      <c r="AE46" s="191"/>
      <c r="AF46" s="191"/>
      <c r="AG46" s="191"/>
      <c r="AH46" s="191"/>
      <c r="AI46" s="191"/>
      <c r="AJ46" s="191"/>
      <c r="AK46" s="191"/>
      <c r="AL46" s="191"/>
      <c r="AM46" s="191"/>
      <c r="AN46" s="191"/>
      <c r="AO46" s="191"/>
      <c r="AP46" s="191"/>
      <c r="AQ46" s="191"/>
      <c r="AR46" s="191"/>
      <c r="AS46" s="191"/>
      <c r="AT46" s="191"/>
      <c r="AU46" s="191"/>
      <c r="AV46" s="191"/>
      <c r="AW46" s="191"/>
      <c r="AX46" s="191"/>
      <c r="AY46" s="191"/>
      <c r="AZ46" s="191"/>
      <c r="BA46" s="191"/>
      <c r="BB46" s="191"/>
      <c r="BC46" s="191"/>
      <c r="BD46" s="191"/>
      <c r="BE46" s="191"/>
      <c r="BF46" s="191"/>
      <c r="BG46" s="191"/>
      <c r="BH46" s="191"/>
      <c r="BI46" s="191"/>
      <c r="BJ46" s="191"/>
      <c r="BK46" s="191"/>
      <c r="BL46" s="191"/>
      <c r="BM46" s="191"/>
      <c r="BN46" s="191"/>
      <c r="BO46" s="191"/>
      <c r="BP46" s="191"/>
      <c r="BQ46" s="191"/>
      <c r="BR46" s="191"/>
      <c r="BS46" s="191"/>
      <c r="BT46" s="191"/>
      <c r="BU46" s="191"/>
      <c r="BV46" s="191"/>
      <c r="BW46" s="191"/>
      <c r="BX46" s="191"/>
      <c r="BY46" s="191"/>
      <c r="BZ46" s="191"/>
    </row>
    <row r="47" spans="1:78">
      <c r="A47" s="191"/>
      <c r="B47" s="191"/>
      <c r="C47" s="191"/>
      <c r="D47" s="191"/>
      <c r="E47" s="191"/>
      <c r="F47" s="191"/>
      <c r="G47" s="191"/>
      <c r="H47" s="191"/>
      <c r="I47" s="191"/>
      <c r="J47" s="191"/>
      <c r="K47" s="191"/>
      <c r="L47" s="191"/>
      <c r="M47" s="191"/>
      <c r="N47" s="191"/>
      <c r="O47" s="191"/>
      <c r="P47" s="191"/>
      <c r="Q47" s="191"/>
      <c r="R47" s="191"/>
      <c r="S47" s="191"/>
      <c r="T47" s="191"/>
      <c r="U47" s="191"/>
      <c r="V47" s="191"/>
      <c r="W47" s="191"/>
      <c r="X47" s="191"/>
      <c r="Y47" s="191"/>
      <c r="Z47" s="191"/>
      <c r="AA47" s="191"/>
      <c r="AB47" s="191"/>
      <c r="AC47" s="191"/>
      <c r="AD47" s="191"/>
      <c r="AE47" s="191"/>
      <c r="AF47" s="191"/>
      <c r="AG47" s="191"/>
      <c r="AH47" s="191"/>
      <c r="AI47" s="191"/>
      <c r="AJ47" s="191"/>
      <c r="AK47" s="191"/>
      <c r="AL47" s="191"/>
      <c r="AM47" s="191"/>
      <c r="AN47" s="191"/>
      <c r="AO47" s="191"/>
      <c r="AP47" s="191"/>
      <c r="AQ47" s="191"/>
      <c r="AR47" s="191"/>
      <c r="AS47" s="191"/>
      <c r="AT47" s="191"/>
      <c r="AU47" s="191"/>
      <c r="AV47" s="191"/>
      <c r="AW47" s="191"/>
      <c r="AX47" s="191"/>
      <c r="AY47" s="191"/>
      <c r="AZ47" s="191"/>
      <c r="BA47" s="191"/>
      <c r="BB47" s="191"/>
      <c r="BC47" s="191"/>
      <c r="BD47" s="191"/>
      <c r="BE47" s="191"/>
      <c r="BF47" s="191"/>
      <c r="BG47" s="191"/>
      <c r="BH47" s="191"/>
      <c r="BI47" s="191"/>
      <c r="BJ47" s="191"/>
      <c r="BK47" s="191"/>
      <c r="BL47" s="191"/>
      <c r="BM47" s="191"/>
      <c r="BN47" s="191"/>
      <c r="BO47" s="191"/>
      <c r="BP47" s="191"/>
      <c r="BQ47" s="191"/>
      <c r="BR47" s="191"/>
      <c r="BS47" s="191"/>
      <c r="BT47" s="191"/>
      <c r="BU47" s="191"/>
      <c r="BV47" s="191"/>
      <c r="BW47" s="191"/>
      <c r="BX47" s="191"/>
      <c r="BY47" s="191"/>
      <c r="BZ47" s="191"/>
    </row>
    <row r="48" spans="1:78">
      <c r="A48" s="191"/>
      <c r="B48" s="191"/>
      <c r="C48" s="191"/>
      <c r="D48" s="191"/>
      <c r="E48" s="191"/>
      <c r="F48" s="191"/>
      <c r="G48" s="191"/>
      <c r="H48" s="191"/>
      <c r="I48" s="191"/>
      <c r="J48" s="191"/>
      <c r="K48" s="191"/>
      <c r="L48" s="191"/>
      <c r="M48" s="191"/>
      <c r="N48" s="191"/>
      <c r="O48" s="191"/>
      <c r="P48" s="191"/>
      <c r="Q48" s="191"/>
      <c r="R48" s="191"/>
      <c r="S48" s="191"/>
      <c r="T48" s="191"/>
      <c r="U48" s="191"/>
      <c r="V48" s="191"/>
      <c r="W48" s="191"/>
      <c r="X48" s="191"/>
      <c r="Y48" s="191"/>
      <c r="Z48" s="191"/>
      <c r="AA48" s="191"/>
      <c r="AB48" s="191"/>
      <c r="AC48" s="191"/>
      <c r="AD48" s="191"/>
      <c r="AE48" s="191"/>
      <c r="AF48" s="191"/>
      <c r="AG48" s="191"/>
      <c r="AH48" s="191"/>
      <c r="AI48" s="191"/>
      <c r="AJ48" s="191"/>
      <c r="AK48" s="191"/>
      <c r="AL48" s="191"/>
      <c r="AM48" s="191"/>
      <c r="AN48" s="191"/>
      <c r="AO48" s="191"/>
      <c r="AP48" s="191"/>
      <c r="AQ48" s="191"/>
      <c r="AR48" s="191"/>
      <c r="AS48" s="191"/>
      <c r="AT48" s="191"/>
      <c r="AU48" s="191"/>
      <c r="AV48" s="191"/>
      <c r="AW48" s="191"/>
      <c r="AX48" s="191"/>
      <c r="AY48" s="191"/>
      <c r="AZ48" s="191"/>
      <c r="BA48" s="191"/>
      <c r="BB48" s="191"/>
      <c r="BC48" s="191"/>
      <c r="BD48" s="191"/>
      <c r="BE48" s="191"/>
      <c r="BF48" s="191"/>
      <c r="BG48" s="191"/>
      <c r="BH48" s="191"/>
      <c r="BI48" s="191"/>
      <c r="BJ48" s="191"/>
      <c r="BK48" s="191"/>
      <c r="BL48" s="191"/>
      <c r="BM48" s="191"/>
      <c r="BN48" s="191"/>
      <c r="BO48" s="191"/>
      <c r="BP48" s="191"/>
      <c r="BQ48" s="191"/>
      <c r="BR48" s="191"/>
      <c r="BS48" s="191"/>
      <c r="BT48" s="191"/>
      <c r="BU48" s="191"/>
      <c r="BV48" s="191"/>
      <c r="BW48" s="191"/>
      <c r="BX48" s="191"/>
      <c r="BY48" s="191"/>
      <c r="BZ48" s="191"/>
    </row>
    <row r="49" spans="1:78">
      <c r="A49" s="191"/>
      <c r="B49" s="191"/>
      <c r="C49" s="191"/>
      <c r="D49" s="191"/>
      <c r="E49" s="191"/>
      <c r="F49" s="191"/>
      <c r="G49" s="191"/>
      <c r="H49" s="191"/>
      <c r="I49" s="191"/>
      <c r="J49" s="191"/>
      <c r="K49" s="191"/>
      <c r="L49" s="191"/>
      <c r="M49" s="191"/>
      <c r="N49" s="191"/>
      <c r="O49" s="191"/>
      <c r="P49" s="191"/>
      <c r="Q49" s="191"/>
      <c r="R49" s="191"/>
      <c r="S49" s="191"/>
      <c r="T49" s="191"/>
      <c r="U49" s="191"/>
      <c r="V49" s="191"/>
      <c r="W49" s="191"/>
      <c r="X49" s="191"/>
      <c r="Y49" s="191"/>
      <c r="Z49" s="191"/>
      <c r="AA49" s="191"/>
      <c r="AB49" s="191"/>
      <c r="AC49" s="191"/>
      <c r="AD49" s="191"/>
      <c r="AE49" s="191"/>
      <c r="AF49" s="191"/>
      <c r="AG49" s="191"/>
      <c r="AH49" s="191"/>
      <c r="AI49" s="191"/>
      <c r="AJ49" s="191"/>
      <c r="AK49" s="191"/>
      <c r="AL49" s="191"/>
      <c r="AM49" s="191"/>
      <c r="AN49" s="191"/>
      <c r="AO49" s="191"/>
      <c r="AP49" s="191"/>
      <c r="AQ49" s="191"/>
      <c r="AR49" s="191"/>
      <c r="AS49" s="191"/>
      <c r="AT49" s="191"/>
      <c r="AU49" s="191"/>
      <c r="AV49" s="191"/>
      <c r="AW49" s="191"/>
      <c r="AX49" s="191"/>
      <c r="AY49" s="191"/>
      <c r="AZ49" s="191"/>
      <c r="BA49" s="191"/>
      <c r="BB49" s="191"/>
      <c r="BC49" s="191"/>
      <c r="BD49" s="191"/>
      <c r="BE49" s="191"/>
      <c r="BF49" s="191"/>
      <c r="BG49" s="191"/>
      <c r="BH49" s="191"/>
      <c r="BI49" s="191"/>
      <c r="BJ49" s="191"/>
      <c r="BK49" s="191"/>
      <c r="BL49" s="191"/>
      <c r="BM49" s="191"/>
      <c r="BN49" s="191"/>
      <c r="BO49" s="191"/>
      <c r="BP49" s="191"/>
      <c r="BQ49" s="191"/>
      <c r="BR49" s="191"/>
      <c r="BS49" s="191"/>
      <c r="BT49" s="191"/>
      <c r="BU49" s="191"/>
      <c r="BV49" s="191"/>
      <c r="BW49" s="191"/>
      <c r="BX49" s="191"/>
      <c r="BY49" s="191"/>
      <c r="BZ49" s="191"/>
    </row>
    <row r="50" spans="1:78">
      <c r="A50" s="191"/>
      <c r="B50" s="191"/>
      <c r="C50" s="191"/>
      <c r="D50" s="191"/>
      <c r="E50" s="191"/>
      <c r="F50" s="191"/>
      <c r="G50" s="191"/>
      <c r="H50" s="191"/>
      <c r="I50" s="191"/>
      <c r="J50" s="191"/>
      <c r="K50" s="191"/>
      <c r="L50" s="191"/>
      <c r="M50" s="191"/>
      <c r="N50" s="191"/>
      <c r="O50" s="191"/>
      <c r="P50" s="191"/>
      <c r="Q50" s="191"/>
      <c r="R50" s="191"/>
      <c r="S50" s="191"/>
      <c r="T50" s="191"/>
      <c r="U50" s="191"/>
      <c r="V50" s="191"/>
      <c r="W50" s="191"/>
      <c r="X50" s="191"/>
      <c r="Y50" s="191"/>
      <c r="Z50" s="191"/>
      <c r="AA50" s="191"/>
      <c r="AB50" s="191"/>
      <c r="AC50" s="191"/>
      <c r="AD50" s="191"/>
      <c r="AE50" s="191"/>
      <c r="AF50" s="191"/>
      <c r="AG50" s="191"/>
      <c r="AH50" s="191"/>
      <c r="AI50" s="191"/>
      <c r="AJ50" s="191"/>
      <c r="AK50" s="191"/>
      <c r="AL50" s="191"/>
      <c r="AM50" s="191"/>
      <c r="AN50" s="191"/>
      <c r="AO50" s="191"/>
      <c r="AP50" s="191"/>
      <c r="AQ50" s="191"/>
      <c r="AR50" s="191"/>
      <c r="AS50" s="191"/>
      <c r="AT50" s="191"/>
      <c r="AU50" s="191"/>
      <c r="AV50" s="191"/>
      <c r="AW50" s="191"/>
      <c r="AX50" s="191"/>
      <c r="AY50" s="191"/>
      <c r="AZ50" s="191"/>
      <c r="BA50" s="191"/>
      <c r="BB50" s="191"/>
      <c r="BC50" s="191"/>
      <c r="BD50" s="191"/>
      <c r="BE50" s="191"/>
      <c r="BF50" s="191"/>
      <c r="BG50" s="191"/>
      <c r="BH50" s="191"/>
      <c r="BI50" s="191"/>
      <c r="BJ50" s="191"/>
      <c r="BK50" s="191"/>
      <c r="BL50" s="191"/>
      <c r="BM50" s="191"/>
      <c r="BN50" s="191"/>
      <c r="BO50" s="191"/>
      <c r="BP50" s="191"/>
      <c r="BQ50" s="191"/>
      <c r="BR50" s="191"/>
      <c r="BS50" s="191"/>
      <c r="BT50" s="191"/>
      <c r="BU50" s="191"/>
      <c r="BV50" s="191"/>
      <c r="BW50" s="191"/>
      <c r="BX50" s="191"/>
      <c r="BY50" s="191"/>
      <c r="BZ50" s="191"/>
    </row>
    <row r="51" spans="1:78">
      <c r="A51" s="191"/>
      <c r="B51" s="19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c r="AK51" s="191"/>
      <c r="AL51" s="191"/>
      <c r="AM51" s="191"/>
      <c r="AN51" s="191"/>
      <c r="AO51" s="191"/>
      <c r="AP51" s="191"/>
      <c r="AQ51" s="191"/>
      <c r="AR51" s="191"/>
      <c r="AS51" s="191"/>
      <c r="AT51" s="191"/>
      <c r="AU51" s="191"/>
      <c r="AV51" s="191"/>
      <c r="AW51" s="191"/>
      <c r="AX51" s="191"/>
      <c r="AY51" s="191"/>
      <c r="AZ51" s="191"/>
      <c r="BA51" s="191"/>
      <c r="BB51" s="191"/>
      <c r="BC51" s="191"/>
      <c r="BD51" s="191"/>
      <c r="BE51" s="191"/>
      <c r="BF51" s="191"/>
      <c r="BG51" s="191"/>
      <c r="BH51" s="191"/>
      <c r="BI51" s="191"/>
      <c r="BJ51" s="191"/>
      <c r="BK51" s="191"/>
      <c r="BL51" s="191"/>
      <c r="BM51" s="191"/>
      <c r="BN51" s="191"/>
      <c r="BO51" s="191"/>
      <c r="BP51" s="191"/>
      <c r="BQ51" s="191"/>
      <c r="BR51" s="191"/>
      <c r="BS51" s="191"/>
      <c r="BT51" s="191"/>
      <c r="BU51" s="191"/>
      <c r="BV51" s="191"/>
      <c r="BW51" s="191"/>
      <c r="BX51" s="191"/>
      <c r="BY51" s="191"/>
      <c r="BZ51" s="191"/>
    </row>
    <row r="52" spans="1:78">
      <c r="A52" s="191"/>
      <c r="B52" s="191"/>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c r="AM52" s="191"/>
      <c r="AN52" s="191"/>
      <c r="AO52" s="191"/>
      <c r="AP52" s="191"/>
      <c r="AQ52" s="191"/>
      <c r="AR52" s="191"/>
      <c r="AS52" s="191"/>
      <c r="AT52" s="191"/>
      <c r="AU52" s="191"/>
      <c r="AV52" s="191"/>
      <c r="AW52" s="191"/>
      <c r="AX52" s="191"/>
      <c r="AY52" s="191"/>
      <c r="AZ52" s="191"/>
      <c r="BA52" s="191"/>
      <c r="BB52" s="191"/>
      <c r="BC52" s="191"/>
      <c r="BD52" s="191"/>
      <c r="BE52" s="191"/>
      <c r="BF52" s="191"/>
      <c r="BG52" s="191"/>
      <c r="BH52" s="191"/>
      <c r="BI52" s="191"/>
      <c r="BJ52" s="191"/>
      <c r="BK52" s="191"/>
      <c r="BL52" s="191"/>
      <c r="BM52" s="191"/>
      <c r="BN52" s="191"/>
      <c r="BO52" s="191"/>
      <c r="BP52" s="191"/>
      <c r="BQ52" s="191"/>
      <c r="BR52" s="191"/>
      <c r="BS52" s="191"/>
      <c r="BT52" s="191"/>
      <c r="BU52" s="191"/>
      <c r="BV52" s="191"/>
      <c r="BW52" s="191"/>
      <c r="BX52" s="191"/>
      <c r="BY52" s="191"/>
      <c r="BZ52" s="191"/>
    </row>
    <row r="53" spans="1:78">
      <c r="A53" s="191"/>
      <c r="B53" s="191"/>
      <c r="C53" s="191"/>
      <c r="D53" s="191"/>
      <c r="E53" s="191"/>
      <c r="F53" s="191"/>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191"/>
      <c r="AL53" s="191"/>
      <c r="AM53" s="191"/>
      <c r="AN53" s="191"/>
      <c r="AO53" s="191"/>
      <c r="AP53" s="191"/>
      <c r="AQ53" s="191"/>
      <c r="AR53" s="191"/>
      <c r="AS53" s="191"/>
      <c r="AT53" s="191"/>
      <c r="AU53" s="191"/>
      <c r="AV53" s="191"/>
      <c r="AW53" s="191"/>
      <c r="AX53" s="191"/>
      <c r="AY53" s="191"/>
      <c r="AZ53" s="191"/>
      <c r="BA53" s="191"/>
      <c r="BB53" s="191"/>
      <c r="BC53" s="191"/>
      <c r="BD53" s="191"/>
      <c r="BE53" s="191"/>
      <c r="BF53" s="191"/>
      <c r="BG53" s="191"/>
      <c r="BH53" s="191"/>
      <c r="BI53" s="191"/>
      <c r="BJ53" s="191"/>
      <c r="BK53" s="191"/>
      <c r="BL53" s="191"/>
      <c r="BM53" s="191"/>
      <c r="BN53" s="191"/>
      <c r="BO53" s="191"/>
      <c r="BP53" s="191"/>
      <c r="BQ53" s="191"/>
      <c r="BR53" s="191"/>
      <c r="BS53" s="191"/>
      <c r="BT53" s="191"/>
      <c r="BU53" s="191"/>
      <c r="BV53" s="191"/>
      <c r="BW53" s="191"/>
      <c r="BX53" s="191"/>
      <c r="BY53" s="191"/>
      <c r="BZ53" s="191"/>
    </row>
    <row r="54" spans="1:78">
      <c r="A54" s="191"/>
      <c r="B54" s="191"/>
      <c r="C54" s="191"/>
      <c r="D54" s="191"/>
      <c r="E54" s="191"/>
      <c r="F54" s="191"/>
      <c r="G54" s="191"/>
      <c r="H54" s="191"/>
      <c r="I54" s="191"/>
      <c r="J54" s="191"/>
      <c r="K54" s="191"/>
      <c r="L54" s="191"/>
      <c r="M54" s="191"/>
      <c r="N54" s="191"/>
      <c r="O54" s="191"/>
      <c r="P54" s="191"/>
      <c r="Q54" s="191"/>
      <c r="R54" s="191"/>
      <c r="S54" s="191"/>
      <c r="T54" s="191"/>
      <c r="U54" s="191"/>
      <c r="V54" s="191"/>
      <c r="W54" s="191"/>
      <c r="X54" s="191"/>
      <c r="Y54" s="191"/>
      <c r="Z54" s="191"/>
      <c r="AA54" s="191"/>
      <c r="AB54" s="191"/>
      <c r="AC54" s="191"/>
      <c r="AD54" s="191"/>
      <c r="AE54" s="191"/>
      <c r="AF54" s="191"/>
      <c r="AG54" s="191"/>
      <c r="AH54" s="191"/>
      <c r="AI54" s="191"/>
      <c r="AJ54" s="191"/>
      <c r="AK54" s="191"/>
      <c r="AL54" s="191"/>
      <c r="AM54" s="191"/>
      <c r="AN54" s="191"/>
      <c r="AO54" s="191"/>
      <c r="AP54" s="191"/>
      <c r="AQ54" s="191"/>
      <c r="AR54" s="191"/>
      <c r="AS54" s="191"/>
      <c r="AT54" s="191"/>
      <c r="AU54" s="191"/>
      <c r="AV54" s="191"/>
      <c r="AW54" s="191"/>
      <c r="AX54" s="191"/>
      <c r="AY54" s="191"/>
      <c r="AZ54" s="191"/>
      <c r="BA54" s="191"/>
      <c r="BB54" s="191"/>
      <c r="BC54" s="191"/>
      <c r="BD54" s="191"/>
      <c r="BE54" s="191"/>
      <c r="BF54" s="191"/>
      <c r="BG54" s="191"/>
      <c r="BH54" s="191"/>
      <c r="BI54" s="191"/>
      <c r="BJ54" s="191"/>
      <c r="BK54" s="191"/>
      <c r="BL54" s="191"/>
      <c r="BM54" s="191"/>
      <c r="BN54" s="191"/>
      <c r="BO54" s="191"/>
      <c r="BP54" s="191"/>
      <c r="BQ54" s="191"/>
      <c r="BR54" s="191"/>
      <c r="BS54" s="191"/>
      <c r="BT54" s="191"/>
      <c r="BU54" s="191"/>
      <c r="BV54" s="191"/>
      <c r="BW54" s="191"/>
      <c r="BX54" s="191"/>
      <c r="BY54" s="191"/>
      <c r="BZ54" s="191"/>
    </row>
    <row r="55" spans="1:78">
      <c r="A55" s="191"/>
      <c r="B55" s="191"/>
      <c r="C55" s="191"/>
      <c r="D55" s="191"/>
      <c r="E55" s="191"/>
      <c r="F55" s="191"/>
      <c r="G55" s="191"/>
      <c r="H55" s="191"/>
      <c r="I55" s="191"/>
      <c r="J55" s="191"/>
      <c r="K55" s="191"/>
      <c r="L55" s="191"/>
      <c r="M55" s="191"/>
      <c r="N55" s="191"/>
      <c r="O55" s="191"/>
      <c r="P55" s="191"/>
      <c r="Q55" s="191"/>
      <c r="R55" s="191"/>
      <c r="S55" s="191"/>
      <c r="T55" s="191"/>
      <c r="U55" s="191"/>
      <c r="V55" s="191"/>
      <c r="W55" s="191"/>
      <c r="X55" s="191"/>
      <c r="Y55" s="191"/>
      <c r="Z55" s="191"/>
      <c r="AA55" s="191"/>
      <c r="AB55" s="191"/>
      <c r="AC55" s="191"/>
      <c r="AD55" s="191"/>
      <c r="AE55" s="191"/>
      <c r="AF55" s="191"/>
      <c r="AG55" s="191"/>
      <c r="AH55" s="191"/>
      <c r="AI55" s="191"/>
      <c r="AJ55" s="191"/>
      <c r="AK55" s="191"/>
      <c r="AL55" s="191"/>
      <c r="AM55" s="191"/>
      <c r="AN55" s="191"/>
      <c r="AO55" s="191"/>
      <c r="AP55" s="191"/>
      <c r="AQ55" s="191"/>
      <c r="AR55" s="191"/>
      <c r="AS55" s="191"/>
      <c r="AT55" s="191"/>
      <c r="AU55" s="191"/>
      <c r="AV55" s="191"/>
      <c r="AW55" s="191"/>
      <c r="AX55" s="191"/>
      <c r="AY55" s="191"/>
      <c r="AZ55" s="191"/>
      <c r="BA55" s="191"/>
      <c r="BB55" s="191"/>
      <c r="BC55" s="191"/>
      <c r="BD55" s="191"/>
      <c r="BE55" s="191"/>
      <c r="BF55" s="191"/>
      <c r="BG55" s="191"/>
      <c r="BH55" s="191"/>
      <c r="BI55" s="191"/>
      <c r="BJ55" s="191"/>
      <c r="BK55" s="191"/>
      <c r="BL55" s="191"/>
      <c r="BM55" s="191"/>
      <c r="BN55" s="191"/>
      <c r="BO55" s="191"/>
      <c r="BP55" s="191"/>
      <c r="BQ55" s="191"/>
      <c r="BR55" s="191"/>
      <c r="BS55" s="191"/>
      <c r="BT55" s="191"/>
      <c r="BU55" s="191"/>
      <c r="BV55" s="191"/>
      <c r="BW55" s="191"/>
      <c r="BX55" s="191"/>
      <c r="BY55" s="191"/>
      <c r="BZ55" s="191"/>
    </row>
    <row r="56" spans="1:78">
      <c r="A56" s="191"/>
      <c r="B56" s="191"/>
      <c r="C56" s="191"/>
      <c r="D56" s="191"/>
      <c r="E56" s="191"/>
      <c r="F56" s="191"/>
      <c r="G56" s="191"/>
      <c r="H56" s="191"/>
      <c r="I56" s="191"/>
      <c r="J56" s="191"/>
      <c r="K56" s="191"/>
      <c r="L56" s="191"/>
      <c r="M56" s="191"/>
      <c r="N56" s="191"/>
      <c r="O56" s="191"/>
      <c r="P56" s="191"/>
      <c r="Q56" s="191"/>
      <c r="R56" s="191"/>
      <c r="S56" s="191"/>
      <c r="T56" s="191"/>
      <c r="U56" s="191"/>
      <c r="V56" s="191"/>
      <c r="W56" s="191"/>
      <c r="X56" s="191"/>
      <c r="Y56" s="191"/>
      <c r="Z56" s="191"/>
      <c r="AA56" s="191"/>
      <c r="AB56" s="191"/>
      <c r="AC56" s="191"/>
      <c r="AD56" s="191"/>
      <c r="AE56" s="191"/>
      <c r="AF56" s="191"/>
      <c r="AG56" s="191"/>
      <c r="AH56" s="191"/>
      <c r="AI56" s="191"/>
      <c r="AJ56" s="191"/>
      <c r="AK56" s="191"/>
      <c r="AL56" s="191"/>
      <c r="AM56" s="191"/>
      <c r="AN56" s="191"/>
      <c r="AO56" s="191"/>
      <c r="AP56" s="191"/>
      <c r="AQ56" s="191"/>
      <c r="AR56" s="191"/>
      <c r="AS56" s="191"/>
      <c r="AT56" s="191"/>
      <c r="AU56" s="191"/>
      <c r="AV56" s="191"/>
      <c r="AW56" s="191"/>
      <c r="AX56" s="191"/>
      <c r="AY56" s="191"/>
      <c r="AZ56" s="191"/>
      <c r="BA56" s="191"/>
      <c r="BB56" s="191"/>
      <c r="BC56" s="191"/>
      <c r="BD56" s="191"/>
      <c r="BE56" s="191"/>
      <c r="BF56" s="191"/>
      <c r="BG56" s="191"/>
      <c r="BH56" s="191"/>
      <c r="BI56" s="191"/>
      <c r="BJ56" s="191"/>
      <c r="BK56" s="191"/>
      <c r="BL56" s="191"/>
      <c r="BM56" s="191"/>
      <c r="BN56" s="191"/>
      <c r="BO56" s="191"/>
      <c r="BP56" s="191"/>
      <c r="BQ56" s="191"/>
      <c r="BR56" s="191"/>
      <c r="BS56" s="191"/>
      <c r="BT56" s="191"/>
      <c r="BU56" s="191"/>
      <c r="BV56" s="191"/>
      <c r="BW56" s="191"/>
      <c r="BX56" s="191"/>
      <c r="BY56" s="191"/>
      <c r="BZ56" s="191"/>
    </row>
    <row r="57" spans="1:78">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191"/>
      <c r="AL57" s="191"/>
      <c r="AM57" s="191"/>
      <c r="AN57" s="191"/>
      <c r="AO57" s="191"/>
      <c r="AP57" s="191"/>
      <c r="AQ57" s="191"/>
      <c r="AR57" s="191"/>
      <c r="AS57" s="191"/>
      <c r="AT57" s="191"/>
      <c r="AU57" s="191"/>
      <c r="AV57" s="191"/>
      <c r="AW57" s="191"/>
      <c r="AX57" s="191"/>
      <c r="AY57" s="191"/>
      <c r="AZ57" s="191"/>
      <c r="BA57" s="191"/>
      <c r="BB57" s="191"/>
      <c r="BC57" s="191"/>
      <c r="BD57" s="191"/>
      <c r="BE57" s="191"/>
      <c r="BF57" s="191"/>
      <c r="BG57" s="191"/>
      <c r="BH57" s="191"/>
      <c r="BI57" s="191"/>
      <c r="BJ57" s="191"/>
      <c r="BK57" s="191"/>
      <c r="BL57" s="191"/>
      <c r="BM57" s="191"/>
      <c r="BN57" s="191"/>
      <c r="BO57" s="191"/>
      <c r="BP57" s="191"/>
      <c r="BQ57" s="191"/>
      <c r="BR57" s="191"/>
      <c r="BS57" s="191"/>
      <c r="BT57" s="191"/>
      <c r="BU57" s="191"/>
      <c r="BV57" s="191"/>
      <c r="BW57" s="191"/>
      <c r="BX57" s="191"/>
      <c r="BY57" s="191"/>
      <c r="BZ57" s="191"/>
    </row>
    <row r="58" spans="1:78">
      <c r="A58" s="191"/>
      <c r="B58" s="191"/>
      <c r="C58" s="191"/>
      <c r="D58" s="191"/>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1"/>
      <c r="AD58" s="191"/>
      <c r="AE58" s="191"/>
      <c r="AF58" s="191"/>
      <c r="AG58" s="191"/>
      <c r="AH58" s="191"/>
      <c r="AI58" s="191"/>
      <c r="AJ58" s="191"/>
      <c r="AK58" s="191"/>
      <c r="AL58" s="191"/>
      <c r="AM58" s="191"/>
      <c r="AN58" s="191"/>
      <c r="AO58" s="191"/>
      <c r="AP58" s="191"/>
      <c r="AQ58" s="191"/>
      <c r="AR58" s="191"/>
      <c r="AS58" s="191"/>
      <c r="AT58" s="191"/>
      <c r="AU58" s="191"/>
      <c r="AV58" s="191"/>
      <c r="AW58" s="191"/>
      <c r="AX58" s="191"/>
      <c r="AY58" s="191"/>
      <c r="AZ58" s="191"/>
      <c r="BA58" s="191"/>
      <c r="BB58" s="191"/>
      <c r="BC58" s="191"/>
      <c r="BD58" s="191"/>
      <c r="BE58" s="191"/>
      <c r="BF58" s="191"/>
      <c r="BG58" s="191"/>
      <c r="BH58" s="191"/>
      <c r="BI58" s="191"/>
      <c r="BJ58" s="191"/>
      <c r="BK58" s="191"/>
      <c r="BL58" s="191"/>
      <c r="BM58" s="191"/>
      <c r="BN58" s="191"/>
      <c r="BO58" s="191"/>
      <c r="BP58" s="191"/>
      <c r="BQ58" s="191"/>
      <c r="BR58" s="191"/>
      <c r="BS58" s="191"/>
      <c r="BT58" s="191"/>
      <c r="BU58" s="191"/>
      <c r="BV58" s="191"/>
      <c r="BW58" s="191"/>
      <c r="BX58" s="191"/>
      <c r="BY58" s="191"/>
      <c r="BZ58" s="191"/>
    </row>
    <row r="59" spans="1:78">
      <c r="A59" s="191"/>
      <c r="B59" s="191"/>
      <c r="C59" s="191"/>
      <c r="D59" s="191"/>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c r="AE59" s="191"/>
      <c r="AF59" s="191"/>
      <c r="AG59" s="191"/>
      <c r="AH59" s="191"/>
      <c r="AI59" s="191"/>
      <c r="AJ59" s="191"/>
      <c r="AK59" s="191"/>
      <c r="AL59" s="191"/>
      <c r="AM59" s="191"/>
      <c r="AN59" s="191"/>
      <c r="AO59" s="191"/>
      <c r="AP59" s="191"/>
      <c r="AQ59" s="191"/>
      <c r="AR59" s="191"/>
      <c r="AS59" s="191"/>
      <c r="AT59" s="191"/>
      <c r="AU59" s="191"/>
      <c r="AV59" s="191"/>
      <c r="AW59" s="191"/>
      <c r="AX59" s="191"/>
      <c r="AY59" s="191"/>
      <c r="AZ59" s="191"/>
      <c r="BA59" s="191"/>
      <c r="BB59" s="191"/>
      <c r="BC59" s="191"/>
      <c r="BD59" s="191"/>
      <c r="BE59" s="191"/>
      <c r="BF59" s="191"/>
      <c r="BG59" s="191"/>
      <c r="BH59" s="191"/>
      <c r="BI59" s="191"/>
      <c r="BJ59" s="191"/>
      <c r="BK59" s="191"/>
      <c r="BL59" s="191"/>
      <c r="BM59" s="191"/>
      <c r="BN59" s="191"/>
      <c r="BO59" s="191"/>
      <c r="BP59" s="191"/>
      <c r="BQ59" s="191"/>
      <c r="BR59" s="191"/>
      <c r="BS59" s="191"/>
      <c r="BT59" s="191"/>
      <c r="BU59" s="191"/>
      <c r="BV59" s="191"/>
      <c r="BW59" s="191"/>
      <c r="BX59" s="191"/>
      <c r="BY59" s="191"/>
      <c r="BZ59" s="191"/>
    </row>
    <row r="60" spans="1:78">
      <c r="A60" s="191"/>
      <c r="B60" s="191"/>
      <c r="C60" s="191"/>
      <c r="D60" s="191"/>
      <c r="E60" s="191"/>
      <c r="F60" s="191"/>
      <c r="G60" s="191"/>
      <c r="H60" s="191"/>
      <c r="I60" s="191"/>
      <c r="J60" s="191"/>
      <c r="K60" s="191"/>
      <c r="L60" s="191"/>
      <c r="M60" s="191"/>
      <c r="N60" s="191"/>
      <c r="O60" s="191"/>
      <c r="P60" s="191"/>
      <c r="Q60" s="191"/>
      <c r="R60" s="191"/>
      <c r="S60" s="191"/>
      <c r="T60" s="191"/>
      <c r="U60" s="191"/>
      <c r="V60" s="191"/>
      <c r="W60" s="191"/>
      <c r="X60" s="191"/>
      <c r="Y60" s="191"/>
      <c r="Z60" s="191"/>
      <c r="AA60" s="191"/>
      <c r="AB60" s="191"/>
      <c r="AC60" s="191"/>
      <c r="AD60" s="191"/>
      <c r="AE60" s="191"/>
      <c r="AF60" s="191"/>
      <c r="AG60" s="191"/>
      <c r="AH60" s="191"/>
      <c r="AI60" s="191"/>
      <c r="AJ60" s="191"/>
      <c r="AK60" s="191"/>
      <c r="AL60" s="191"/>
      <c r="AM60" s="191"/>
      <c r="AN60" s="191"/>
      <c r="AO60" s="191"/>
      <c r="AP60" s="191"/>
      <c r="AQ60" s="191"/>
      <c r="AR60" s="191"/>
      <c r="AS60" s="191"/>
      <c r="AT60" s="191"/>
      <c r="AU60" s="191"/>
      <c r="AV60" s="191"/>
      <c r="AW60" s="191"/>
      <c r="AX60" s="191"/>
      <c r="AY60" s="191"/>
      <c r="AZ60" s="191"/>
      <c r="BA60" s="191"/>
      <c r="BB60" s="191"/>
      <c r="BC60" s="191"/>
      <c r="BD60" s="191"/>
      <c r="BE60" s="191"/>
      <c r="BF60" s="191"/>
      <c r="BG60" s="191"/>
      <c r="BH60" s="191"/>
      <c r="BI60" s="191"/>
      <c r="BJ60" s="191"/>
      <c r="BK60" s="191"/>
      <c r="BL60" s="191"/>
      <c r="BM60" s="191"/>
      <c r="BN60" s="191"/>
      <c r="BO60" s="191"/>
      <c r="BP60" s="191"/>
      <c r="BQ60" s="191"/>
      <c r="BR60" s="191"/>
      <c r="BS60" s="191"/>
      <c r="BT60" s="191"/>
      <c r="BU60" s="191"/>
      <c r="BV60" s="191"/>
      <c r="BW60" s="191"/>
      <c r="BX60" s="191"/>
      <c r="BY60" s="191"/>
      <c r="BZ60" s="191"/>
    </row>
    <row r="61" spans="1:78">
      <c r="A61" s="191"/>
      <c r="B61" s="191"/>
      <c r="C61" s="191"/>
      <c r="D61" s="191"/>
      <c r="E61" s="191"/>
      <c r="F61" s="191"/>
      <c r="G61" s="191"/>
      <c r="H61" s="191"/>
      <c r="I61" s="191"/>
      <c r="J61" s="191"/>
      <c r="K61" s="191"/>
      <c r="L61" s="191"/>
      <c r="M61" s="191"/>
      <c r="N61" s="191"/>
      <c r="O61" s="191"/>
      <c r="P61" s="191"/>
      <c r="Q61" s="191"/>
      <c r="R61" s="191"/>
      <c r="S61" s="191"/>
      <c r="T61" s="191"/>
      <c r="U61" s="191"/>
      <c r="V61" s="191"/>
      <c r="W61" s="191"/>
      <c r="X61" s="191"/>
      <c r="Y61" s="191"/>
      <c r="Z61" s="191"/>
      <c r="AA61" s="191"/>
      <c r="AB61" s="191"/>
      <c r="AC61" s="191"/>
      <c r="AD61" s="191"/>
      <c r="AE61" s="191"/>
      <c r="AF61" s="191"/>
      <c r="AG61" s="191"/>
      <c r="AH61" s="191"/>
      <c r="AI61" s="191"/>
      <c r="AJ61" s="191"/>
      <c r="AK61" s="191"/>
      <c r="AL61" s="191"/>
      <c r="AM61" s="191"/>
      <c r="AN61" s="191"/>
      <c r="AO61" s="191"/>
      <c r="AP61" s="191"/>
      <c r="AQ61" s="191"/>
      <c r="AR61" s="191"/>
      <c r="AS61" s="191"/>
      <c r="AT61" s="191"/>
      <c r="AU61" s="191"/>
      <c r="AV61" s="191"/>
      <c r="AW61" s="191"/>
      <c r="AX61" s="191"/>
      <c r="AY61" s="191"/>
      <c r="AZ61" s="191"/>
      <c r="BA61" s="191"/>
      <c r="BB61" s="191"/>
      <c r="BC61" s="191"/>
      <c r="BD61" s="191"/>
      <c r="BE61" s="191"/>
      <c r="BF61" s="191"/>
      <c r="BG61" s="191"/>
      <c r="BH61" s="191"/>
      <c r="BI61" s="191"/>
      <c r="BJ61" s="191"/>
      <c r="BK61" s="191"/>
      <c r="BL61" s="191"/>
      <c r="BM61" s="191"/>
      <c r="BN61" s="191"/>
      <c r="BO61" s="191"/>
      <c r="BP61" s="191"/>
      <c r="BQ61" s="191"/>
      <c r="BR61" s="191"/>
      <c r="BS61" s="191"/>
      <c r="BT61" s="191"/>
      <c r="BU61" s="191"/>
      <c r="BV61" s="191"/>
      <c r="BW61" s="191"/>
      <c r="BX61" s="191"/>
      <c r="BY61" s="191"/>
      <c r="BZ61" s="191"/>
    </row>
    <row r="62" spans="1:78">
      <c r="A62" s="191"/>
      <c r="B62" s="191"/>
      <c r="C62" s="191"/>
      <c r="D62" s="191"/>
      <c r="E62" s="191"/>
      <c r="F62" s="191"/>
      <c r="G62" s="191"/>
      <c r="H62" s="191"/>
      <c r="I62" s="191"/>
      <c r="J62" s="191"/>
      <c r="K62" s="191"/>
      <c r="L62" s="191"/>
      <c r="M62" s="191"/>
      <c r="N62" s="191"/>
      <c r="O62" s="191"/>
      <c r="P62" s="191"/>
      <c r="Q62" s="191"/>
      <c r="R62" s="191"/>
      <c r="S62" s="191"/>
      <c r="T62" s="191"/>
      <c r="U62" s="191"/>
      <c r="V62" s="191"/>
      <c r="W62" s="191"/>
      <c r="X62" s="191"/>
      <c r="Y62" s="191"/>
      <c r="Z62" s="191"/>
      <c r="AA62" s="191"/>
      <c r="AB62" s="191"/>
      <c r="AC62" s="191"/>
      <c r="AD62" s="191"/>
      <c r="AE62" s="191"/>
      <c r="AF62" s="191"/>
      <c r="AG62" s="191"/>
      <c r="AH62" s="191"/>
      <c r="AI62" s="191"/>
      <c r="AJ62" s="191"/>
      <c r="AK62" s="191"/>
      <c r="AL62" s="191"/>
      <c r="AM62" s="191"/>
      <c r="AN62" s="191"/>
      <c r="AO62" s="191"/>
      <c r="AP62" s="191"/>
      <c r="AQ62" s="191"/>
      <c r="AR62" s="191"/>
      <c r="AS62" s="191"/>
      <c r="AT62" s="191"/>
      <c r="AU62" s="191"/>
      <c r="AV62" s="191"/>
      <c r="AW62" s="191"/>
      <c r="AX62" s="191"/>
      <c r="AY62" s="191"/>
      <c r="AZ62" s="191"/>
      <c r="BA62" s="191"/>
      <c r="BB62" s="191"/>
      <c r="BC62" s="191"/>
      <c r="BD62" s="191"/>
      <c r="BE62" s="191"/>
      <c r="BF62" s="191"/>
      <c r="BG62" s="191"/>
      <c r="BH62" s="191"/>
      <c r="BI62" s="191"/>
      <c r="BJ62" s="191"/>
      <c r="BK62" s="191"/>
      <c r="BL62" s="191"/>
      <c r="BM62" s="191"/>
      <c r="BN62" s="191"/>
      <c r="BO62" s="191"/>
      <c r="BP62" s="191"/>
      <c r="BQ62" s="191"/>
      <c r="BR62" s="191"/>
      <c r="BS62" s="191"/>
      <c r="BT62" s="191"/>
      <c r="BU62" s="191"/>
      <c r="BV62" s="191"/>
      <c r="BW62" s="191"/>
      <c r="BX62" s="191"/>
      <c r="BY62" s="191"/>
      <c r="BZ62" s="191"/>
    </row>
    <row r="63" spans="1:78">
      <c r="A63" s="191"/>
      <c r="B63" s="191"/>
      <c r="C63" s="191"/>
      <c r="D63" s="191"/>
      <c r="E63" s="191"/>
      <c r="F63" s="191"/>
      <c r="G63" s="191"/>
      <c r="H63" s="191"/>
      <c r="I63" s="191"/>
      <c r="J63" s="191"/>
      <c r="K63" s="191"/>
      <c r="L63" s="191"/>
      <c r="M63" s="191"/>
      <c r="N63" s="191"/>
      <c r="O63" s="191"/>
      <c r="P63" s="191"/>
      <c r="Q63" s="191"/>
      <c r="R63" s="191"/>
      <c r="S63" s="191"/>
      <c r="T63" s="191"/>
      <c r="U63" s="191"/>
      <c r="V63" s="191"/>
      <c r="W63" s="191"/>
      <c r="X63" s="191"/>
      <c r="Y63" s="191"/>
      <c r="Z63" s="191"/>
      <c r="AA63" s="191"/>
      <c r="AB63" s="191"/>
      <c r="AC63" s="191"/>
      <c r="AD63" s="191"/>
      <c r="AE63" s="191"/>
      <c r="AF63" s="191"/>
      <c r="AG63" s="191"/>
      <c r="AH63" s="191"/>
      <c r="AI63" s="191"/>
      <c r="AJ63" s="191"/>
      <c r="AK63" s="191"/>
      <c r="AL63" s="191"/>
      <c r="AM63" s="191"/>
      <c r="AN63" s="191"/>
      <c r="AO63" s="191"/>
      <c r="AP63" s="191"/>
      <c r="AQ63" s="191"/>
      <c r="AR63" s="191"/>
      <c r="AS63" s="191"/>
      <c r="AT63" s="191"/>
      <c r="AU63" s="191"/>
      <c r="AV63" s="191"/>
      <c r="AW63" s="191"/>
      <c r="AX63" s="191"/>
      <c r="AY63" s="191"/>
      <c r="AZ63" s="191"/>
      <c r="BA63" s="191"/>
      <c r="BB63" s="191"/>
      <c r="BC63" s="191"/>
      <c r="BD63" s="191"/>
      <c r="BE63" s="191"/>
      <c r="BF63" s="191"/>
      <c r="BG63" s="191"/>
      <c r="BH63" s="191"/>
      <c r="BI63" s="191"/>
      <c r="BJ63" s="191"/>
      <c r="BK63" s="191"/>
      <c r="BL63" s="191"/>
      <c r="BM63" s="191"/>
      <c r="BN63" s="191"/>
      <c r="BO63" s="191"/>
      <c r="BP63" s="191"/>
      <c r="BQ63" s="191"/>
      <c r="BR63" s="191"/>
      <c r="BS63" s="191"/>
      <c r="BT63" s="191"/>
      <c r="BU63" s="191"/>
      <c r="BV63" s="191"/>
      <c r="BW63" s="191"/>
      <c r="BX63" s="191"/>
      <c r="BY63" s="191"/>
      <c r="BZ63" s="191"/>
    </row>
    <row r="64" spans="1:78">
      <c r="A64" s="191"/>
      <c r="B64" s="191"/>
      <c r="C64" s="191"/>
      <c r="D64" s="191"/>
      <c r="E64" s="191"/>
      <c r="F64" s="191"/>
      <c r="G64" s="191"/>
      <c r="H64" s="191"/>
      <c r="I64" s="191"/>
      <c r="J64" s="191"/>
      <c r="K64" s="191"/>
      <c r="L64" s="191"/>
      <c r="M64" s="191"/>
      <c r="N64" s="191"/>
      <c r="O64" s="191"/>
      <c r="P64" s="191"/>
      <c r="Q64" s="191"/>
      <c r="R64" s="191"/>
      <c r="S64" s="191"/>
      <c r="T64" s="191"/>
      <c r="U64" s="191"/>
      <c r="V64" s="191"/>
      <c r="W64" s="191"/>
      <c r="X64" s="191"/>
      <c r="Y64" s="191"/>
      <c r="Z64" s="191"/>
      <c r="AA64" s="191"/>
      <c r="AB64" s="191"/>
      <c r="AC64" s="191"/>
      <c r="AD64" s="191"/>
      <c r="AE64" s="191"/>
      <c r="AF64" s="191"/>
      <c r="AG64" s="191"/>
      <c r="AH64" s="191"/>
      <c r="AI64" s="191"/>
      <c r="AJ64" s="191"/>
      <c r="AK64" s="191"/>
      <c r="AL64" s="191"/>
      <c r="AM64" s="191"/>
      <c r="AN64" s="191"/>
      <c r="AO64" s="191"/>
      <c r="AP64" s="191"/>
      <c r="AQ64" s="191"/>
      <c r="AR64" s="191"/>
      <c r="AS64" s="191"/>
      <c r="AT64" s="191"/>
      <c r="AU64" s="191"/>
      <c r="AV64" s="191"/>
      <c r="AW64" s="191"/>
      <c r="AX64" s="191"/>
      <c r="AY64" s="191"/>
      <c r="AZ64" s="191"/>
      <c r="BA64" s="191"/>
      <c r="BB64" s="191"/>
      <c r="BC64" s="191"/>
      <c r="BD64" s="191"/>
      <c r="BE64" s="191"/>
      <c r="BF64" s="191"/>
      <c r="BG64" s="191"/>
      <c r="BH64" s="191"/>
      <c r="BI64" s="191"/>
      <c r="BJ64" s="191"/>
      <c r="BK64" s="191"/>
      <c r="BL64" s="191"/>
      <c r="BM64" s="191"/>
      <c r="BN64" s="191"/>
      <c r="BO64" s="191"/>
      <c r="BP64" s="191"/>
      <c r="BQ64" s="191"/>
      <c r="BR64" s="191"/>
      <c r="BS64" s="191"/>
      <c r="BT64" s="191"/>
      <c r="BU64" s="191"/>
      <c r="BV64" s="191"/>
      <c r="BW64" s="191"/>
      <c r="BX64" s="191"/>
      <c r="BY64" s="191"/>
      <c r="BZ64" s="191"/>
    </row>
    <row r="65" spans="1:78">
      <c r="A65" s="191"/>
      <c r="B65" s="191"/>
      <c r="C65" s="191"/>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191"/>
      <c r="BD65" s="191"/>
      <c r="BE65" s="191"/>
      <c r="BF65" s="191"/>
      <c r="BG65" s="191"/>
      <c r="BH65" s="191"/>
      <c r="BI65" s="191"/>
      <c r="BJ65" s="191"/>
      <c r="BK65" s="191"/>
      <c r="BL65" s="191"/>
      <c r="BM65" s="191"/>
      <c r="BN65" s="191"/>
      <c r="BO65" s="191"/>
      <c r="BP65" s="191"/>
      <c r="BQ65" s="191"/>
      <c r="BR65" s="191"/>
      <c r="BS65" s="191"/>
      <c r="BT65" s="191"/>
      <c r="BU65" s="191"/>
      <c r="BV65" s="191"/>
      <c r="BW65" s="191"/>
      <c r="BX65" s="191"/>
      <c r="BY65" s="191"/>
      <c r="BZ65" s="191"/>
    </row>
    <row r="66" spans="1:78">
      <c r="A66" s="191"/>
      <c r="B66" s="191"/>
      <c r="C66" s="191"/>
      <c r="D66" s="191"/>
      <c r="E66" s="191"/>
      <c r="F66" s="191"/>
      <c r="G66" s="191"/>
      <c r="H66" s="191"/>
      <c r="I66" s="191"/>
      <c r="J66" s="191"/>
      <c r="K66" s="191"/>
      <c r="L66" s="191"/>
      <c r="M66" s="191"/>
      <c r="N66" s="191"/>
      <c r="O66" s="191"/>
      <c r="P66" s="191"/>
      <c r="Q66" s="191"/>
      <c r="R66" s="191"/>
      <c r="S66" s="191"/>
      <c r="T66" s="191"/>
      <c r="U66" s="191"/>
      <c r="V66" s="191"/>
      <c r="W66" s="191"/>
      <c r="X66" s="191"/>
      <c r="Y66" s="191"/>
      <c r="Z66" s="191"/>
      <c r="AA66" s="191"/>
      <c r="AB66" s="191"/>
      <c r="AC66" s="191"/>
      <c r="AD66" s="191"/>
      <c r="AE66" s="191"/>
      <c r="AF66" s="191"/>
      <c r="AG66" s="191"/>
      <c r="AH66" s="191"/>
      <c r="AI66" s="191"/>
      <c r="AJ66" s="191"/>
      <c r="AK66" s="191"/>
      <c r="AL66" s="191"/>
      <c r="AM66" s="191"/>
      <c r="AN66" s="191"/>
      <c r="AO66" s="191"/>
      <c r="AP66" s="191"/>
      <c r="AQ66" s="191"/>
      <c r="AR66" s="191"/>
      <c r="AS66" s="191"/>
      <c r="AT66" s="191"/>
      <c r="AU66" s="191"/>
      <c r="AV66" s="191"/>
      <c r="AW66" s="191"/>
      <c r="AX66" s="191"/>
      <c r="AY66" s="191"/>
      <c r="AZ66" s="191"/>
      <c r="BA66" s="191"/>
      <c r="BB66" s="191"/>
      <c r="BC66" s="191"/>
      <c r="BD66" s="191"/>
      <c r="BE66" s="191"/>
      <c r="BF66" s="191"/>
      <c r="BG66" s="191"/>
      <c r="BH66" s="191"/>
      <c r="BI66" s="191"/>
      <c r="BJ66" s="191"/>
      <c r="BK66" s="191"/>
      <c r="BL66" s="191"/>
      <c r="BM66" s="191"/>
      <c r="BN66" s="191"/>
      <c r="BO66" s="191"/>
      <c r="BP66" s="191"/>
      <c r="BQ66" s="191"/>
      <c r="BR66" s="191"/>
      <c r="BS66" s="191"/>
      <c r="BT66" s="191"/>
      <c r="BU66" s="191"/>
      <c r="BV66" s="191"/>
      <c r="BW66" s="191"/>
      <c r="BX66" s="191"/>
      <c r="BY66" s="191"/>
      <c r="BZ66" s="191"/>
    </row>
    <row r="67" spans="1:78">
      <c r="A67" s="191"/>
      <c r="B67" s="191"/>
      <c r="C67" s="191"/>
      <c r="D67" s="191"/>
      <c r="E67" s="191"/>
      <c r="F67" s="191"/>
      <c r="G67" s="191"/>
      <c r="H67" s="191"/>
      <c r="I67" s="191"/>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1"/>
      <c r="AX67" s="191"/>
      <c r="AY67" s="191"/>
      <c r="AZ67" s="191"/>
      <c r="BA67" s="191"/>
      <c r="BB67" s="191"/>
      <c r="BC67" s="191"/>
      <c r="BD67" s="191"/>
      <c r="BE67" s="191"/>
      <c r="BF67" s="191"/>
      <c r="BG67" s="191"/>
      <c r="BH67" s="191"/>
      <c r="BI67" s="191"/>
      <c r="BJ67" s="191"/>
      <c r="BK67" s="191"/>
      <c r="BL67" s="191"/>
      <c r="BM67" s="191"/>
      <c r="BN67" s="191"/>
      <c r="BO67" s="191"/>
      <c r="BP67" s="191"/>
      <c r="BQ67" s="191"/>
      <c r="BR67" s="191"/>
      <c r="BS67" s="191"/>
      <c r="BT67" s="191"/>
      <c r="BU67" s="191"/>
      <c r="BV67" s="191"/>
      <c r="BW67" s="191"/>
      <c r="BX67" s="191"/>
      <c r="BY67" s="191"/>
      <c r="BZ67" s="191"/>
    </row>
    <row r="68" spans="1:78">
      <c r="A68" s="191"/>
      <c r="B68" s="191"/>
      <c r="C68" s="191"/>
      <c r="D68" s="191"/>
      <c r="E68" s="191"/>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191"/>
      <c r="AP68" s="191"/>
      <c r="AQ68" s="191"/>
      <c r="AR68" s="191"/>
      <c r="AS68" s="191"/>
      <c r="AT68" s="191"/>
      <c r="AU68" s="191"/>
      <c r="AV68" s="191"/>
      <c r="AW68" s="191"/>
      <c r="AX68" s="191"/>
      <c r="AY68" s="191"/>
      <c r="AZ68" s="191"/>
      <c r="BA68" s="191"/>
      <c r="BB68" s="191"/>
      <c r="BC68" s="191"/>
      <c r="BD68" s="191"/>
      <c r="BE68" s="191"/>
      <c r="BF68" s="191"/>
      <c r="BG68" s="191"/>
      <c r="BH68" s="191"/>
      <c r="BI68" s="191"/>
      <c r="BJ68" s="191"/>
      <c r="BK68" s="191"/>
      <c r="BL68" s="191"/>
      <c r="BM68" s="191"/>
      <c r="BN68" s="191"/>
      <c r="BO68" s="191"/>
      <c r="BP68" s="191"/>
      <c r="BQ68" s="191"/>
      <c r="BR68" s="191"/>
      <c r="BS68" s="191"/>
      <c r="BT68" s="191"/>
      <c r="BU68" s="191"/>
      <c r="BV68" s="191"/>
      <c r="BW68" s="191"/>
      <c r="BX68" s="191"/>
      <c r="BY68" s="191"/>
      <c r="BZ68" s="191"/>
    </row>
    <row r="69" spans="1:78">
      <c r="A69" s="191"/>
      <c r="B69" s="191"/>
      <c r="C69" s="191"/>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191"/>
      <c r="AJ69" s="191"/>
      <c r="AK69" s="191"/>
      <c r="AL69" s="191"/>
      <c r="AM69" s="191"/>
      <c r="AN69" s="191"/>
      <c r="AO69" s="191"/>
      <c r="AP69" s="191"/>
      <c r="AQ69" s="191"/>
      <c r="AR69" s="191"/>
      <c r="AS69" s="191"/>
      <c r="AT69" s="191"/>
      <c r="AU69" s="191"/>
      <c r="AV69" s="191"/>
      <c r="AW69" s="191"/>
      <c r="AX69" s="191"/>
      <c r="AY69" s="191"/>
      <c r="AZ69" s="191"/>
      <c r="BA69" s="191"/>
      <c r="BB69" s="191"/>
      <c r="BC69" s="191"/>
      <c r="BD69" s="191"/>
      <c r="BE69" s="191"/>
      <c r="BF69" s="191"/>
      <c r="BG69" s="191"/>
      <c r="BH69" s="191"/>
      <c r="BI69" s="191"/>
      <c r="BJ69" s="191"/>
      <c r="BK69" s="191"/>
      <c r="BL69" s="191"/>
      <c r="BM69" s="191"/>
      <c r="BN69" s="191"/>
      <c r="BO69" s="191"/>
      <c r="BP69" s="191"/>
      <c r="BQ69" s="191"/>
      <c r="BR69" s="191"/>
      <c r="BS69" s="191"/>
      <c r="BT69" s="191"/>
      <c r="BU69" s="191"/>
      <c r="BV69" s="191"/>
      <c r="BW69" s="191"/>
      <c r="BX69" s="191"/>
      <c r="BY69" s="191"/>
      <c r="BZ69" s="191"/>
    </row>
    <row r="70" spans="1:78">
      <c r="A70" s="191"/>
      <c r="B70" s="191"/>
      <c r="C70" s="191"/>
      <c r="D70" s="191"/>
      <c r="E70" s="191"/>
      <c r="F70" s="191"/>
      <c r="G70" s="191"/>
      <c r="H70" s="191"/>
      <c r="I70" s="191"/>
      <c r="J70" s="191"/>
      <c r="K70" s="191"/>
      <c r="L70" s="191"/>
      <c r="M70" s="191"/>
      <c r="N70" s="191"/>
      <c r="O70" s="191"/>
      <c r="P70" s="191"/>
      <c r="Q70" s="191"/>
      <c r="R70" s="191"/>
      <c r="S70" s="191"/>
      <c r="T70" s="191"/>
      <c r="U70" s="191"/>
      <c r="V70" s="191"/>
      <c r="W70" s="191"/>
      <c r="X70" s="191"/>
      <c r="Y70" s="191"/>
      <c r="Z70" s="191"/>
      <c r="AA70" s="191"/>
      <c r="AB70" s="191"/>
      <c r="AC70" s="191"/>
      <c r="AD70" s="191"/>
      <c r="AE70" s="191"/>
      <c r="AF70" s="191"/>
      <c r="AG70" s="191"/>
      <c r="AH70" s="191"/>
      <c r="AI70" s="191"/>
      <c r="AJ70" s="191"/>
      <c r="AK70" s="191"/>
      <c r="AL70" s="191"/>
      <c r="AM70" s="191"/>
      <c r="AN70" s="191"/>
      <c r="AO70" s="191"/>
      <c r="AP70" s="191"/>
      <c r="AQ70" s="191"/>
      <c r="AR70" s="191"/>
      <c r="AS70" s="191"/>
      <c r="AT70" s="191"/>
      <c r="AU70" s="191"/>
      <c r="AV70" s="191"/>
      <c r="AW70" s="191"/>
      <c r="AX70" s="191"/>
      <c r="AY70" s="191"/>
      <c r="AZ70" s="191"/>
      <c r="BA70" s="191"/>
      <c r="BB70" s="191"/>
      <c r="BC70" s="191"/>
      <c r="BD70" s="191"/>
      <c r="BE70" s="191"/>
      <c r="BF70" s="191"/>
      <c r="BG70" s="191"/>
      <c r="BH70" s="191"/>
      <c r="BI70" s="191"/>
      <c r="BJ70" s="191"/>
      <c r="BK70" s="191"/>
      <c r="BL70" s="191"/>
      <c r="BM70" s="191"/>
      <c r="BN70" s="191"/>
      <c r="BO70" s="191"/>
      <c r="BP70" s="191"/>
      <c r="BQ70" s="191"/>
      <c r="BR70" s="191"/>
      <c r="BS70" s="191"/>
      <c r="BT70" s="191"/>
      <c r="BU70" s="191"/>
      <c r="BV70" s="191"/>
      <c r="BW70" s="191"/>
      <c r="BX70" s="191"/>
      <c r="BY70" s="191"/>
      <c r="BZ70" s="191"/>
    </row>
    <row r="71" spans="1:78">
      <c r="A71" s="191"/>
      <c r="B71" s="191"/>
      <c r="C71" s="191"/>
      <c r="D71" s="191"/>
      <c r="E71" s="191"/>
      <c r="F71" s="191"/>
      <c r="G71" s="191"/>
      <c r="H71" s="191"/>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91"/>
      <c r="AG71" s="191"/>
      <c r="AH71" s="191"/>
      <c r="AI71" s="191"/>
      <c r="AJ71" s="191"/>
      <c r="AK71" s="191"/>
      <c r="AL71" s="191"/>
      <c r="AM71" s="191"/>
      <c r="AN71" s="191"/>
      <c r="AO71" s="191"/>
      <c r="AP71" s="191"/>
      <c r="AQ71" s="191"/>
      <c r="AR71" s="191"/>
      <c r="AS71" s="191"/>
      <c r="AT71" s="191"/>
      <c r="AU71" s="191"/>
      <c r="AV71" s="191"/>
      <c r="AW71" s="191"/>
      <c r="AX71" s="191"/>
      <c r="AY71" s="191"/>
      <c r="AZ71" s="191"/>
      <c r="BA71" s="191"/>
      <c r="BB71" s="191"/>
      <c r="BC71" s="191"/>
      <c r="BD71" s="191"/>
      <c r="BE71" s="191"/>
      <c r="BF71" s="191"/>
      <c r="BG71" s="191"/>
      <c r="BH71" s="191"/>
      <c r="BI71" s="191"/>
      <c r="BJ71" s="191"/>
      <c r="BK71" s="191"/>
      <c r="BL71" s="191"/>
      <c r="BM71" s="191"/>
      <c r="BN71" s="191"/>
      <c r="BO71" s="191"/>
      <c r="BP71" s="191"/>
      <c r="BQ71" s="191"/>
      <c r="BR71" s="191"/>
      <c r="BS71" s="191"/>
      <c r="BT71" s="191"/>
      <c r="BU71" s="191"/>
      <c r="BV71" s="191"/>
      <c r="BW71" s="191"/>
      <c r="BX71" s="191"/>
      <c r="BY71" s="191"/>
      <c r="BZ71" s="191"/>
    </row>
    <row r="72" spans="1:78">
      <c r="A72" s="191"/>
      <c r="B72" s="191"/>
      <c r="C72" s="191"/>
      <c r="D72" s="191"/>
      <c r="E72" s="191"/>
      <c r="F72" s="191"/>
      <c r="G72" s="191"/>
      <c r="H72" s="191"/>
      <c r="I72" s="191"/>
      <c r="J72" s="191"/>
      <c r="K72" s="191"/>
      <c r="L72" s="191"/>
      <c r="M72" s="191"/>
      <c r="N72" s="191"/>
      <c r="O72" s="191"/>
      <c r="P72" s="191"/>
      <c r="Q72" s="191"/>
      <c r="R72" s="191"/>
      <c r="S72" s="191"/>
      <c r="T72" s="191"/>
      <c r="U72" s="191"/>
      <c r="V72" s="191"/>
      <c r="W72" s="191"/>
      <c r="X72" s="191"/>
      <c r="Y72" s="191"/>
      <c r="Z72" s="191"/>
      <c r="AA72" s="191"/>
      <c r="AB72" s="191"/>
      <c r="AC72" s="191"/>
      <c r="AD72" s="191"/>
      <c r="AE72" s="191"/>
      <c r="AF72" s="191"/>
      <c r="AG72" s="191"/>
      <c r="AH72" s="191"/>
      <c r="AI72" s="191"/>
      <c r="AJ72" s="191"/>
      <c r="AK72" s="191"/>
      <c r="AL72" s="191"/>
      <c r="AM72" s="191"/>
      <c r="AN72" s="191"/>
      <c r="AO72" s="191"/>
      <c r="AP72" s="191"/>
      <c r="AQ72" s="191"/>
      <c r="AR72" s="191"/>
      <c r="AS72" s="191"/>
      <c r="AT72" s="191"/>
      <c r="AU72" s="191"/>
      <c r="AV72" s="191"/>
      <c r="AW72" s="191"/>
      <c r="AX72" s="191"/>
      <c r="AY72" s="191"/>
      <c r="AZ72" s="191"/>
      <c r="BA72" s="191"/>
      <c r="BB72" s="191"/>
      <c r="BC72" s="191"/>
      <c r="BD72" s="191"/>
      <c r="BE72" s="191"/>
      <c r="BF72" s="191"/>
      <c r="BG72" s="191"/>
      <c r="BH72" s="191"/>
      <c r="BI72" s="191"/>
      <c r="BJ72" s="191"/>
      <c r="BK72" s="191"/>
      <c r="BL72" s="191"/>
      <c r="BM72" s="191"/>
      <c r="BN72" s="191"/>
      <c r="BO72" s="191"/>
      <c r="BP72" s="191"/>
      <c r="BQ72" s="191"/>
      <c r="BR72" s="191"/>
      <c r="BS72" s="191"/>
      <c r="BT72" s="191"/>
      <c r="BU72" s="191"/>
      <c r="BV72" s="191"/>
      <c r="BW72" s="191"/>
      <c r="BX72" s="191"/>
      <c r="BY72" s="191"/>
      <c r="BZ72" s="191"/>
    </row>
    <row r="73" spans="1:78">
      <c r="A73" s="191"/>
      <c r="B73" s="191"/>
      <c r="C73" s="191"/>
      <c r="D73" s="191"/>
      <c r="E73" s="191"/>
      <c r="F73" s="191"/>
      <c r="G73" s="191"/>
      <c r="H73" s="191"/>
      <c r="I73" s="191"/>
      <c r="J73" s="191"/>
      <c r="K73" s="191"/>
      <c r="L73" s="191"/>
      <c r="M73" s="191"/>
      <c r="N73" s="191"/>
      <c r="O73" s="191"/>
      <c r="P73" s="191"/>
      <c r="Q73" s="191"/>
      <c r="R73" s="191"/>
      <c r="S73" s="191"/>
      <c r="T73" s="191"/>
      <c r="U73" s="191"/>
      <c r="V73" s="191"/>
      <c r="W73" s="191"/>
      <c r="X73" s="191"/>
      <c r="Y73" s="191"/>
      <c r="Z73" s="191"/>
      <c r="AA73" s="191"/>
      <c r="AB73" s="191"/>
      <c r="AC73" s="191"/>
      <c r="AD73" s="191"/>
      <c r="AE73" s="191"/>
      <c r="AF73" s="191"/>
      <c r="AG73" s="191"/>
      <c r="AH73" s="191"/>
      <c r="AI73" s="191"/>
      <c r="AJ73" s="191"/>
      <c r="AK73" s="191"/>
      <c r="AL73" s="191"/>
      <c r="AM73" s="191"/>
      <c r="AN73" s="191"/>
      <c r="AO73" s="191"/>
      <c r="AP73" s="191"/>
      <c r="AQ73" s="191"/>
      <c r="AR73" s="191"/>
      <c r="AS73" s="191"/>
      <c r="AT73" s="191"/>
      <c r="AU73" s="191"/>
      <c r="AV73" s="191"/>
      <c r="AW73" s="191"/>
      <c r="AX73" s="191"/>
      <c r="AY73" s="191"/>
      <c r="AZ73" s="191"/>
      <c r="BA73" s="191"/>
      <c r="BB73" s="191"/>
      <c r="BC73" s="191"/>
      <c r="BD73" s="191"/>
      <c r="BE73" s="191"/>
      <c r="BF73" s="191"/>
      <c r="BG73" s="191"/>
      <c r="BH73" s="191"/>
      <c r="BI73" s="191"/>
      <c r="BJ73" s="191"/>
      <c r="BK73" s="191"/>
      <c r="BL73" s="191"/>
      <c r="BM73" s="191"/>
      <c r="BN73" s="191"/>
      <c r="BO73" s="191"/>
      <c r="BP73" s="191"/>
      <c r="BQ73" s="191"/>
      <c r="BR73" s="191"/>
      <c r="BS73" s="191"/>
      <c r="BT73" s="191"/>
      <c r="BU73" s="191"/>
      <c r="BV73" s="191"/>
      <c r="BW73" s="191"/>
      <c r="BX73" s="191"/>
      <c r="BY73" s="191"/>
      <c r="BZ73" s="191"/>
    </row>
    <row r="74" spans="1:78">
      <c r="A74" s="191"/>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1"/>
      <c r="AF74" s="191"/>
      <c r="AG74" s="191"/>
      <c r="AH74" s="191"/>
      <c r="AI74" s="191"/>
      <c r="AJ74" s="191"/>
      <c r="AK74" s="191"/>
      <c r="AL74" s="191"/>
      <c r="AM74" s="191"/>
      <c r="AN74" s="191"/>
      <c r="AO74" s="191"/>
      <c r="AP74" s="191"/>
      <c r="AQ74" s="191"/>
      <c r="AR74" s="191"/>
      <c r="AS74" s="191"/>
      <c r="AT74" s="191"/>
      <c r="AU74" s="191"/>
      <c r="AV74" s="191"/>
      <c r="AW74" s="191"/>
      <c r="AX74" s="191"/>
      <c r="AY74" s="191"/>
      <c r="AZ74" s="191"/>
      <c r="BA74" s="191"/>
      <c r="BB74" s="191"/>
      <c r="BC74" s="191"/>
      <c r="BD74" s="191"/>
      <c r="BE74" s="191"/>
      <c r="BF74" s="191"/>
      <c r="BG74" s="191"/>
      <c r="BH74" s="191"/>
      <c r="BI74" s="191"/>
      <c r="BJ74" s="191"/>
      <c r="BK74" s="191"/>
      <c r="BL74" s="191"/>
      <c r="BM74" s="191"/>
      <c r="BN74" s="191"/>
      <c r="BO74" s="191"/>
      <c r="BP74" s="191"/>
      <c r="BQ74" s="191"/>
      <c r="BR74" s="191"/>
      <c r="BS74" s="191"/>
      <c r="BT74" s="191"/>
      <c r="BU74" s="191"/>
      <c r="BV74" s="191"/>
      <c r="BW74" s="191"/>
      <c r="BX74" s="191"/>
      <c r="BY74" s="191"/>
      <c r="BZ74" s="191"/>
    </row>
    <row r="75" spans="1:78">
      <c r="A75" s="191"/>
      <c r="B75" s="191"/>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c r="AA75" s="191"/>
      <c r="AB75" s="191"/>
      <c r="AC75" s="191"/>
      <c r="AD75" s="191"/>
      <c r="AE75" s="191"/>
      <c r="AF75" s="191"/>
      <c r="AG75" s="191"/>
      <c r="AH75" s="191"/>
      <c r="AI75" s="191"/>
      <c r="AJ75" s="191"/>
      <c r="AK75" s="191"/>
      <c r="AL75" s="191"/>
      <c r="AM75" s="191"/>
      <c r="AN75" s="191"/>
      <c r="AO75" s="191"/>
      <c r="AP75" s="191"/>
      <c r="AQ75" s="191"/>
      <c r="AR75" s="191"/>
      <c r="AS75" s="191"/>
      <c r="AT75" s="191"/>
      <c r="AU75" s="191"/>
      <c r="AV75" s="191"/>
      <c r="AW75" s="191"/>
      <c r="AX75" s="191"/>
      <c r="AY75" s="191"/>
      <c r="AZ75" s="191"/>
      <c r="BA75" s="191"/>
      <c r="BB75" s="191"/>
      <c r="BC75" s="191"/>
      <c r="BD75" s="191"/>
      <c r="BE75" s="191"/>
      <c r="BF75" s="191"/>
      <c r="BG75" s="191"/>
      <c r="BH75" s="191"/>
      <c r="BI75" s="191"/>
      <c r="BJ75" s="191"/>
      <c r="BK75" s="191"/>
      <c r="BL75" s="191"/>
      <c r="BM75" s="191"/>
      <c r="BN75" s="191"/>
      <c r="BO75" s="191"/>
      <c r="BP75" s="191"/>
      <c r="BQ75" s="191"/>
      <c r="BR75" s="191"/>
      <c r="BS75" s="191"/>
      <c r="BT75" s="191"/>
      <c r="BU75" s="191"/>
      <c r="BV75" s="191"/>
      <c r="BW75" s="191"/>
      <c r="BX75" s="191"/>
      <c r="BY75" s="191"/>
      <c r="BZ75" s="191"/>
    </row>
    <row r="76" spans="1:78">
      <c r="A76" s="191"/>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1"/>
      <c r="AY76" s="191"/>
      <c r="AZ76" s="191"/>
      <c r="BA76" s="191"/>
      <c r="BB76" s="191"/>
      <c r="BC76" s="191"/>
      <c r="BD76" s="191"/>
      <c r="BE76" s="191"/>
      <c r="BF76" s="191"/>
      <c r="BG76" s="191"/>
      <c r="BH76" s="191"/>
      <c r="BI76" s="191"/>
      <c r="BJ76" s="191"/>
      <c r="BK76" s="191"/>
      <c r="BL76" s="191"/>
      <c r="BM76" s="191"/>
      <c r="BN76" s="191"/>
      <c r="BO76" s="191"/>
      <c r="BP76" s="191"/>
      <c r="BQ76" s="191"/>
      <c r="BR76" s="191"/>
      <c r="BS76" s="191"/>
      <c r="BT76" s="191"/>
      <c r="BU76" s="191"/>
      <c r="BV76" s="191"/>
      <c r="BW76" s="191"/>
      <c r="BX76" s="191"/>
      <c r="BY76" s="191"/>
      <c r="BZ76" s="191"/>
    </row>
    <row r="77" spans="1:78">
      <c r="A77" s="191"/>
      <c r="B77" s="191"/>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91"/>
      <c r="AM77" s="191"/>
      <c r="AN77" s="191"/>
      <c r="AO77" s="191"/>
      <c r="AP77" s="191"/>
      <c r="AQ77" s="191"/>
      <c r="AR77" s="191"/>
      <c r="AS77" s="191"/>
      <c r="AT77" s="191"/>
      <c r="AU77" s="191"/>
      <c r="AV77" s="191"/>
      <c r="AW77" s="191"/>
      <c r="AX77" s="191"/>
      <c r="AY77" s="191"/>
      <c r="AZ77" s="191"/>
      <c r="BA77" s="191"/>
      <c r="BB77" s="191"/>
      <c r="BC77" s="191"/>
      <c r="BD77" s="191"/>
      <c r="BE77" s="191"/>
      <c r="BF77" s="191"/>
      <c r="BG77" s="191"/>
      <c r="BH77" s="191"/>
      <c r="BI77" s="191"/>
      <c r="BJ77" s="191"/>
      <c r="BK77" s="191"/>
      <c r="BL77" s="191"/>
      <c r="BM77" s="191"/>
      <c r="BN77" s="191"/>
      <c r="BO77" s="191"/>
      <c r="BP77" s="191"/>
      <c r="BQ77" s="191"/>
      <c r="BR77" s="191"/>
      <c r="BS77" s="191"/>
      <c r="BT77" s="191"/>
      <c r="BU77" s="191"/>
      <c r="BV77" s="191"/>
      <c r="BW77" s="191"/>
      <c r="BX77" s="191"/>
      <c r="BY77" s="191"/>
      <c r="BZ77" s="191"/>
    </row>
    <row r="78" spans="1:78">
      <c r="A78" s="191"/>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191"/>
      <c r="AY78" s="191"/>
      <c r="AZ78" s="191"/>
      <c r="BA78" s="191"/>
      <c r="BB78" s="191"/>
      <c r="BC78" s="191"/>
      <c r="BD78" s="191"/>
      <c r="BE78" s="191"/>
      <c r="BF78" s="191"/>
      <c r="BG78" s="191"/>
      <c r="BH78" s="191"/>
      <c r="BI78" s="191"/>
      <c r="BJ78" s="191"/>
      <c r="BK78" s="191"/>
      <c r="BL78" s="191"/>
      <c r="BM78" s="191"/>
      <c r="BN78" s="191"/>
      <c r="BO78" s="191"/>
      <c r="BP78" s="191"/>
      <c r="BQ78" s="191"/>
      <c r="BR78" s="191"/>
      <c r="BS78" s="191"/>
      <c r="BT78" s="191"/>
      <c r="BU78" s="191"/>
      <c r="BV78" s="191"/>
      <c r="BW78" s="191"/>
      <c r="BX78" s="191"/>
      <c r="BY78" s="191"/>
      <c r="BZ78" s="191"/>
    </row>
    <row r="79" spans="1:78">
      <c r="A79" s="191"/>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191"/>
      <c r="BD79" s="191"/>
      <c r="BE79" s="191"/>
      <c r="BF79" s="191"/>
      <c r="BG79" s="191"/>
      <c r="BH79" s="191"/>
      <c r="BI79" s="191"/>
      <c r="BJ79" s="191"/>
      <c r="BK79" s="191"/>
      <c r="BL79" s="191"/>
      <c r="BM79" s="191"/>
      <c r="BN79" s="191"/>
      <c r="BO79" s="191"/>
      <c r="BP79" s="191"/>
      <c r="BQ79" s="191"/>
      <c r="BR79" s="191"/>
      <c r="BS79" s="191"/>
      <c r="BT79" s="191"/>
      <c r="BU79" s="191"/>
      <c r="BV79" s="191"/>
      <c r="BW79" s="191"/>
      <c r="BX79" s="191"/>
      <c r="BY79" s="191"/>
      <c r="BZ79" s="191"/>
    </row>
    <row r="80" spans="1:78">
      <c r="A80" s="191"/>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191"/>
      <c r="BA80" s="191"/>
      <c r="BB80" s="191"/>
      <c r="BC80" s="191"/>
      <c r="BD80" s="191"/>
      <c r="BE80" s="191"/>
      <c r="BF80" s="191"/>
      <c r="BG80" s="191"/>
      <c r="BH80" s="191"/>
      <c r="BI80" s="191"/>
      <c r="BJ80" s="191"/>
      <c r="BK80" s="191"/>
      <c r="BL80" s="191"/>
      <c r="BM80" s="191"/>
      <c r="BN80" s="191"/>
      <c r="BO80" s="191"/>
      <c r="BP80" s="191"/>
      <c r="BQ80" s="191"/>
      <c r="BR80" s="191"/>
      <c r="BS80" s="191"/>
      <c r="BT80" s="191"/>
      <c r="BU80" s="191"/>
      <c r="BV80" s="191"/>
      <c r="BW80" s="191"/>
      <c r="BX80" s="191"/>
      <c r="BY80" s="191"/>
      <c r="BZ80" s="191"/>
    </row>
    <row r="81" spans="1:78">
      <c r="A81" s="191"/>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191"/>
      <c r="AP81" s="191"/>
      <c r="AQ81" s="191"/>
      <c r="AR81" s="191"/>
      <c r="AS81" s="191"/>
      <c r="AT81" s="191"/>
      <c r="AU81" s="191"/>
      <c r="AV81" s="191"/>
      <c r="AW81" s="191"/>
      <c r="AX81" s="191"/>
      <c r="AY81" s="191"/>
      <c r="AZ81" s="191"/>
      <c r="BA81" s="191"/>
      <c r="BB81" s="191"/>
      <c r="BC81" s="191"/>
      <c r="BD81" s="191"/>
      <c r="BE81" s="191"/>
      <c r="BF81" s="191"/>
      <c r="BG81" s="191"/>
      <c r="BH81" s="191"/>
      <c r="BI81" s="191"/>
      <c r="BJ81" s="191"/>
      <c r="BK81" s="191"/>
      <c r="BL81" s="191"/>
      <c r="BM81" s="191"/>
      <c r="BN81" s="191"/>
      <c r="BO81" s="191"/>
      <c r="BP81" s="191"/>
      <c r="BQ81" s="191"/>
      <c r="BR81" s="191"/>
      <c r="BS81" s="191"/>
      <c r="BT81" s="191"/>
      <c r="BU81" s="191"/>
      <c r="BV81" s="191"/>
      <c r="BW81" s="191"/>
      <c r="BX81" s="191"/>
      <c r="BY81" s="191"/>
      <c r="BZ81" s="191"/>
    </row>
    <row r="82" spans="1:78">
      <c r="A82" s="191"/>
      <c r="B82" s="191"/>
      <c r="C82" s="191"/>
      <c r="D82" s="191"/>
      <c r="E82" s="191"/>
      <c r="F82" s="191"/>
      <c r="G82" s="191"/>
      <c r="H82" s="191"/>
      <c r="I82" s="191"/>
      <c r="J82" s="191"/>
      <c r="K82" s="191"/>
      <c r="L82" s="191"/>
      <c r="M82" s="191"/>
      <c r="N82" s="191"/>
      <c r="O82" s="191"/>
      <c r="P82" s="191"/>
      <c r="Q82" s="191"/>
      <c r="R82" s="191"/>
      <c r="S82" s="191"/>
      <c r="T82" s="191"/>
      <c r="U82" s="191"/>
      <c r="V82" s="191"/>
      <c r="W82" s="191"/>
      <c r="X82" s="191"/>
      <c r="Y82" s="191"/>
      <c r="Z82" s="191"/>
      <c r="AA82" s="191"/>
      <c r="AB82" s="191"/>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1"/>
      <c r="AY82" s="191"/>
      <c r="AZ82" s="191"/>
      <c r="BA82" s="191"/>
      <c r="BB82" s="191"/>
      <c r="BC82" s="191"/>
      <c r="BD82" s="191"/>
      <c r="BE82" s="191"/>
      <c r="BF82" s="191"/>
      <c r="BG82" s="191"/>
      <c r="BH82" s="191"/>
      <c r="BI82" s="191"/>
      <c r="BJ82" s="191"/>
      <c r="BK82" s="191"/>
      <c r="BL82" s="191"/>
      <c r="BM82" s="191"/>
      <c r="BN82" s="191"/>
      <c r="BO82" s="191"/>
      <c r="BP82" s="191"/>
      <c r="BQ82" s="191"/>
      <c r="BR82" s="191"/>
      <c r="BS82" s="191"/>
      <c r="BT82" s="191"/>
      <c r="BU82" s="191"/>
      <c r="BV82" s="191"/>
      <c r="BW82" s="191"/>
      <c r="BX82" s="191"/>
      <c r="BY82" s="191"/>
      <c r="BZ82" s="191"/>
    </row>
    <row r="83" spans="1:78">
      <c r="A83" s="191"/>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91"/>
      <c r="AM83" s="191"/>
      <c r="AN83" s="191"/>
      <c r="AO83" s="191"/>
      <c r="AP83" s="191"/>
      <c r="AQ83" s="191"/>
      <c r="AR83" s="191"/>
      <c r="AS83" s="191"/>
      <c r="AT83" s="191"/>
      <c r="AU83" s="191"/>
      <c r="AV83" s="191"/>
      <c r="AW83" s="191"/>
      <c r="AX83" s="191"/>
      <c r="AY83" s="191"/>
      <c r="AZ83" s="191"/>
      <c r="BA83" s="191"/>
      <c r="BB83" s="191"/>
      <c r="BC83" s="191"/>
      <c r="BD83" s="191"/>
      <c r="BE83" s="191"/>
      <c r="BF83" s="191"/>
      <c r="BG83" s="191"/>
      <c r="BH83" s="191"/>
      <c r="BI83" s="191"/>
      <c r="BJ83" s="191"/>
      <c r="BK83" s="191"/>
      <c r="BL83" s="191"/>
      <c r="BM83" s="191"/>
      <c r="BN83" s="191"/>
      <c r="BO83" s="191"/>
      <c r="BP83" s="191"/>
      <c r="BQ83" s="191"/>
      <c r="BR83" s="191"/>
      <c r="BS83" s="191"/>
      <c r="BT83" s="191"/>
      <c r="BU83" s="191"/>
      <c r="BV83" s="191"/>
      <c r="BW83" s="191"/>
      <c r="BX83" s="191"/>
      <c r="BY83" s="191"/>
      <c r="BZ83" s="191"/>
    </row>
    <row r="84" spans="1:78">
      <c r="A84" s="191"/>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91"/>
      <c r="AM84" s="191"/>
      <c r="AN84" s="191"/>
      <c r="AO84" s="191"/>
      <c r="AP84" s="191"/>
      <c r="AQ84" s="191"/>
      <c r="AR84" s="191"/>
      <c r="AS84" s="191"/>
      <c r="AT84" s="191"/>
      <c r="AU84" s="191"/>
      <c r="AV84" s="191"/>
      <c r="AW84" s="191"/>
      <c r="AX84" s="191"/>
      <c r="AY84" s="191"/>
      <c r="AZ84" s="191"/>
      <c r="BA84" s="191"/>
      <c r="BB84" s="191"/>
      <c r="BC84" s="191"/>
      <c r="BD84" s="191"/>
      <c r="BE84" s="191"/>
      <c r="BF84" s="191"/>
      <c r="BG84" s="191"/>
      <c r="BH84" s="191"/>
      <c r="BI84" s="191"/>
      <c r="BJ84" s="191"/>
      <c r="BK84" s="191"/>
      <c r="BL84" s="191"/>
      <c r="BM84" s="191"/>
      <c r="BN84" s="191"/>
      <c r="BO84" s="191"/>
      <c r="BP84" s="191"/>
      <c r="BQ84" s="191"/>
      <c r="BR84" s="191"/>
      <c r="BS84" s="191"/>
      <c r="BT84" s="191"/>
      <c r="BU84" s="191"/>
      <c r="BV84" s="191"/>
      <c r="BW84" s="191"/>
      <c r="BX84" s="191"/>
      <c r="BY84" s="191"/>
      <c r="BZ84" s="191"/>
    </row>
    <row r="85" spans="1:78">
      <c r="A85" s="191"/>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91"/>
      <c r="AM85" s="191"/>
      <c r="AN85" s="191"/>
      <c r="AO85" s="191"/>
      <c r="AP85" s="191"/>
      <c r="AQ85" s="191"/>
      <c r="AR85" s="191"/>
      <c r="AS85" s="191"/>
      <c r="AT85" s="191"/>
      <c r="AU85" s="191"/>
      <c r="AV85" s="191"/>
      <c r="AW85" s="191"/>
      <c r="AX85" s="191"/>
      <c r="AY85" s="191"/>
      <c r="AZ85" s="191"/>
      <c r="BA85" s="191"/>
      <c r="BB85" s="191"/>
      <c r="BC85" s="191"/>
      <c r="BD85" s="191"/>
      <c r="BE85" s="191"/>
      <c r="BF85" s="191"/>
      <c r="BG85" s="191"/>
      <c r="BH85" s="191"/>
      <c r="BI85" s="191"/>
      <c r="BJ85" s="191"/>
      <c r="BK85" s="191"/>
      <c r="BL85" s="191"/>
      <c r="BM85" s="191"/>
      <c r="BN85" s="191"/>
      <c r="BO85" s="191"/>
      <c r="BP85" s="191"/>
      <c r="BQ85" s="191"/>
      <c r="BR85" s="191"/>
      <c r="BS85" s="191"/>
      <c r="BT85" s="191"/>
      <c r="BU85" s="191"/>
      <c r="BV85" s="191"/>
      <c r="BW85" s="191"/>
      <c r="BX85" s="191"/>
      <c r="BY85" s="191"/>
      <c r="BZ85" s="191"/>
    </row>
    <row r="86" spans="1:78">
      <c r="A86" s="191"/>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c r="AN86" s="191"/>
      <c r="AO86" s="191"/>
      <c r="AP86" s="191"/>
      <c r="AQ86" s="191"/>
      <c r="AR86" s="191"/>
      <c r="AS86" s="191"/>
      <c r="AT86" s="191"/>
      <c r="AU86" s="191"/>
      <c r="AV86" s="191"/>
      <c r="AW86" s="191"/>
      <c r="AX86" s="191"/>
      <c r="AY86" s="191"/>
      <c r="AZ86" s="191"/>
      <c r="BA86" s="191"/>
      <c r="BB86" s="191"/>
      <c r="BC86" s="191"/>
      <c r="BD86" s="191"/>
      <c r="BE86" s="191"/>
      <c r="BF86" s="191"/>
      <c r="BG86" s="191"/>
      <c r="BH86" s="191"/>
      <c r="BI86" s="191"/>
      <c r="BJ86" s="191"/>
      <c r="BK86" s="191"/>
      <c r="BL86" s="191"/>
      <c r="BM86" s="191"/>
      <c r="BN86" s="191"/>
      <c r="BO86" s="191"/>
      <c r="BP86" s="191"/>
      <c r="BQ86" s="191"/>
      <c r="BR86" s="191"/>
      <c r="BS86" s="191"/>
      <c r="BT86" s="191"/>
      <c r="BU86" s="191"/>
      <c r="BV86" s="191"/>
      <c r="BW86" s="191"/>
      <c r="BX86" s="191"/>
      <c r="BY86" s="191"/>
      <c r="BZ86" s="191"/>
    </row>
    <row r="87" spans="1:78">
      <c r="A87" s="191"/>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c r="AN87" s="191"/>
      <c r="AO87" s="191"/>
      <c r="AP87" s="191"/>
      <c r="AQ87" s="191"/>
      <c r="AR87" s="191"/>
      <c r="AS87" s="191"/>
      <c r="AT87" s="191"/>
      <c r="AU87" s="191"/>
      <c r="AV87" s="191"/>
      <c r="AW87" s="191"/>
      <c r="AX87" s="191"/>
      <c r="AY87" s="191"/>
      <c r="AZ87" s="191"/>
      <c r="BA87" s="191"/>
      <c r="BB87" s="191"/>
      <c r="BC87" s="191"/>
      <c r="BD87" s="191"/>
      <c r="BE87" s="191"/>
      <c r="BF87" s="191"/>
      <c r="BG87" s="191"/>
      <c r="BH87" s="191"/>
      <c r="BI87" s="191"/>
      <c r="BJ87" s="191"/>
      <c r="BK87" s="191"/>
      <c r="BL87" s="191"/>
      <c r="BM87" s="191"/>
      <c r="BN87" s="191"/>
      <c r="BO87" s="191"/>
      <c r="BP87" s="191"/>
      <c r="BQ87" s="191"/>
      <c r="BR87" s="191"/>
      <c r="BS87" s="191"/>
      <c r="BT87" s="191"/>
      <c r="BU87" s="191"/>
      <c r="BV87" s="191"/>
      <c r="BW87" s="191"/>
      <c r="BX87" s="191"/>
      <c r="BY87" s="191"/>
      <c r="BZ87" s="191"/>
    </row>
    <row r="88" spans="1:78">
      <c r="A88" s="191"/>
      <c r="B88" s="19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c r="AA88" s="191"/>
      <c r="AB88" s="191"/>
      <c r="AC88" s="191"/>
      <c r="AD88" s="191"/>
      <c r="AE88" s="191"/>
      <c r="AF88" s="191"/>
      <c r="AG88" s="191"/>
      <c r="AH88" s="191"/>
      <c r="AI88" s="191"/>
      <c r="AJ88" s="191"/>
      <c r="AK88" s="191"/>
      <c r="AL88" s="191"/>
      <c r="AM88" s="191"/>
      <c r="AN88" s="191"/>
      <c r="AO88" s="191"/>
      <c r="AP88" s="191"/>
      <c r="AQ88" s="191"/>
      <c r="AR88" s="191"/>
      <c r="AS88" s="191"/>
      <c r="AT88" s="191"/>
      <c r="AU88" s="191"/>
      <c r="AV88" s="191"/>
      <c r="AW88" s="191"/>
      <c r="AX88" s="191"/>
      <c r="AY88" s="191"/>
      <c r="AZ88" s="191"/>
      <c r="BA88" s="191"/>
      <c r="BB88" s="191"/>
      <c r="BC88" s="191"/>
      <c r="BD88" s="191"/>
      <c r="BE88" s="191"/>
      <c r="BF88" s="191"/>
      <c r="BG88" s="191"/>
      <c r="BH88" s="191"/>
      <c r="BI88" s="191"/>
      <c r="BJ88" s="191"/>
      <c r="BK88" s="191"/>
      <c r="BL88" s="191"/>
      <c r="BM88" s="191"/>
      <c r="BN88" s="191"/>
      <c r="BO88" s="191"/>
      <c r="BP88" s="191"/>
      <c r="BQ88" s="191"/>
      <c r="BR88" s="191"/>
      <c r="BS88" s="191"/>
      <c r="BT88" s="191"/>
      <c r="BU88" s="191"/>
      <c r="BV88" s="191"/>
      <c r="BW88" s="191"/>
      <c r="BX88" s="191"/>
      <c r="BY88" s="191"/>
      <c r="BZ88" s="191"/>
    </row>
    <row r="89" spans="1:78">
      <c r="A89" s="191"/>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c r="AN89" s="191"/>
      <c r="AO89" s="191"/>
      <c r="AP89" s="191"/>
      <c r="AQ89" s="191"/>
      <c r="AR89" s="191"/>
      <c r="AS89" s="191"/>
      <c r="AT89" s="191"/>
      <c r="AU89" s="191"/>
      <c r="AV89" s="191"/>
      <c r="AW89" s="191"/>
      <c r="AX89" s="191"/>
      <c r="AY89" s="191"/>
      <c r="AZ89" s="191"/>
      <c r="BA89" s="191"/>
      <c r="BB89" s="191"/>
      <c r="BC89" s="191"/>
      <c r="BD89" s="191"/>
      <c r="BE89" s="191"/>
      <c r="BF89" s="191"/>
      <c r="BG89" s="191"/>
      <c r="BH89" s="191"/>
      <c r="BI89" s="191"/>
      <c r="BJ89" s="191"/>
      <c r="BK89" s="191"/>
      <c r="BL89" s="191"/>
      <c r="BM89" s="191"/>
      <c r="BN89" s="191"/>
      <c r="BO89" s="191"/>
      <c r="BP89" s="191"/>
      <c r="BQ89" s="191"/>
      <c r="BR89" s="191"/>
      <c r="BS89" s="191"/>
      <c r="BT89" s="191"/>
      <c r="BU89" s="191"/>
      <c r="BV89" s="191"/>
      <c r="BW89" s="191"/>
      <c r="BX89" s="191"/>
      <c r="BY89" s="191"/>
      <c r="BZ89" s="191"/>
    </row>
    <row r="90" spans="1:78">
      <c r="A90" s="191"/>
      <c r="B90" s="191"/>
      <c r="C90" s="191"/>
      <c r="D90" s="191"/>
      <c r="E90" s="191"/>
      <c r="F90" s="191"/>
      <c r="G90" s="191"/>
      <c r="H90" s="191"/>
      <c r="I90" s="191"/>
      <c r="J90" s="191"/>
      <c r="K90" s="191"/>
      <c r="L90" s="191"/>
      <c r="M90" s="191"/>
      <c r="N90" s="191"/>
      <c r="O90" s="191"/>
      <c r="P90" s="191"/>
      <c r="Q90" s="191"/>
      <c r="R90" s="191"/>
      <c r="S90" s="191"/>
      <c r="T90" s="191"/>
      <c r="U90" s="191"/>
      <c r="V90" s="191"/>
      <c r="W90" s="191"/>
      <c r="X90" s="191"/>
      <c r="Y90" s="191"/>
      <c r="Z90" s="191"/>
      <c r="AA90" s="191"/>
      <c r="AB90" s="191"/>
      <c r="AC90" s="191"/>
      <c r="AD90" s="191"/>
      <c r="AE90" s="191"/>
      <c r="AF90" s="191"/>
      <c r="AG90" s="191"/>
      <c r="AH90" s="191"/>
      <c r="AI90" s="191"/>
      <c r="AJ90" s="191"/>
      <c r="AK90" s="191"/>
      <c r="AL90" s="191"/>
      <c r="AM90" s="191"/>
      <c r="AN90" s="191"/>
      <c r="AO90" s="191"/>
      <c r="AP90" s="191"/>
      <c r="AQ90" s="191"/>
      <c r="AR90" s="191"/>
      <c r="AS90" s="191"/>
      <c r="AT90" s="191"/>
      <c r="AU90" s="191"/>
      <c r="AV90" s="191"/>
      <c r="AW90" s="191"/>
      <c r="AX90" s="191"/>
      <c r="AY90" s="191"/>
      <c r="AZ90" s="191"/>
      <c r="BA90" s="191"/>
      <c r="BB90" s="191"/>
      <c r="BC90" s="191"/>
      <c r="BD90" s="191"/>
      <c r="BE90" s="191"/>
      <c r="BF90" s="191"/>
      <c r="BG90" s="191"/>
      <c r="BH90" s="191"/>
      <c r="BI90" s="191"/>
      <c r="BJ90" s="191"/>
      <c r="BK90" s="191"/>
      <c r="BL90" s="191"/>
      <c r="BM90" s="191"/>
      <c r="BN90" s="191"/>
      <c r="BO90" s="191"/>
      <c r="BP90" s="191"/>
      <c r="BQ90" s="191"/>
      <c r="BR90" s="191"/>
      <c r="BS90" s="191"/>
      <c r="BT90" s="191"/>
      <c r="BU90" s="191"/>
      <c r="BV90" s="191"/>
      <c r="BW90" s="191"/>
      <c r="BX90" s="191"/>
      <c r="BY90" s="191"/>
      <c r="BZ90" s="191"/>
    </row>
    <row r="91" spans="1:78">
      <c r="A91" s="191"/>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c r="AA91" s="191"/>
      <c r="AB91" s="191"/>
      <c r="AC91" s="191"/>
      <c r="AD91" s="191"/>
      <c r="AE91" s="191"/>
      <c r="AF91" s="191"/>
      <c r="AG91" s="191"/>
      <c r="AH91" s="191"/>
      <c r="AI91" s="191"/>
      <c r="AJ91" s="191"/>
      <c r="AK91" s="191"/>
      <c r="AL91" s="191"/>
      <c r="AM91" s="191"/>
      <c r="AN91" s="191"/>
      <c r="AO91" s="191"/>
      <c r="AP91" s="191"/>
      <c r="AQ91" s="191"/>
      <c r="AR91" s="191"/>
      <c r="AS91" s="191"/>
      <c r="AT91" s="191"/>
      <c r="AU91" s="191"/>
      <c r="AV91" s="191"/>
      <c r="AW91" s="191"/>
      <c r="AX91" s="191"/>
      <c r="AY91" s="191"/>
      <c r="AZ91" s="191"/>
      <c r="BA91" s="191"/>
      <c r="BB91" s="191"/>
      <c r="BC91" s="191"/>
      <c r="BD91" s="191"/>
      <c r="BE91" s="191"/>
      <c r="BF91" s="191"/>
      <c r="BG91" s="191"/>
      <c r="BH91" s="191"/>
      <c r="BI91" s="191"/>
      <c r="BJ91" s="191"/>
      <c r="BK91" s="191"/>
      <c r="BL91" s="191"/>
      <c r="BM91" s="191"/>
      <c r="BN91" s="191"/>
      <c r="BO91" s="191"/>
      <c r="BP91" s="191"/>
      <c r="BQ91" s="191"/>
      <c r="BR91" s="191"/>
      <c r="BS91" s="191"/>
      <c r="BT91" s="191"/>
      <c r="BU91" s="191"/>
      <c r="BV91" s="191"/>
      <c r="BW91" s="191"/>
      <c r="BX91" s="191"/>
      <c r="BY91" s="191"/>
      <c r="BZ91" s="191"/>
    </row>
    <row r="92" spans="1:78">
      <c r="A92" s="191"/>
      <c r="B92" s="191"/>
      <c r="C92" s="191"/>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1"/>
      <c r="AB92" s="191"/>
      <c r="AC92" s="191"/>
      <c r="AD92" s="191"/>
      <c r="AE92" s="191"/>
      <c r="AF92" s="191"/>
      <c r="AG92" s="191"/>
      <c r="AH92" s="191"/>
      <c r="AI92" s="191"/>
      <c r="AJ92" s="191"/>
      <c r="AK92" s="191"/>
      <c r="AL92" s="191"/>
      <c r="AM92" s="191"/>
      <c r="AN92" s="191"/>
      <c r="AO92" s="191"/>
      <c r="AP92" s="191"/>
      <c r="AQ92" s="191"/>
      <c r="AR92" s="191"/>
      <c r="AS92" s="191"/>
      <c r="AT92" s="191"/>
      <c r="AU92" s="191"/>
      <c r="AV92" s="191"/>
      <c r="AW92" s="191"/>
      <c r="AX92" s="191"/>
      <c r="AY92" s="191"/>
      <c r="AZ92" s="191"/>
      <c r="BA92" s="191"/>
      <c r="BB92" s="191"/>
      <c r="BC92" s="191"/>
      <c r="BD92" s="191"/>
      <c r="BE92" s="191"/>
      <c r="BF92" s="191"/>
      <c r="BG92" s="191"/>
      <c r="BH92" s="191"/>
      <c r="BI92" s="191"/>
      <c r="BJ92" s="191"/>
      <c r="BK92" s="191"/>
      <c r="BL92" s="191"/>
      <c r="BM92" s="191"/>
      <c r="BN92" s="191"/>
      <c r="BO92" s="191"/>
      <c r="BP92" s="191"/>
      <c r="BQ92" s="191"/>
      <c r="BR92" s="191"/>
      <c r="BS92" s="191"/>
      <c r="BT92" s="191"/>
      <c r="BU92" s="191"/>
      <c r="BV92" s="191"/>
      <c r="BW92" s="191"/>
      <c r="BX92" s="191"/>
      <c r="BY92" s="191"/>
      <c r="BZ92" s="191"/>
    </row>
    <row r="93" spans="1:78">
      <c r="A93" s="191"/>
      <c r="B93" s="191"/>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c r="AN93" s="191"/>
      <c r="AO93" s="191"/>
      <c r="AP93" s="191"/>
      <c r="AQ93" s="191"/>
      <c r="AR93" s="191"/>
      <c r="AS93" s="191"/>
      <c r="AT93" s="191"/>
      <c r="AU93" s="191"/>
      <c r="AV93" s="191"/>
      <c r="AW93" s="191"/>
      <c r="AX93" s="191"/>
      <c r="AY93" s="191"/>
      <c r="AZ93" s="191"/>
      <c r="BA93" s="191"/>
      <c r="BB93" s="191"/>
      <c r="BC93" s="191"/>
      <c r="BD93" s="191"/>
      <c r="BE93" s="191"/>
      <c r="BF93" s="191"/>
      <c r="BG93" s="191"/>
      <c r="BH93" s="191"/>
      <c r="BI93" s="191"/>
      <c r="BJ93" s="191"/>
      <c r="BK93" s="191"/>
      <c r="BL93" s="191"/>
      <c r="BM93" s="191"/>
      <c r="BN93" s="191"/>
      <c r="BO93" s="191"/>
      <c r="BP93" s="191"/>
      <c r="BQ93" s="191"/>
      <c r="BR93" s="191"/>
      <c r="BS93" s="191"/>
      <c r="BT93" s="191"/>
      <c r="BU93" s="191"/>
      <c r="BV93" s="191"/>
      <c r="BW93" s="191"/>
      <c r="BX93" s="191"/>
      <c r="BY93" s="191"/>
      <c r="BZ93" s="191"/>
    </row>
    <row r="94" spans="1:78">
      <c r="A94" s="191"/>
      <c r="B94" s="191"/>
      <c r="C94" s="191"/>
      <c r="D94" s="191"/>
      <c r="E94" s="191"/>
      <c r="F94" s="191"/>
      <c r="G94" s="191"/>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191"/>
      <c r="AN94" s="191"/>
      <c r="AO94" s="191"/>
      <c r="AP94" s="191"/>
      <c r="AQ94" s="191"/>
      <c r="AR94" s="191"/>
      <c r="AS94" s="191"/>
      <c r="AT94" s="191"/>
      <c r="AU94" s="191"/>
      <c r="AV94" s="191"/>
      <c r="AW94" s="191"/>
      <c r="AX94" s="191"/>
      <c r="AY94" s="191"/>
      <c r="AZ94" s="191"/>
      <c r="BA94" s="191"/>
      <c r="BB94" s="191"/>
      <c r="BC94" s="191"/>
      <c r="BD94" s="191"/>
      <c r="BE94" s="191"/>
      <c r="BF94" s="191"/>
      <c r="BG94" s="191"/>
      <c r="BH94" s="191"/>
      <c r="BI94" s="191"/>
      <c r="BJ94" s="191"/>
      <c r="BK94" s="191"/>
      <c r="BL94" s="191"/>
      <c r="BM94" s="191"/>
      <c r="BN94" s="191"/>
      <c r="BO94" s="191"/>
      <c r="BP94" s="191"/>
      <c r="BQ94" s="191"/>
      <c r="BR94" s="191"/>
      <c r="BS94" s="191"/>
      <c r="BT94" s="191"/>
      <c r="BU94" s="191"/>
      <c r="BV94" s="191"/>
      <c r="BW94" s="191"/>
      <c r="BX94" s="191"/>
      <c r="BY94" s="191"/>
      <c r="BZ94" s="191"/>
    </row>
    <row r="95" spans="1:78">
      <c r="A95" s="191"/>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1"/>
      <c r="AI95" s="191"/>
      <c r="AJ95" s="191"/>
      <c r="AK95" s="191"/>
      <c r="AL95" s="191"/>
      <c r="AM95" s="191"/>
      <c r="AN95" s="191"/>
      <c r="AO95" s="191"/>
      <c r="AP95" s="191"/>
      <c r="AQ95" s="191"/>
      <c r="AR95" s="191"/>
      <c r="AS95" s="191"/>
      <c r="AT95" s="191"/>
      <c r="AU95" s="191"/>
      <c r="AV95" s="191"/>
      <c r="AW95" s="191"/>
      <c r="AX95" s="191"/>
      <c r="AY95" s="191"/>
      <c r="AZ95" s="191"/>
      <c r="BA95" s="191"/>
      <c r="BB95" s="191"/>
      <c r="BC95" s="191"/>
      <c r="BD95" s="191"/>
      <c r="BE95" s="191"/>
      <c r="BF95" s="191"/>
      <c r="BG95" s="191"/>
      <c r="BH95" s="191"/>
      <c r="BI95" s="191"/>
      <c r="BJ95" s="191"/>
      <c r="BK95" s="191"/>
      <c r="BL95" s="191"/>
      <c r="BM95" s="191"/>
      <c r="BN95" s="191"/>
      <c r="BO95" s="191"/>
      <c r="BP95" s="191"/>
      <c r="BQ95" s="191"/>
      <c r="BR95" s="191"/>
      <c r="BS95" s="191"/>
      <c r="BT95" s="191"/>
      <c r="BU95" s="191"/>
      <c r="BV95" s="191"/>
      <c r="BW95" s="191"/>
      <c r="BX95" s="191"/>
      <c r="BY95" s="191"/>
      <c r="BZ95" s="191"/>
    </row>
    <row r="96" spans="1:78">
      <c r="A96" s="191"/>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c r="AA96" s="191"/>
      <c r="AB96" s="191"/>
      <c r="AC96" s="191"/>
      <c r="AD96" s="191"/>
      <c r="AE96" s="191"/>
      <c r="AF96" s="191"/>
      <c r="AG96" s="191"/>
      <c r="AH96" s="191"/>
      <c r="AI96" s="191"/>
      <c r="AJ96" s="191"/>
      <c r="AK96" s="191"/>
      <c r="AL96" s="191"/>
      <c r="AM96" s="191"/>
      <c r="AN96" s="191"/>
      <c r="AO96" s="191"/>
      <c r="AP96" s="191"/>
      <c r="AQ96" s="191"/>
      <c r="AR96" s="191"/>
      <c r="AS96" s="191"/>
      <c r="AT96" s="191"/>
      <c r="AU96" s="191"/>
      <c r="AV96" s="191"/>
      <c r="AW96" s="191"/>
      <c r="AX96" s="191"/>
      <c r="AY96" s="191"/>
      <c r="AZ96" s="191"/>
      <c r="BA96" s="191"/>
      <c r="BB96" s="191"/>
      <c r="BC96" s="191"/>
      <c r="BD96" s="191"/>
      <c r="BE96" s="191"/>
      <c r="BF96" s="191"/>
      <c r="BG96" s="191"/>
      <c r="BH96" s="191"/>
      <c r="BI96" s="191"/>
      <c r="BJ96" s="191"/>
      <c r="BK96" s="191"/>
      <c r="BL96" s="191"/>
      <c r="BM96" s="191"/>
      <c r="BN96" s="191"/>
      <c r="BO96" s="191"/>
      <c r="BP96" s="191"/>
      <c r="BQ96" s="191"/>
      <c r="BR96" s="191"/>
      <c r="BS96" s="191"/>
      <c r="BT96" s="191"/>
      <c r="BU96" s="191"/>
      <c r="BV96" s="191"/>
      <c r="BW96" s="191"/>
      <c r="BX96" s="191"/>
      <c r="BY96" s="191"/>
      <c r="BZ96" s="191"/>
    </row>
    <row r="97" spans="1:78">
      <c r="A97" s="191"/>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91"/>
      <c r="AN97" s="191"/>
      <c r="AO97" s="191"/>
      <c r="AP97" s="191"/>
      <c r="AQ97" s="191"/>
      <c r="AR97" s="191"/>
      <c r="AS97" s="191"/>
      <c r="AT97" s="191"/>
      <c r="AU97" s="191"/>
      <c r="AV97" s="191"/>
      <c r="AW97" s="191"/>
      <c r="AX97" s="191"/>
      <c r="AY97" s="191"/>
      <c r="AZ97" s="191"/>
      <c r="BA97" s="191"/>
      <c r="BB97" s="191"/>
      <c r="BC97" s="191"/>
      <c r="BD97" s="191"/>
      <c r="BE97" s="191"/>
      <c r="BF97" s="191"/>
      <c r="BG97" s="191"/>
      <c r="BH97" s="191"/>
      <c r="BI97" s="191"/>
      <c r="BJ97" s="191"/>
      <c r="BK97" s="191"/>
      <c r="BL97" s="191"/>
      <c r="BM97" s="191"/>
      <c r="BN97" s="191"/>
      <c r="BO97" s="191"/>
      <c r="BP97" s="191"/>
      <c r="BQ97" s="191"/>
      <c r="BR97" s="191"/>
      <c r="BS97" s="191"/>
      <c r="BT97" s="191"/>
      <c r="BU97" s="191"/>
      <c r="BV97" s="191"/>
      <c r="BW97" s="191"/>
      <c r="BX97" s="191"/>
      <c r="BY97" s="191"/>
      <c r="BZ97" s="191"/>
    </row>
    <row r="98" spans="1:78">
      <c r="A98" s="191"/>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c r="AA98" s="191"/>
      <c r="AB98" s="191"/>
      <c r="AC98" s="191"/>
      <c r="AD98" s="191"/>
      <c r="AE98" s="191"/>
      <c r="AF98" s="191"/>
      <c r="AG98" s="191"/>
      <c r="AH98" s="191"/>
      <c r="AI98" s="191"/>
      <c r="AJ98" s="191"/>
      <c r="AK98" s="191"/>
      <c r="AL98" s="191"/>
      <c r="AM98" s="191"/>
      <c r="AN98" s="191"/>
      <c r="AO98" s="191"/>
      <c r="AP98" s="191"/>
      <c r="AQ98" s="191"/>
      <c r="AR98" s="191"/>
      <c r="AS98" s="191"/>
      <c r="AT98" s="191"/>
      <c r="AU98" s="191"/>
      <c r="AV98" s="191"/>
      <c r="AW98" s="191"/>
      <c r="AX98" s="191"/>
      <c r="AY98" s="191"/>
      <c r="AZ98" s="191"/>
      <c r="BA98" s="191"/>
      <c r="BB98" s="191"/>
      <c r="BC98" s="191"/>
      <c r="BD98" s="191"/>
      <c r="BE98" s="191"/>
      <c r="BF98" s="191"/>
      <c r="BG98" s="191"/>
      <c r="BH98" s="191"/>
      <c r="BI98" s="191"/>
      <c r="BJ98" s="191"/>
      <c r="BK98" s="191"/>
      <c r="BL98" s="191"/>
      <c r="BM98" s="191"/>
      <c r="BN98" s="191"/>
      <c r="BO98" s="191"/>
      <c r="BP98" s="191"/>
      <c r="BQ98" s="191"/>
      <c r="BR98" s="191"/>
      <c r="BS98" s="191"/>
      <c r="BT98" s="191"/>
      <c r="BU98" s="191"/>
      <c r="BV98" s="191"/>
      <c r="BW98" s="191"/>
      <c r="BX98" s="191"/>
      <c r="BY98" s="191"/>
      <c r="BZ98" s="191"/>
    </row>
    <row r="99" spans="1:78">
      <c r="A99" s="191"/>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c r="AN99" s="191"/>
      <c r="AO99" s="191"/>
      <c r="AP99" s="191"/>
      <c r="AQ99" s="191"/>
      <c r="AR99" s="191"/>
      <c r="AS99" s="191"/>
      <c r="AT99" s="191"/>
      <c r="AU99" s="191"/>
      <c r="AV99" s="191"/>
      <c r="AW99" s="191"/>
      <c r="AX99" s="191"/>
      <c r="AY99" s="191"/>
      <c r="AZ99" s="191"/>
      <c r="BA99" s="191"/>
      <c r="BB99" s="191"/>
      <c r="BC99" s="191"/>
      <c r="BD99" s="191"/>
      <c r="BE99" s="191"/>
      <c r="BF99" s="191"/>
      <c r="BG99" s="191"/>
      <c r="BH99" s="191"/>
      <c r="BI99" s="191"/>
      <c r="BJ99" s="191"/>
      <c r="BK99" s="191"/>
      <c r="BL99" s="191"/>
      <c r="BM99" s="191"/>
      <c r="BN99" s="191"/>
      <c r="BO99" s="191"/>
      <c r="BP99" s="191"/>
      <c r="BQ99" s="191"/>
      <c r="BR99" s="191"/>
      <c r="BS99" s="191"/>
      <c r="BT99" s="191"/>
      <c r="BU99" s="191"/>
      <c r="BV99" s="191"/>
      <c r="BW99" s="191"/>
      <c r="BX99" s="191"/>
      <c r="BY99" s="191"/>
      <c r="BZ99" s="191"/>
    </row>
    <row r="100" spans="1:78">
      <c r="A100" s="191"/>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191"/>
      <c r="AY100" s="191"/>
      <c r="AZ100" s="191"/>
      <c r="BA100" s="191"/>
      <c r="BB100" s="191"/>
      <c r="BC100" s="191"/>
      <c r="BD100" s="191"/>
      <c r="BE100" s="191"/>
      <c r="BF100" s="191"/>
      <c r="BG100" s="191"/>
      <c r="BH100" s="191"/>
      <c r="BI100" s="191"/>
      <c r="BJ100" s="191"/>
      <c r="BK100" s="191"/>
      <c r="BL100" s="191"/>
      <c r="BM100" s="191"/>
      <c r="BN100" s="191"/>
      <c r="BO100" s="191"/>
      <c r="BP100" s="191"/>
      <c r="BQ100" s="191"/>
      <c r="BR100" s="191"/>
      <c r="BS100" s="191"/>
      <c r="BT100" s="191"/>
      <c r="BU100" s="191"/>
      <c r="BV100" s="191"/>
      <c r="BW100" s="191"/>
      <c r="BX100" s="191"/>
      <c r="BY100" s="191"/>
      <c r="BZ100" s="191"/>
    </row>
    <row r="101" spans="1:78">
      <c r="A101" s="191"/>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1"/>
      <c r="AF101" s="191"/>
      <c r="AG101" s="191"/>
      <c r="AH101" s="191"/>
      <c r="AI101" s="191"/>
      <c r="AJ101" s="191"/>
      <c r="AK101" s="191"/>
      <c r="AL101" s="191"/>
      <c r="AM101" s="191"/>
      <c r="AN101" s="191"/>
      <c r="AO101" s="191"/>
      <c r="AP101" s="191"/>
      <c r="AQ101" s="191"/>
      <c r="AR101" s="191"/>
      <c r="AS101" s="191"/>
      <c r="AT101" s="191"/>
      <c r="AU101" s="191"/>
      <c r="AV101" s="191"/>
      <c r="AW101" s="191"/>
      <c r="AX101" s="191"/>
      <c r="AY101" s="191"/>
      <c r="AZ101" s="191"/>
      <c r="BA101" s="191"/>
      <c r="BB101" s="191"/>
      <c r="BC101" s="191"/>
      <c r="BD101" s="191"/>
      <c r="BE101" s="191"/>
      <c r="BF101" s="191"/>
      <c r="BG101" s="191"/>
      <c r="BH101" s="191"/>
      <c r="BI101" s="191"/>
      <c r="BJ101" s="191"/>
      <c r="BK101" s="191"/>
      <c r="BL101" s="191"/>
      <c r="BM101" s="191"/>
      <c r="BN101" s="191"/>
      <c r="BO101" s="191"/>
      <c r="BP101" s="191"/>
      <c r="BQ101" s="191"/>
      <c r="BR101" s="191"/>
      <c r="BS101" s="191"/>
      <c r="BT101" s="191"/>
      <c r="BU101" s="191"/>
      <c r="BV101" s="191"/>
      <c r="BW101" s="191"/>
      <c r="BX101" s="191"/>
      <c r="BY101" s="191"/>
      <c r="BZ101" s="191"/>
    </row>
    <row r="102" spans="1:78">
      <c r="A102" s="191"/>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c r="AA102" s="191"/>
      <c r="AB102" s="191"/>
      <c r="AC102" s="191"/>
      <c r="AD102" s="191"/>
      <c r="AE102" s="191"/>
      <c r="AF102" s="191"/>
      <c r="AG102" s="191"/>
      <c r="AH102" s="191"/>
      <c r="AI102" s="191"/>
      <c r="AJ102" s="191"/>
      <c r="AK102" s="191"/>
      <c r="AL102" s="191"/>
      <c r="AM102" s="191"/>
      <c r="AN102" s="191"/>
      <c r="AO102" s="191"/>
      <c r="AP102" s="191"/>
      <c r="AQ102" s="191"/>
      <c r="AR102" s="191"/>
      <c r="AS102" s="191"/>
      <c r="AT102" s="191"/>
      <c r="AU102" s="191"/>
      <c r="AV102" s="191"/>
      <c r="AW102" s="191"/>
      <c r="AX102" s="191"/>
      <c r="AY102" s="191"/>
      <c r="AZ102" s="191"/>
      <c r="BA102" s="191"/>
      <c r="BB102" s="191"/>
      <c r="BC102" s="191"/>
      <c r="BD102" s="191"/>
      <c r="BE102" s="191"/>
      <c r="BF102" s="191"/>
      <c r="BG102" s="191"/>
      <c r="BH102" s="191"/>
      <c r="BI102" s="191"/>
      <c r="BJ102" s="191"/>
      <c r="BK102" s="191"/>
      <c r="BL102" s="191"/>
      <c r="BM102" s="191"/>
      <c r="BN102" s="191"/>
      <c r="BO102" s="191"/>
      <c r="BP102" s="191"/>
      <c r="BQ102" s="191"/>
      <c r="BR102" s="191"/>
      <c r="BS102" s="191"/>
      <c r="BT102" s="191"/>
      <c r="BU102" s="191"/>
      <c r="BV102" s="191"/>
      <c r="BW102" s="191"/>
      <c r="BX102" s="191"/>
      <c r="BY102" s="191"/>
      <c r="BZ102" s="191"/>
    </row>
    <row r="103" spans="1:78">
      <c r="A103" s="191"/>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c r="AA103" s="191"/>
      <c r="AB103" s="191"/>
      <c r="AC103" s="191"/>
      <c r="AD103" s="191"/>
      <c r="AE103" s="191"/>
      <c r="AF103" s="191"/>
      <c r="AG103" s="191"/>
      <c r="AH103" s="191"/>
      <c r="AI103" s="191"/>
      <c r="AJ103" s="191"/>
      <c r="AK103" s="191"/>
      <c r="AL103" s="191"/>
      <c r="AM103" s="191"/>
      <c r="AN103" s="191"/>
      <c r="AO103" s="191"/>
      <c r="AP103" s="191"/>
      <c r="AQ103" s="191"/>
      <c r="AR103" s="191"/>
      <c r="AS103" s="191"/>
      <c r="AT103" s="191"/>
      <c r="AU103" s="191"/>
      <c r="AV103" s="191"/>
      <c r="AW103" s="191"/>
      <c r="AX103" s="191"/>
      <c r="AY103" s="191"/>
      <c r="AZ103" s="191"/>
      <c r="BA103" s="191"/>
      <c r="BB103" s="191"/>
      <c r="BC103" s="191"/>
      <c r="BD103" s="191"/>
      <c r="BE103" s="191"/>
      <c r="BF103" s="191"/>
      <c r="BG103" s="191"/>
      <c r="BH103" s="191"/>
      <c r="BI103" s="191"/>
      <c r="BJ103" s="191"/>
      <c r="BK103" s="191"/>
      <c r="BL103" s="191"/>
      <c r="BM103" s="191"/>
      <c r="BN103" s="191"/>
      <c r="BO103" s="191"/>
      <c r="BP103" s="191"/>
      <c r="BQ103" s="191"/>
      <c r="BR103" s="191"/>
      <c r="BS103" s="191"/>
      <c r="BT103" s="191"/>
      <c r="BU103" s="191"/>
      <c r="BV103" s="191"/>
      <c r="BW103" s="191"/>
      <c r="BX103" s="191"/>
      <c r="BY103" s="191"/>
      <c r="BZ103" s="191"/>
    </row>
    <row r="104" spans="1:78">
      <c r="A104" s="191"/>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191"/>
      <c r="AJ104" s="191"/>
      <c r="AK104" s="191"/>
      <c r="AL104" s="191"/>
      <c r="AM104" s="191"/>
      <c r="AN104" s="191"/>
      <c r="AO104" s="191"/>
      <c r="AP104" s="191"/>
      <c r="AQ104" s="191"/>
      <c r="AR104" s="191"/>
      <c r="AS104" s="191"/>
      <c r="AT104" s="191"/>
      <c r="AU104" s="191"/>
      <c r="AV104" s="191"/>
      <c r="AW104" s="191"/>
      <c r="AX104" s="191"/>
      <c r="AY104" s="191"/>
      <c r="AZ104" s="191"/>
      <c r="BA104" s="191"/>
      <c r="BB104" s="191"/>
      <c r="BC104" s="191"/>
      <c r="BD104" s="191"/>
      <c r="BE104" s="191"/>
      <c r="BF104" s="191"/>
      <c r="BG104" s="191"/>
      <c r="BH104" s="191"/>
      <c r="BI104" s="191"/>
      <c r="BJ104" s="191"/>
      <c r="BK104" s="191"/>
      <c r="BL104" s="191"/>
      <c r="BM104" s="191"/>
      <c r="BN104" s="191"/>
      <c r="BO104" s="191"/>
      <c r="BP104" s="191"/>
      <c r="BQ104" s="191"/>
      <c r="BR104" s="191"/>
      <c r="BS104" s="191"/>
      <c r="BT104" s="191"/>
      <c r="BU104" s="191"/>
      <c r="BV104" s="191"/>
      <c r="BW104" s="191"/>
      <c r="BX104" s="191"/>
      <c r="BY104" s="191"/>
      <c r="BZ104" s="191"/>
    </row>
    <row r="105" spans="1:78">
      <c r="A105" s="191"/>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91"/>
      <c r="AL105" s="191"/>
      <c r="AM105" s="191"/>
      <c r="AN105" s="191"/>
      <c r="AO105" s="191"/>
      <c r="AP105" s="191"/>
      <c r="AQ105" s="191"/>
      <c r="AR105" s="191"/>
      <c r="AS105" s="191"/>
      <c r="AT105" s="191"/>
      <c r="AU105" s="191"/>
      <c r="AV105" s="191"/>
      <c r="AW105" s="191"/>
      <c r="AX105" s="191"/>
      <c r="AY105" s="191"/>
      <c r="AZ105" s="191"/>
      <c r="BA105" s="191"/>
      <c r="BB105" s="191"/>
      <c r="BC105" s="191"/>
      <c r="BD105" s="191"/>
      <c r="BE105" s="191"/>
      <c r="BF105" s="191"/>
      <c r="BG105" s="191"/>
      <c r="BH105" s="191"/>
      <c r="BI105" s="191"/>
      <c r="BJ105" s="191"/>
      <c r="BK105" s="191"/>
      <c r="BL105" s="191"/>
      <c r="BM105" s="191"/>
      <c r="BN105" s="191"/>
      <c r="BO105" s="191"/>
      <c r="BP105" s="191"/>
      <c r="BQ105" s="191"/>
      <c r="BR105" s="191"/>
      <c r="BS105" s="191"/>
      <c r="BT105" s="191"/>
      <c r="BU105" s="191"/>
      <c r="BV105" s="191"/>
      <c r="BW105" s="191"/>
      <c r="BX105" s="191"/>
      <c r="BY105" s="191"/>
      <c r="BZ105" s="191"/>
    </row>
    <row r="106" spans="1:78">
      <c r="A106" s="191"/>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c r="AN106" s="191"/>
      <c r="AO106" s="191"/>
      <c r="AP106" s="191"/>
      <c r="AQ106" s="191"/>
      <c r="AR106" s="191"/>
      <c r="AS106" s="191"/>
      <c r="AT106" s="191"/>
      <c r="AU106" s="191"/>
      <c r="AV106" s="191"/>
      <c r="AW106" s="191"/>
      <c r="AX106" s="191"/>
      <c r="AY106" s="191"/>
      <c r="AZ106" s="191"/>
      <c r="BA106" s="191"/>
      <c r="BB106" s="191"/>
      <c r="BC106" s="191"/>
      <c r="BD106" s="191"/>
      <c r="BE106" s="191"/>
      <c r="BF106" s="191"/>
      <c r="BG106" s="191"/>
      <c r="BH106" s="191"/>
      <c r="BI106" s="191"/>
      <c r="BJ106" s="191"/>
      <c r="BK106" s="191"/>
      <c r="BL106" s="191"/>
      <c r="BM106" s="191"/>
      <c r="BN106" s="191"/>
      <c r="BO106" s="191"/>
      <c r="BP106" s="191"/>
      <c r="BQ106" s="191"/>
      <c r="BR106" s="191"/>
      <c r="BS106" s="191"/>
      <c r="BT106" s="191"/>
      <c r="BU106" s="191"/>
      <c r="BV106" s="191"/>
      <c r="BW106" s="191"/>
      <c r="BX106" s="191"/>
      <c r="BY106" s="191"/>
      <c r="BZ106" s="191"/>
    </row>
    <row r="107" spans="1:78">
      <c r="A107" s="191"/>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1"/>
      <c r="AR107" s="191"/>
      <c r="AS107" s="191"/>
      <c r="AT107" s="191"/>
      <c r="AU107" s="191"/>
      <c r="AV107" s="191"/>
      <c r="AW107" s="191"/>
      <c r="AX107" s="191"/>
      <c r="AY107" s="191"/>
      <c r="AZ107" s="191"/>
      <c r="BA107" s="191"/>
      <c r="BB107" s="191"/>
      <c r="BC107" s="191"/>
      <c r="BD107" s="191"/>
      <c r="BE107" s="191"/>
      <c r="BF107" s="191"/>
      <c r="BG107" s="191"/>
      <c r="BH107" s="191"/>
      <c r="BI107" s="191"/>
      <c r="BJ107" s="191"/>
      <c r="BK107" s="191"/>
      <c r="BL107" s="191"/>
      <c r="BM107" s="191"/>
      <c r="BN107" s="191"/>
      <c r="BO107" s="191"/>
      <c r="BP107" s="191"/>
      <c r="BQ107" s="191"/>
      <c r="BR107" s="191"/>
      <c r="BS107" s="191"/>
      <c r="BT107" s="191"/>
      <c r="BU107" s="191"/>
      <c r="BV107" s="191"/>
      <c r="BW107" s="191"/>
      <c r="BX107" s="191"/>
      <c r="BY107" s="191"/>
      <c r="BZ107" s="191"/>
    </row>
    <row r="108" spans="1:78">
      <c r="A108" s="191"/>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c r="AA108" s="191"/>
      <c r="AB108" s="191"/>
      <c r="AC108" s="191"/>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1"/>
      <c r="AY108" s="191"/>
      <c r="AZ108" s="191"/>
      <c r="BA108" s="191"/>
      <c r="BB108" s="191"/>
      <c r="BC108" s="191"/>
      <c r="BD108" s="191"/>
      <c r="BE108" s="191"/>
      <c r="BF108" s="191"/>
      <c r="BG108" s="191"/>
      <c r="BH108" s="191"/>
      <c r="BI108" s="191"/>
      <c r="BJ108" s="191"/>
      <c r="BK108" s="191"/>
      <c r="BL108" s="191"/>
      <c r="BM108" s="191"/>
      <c r="BN108" s="191"/>
      <c r="BO108" s="191"/>
      <c r="BP108" s="191"/>
      <c r="BQ108" s="191"/>
      <c r="BR108" s="191"/>
      <c r="BS108" s="191"/>
      <c r="BT108" s="191"/>
      <c r="BU108" s="191"/>
      <c r="BV108" s="191"/>
      <c r="BW108" s="191"/>
      <c r="BX108" s="191"/>
      <c r="BY108" s="191"/>
      <c r="BZ108" s="191"/>
    </row>
    <row r="109" spans="1:78">
      <c r="A109" s="191"/>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c r="AN109" s="191"/>
      <c r="AO109" s="191"/>
      <c r="AP109" s="191"/>
      <c r="AQ109" s="191"/>
      <c r="AR109" s="191"/>
      <c r="AS109" s="191"/>
      <c r="AT109" s="191"/>
      <c r="AU109" s="191"/>
      <c r="AV109" s="191"/>
      <c r="AW109" s="191"/>
      <c r="AX109" s="191"/>
      <c r="AY109" s="191"/>
      <c r="AZ109" s="191"/>
      <c r="BA109" s="191"/>
      <c r="BB109" s="191"/>
      <c r="BC109" s="191"/>
      <c r="BD109" s="191"/>
      <c r="BE109" s="191"/>
      <c r="BF109" s="191"/>
      <c r="BG109" s="191"/>
      <c r="BH109" s="191"/>
      <c r="BI109" s="191"/>
      <c r="BJ109" s="191"/>
      <c r="BK109" s="191"/>
      <c r="BL109" s="191"/>
      <c r="BM109" s="191"/>
      <c r="BN109" s="191"/>
      <c r="BO109" s="191"/>
      <c r="BP109" s="191"/>
      <c r="BQ109" s="191"/>
      <c r="BR109" s="191"/>
      <c r="BS109" s="191"/>
      <c r="BT109" s="191"/>
      <c r="BU109" s="191"/>
      <c r="BV109" s="191"/>
      <c r="BW109" s="191"/>
      <c r="BX109" s="191"/>
      <c r="BY109" s="191"/>
      <c r="BZ109" s="191"/>
    </row>
    <row r="110" spans="1:78">
      <c r="A110" s="191"/>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1"/>
      <c r="AY110" s="191"/>
      <c r="AZ110" s="191"/>
      <c r="BA110" s="191"/>
      <c r="BB110" s="191"/>
      <c r="BC110" s="191"/>
      <c r="BD110" s="191"/>
      <c r="BE110" s="191"/>
      <c r="BF110" s="191"/>
      <c r="BG110" s="191"/>
      <c r="BH110" s="191"/>
      <c r="BI110" s="191"/>
      <c r="BJ110" s="191"/>
      <c r="BK110" s="191"/>
      <c r="BL110" s="191"/>
      <c r="BM110" s="191"/>
      <c r="BN110" s="191"/>
      <c r="BO110" s="191"/>
      <c r="BP110" s="191"/>
      <c r="BQ110" s="191"/>
      <c r="BR110" s="191"/>
      <c r="BS110" s="191"/>
      <c r="BT110" s="191"/>
      <c r="BU110" s="191"/>
      <c r="BV110" s="191"/>
      <c r="BW110" s="191"/>
      <c r="BX110" s="191"/>
      <c r="BY110" s="191"/>
      <c r="BZ110" s="191"/>
    </row>
    <row r="111" spans="1:78">
      <c r="A111" s="191"/>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191"/>
      <c r="AY111" s="191"/>
      <c r="AZ111" s="191"/>
      <c r="BA111" s="191"/>
      <c r="BB111" s="191"/>
      <c r="BC111" s="191"/>
      <c r="BD111" s="191"/>
      <c r="BE111" s="191"/>
      <c r="BF111" s="191"/>
      <c r="BG111" s="191"/>
      <c r="BH111" s="191"/>
      <c r="BI111" s="191"/>
      <c r="BJ111" s="191"/>
      <c r="BK111" s="191"/>
      <c r="BL111" s="191"/>
      <c r="BM111" s="191"/>
      <c r="BN111" s="191"/>
      <c r="BO111" s="191"/>
      <c r="BP111" s="191"/>
      <c r="BQ111" s="191"/>
      <c r="BR111" s="191"/>
      <c r="BS111" s="191"/>
      <c r="BT111" s="191"/>
      <c r="BU111" s="191"/>
      <c r="BV111" s="191"/>
      <c r="BW111" s="191"/>
      <c r="BX111" s="191"/>
      <c r="BY111" s="191"/>
      <c r="BZ111" s="191"/>
    </row>
    <row r="112" spans="1:78">
      <c r="A112" s="191"/>
      <c r="B112" s="191"/>
      <c r="C112" s="191"/>
      <c r="D112" s="191"/>
      <c r="E112" s="191"/>
      <c r="F112" s="191"/>
      <c r="G112" s="191"/>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1"/>
      <c r="AY112" s="191"/>
      <c r="AZ112" s="191"/>
      <c r="BA112" s="191"/>
      <c r="BB112" s="191"/>
      <c r="BC112" s="191"/>
      <c r="BD112" s="191"/>
      <c r="BE112" s="191"/>
      <c r="BF112" s="191"/>
      <c r="BG112" s="191"/>
      <c r="BH112" s="191"/>
      <c r="BI112" s="191"/>
      <c r="BJ112" s="191"/>
      <c r="BK112" s="191"/>
      <c r="BL112" s="191"/>
      <c r="BM112" s="191"/>
      <c r="BN112" s="191"/>
      <c r="BO112" s="191"/>
      <c r="BP112" s="191"/>
      <c r="BQ112" s="191"/>
      <c r="BR112" s="191"/>
      <c r="BS112" s="191"/>
      <c r="BT112" s="191"/>
      <c r="BU112" s="191"/>
      <c r="BV112" s="191"/>
      <c r="BW112" s="191"/>
      <c r="BX112" s="191"/>
      <c r="BY112" s="191"/>
      <c r="BZ112" s="191"/>
    </row>
    <row r="113" spans="1:78">
      <c r="A113" s="191"/>
      <c r="B113" s="191"/>
      <c r="C113" s="191"/>
      <c r="D113" s="191"/>
      <c r="E113" s="191"/>
      <c r="F113" s="191"/>
      <c r="G113" s="191"/>
      <c r="H113" s="191"/>
      <c r="I113" s="191"/>
      <c r="J113" s="191"/>
      <c r="K113" s="191"/>
      <c r="L113" s="191"/>
      <c r="M113" s="191"/>
      <c r="N113" s="191"/>
      <c r="O113" s="191"/>
      <c r="P113" s="191"/>
      <c r="Q113" s="191"/>
      <c r="R113" s="191"/>
      <c r="S113" s="191"/>
      <c r="T113" s="191"/>
      <c r="U113" s="191"/>
      <c r="V113" s="191"/>
      <c r="W113" s="191"/>
      <c r="X113" s="191"/>
      <c r="Y113" s="191"/>
      <c r="Z113" s="191"/>
      <c r="AA113" s="191"/>
      <c r="AB113" s="191"/>
      <c r="AC113" s="191"/>
      <c r="AD113" s="191"/>
      <c r="AE113" s="191"/>
      <c r="AF113" s="191"/>
      <c r="AG113" s="191"/>
      <c r="AH113" s="191"/>
      <c r="AI113" s="191"/>
      <c r="AJ113" s="191"/>
      <c r="AK113" s="191"/>
      <c r="AL113" s="191"/>
      <c r="AM113" s="191"/>
      <c r="AN113" s="191"/>
      <c r="AO113" s="191"/>
      <c r="AP113" s="191"/>
      <c r="AQ113" s="191"/>
      <c r="AR113" s="191"/>
      <c r="AS113" s="191"/>
      <c r="AT113" s="191"/>
      <c r="AU113" s="191"/>
      <c r="AV113" s="191"/>
      <c r="AW113" s="191"/>
      <c r="AX113" s="191"/>
      <c r="AY113" s="191"/>
      <c r="AZ113" s="191"/>
      <c r="BA113" s="191"/>
      <c r="BB113" s="191"/>
      <c r="BC113" s="191"/>
      <c r="BD113" s="191"/>
      <c r="BE113" s="191"/>
      <c r="BF113" s="191"/>
      <c r="BG113" s="191"/>
      <c r="BH113" s="191"/>
      <c r="BI113" s="191"/>
      <c r="BJ113" s="191"/>
      <c r="BK113" s="191"/>
      <c r="BL113" s="191"/>
      <c r="BM113" s="191"/>
      <c r="BN113" s="191"/>
      <c r="BO113" s="191"/>
      <c r="BP113" s="191"/>
      <c r="BQ113" s="191"/>
      <c r="BR113" s="191"/>
      <c r="BS113" s="191"/>
      <c r="BT113" s="191"/>
      <c r="BU113" s="191"/>
      <c r="BV113" s="191"/>
      <c r="BW113" s="191"/>
      <c r="BX113" s="191"/>
      <c r="BY113" s="191"/>
      <c r="BZ113" s="191"/>
    </row>
    <row r="114" spans="1:78">
      <c r="A114" s="191"/>
      <c r="B114" s="191"/>
      <c r="C114" s="191"/>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191"/>
      <c r="AA114" s="191"/>
      <c r="AB114" s="191"/>
      <c r="AC114" s="191"/>
      <c r="AD114" s="191"/>
      <c r="AE114" s="191"/>
      <c r="AF114" s="191"/>
      <c r="AG114" s="191"/>
      <c r="AH114" s="191"/>
      <c r="AI114" s="191"/>
      <c r="AJ114" s="191"/>
      <c r="AK114" s="191"/>
      <c r="AL114" s="191"/>
      <c r="AM114" s="191"/>
      <c r="AN114" s="191"/>
      <c r="AO114" s="191"/>
      <c r="AP114" s="191"/>
      <c r="AQ114" s="191"/>
      <c r="AR114" s="191"/>
      <c r="AS114" s="191"/>
      <c r="AT114" s="191"/>
      <c r="AU114" s="191"/>
      <c r="AV114" s="191"/>
      <c r="AW114" s="191"/>
      <c r="AX114" s="191"/>
      <c r="AY114" s="191"/>
      <c r="AZ114" s="191"/>
      <c r="BA114" s="191"/>
      <c r="BB114" s="191"/>
      <c r="BC114" s="191"/>
      <c r="BD114" s="191"/>
      <c r="BE114" s="191"/>
      <c r="BF114" s="191"/>
      <c r="BG114" s="191"/>
      <c r="BH114" s="191"/>
      <c r="BI114" s="191"/>
      <c r="BJ114" s="191"/>
      <c r="BK114" s="191"/>
      <c r="BL114" s="191"/>
      <c r="BM114" s="191"/>
      <c r="BN114" s="191"/>
      <c r="BO114" s="191"/>
      <c r="BP114" s="191"/>
      <c r="BQ114" s="191"/>
      <c r="BR114" s="191"/>
      <c r="BS114" s="191"/>
      <c r="BT114" s="191"/>
      <c r="BU114" s="191"/>
      <c r="BV114" s="191"/>
      <c r="BW114" s="191"/>
      <c r="BX114" s="191"/>
      <c r="BY114" s="191"/>
      <c r="BZ114" s="191"/>
    </row>
    <row r="115" spans="1:78">
      <c r="A115" s="191"/>
      <c r="B115" s="191"/>
      <c r="C115" s="191"/>
      <c r="D115" s="191"/>
      <c r="E115" s="191"/>
      <c r="F115" s="191"/>
      <c r="G115" s="191"/>
      <c r="H115" s="191"/>
      <c r="I115" s="191"/>
      <c r="J115" s="191"/>
      <c r="K115" s="191"/>
      <c r="L115" s="191"/>
      <c r="M115" s="191"/>
      <c r="N115" s="191"/>
      <c r="O115" s="191"/>
      <c r="P115" s="191"/>
      <c r="Q115" s="191"/>
      <c r="R115" s="191"/>
      <c r="S115" s="191"/>
      <c r="T115" s="191"/>
      <c r="U115" s="191"/>
      <c r="V115" s="191"/>
      <c r="W115" s="191"/>
      <c r="X115" s="191"/>
      <c r="Y115" s="191"/>
      <c r="Z115" s="191"/>
      <c r="AA115" s="191"/>
      <c r="AB115" s="191"/>
      <c r="AC115" s="191"/>
      <c r="AD115" s="191"/>
      <c r="AE115" s="191"/>
      <c r="AF115" s="191"/>
      <c r="AG115" s="191"/>
      <c r="AH115" s="191"/>
      <c r="AI115" s="191"/>
      <c r="AJ115" s="191"/>
      <c r="AK115" s="191"/>
      <c r="AL115" s="191"/>
      <c r="AM115" s="191"/>
      <c r="AN115" s="191"/>
      <c r="AO115" s="191"/>
      <c r="AP115" s="191"/>
      <c r="AQ115" s="191"/>
      <c r="AR115" s="191"/>
      <c r="AS115" s="191"/>
      <c r="AT115" s="191"/>
      <c r="AU115" s="191"/>
      <c r="AV115" s="191"/>
      <c r="AW115" s="191"/>
      <c r="AX115" s="191"/>
      <c r="AY115" s="191"/>
      <c r="AZ115" s="191"/>
      <c r="BA115" s="191"/>
      <c r="BB115" s="191"/>
      <c r="BC115" s="191"/>
      <c r="BD115" s="191"/>
      <c r="BE115" s="191"/>
      <c r="BF115" s="191"/>
      <c r="BG115" s="191"/>
      <c r="BH115" s="191"/>
      <c r="BI115" s="191"/>
      <c r="BJ115" s="191"/>
      <c r="BK115" s="191"/>
      <c r="BL115" s="191"/>
      <c r="BM115" s="191"/>
      <c r="BN115" s="191"/>
      <c r="BO115" s="191"/>
      <c r="BP115" s="191"/>
      <c r="BQ115" s="191"/>
      <c r="BR115" s="191"/>
      <c r="BS115" s="191"/>
      <c r="BT115" s="191"/>
      <c r="BU115" s="191"/>
      <c r="BV115" s="191"/>
      <c r="BW115" s="191"/>
      <c r="BX115" s="191"/>
      <c r="BY115" s="191"/>
      <c r="BZ115" s="191"/>
    </row>
    <row r="116" spans="1:78">
      <c r="A116" s="191"/>
      <c r="B116" s="191"/>
      <c r="C116" s="191"/>
      <c r="D116" s="191"/>
      <c r="E116" s="191"/>
      <c r="F116" s="191"/>
      <c r="G116" s="191"/>
      <c r="H116" s="191"/>
      <c r="I116" s="191"/>
      <c r="J116" s="191"/>
      <c r="K116" s="191"/>
      <c r="L116" s="191"/>
      <c r="M116" s="191"/>
      <c r="N116" s="191"/>
      <c r="O116" s="191"/>
      <c r="P116" s="191"/>
      <c r="Q116" s="191"/>
      <c r="R116" s="191"/>
      <c r="S116" s="191"/>
      <c r="T116" s="191"/>
      <c r="U116" s="191"/>
      <c r="V116" s="191"/>
      <c r="W116" s="191"/>
      <c r="X116" s="191"/>
      <c r="Y116" s="191"/>
      <c r="Z116" s="191"/>
      <c r="AA116" s="191"/>
      <c r="AB116" s="191"/>
      <c r="AC116" s="191"/>
      <c r="AD116" s="191"/>
      <c r="AE116" s="191"/>
      <c r="AF116" s="191"/>
      <c r="AG116" s="191"/>
      <c r="AH116" s="191"/>
      <c r="AI116" s="191"/>
      <c r="AJ116" s="191"/>
      <c r="AK116" s="191"/>
      <c r="AL116" s="191"/>
      <c r="AM116" s="191"/>
      <c r="AN116" s="191"/>
      <c r="AO116" s="191"/>
      <c r="AP116" s="191"/>
      <c r="AQ116" s="191"/>
      <c r="AR116" s="191"/>
      <c r="AS116" s="191"/>
      <c r="AT116" s="191"/>
      <c r="AU116" s="191"/>
      <c r="AV116" s="191"/>
      <c r="AW116" s="191"/>
      <c r="AX116" s="191"/>
      <c r="AY116" s="191"/>
      <c r="AZ116" s="191"/>
      <c r="BA116" s="191"/>
      <c r="BB116" s="191"/>
      <c r="BC116" s="191"/>
      <c r="BD116" s="191"/>
      <c r="BE116" s="191"/>
      <c r="BF116" s="191"/>
      <c r="BG116" s="191"/>
      <c r="BH116" s="191"/>
      <c r="BI116" s="191"/>
      <c r="BJ116" s="191"/>
      <c r="BK116" s="191"/>
      <c r="BL116" s="191"/>
      <c r="BM116" s="191"/>
      <c r="BN116" s="191"/>
      <c r="BO116" s="191"/>
      <c r="BP116" s="191"/>
      <c r="BQ116" s="191"/>
      <c r="BR116" s="191"/>
      <c r="BS116" s="191"/>
      <c r="BT116" s="191"/>
      <c r="BU116" s="191"/>
      <c r="BV116" s="191"/>
      <c r="BW116" s="191"/>
      <c r="BX116" s="191"/>
      <c r="BY116" s="191"/>
      <c r="BZ116" s="191"/>
    </row>
    <row r="117" spans="1:78">
      <c r="A117" s="191"/>
      <c r="B117" s="191"/>
      <c r="C117" s="191"/>
      <c r="D117" s="191"/>
      <c r="E117" s="191"/>
      <c r="F117" s="191"/>
      <c r="G117" s="191"/>
      <c r="H117" s="191"/>
      <c r="I117" s="191"/>
      <c r="J117" s="191"/>
      <c r="K117" s="191"/>
      <c r="L117" s="191"/>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c r="BT117" s="191"/>
      <c r="BU117" s="191"/>
      <c r="BV117" s="191"/>
      <c r="BW117" s="191"/>
      <c r="BX117" s="191"/>
      <c r="BY117" s="191"/>
      <c r="BZ117" s="191"/>
    </row>
    <row r="118" spans="1:78">
      <c r="A118" s="191"/>
      <c r="B118" s="191"/>
      <c r="C118" s="191"/>
      <c r="D118" s="191"/>
      <c r="E118" s="191"/>
      <c r="F118" s="191"/>
      <c r="G118" s="191"/>
      <c r="H118" s="191"/>
      <c r="I118" s="191"/>
      <c r="J118" s="191"/>
      <c r="K118" s="191"/>
      <c r="L118" s="191"/>
      <c r="M118" s="191"/>
      <c r="N118" s="191"/>
      <c r="O118" s="191"/>
      <c r="P118" s="191"/>
      <c r="Q118" s="191"/>
      <c r="R118" s="191"/>
      <c r="S118" s="191"/>
      <c r="T118" s="191"/>
      <c r="U118" s="191"/>
      <c r="V118" s="191"/>
      <c r="W118" s="191"/>
      <c r="X118" s="191"/>
      <c r="Y118" s="191"/>
      <c r="Z118" s="191"/>
      <c r="AA118" s="191"/>
      <c r="AB118" s="191"/>
      <c r="AC118" s="191"/>
      <c r="AD118" s="191"/>
      <c r="AE118" s="191"/>
      <c r="AF118" s="191"/>
      <c r="AG118" s="191"/>
      <c r="AH118" s="191"/>
      <c r="AI118" s="191"/>
      <c r="AJ118" s="191"/>
      <c r="AK118" s="191"/>
      <c r="AL118" s="191"/>
      <c r="AM118" s="191"/>
      <c r="AN118" s="191"/>
      <c r="AO118" s="191"/>
      <c r="AP118" s="191"/>
      <c r="AQ118" s="191"/>
      <c r="AR118" s="191"/>
      <c r="AS118" s="191"/>
      <c r="AT118" s="191"/>
      <c r="AU118" s="191"/>
      <c r="AV118" s="191"/>
      <c r="AW118" s="191"/>
      <c r="AX118" s="191"/>
      <c r="AY118" s="191"/>
      <c r="AZ118" s="191"/>
      <c r="BA118" s="191"/>
      <c r="BB118" s="191"/>
      <c r="BC118" s="191"/>
      <c r="BD118" s="191"/>
      <c r="BE118" s="191"/>
      <c r="BF118" s="191"/>
      <c r="BG118" s="191"/>
      <c r="BH118" s="191"/>
      <c r="BI118" s="191"/>
      <c r="BJ118" s="191"/>
      <c r="BK118" s="191"/>
      <c r="BL118" s="191"/>
      <c r="BM118" s="191"/>
      <c r="BN118" s="191"/>
      <c r="BO118" s="191"/>
      <c r="BP118" s="191"/>
      <c r="BQ118" s="191"/>
      <c r="BR118" s="191"/>
      <c r="BS118" s="191"/>
      <c r="BT118" s="191"/>
      <c r="BU118" s="191"/>
      <c r="BV118" s="191"/>
      <c r="BW118" s="191"/>
      <c r="BX118" s="191"/>
      <c r="BY118" s="191"/>
      <c r="BZ118" s="191"/>
    </row>
    <row r="119" spans="1:78">
      <c r="A119" s="191"/>
      <c r="B119" s="191"/>
      <c r="C119" s="191"/>
      <c r="D119" s="191"/>
      <c r="E119" s="191"/>
      <c r="F119" s="191"/>
      <c r="G119" s="191"/>
      <c r="H119" s="191"/>
      <c r="I119" s="191"/>
      <c r="J119" s="191"/>
      <c r="K119" s="191"/>
      <c r="L119" s="191"/>
      <c r="M119" s="191"/>
      <c r="N119" s="191"/>
      <c r="O119" s="191"/>
      <c r="P119" s="191"/>
      <c r="Q119" s="191"/>
      <c r="R119" s="191"/>
      <c r="S119" s="191"/>
      <c r="T119" s="191"/>
      <c r="U119" s="191"/>
      <c r="V119" s="191"/>
      <c r="W119" s="191"/>
      <c r="X119" s="191"/>
      <c r="Y119" s="191"/>
      <c r="Z119" s="191"/>
      <c r="AA119" s="191"/>
      <c r="AB119" s="191"/>
      <c r="AC119" s="191"/>
      <c r="AD119" s="191"/>
      <c r="AE119" s="191"/>
      <c r="AF119" s="191"/>
      <c r="AG119" s="191"/>
      <c r="AH119" s="191"/>
      <c r="AI119" s="191"/>
      <c r="AJ119" s="191"/>
      <c r="AK119" s="191"/>
      <c r="AL119" s="191"/>
      <c r="AM119" s="191"/>
      <c r="AN119" s="191"/>
      <c r="AO119" s="191"/>
      <c r="AP119" s="191"/>
      <c r="AQ119" s="191"/>
      <c r="AR119" s="191"/>
      <c r="AS119" s="191"/>
      <c r="AT119" s="191"/>
      <c r="AU119" s="191"/>
      <c r="AV119" s="191"/>
      <c r="AW119" s="191"/>
      <c r="AX119" s="191"/>
      <c r="AY119" s="191"/>
      <c r="AZ119" s="191"/>
      <c r="BA119" s="191"/>
      <c r="BB119" s="191"/>
      <c r="BC119" s="191"/>
      <c r="BD119" s="191"/>
      <c r="BE119" s="191"/>
      <c r="BF119" s="191"/>
      <c r="BG119" s="191"/>
      <c r="BH119" s="191"/>
      <c r="BI119" s="191"/>
      <c r="BJ119" s="191"/>
      <c r="BK119" s="191"/>
      <c r="BL119" s="191"/>
      <c r="BM119" s="191"/>
      <c r="BN119" s="191"/>
      <c r="BO119" s="191"/>
      <c r="BP119" s="191"/>
      <c r="BQ119" s="191"/>
      <c r="BR119" s="191"/>
      <c r="BS119" s="191"/>
      <c r="BT119" s="191"/>
      <c r="BU119" s="191"/>
      <c r="BV119" s="191"/>
      <c r="BW119" s="191"/>
      <c r="BX119" s="191"/>
      <c r="BY119" s="191"/>
      <c r="BZ119" s="191"/>
    </row>
    <row r="120" spans="1:78">
      <c r="A120" s="191"/>
      <c r="B120" s="191"/>
      <c r="C120" s="191"/>
      <c r="D120" s="191"/>
      <c r="E120" s="191"/>
      <c r="F120" s="191"/>
      <c r="G120" s="191"/>
      <c r="H120" s="191"/>
      <c r="I120" s="191"/>
      <c r="J120" s="191"/>
      <c r="K120" s="191"/>
      <c r="L120" s="191"/>
      <c r="M120" s="191"/>
      <c r="N120" s="191"/>
      <c r="O120" s="191"/>
      <c r="P120" s="191"/>
      <c r="Q120" s="191"/>
      <c r="R120" s="191"/>
      <c r="S120" s="191"/>
      <c r="T120" s="191"/>
      <c r="U120" s="191"/>
      <c r="V120" s="191"/>
      <c r="W120" s="191"/>
      <c r="X120" s="191"/>
      <c r="Y120" s="191"/>
      <c r="Z120" s="191"/>
      <c r="AA120" s="191"/>
      <c r="AB120" s="191"/>
      <c r="AC120" s="191"/>
      <c r="AD120" s="191"/>
      <c r="AE120" s="191"/>
      <c r="AF120" s="191"/>
      <c r="AG120" s="191"/>
      <c r="AH120" s="191"/>
      <c r="AI120" s="191"/>
      <c r="AJ120" s="191"/>
      <c r="AK120" s="191"/>
      <c r="AL120" s="191"/>
      <c r="AM120" s="191"/>
      <c r="AN120" s="191"/>
      <c r="AO120" s="191"/>
      <c r="AP120" s="191"/>
      <c r="AQ120" s="191"/>
      <c r="AR120" s="191"/>
      <c r="AS120" s="191"/>
      <c r="AT120" s="191"/>
      <c r="AU120" s="191"/>
      <c r="AV120" s="191"/>
      <c r="AW120" s="191"/>
      <c r="AX120" s="191"/>
      <c r="AY120" s="191"/>
      <c r="AZ120" s="191"/>
      <c r="BA120" s="191"/>
      <c r="BB120" s="191"/>
      <c r="BC120" s="191"/>
      <c r="BD120" s="191"/>
      <c r="BE120" s="191"/>
      <c r="BF120" s="191"/>
      <c r="BG120" s="191"/>
      <c r="BH120" s="191"/>
      <c r="BI120" s="191"/>
      <c r="BJ120" s="191"/>
      <c r="BK120" s="191"/>
      <c r="BL120" s="191"/>
      <c r="BM120" s="191"/>
      <c r="BN120" s="191"/>
      <c r="BO120" s="191"/>
      <c r="BP120" s="191"/>
      <c r="BQ120" s="191"/>
      <c r="BR120" s="191"/>
      <c r="BS120" s="191"/>
      <c r="BT120" s="191"/>
      <c r="BU120" s="191"/>
      <c r="BV120" s="191"/>
      <c r="BW120" s="191"/>
      <c r="BX120" s="191"/>
      <c r="BY120" s="191"/>
      <c r="BZ120" s="191"/>
    </row>
    <row r="121" spans="1:78">
      <c r="A121" s="191"/>
      <c r="B121" s="191"/>
      <c r="C121" s="191"/>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1"/>
      <c r="AA121" s="191"/>
      <c r="AB121" s="191"/>
      <c r="AC121" s="191"/>
      <c r="AD121" s="191"/>
      <c r="AE121" s="191"/>
      <c r="AF121" s="191"/>
      <c r="AG121" s="191"/>
      <c r="AH121" s="191"/>
      <c r="AI121" s="191"/>
      <c r="AJ121" s="191"/>
      <c r="AK121" s="191"/>
      <c r="AL121" s="191"/>
      <c r="AM121" s="191"/>
      <c r="AN121" s="191"/>
      <c r="AO121" s="191"/>
      <c r="AP121" s="191"/>
      <c r="AQ121" s="191"/>
      <c r="AR121" s="191"/>
      <c r="AS121" s="191"/>
      <c r="AT121" s="191"/>
      <c r="AU121" s="191"/>
      <c r="AV121" s="191"/>
      <c r="AW121" s="191"/>
      <c r="AX121" s="191"/>
      <c r="AY121" s="191"/>
      <c r="AZ121" s="191"/>
      <c r="BA121" s="191"/>
      <c r="BB121" s="191"/>
      <c r="BC121" s="191"/>
      <c r="BD121" s="191"/>
      <c r="BE121" s="191"/>
      <c r="BF121" s="191"/>
      <c r="BG121" s="191"/>
      <c r="BH121" s="191"/>
      <c r="BI121" s="191"/>
      <c r="BJ121" s="191"/>
      <c r="BK121" s="191"/>
      <c r="BL121" s="191"/>
      <c r="BM121" s="191"/>
      <c r="BN121" s="191"/>
      <c r="BO121" s="191"/>
      <c r="BP121" s="191"/>
      <c r="BQ121" s="191"/>
      <c r="BR121" s="191"/>
      <c r="BS121" s="191"/>
      <c r="BT121" s="191"/>
      <c r="BU121" s="191"/>
      <c r="BV121" s="191"/>
      <c r="BW121" s="191"/>
      <c r="BX121" s="191"/>
      <c r="BY121" s="191"/>
      <c r="BZ121" s="191"/>
    </row>
    <row r="122" spans="1:78">
      <c r="A122" s="191"/>
      <c r="B122" s="191"/>
      <c r="C122" s="191"/>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1"/>
      <c r="AA122" s="191"/>
      <c r="AB122" s="191"/>
      <c r="AC122" s="191"/>
      <c r="AD122" s="191"/>
      <c r="AE122" s="191"/>
      <c r="AF122" s="191"/>
      <c r="AG122" s="191"/>
      <c r="AH122" s="191"/>
      <c r="AI122" s="191"/>
      <c r="AJ122" s="191"/>
      <c r="AK122" s="191"/>
      <c r="AL122" s="191"/>
      <c r="AM122" s="191"/>
      <c r="AN122" s="191"/>
      <c r="AO122" s="191"/>
      <c r="AP122" s="191"/>
      <c r="AQ122" s="191"/>
      <c r="AR122" s="191"/>
      <c r="AS122" s="191"/>
      <c r="AT122" s="191"/>
      <c r="AU122" s="191"/>
      <c r="AV122" s="191"/>
      <c r="AW122" s="191"/>
      <c r="AX122" s="191"/>
      <c r="AY122" s="191"/>
      <c r="AZ122" s="191"/>
      <c r="BA122" s="191"/>
      <c r="BB122" s="191"/>
      <c r="BC122" s="191"/>
      <c r="BD122" s="191"/>
      <c r="BE122" s="191"/>
      <c r="BF122" s="191"/>
      <c r="BG122" s="191"/>
      <c r="BH122" s="191"/>
      <c r="BI122" s="191"/>
      <c r="BJ122" s="191"/>
      <c r="BK122" s="191"/>
      <c r="BL122" s="191"/>
      <c r="BM122" s="191"/>
      <c r="BN122" s="191"/>
      <c r="BO122" s="191"/>
      <c r="BP122" s="191"/>
      <c r="BQ122" s="191"/>
      <c r="BR122" s="191"/>
      <c r="BS122" s="191"/>
      <c r="BT122" s="191"/>
      <c r="BU122" s="191"/>
      <c r="BV122" s="191"/>
      <c r="BW122" s="191"/>
      <c r="BX122" s="191"/>
      <c r="BY122" s="191"/>
      <c r="BZ122" s="191"/>
    </row>
    <row r="123" spans="1:78">
      <c r="A123" s="191"/>
      <c r="B123" s="191"/>
      <c r="C123" s="191"/>
      <c r="D123" s="191"/>
      <c r="E123" s="191"/>
      <c r="F123" s="191"/>
      <c r="G123" s="191"/>
      <c r="H123" s="191"/>
      <c r="I123" s="191"/>
      <c r="J123" s="191"/>
      <c r="K123" s="191"/>
      <c r="L123" s="191"/>
      <c r="M123" s="191"/>
      <c r="N123" s="191"/>
      <c r="O123" s="191"/>
      <c r="P123" s="191"/>
      <c r="Q123" s="191"/>
      <c r="R123" s="191"/>
      <c r="S123" s="191"/>
      <c r="T123" s="191"/>
      <c r="U123" s="191"/>
      <c r="V123" s="191"/>
      <c r="W123" s="191"/>
      <c r="X123" s="191"/>
      <c r="Y123" s="191"/>
      <c r="Z123" s="191"/>
      <c r="AA123" s="191"/>
      <c r="AB123" s="191"/>
      <c r="AC123" s="191"/>
      <c r="AD123" s="191"/>
      <c r="AE123" s="191"/>
      <c r="AF123" s="191"/>
      <c r="AG123" s="191"/>
      <c r="AH123" s="191"/>
      <c r="AI123" s="191"/>
      <c r="AJ123" s="191"/>
      <c r="AK123" s="191"/>
      <c r="AL123" s="191"/>
      <c r="AM123" s="191"/>
      <c r="AN123" s="191"/>
      <c r="AO123" s="191"/>
      <c r="AP123" s="191"/>
      <c r="AQ123" s="191"/>
      <c r="AR123" s="191"/>
      <c r="AS123" s="191"/>
      <c r="AT123" s="191"/>
      <c r="AU123" s="191"/>
      <c r="AV123" s="191"/>
      <c r="AW123" s="191"/>
      <c r="AX123" s="191"/>
      <c r="AY123" s="191"/>
      <c r="AZ123" s="191"/>
      <c r="BA123" s="191"/>
      <c r="BB123" s="191"/>
      <c r="BC123" s="191"/>
      <c r="BD123" s="191"/>
      <c r="BE123" s="191"/>
      <c r="BF123" s="191"/>
      <c r="BG123" s="191"/>
      <c r="BH123" s="191"/>
      <c r="BI123" s="191"/>
      <c r="BJ123" s="191"/>
      <c r="BK123" s="191"/>
      <c r="BL123" s="191"/>
      <c r="BM123" s="191"/>
      <c r="BN123" s="191"/>
      <c r="BO123" s="191"/>
      <c r="BP123" s="191"/>
      <c r="BQ123" s="191"/>
      <c r="BR123" s="191"/>
      <c r="BS123" s="191"/>
      <c r="BT123" s="191"/>
      <c r="BU123" s="191"/>
      <c r="BV123" s="191"/>
      <c r="BW123" s="191"/>
      <c r="BX123" s="191"/>
      <c r="BY123" s="191"/>
      <c r="BZ123" s="191"/>
    </row>
    <row r="124" spans="1:78">
      <c r="A124" s="191"/>
      <c r="B124" s="191"/>
      <c r="C124" s="191"/>
      <c r="D124" s="191"/>
      <c r="E124" s="191"/>
      <c r="F124" s="191"/>
      <c r="G124" s="191"/>
      <c r="H124" s="191"/>
      <c r="I124" s="191"/>
      <c r="J124" s="191"/>
      <c r="K124" s="191"/>
      <c r="L124" s="191"/>
      <c r="M124" s="191"/>
      <c r="N124" s="191"/>
      <c r="O124" s="191"/>
      <c r="P124" s="191"/>
      <c r="Q124" s="191"/>
      <c r="R124" s="191"/>
      <c r="S124" s="191"/>
      <c r="T124" s="191"/>
      <c r="U124" s="191"/>
      <c r="V124" s="191"/>
      <c r="W124" s="191"/>
      <c r="X124" s="191"/>
      <c r="Y124" s="191"/>
      <c r="Z124" s="191"/>
      <c r="AA124" s="191"/>
      <c r="AB124" s="191"/>
      <c r="AC124" s="191"/>
      <c r="AD124" s="191"/>
      <c r="AE124" s="191"/>
      <c r="AF124" s="191"/>
      <c r="AG124" s="191"/>
      <c r="AH124" s="191"/>
      <c r="AI124" s="191"/>
      <c r="AJ124" s="191"/>
      <c r="AK124" s="191"/>
      <c r="AL124" s="191"/>
      <c r="AM124" s="191"/>
      <c r="AN124" s="191"/>
      <c r="AO124" s="191"/>
      <c r="AP124" s="191"/>
      <c r="AQ124" s="191"/>
      <c r="AR124" s="191"/>
      <c r="AS124" s="191"/>
      <c r="AT124" s="191"/>
      <c r="AU124" s="191"/>
      <c r="AV124" s="191"/>
      <c r="AW124" s="191"/>
      <c r="AX124" s="191"/>
      <c r="AY124" s="191"/>
      <c r="AZ124" s="191"/>
      <c r="BA124" s="191"/>
      <c r="BB124" s="191"/>
      <c r="BC124" s="191"/>
      <c r="BD124" s="191"/>
      <c r="BE124" s="191"/>
      <c r="BF124" s="191"/>
      <c r="BG124" s="191"/>
      <c r="BH124" s="191"/>
      <c r="BI124" s="191"/>
      <c r="BJ124" s="191"/>
      <c r="BK124" s="191"/>
      <c r="BL124" s="191"/>
      <c r="BM124" s="191"/>
      <c r="BN124" s="191"/>
      <c r="BO124" s="191"/>
      <c r="BP124" s="191"/>
      <c r="BQ124" s="191"/>
      <c r="BR124" s="191"/>
      <c r="BS124" s="191"/>
      <c r="BT124" s="191"/>
      <c r="BU124" s="191"/>
      <c r="BV124" s="191"/>
      <c r="BW124" s="191"/>
      <c r="BX124" s="191"/>
      <c r="BY124" s="191"/>
      <c r="BZ124" s="191"/>
    </row>
    <row r="125" spans="1:78">
      <c r="A125" s="191"/>
      <c r="B125" s="191"/>
      <c r="C125" s="191"/>
      <c r="D125" s="191"/>
      <c r="E125" s="191"/>
      <c r="F125" s="191"/>
      <c r="G125" s="191"/>
      <c r="H125" s="191"/>
      <c r="I125" s="191"/>
      <c r="J125" s="191"/>
      <c r="K125" s="191"/>
      <c r="L125" s="191"/>
      <c r="M125" s="191"/>
      <c r="N125" s="191"/>
      <c r="O125" s="191"/>
      <c r="P125" s="191"/>
      <c r="Q125" s="191"/>
      <c r="R125" s="191"/>
      <c r="S125" s="191"/>
      <c r="T125" s="191"/>
      <c r="U125" s="191"/>
      <c r="V125" s="191"/>
      <c r="W125" s="191"/>
      <c r="X125" s="191"/>
      <c r="Y125" s="191"/>
      <c r="Z125" s="191"/>
      <c r="AA125" s="191"/>
      <c r="AB125" s="191"/>
      <c r="AC125" s="191"/>
      <c r="AD125" s="191"/>
      <c r="AE125" s="191"/>
      <c r="AF125" s="191"/>
      <c r="AG125" s="191"/>
      <c r="AH125" s="191"/>
      <c r="AI125" s="191"/>
      <c r="AJ125" s="191"/>
      <c r="AK125" s="191"/>
      <c r="AL125" s="191"/>
      <c r="AM125" s="191"/>
      <c r="AN125" s="191"/>
      <c r="AO125" s="191"/>
      <c r="AP125" s="191"/>
      <c r="AQ125" s="191"/>
      <c r="AR125" s="191"/>
      <c r="AS125" s="191"/>
      <c r="AT125" s="191"/>
      <c r="AU125" s="191"/>
      <c r="AV125" s="191"/>
      <c r="AW125" s="191"/>
      <c r="AX125" s="191"/>
      <c r="AY125" s="191"/>
      <c r="AZ125" s="191"/>
      <c r="BA125" s="191"/>
      <c r="BB125" s="191"/>
      <c r="BC125" s="191"/>
      <c r="BD125" s="191"/>
      <c r="BE125" s="191"/>
      <c r="BF125" s="191"/>
      <c r="BG125" s="191"/>
      <c r="BH125" s="191"/>
      <c r="BI125" s="191"/>
      <c r="BJ125" s="191"/>
      <c r="BK125" s="191"/>
      <c r="BL125" s="191"/>
      <c r="BM125" s="191"/>
      <c r="BN125" s="191"/>
      <c r="BO125" s="191"/>
      <c r="BP125" s="191"/>
      <c r="BQ125" s="191"/>
      <c r="BR125" s="191"/>
      <c r="BS125" s="191"/>
      <c r="BT125" s="191"/>
      <c r="BU125" s="191"/>
      <c r="BV125" s="191"/>
      <c r="BW125" s="191"/>
      <c r="BX125" s="191"/>
      <c r="BY125" s="191"/>
      <c r="BZ125" s="191"/>
    </row>
    <row r="126" spans="1:78">
      <c r="A126" s="191"/>
      <c r="B126" s="191"/>
      <c r="C126" s="191"/>
      <c r="D126" s="191"/>
      <c r="E126" s="191"/>
      <c r="F126" s="191"/>
      <c r="G126" s="191"/>
      <c r="H126" s="191"/>
      <c r="I126" s="191"/>
      <c r="J126" s="191"/>
      <c r="K126" s="191"/>
      <c r="L126" s="191"/>
      <c r="M126" s="191"/>
      <c r="N126" s="191"/>
      <c r="O126" s="191"/>
      <c r="P126" s="191"/>
      <c r="Q126" s="191"/>
      <c r="R126" s="191"/>
      <c r="S126" s="191"/>
      <c r="T126" s="191"/>
      <c r="U126" s="191"/>
      <c r="V126" s="191"/>
      <c r="W126" s="191"/>
      <c r="X126" s="191"/>
      <c r="Y126" s="191"/>
      <c r="Z126" s="191"/>
      <c r="AA126" s="191"/>
      <c r="AB126" s="191"/>
      <c r="AC126" s="191"/>
      <c r="AD126" s="191"/>
      <c r="AE126" s="191"/>
      <c r="AF126" s="191"/>
      <c r="AG126" s="191"/>
      <c r="AH126" s="191"/>
      <c r="AI126" s="191"/>
      <c r="AJ126" s="191"/>
      <c r="AK126" s="191"/>
      <c r="AL126" s="191"/>
      <c r="AM126" s="191"/>
      <c r="AN126" s="191"/>
      <c r="AO126" s="191"/>
      <c r="AP126" s="191"/>
      <c r="AQ126" s="191"/>
      <c r="AR126" s="191"/>
      <c r="AS126" s="191"/>
      <c r="AT126" s="191"/>
      <c r="AU126" s="191"/>
      <c r="AV126" s="191"/>
      <c r="AW126" s="191"/>
      <c r="AX126" s="191"/>
      <c r="AY126" s="191"/>
      <c r="AZ126" s="191"/>
      <c r="BA126" s="191"/>
      <c r="BB126" s="191"/>
      <c r="BC126" s="191"/>
      <c r="BD126" s="191"/>
      <c r="BE126" s="191"/>
      <c r="BF126" s="191"/>
      <c r="BG126" s="191"/>
      <c r="BH126" s="191"/>
      <c r="BI126" s="191"/>
      <c r="BJ126" s="191"/>
      <c r="BK126" s="191"/>
      <c r="BL126" s="191"/>
      <c r="BM126" s="191"/>
      <c r="BN126" s="191"/>
      <c r="BO126" s="191"/>
      <c r="BP126" s="191"/>
      <c r="BQ126" s="191"/>
      <c r="BR126" s="191"/>
      <c r="BS126" s="191"/>
      <c r="BT126" s="191"/>
      <c r="BU126" s="191"/>
      <c r="BV126" s="191"/>
      <c r="BW126" s="191"/>
      <c r="BX126" s="191"/>
      <c r="BY126" s="191"/>
      <c r="BZ126" s="191"/>
    </row>
    <row r="127" spans="1:78">
      <c r="A127" s="191"/>
      <c r="B127" s="191"/>
      <c r="C127" s="191"/>
      <c r="D127" s="191"/>
      <c r="E127" s="191"/>
      <c r="F127" s="191"/>
      <c r="G127" s="191"/>
      <c r="H127" s="191"/>
      <c r="I127" s="191"/>
      <c r="J127" s="191"/>
      <c r="K127" s="191"/>
      <c r="L127" s="191"/>
      <c r="M127" s="191"/>
      <c r="N127" s="191"/>
      <c r="O127" s="191"/>
      <c r="P127" s="191"/>
      <c r="Q127" s="191"/>
      <c r="R127" s="191"/>
      <c r="S127" s="191"/>
      <c r="T127" s="191"/>
      <c r="U127" s="191"/>
      <c r="V127" s="191"/>
      <c r="W127" s="191"/>
      <c r="X127" s="191"/>
      <c r="Y127" s="191"/>
      <c r="Z127" s="191"/>
      <c r="AA127" s="191"/>
      <c r="AB127" s="191"/>
      <c r="AC127" s="191"/>
      <c r="AD127" s="191"/>
      <c r="AE127" s="191"/>
      <c r="AF127" s="191"/>
      <c r="AG127" s="191"/>
      <c r="AH127" s="191"/>
      <c r="AI127" s="191"/>
      <c r="AJ127" s="191"/>
      <c r="AK127" s="191"/>
      <c r="AL127" s="191"/>
      <c r="AM127" s="191"/>
      <c r="AN127" s="191"/>
      <c r="AO127" s="191"/>
      <c r="AP127" s="191"/>
      <c r="AQ127" s="191"/>
      <c r="AR127" s="191"/>
      <c r="AS127" s="191"/>
      <c r="AT127" s="191"/>
      <c r="AU127" s="191"/>
      <c r="AV127" s="191"/>
      <c r="AW127" s="191"/>
      <c r="AX127" s="191"/>
      <c r="AY127" s="191"/>
      <c r="AZ127" s="191"/>
      <c r="BA127" s="191"/>
      <c r="BB127" s="191"/>
      <c r="BC127" s="191"/>
      <c r="BD127" s="191"/>
      <c r="BE127" s="191"/>
      <c r="BF127" s="191"/>
      <c r="BG127" s="191"/>
      <c r="BH127" s="191"/>
      <c r="BI127" s="191"/>
      <c r="BJ127" s="191"/>
      <c r="BK127" s="191"/>
      <c r="BL127" s="191"/>
      <c r="BM127" s="191"/>
      <c r="BN127" s="191"/>
      <c r="BO127" s="191"/>
      <c r="BP127" s="191"/>
      <c r="BQ127" s="191"/>
      <c r="BR127" s="191"/>
      <c r="BS127" s="191"/>
      <c r="BT127" s="191"/>
      <c r="BU127" s="191"/>
      <c r="BV127" s="191"/>
      <c r="BW127" s="191"/>
      <c r="BX127" s="191"/>
      <c r="BY127" s="191"/>
      <c r="BZ127" s="191"/>
    </row>
    <row r="128" spans="1:78">
      <c r="A128" s="191"/>
      <c r="B128" s="191"/>
      <c r="C128" s="191"/>
      <c r="D128" s="191"/>
      <c r="E128" s="191"/>
      <c r="F128" s="191"/>
      <c r="G128" s="191"/>
      <c r="H128" s="191"/>
      <c r="I128" s="191"/>
      <c r="J128" s="191"/>
      <c r="K128" s="191"/>
      <c r="L128" s="191"/>
      <c r="M128" s="191"/>
      <c r="N128" s="191"/>
      <c r="O128" s="191"/>
      <c r="P128" s="191"/>
      <c r="Q128" s="191"/>
      <c r="R128" s="191"/>
      <c r="S128" s="191"/>
      <c r="T128" s="191"/>
      <c r="U128" s="191"/>
      <c r="V128" s="191"/>
      <c r="W128" s="191"/>
      <c r="X128" s="191"/>
      <c r="Y128" s="191"/>
      <c r="Z128" s="191"/>
      <c r="AA128" s="191"/>
      <c r="AB128" s="191"/>
      <c r="AC128" s="191"/>
      <c r="AD128" s="191"/>
      <c r="AE128" s="191"/>
      <c r="AF128" s="191"/>
      <c r="AG128" s="191"/>
      <c r="AH128" s="191"/>
      <c r="AI128" s="191"/>
      <c r="AJ128" s="191"/>
      <c r="AK128" s="191"/>
      <c r="AL128" s="191"/>
      <c r="AM128" s="191"/>
      <c r="AN128" s="191"/>
      <c r="AO128" s="191"/>
      <c r="AP128" s="191"/>
      <c r="AQ128" s="191"/>
      <c r="AR128" s="191"/>
      <c r="AS128" s="191"/>
      <c r="AT128" s="191"/>
      <c r="AU128" s="191"/>
      <c r="AV128" s="191"/>
      <c r="AW128" s="191"/>
      <c r="AX128" s="191"/>
      <c r="AY128" s="191"/>
      <c r="AZ128" s="191"/>
      <c r="BA128" s="191"/>
      <c r="BB128" s="191"/>
      <c r="BC128" s="191"/>
      <c r="BD128" s="191"/>
      <c r="BE128" s="191"/>
      <c r="BF128" s="191"/>
      <c r="BG128" s="191"/>
      <c r="BH128" s="191"/>
      <c r="BI128" s="191"/>
      <c r="BJ128" s="191"/>
      <c r="BK128" s="191"/>
      <c r="BL128" s="191"/>
      <c r="BM128" s="191"/>
      <c r="BN128" s="191"/>
      <c r="BO128" s="191"/>
      <c r="BP128" s="191"/>
      <c r="BQ128" s="191"/>
      <c r="BR128" s="191"/>
      <c r="BS128" s="191"/>
      <c r="BT128" s="191"/>
      <c r="BU128" s="191"/>
      <c r="BV128" s="191"/>
      <c r="BW128" s="191"/>
      <c r="BX128" s="191"/>
      <c r="BY128" s="191"/>
      <c r="BZ128" s="191"/>
    </row>
    <row r="129" spans="1:78">
      <c r="A129" s="191"/>
      <c r="B129" s="191"/>
      <c r="C129" s="191"/>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1"/>
      <c r="AA129" s="191"/>
      <c r="AB129" s="191"/>
      <c r="AC129" s="191"/>
      <c r="AD129" s="191"/>
      <c r="AE129" s="191"/>
      <c r="AF129" s="191"/>
      <c r="AG129" s="191"/>
      <c r="AH129" s="191"/>
      <c r="AI129" s="191"/>
      <c r="AJ129" s="191"/>
      <c r="AK129" s="191"/>
      <c r="AL129" s="191"/>
      <c r="AM129" s="191"/>
      <c r="AN129" s="191"/>
      <c r="AO129" s="191"/>
      <c r="AP129" s="191"/>
      <c r="AQ129" s="191"/>
      <c r="AR129" s="191"/>
      <c r="AS129" s="191"/>
      <c r="AT129" s="191"/>
      <c r="AU129" s="191"/>
      <c r="AV129" s="191"/>
      <c r="AW129" s="191"/>
      <c r="AX129" s="191"/>
      <c r="AY129" s="191"/>
      <c r="AZ129" s="191"/>
      <c r="BA129" s="191"/>
      <c r="BB129" s="191"/>
      <c r="BC129" s="191"/>
      <c r="BD129" s="191"/>
      <c r="BE129" s="191"/>
      <c r="BF129" s="191"/>
      <c r="BG129" s="191"/>
      <c r="BH129" s="191"/>
      <c r="BI129" s="191"/>
      <c r="BJ129" s="191"/>
      <c r="BK129" s="191"/>
      <c r="BL129" s="191"/>
      <c r="BM129" s="191"/>
      <c r="BN129" s="191"/>
      <c r="BO129" s="191"/>
      <c r="BP129" s="191"/>
      <c r="BQ129" s="191"/>
      <c r="BR129" s="191"/>
      <c r="BS129" s="191"/>
      <c r="BT129" s="191"/>
      <c r="BU129" s="191"/>
      <c r="BV129" s="191"/>
      <c r="BW129" s="191"/>
      <c r="BX129" s="191"/>
      <c r="BY129" s="191"/>
      <c r="BZ129" s="191"/>
    </row>
    <row r="130" spans="1:78">
      <c r="A130" s="191"/>
      <c r="B130" s="191"/>
      <c r="C130" s="191"/>
      <c r="D130" s="191"/>
      <c r="E130" s="191"/>
      <c r="F130" s="191"/>
      <c r="G130" s="191"/>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1"/>
      <c r="AY130" s="191"/>
      <c r="AZ130" s="191"/>
      <c r="BA130" s="191"/>
      <c r="BB130" s="191"/>
      <c r="BC130" s="191"/>
      <c r="BD130" s="191"/>
      <c r="BE130" s="191"/>
      <c r="BF130" s="191"/>
      <c r="BG130" s="191"/>
      <c r="BH130" s="191"/>
      <c r="BI130" s="191"/>
      <c r="BJ130" s="191"/>
      <c r="BK130" s="191"/>
      <c r="BL130" s="191"/>
      <c r="BM130" s="191"/>
      <c r="BN130" s="191"/>
      <c r="BO130" s="191"/>
      <c r="BP130" s="191"/>
      <c r="BQ130" s="191"/>
      <c r="BR130" s="191"/>
      <c r="BS130" s="191"/>
      <c r="BT130" s="191"/>
      <c r="BU130" s="191"/>
      <c r="BV130" s="191"/>
      <c r="BW130" s="191"/>
      <c r="BX130" s="191"/>
      <c r="BY130" s="191"/>
      <c r="BZ130" s="191"/>
    </row>
    <row r="131" spans="1:78">
      <c r="A131" s="191"/>
      <c r="B131" s="191"/>
      <c r="C131" s="191"/>
      <c r="D131" s="191"/>
      <c r="E131" s="191"/>
      <c r="F131" s="191"/>
      <c r="G131" s="191"/>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1"/>
      <c r="AY131" s="191"/>
      <c r="AZ131" s="191"/>
      <c r="BA131" s="191"/>
      <c r="BB131" s="191"/>
      <c r="BC131" s="191"/>
      <c r="BD131" s="191"/>
      <c r="BE131" s="191"/>
      <c r="BF131" s="191"/>
      <c r="BG131" s="191"/>
      <c r="BH131" s="191"/>
      <c r="BI131" s="191"/>
      <c r="BJ131" s="191"/>
      <c r="BK131" s="191"/>
      <c r="BL131" s="191"/>
      <c r="BM131" s="191"/>
      <c r="BN131" s="191"/>
      <c r="BO131" s="191"/>
      <c r="BP131" s="191"/>
      <c r="BQ131" s="191"/>
      <c r="BR131" s="191"/>
      <c r="BS131" s="191"/>
      <c r="BT131" s="191"/>
      <c r="BU131" s="191"/>
      <c r="BV131" s="191"/>
      <c r="BW131" s="191"/>
      <c r="BX131" s="191"/>
      <c r="BY131" s="191"/>
      <c r="BZ131" s="191"/>
    </row>
    <row r="132" spans="1:78">
      <c r="A132" s="191"/>
      <c r="B132" s="191"/>
      <c r="C132" s="191"/>
      <c r="D132" s="191"/>
      <c r="E132" s="191"/>
      <c r="F132" s="191"/>
      <c r="G132" s="191"/>
      <c r="H132" s="191"/>
      <c r="I132" s="191"/>
      <c r="J132" s="191"/>
      <c r="K132" s="191"/>
      <c r="L132" s="191"/>
      <c r="M132" s="191"/>
      <c r="N132" s="191"/>
      <c r="O132" s="191"/>
      <c r="P132" s="191"/>
      <c r="Q132" s="191"/>
      <c r="R132" s="191"/>
      <c r="S132" s="191"/>
      <c r="T132" s="191"/>
      <c r="U132" s="191"/>
      <c r="V132" s="191"/>
      <c r="W132" s="191"/>
      <c r="X132" s="191"/>
      <c r="Y132" s="191"/>
      <c r="Z132" s="191"/>
      <c r="AA132" s="191"/>
      <c r="AB132" s="191"/>
      <c r="AC132" s="191"/>
      <c r="AD132" s="191"/>
      <c r="AE132" s="191"/>
      <c r="AF132" s="191"/>
      <c r="AG132" s="191"/>
      <c r="AH132" s="191"/>
      <c r="AI132" s="191"/>
      <c r="AJ132" s="191"/>
      <c r="AK132" s="191"/>
      <c r="AL132" s="191"/>
      <c r="AM132" s="191"/>
      <c r="AN132" s="191"/>
      <c r="AO132" s="191"/>
      <c r="AP132" s="191"/>
      <c r="AQ132" s="191"/>
      <c r="AR132" s="191"/>
      <c r="AS132" s="191"/>
      <c r="AT132" s="191"/>
      <c r="AU132" s="191"/>
      <c r="AV132" s="191"/>
      <c r="AW132" s="191"/>
      <c r="AX132" s="191"/>
      <c r="AY132" s="191"/>
      <c r="AZ132" s="191"/>
      <c r="BA132" s="191"/>
      <c r="BB132" s="191"/>
      <c r="BC132" s="191"/>
      <c r="BD132" s="191"/>
      <c r="BE132" s="191"/>
      <c r="BF132" s="191"/>
      <c r="BG132" s="191"/>
      <c r="BH132" s="191"/>
      <c r="BI132" s="191"/>
      <c r="BJ132" s="191"/>
      <c r="BK132" s="191"/>
      <c r="BL132" s="191"/>
      <c r="BM132" s="191"/>
      <c r="BN132" s="191"/>
      <c r="BO132" s="191"/>
      <c r="BP132" s="191"/>
      <c r="BQ132" s="191"/>
      <c r="BR132" s="191"/>
      <c r="BS132" s="191"/>
      <c r="BT132" s="191"/>
      <c r="BU132" s="191"/>
      <c r="BV132" s="191"/>
      <c r="BW132" s="191"/>
      <c r="BX132" s="191"/>
      <c r="BY132" s="191"/>
      <c r="BZ132" s="191"/>
    </row>
    <row r="133" spans="1:78">
      <c r="A133" s="191"/>
      <c r="B133" s="191"/>
      <c r="C133" s="191"/>
      <c r="D133" s="191"/>
      <c r="E133" s="191"/>
      <c r="F133" s="191"/>
      <c r="G133" s="191"/>
      <c r="H133" s="191"/>
      <c r="I133" s="191"/>
      <c r="J133" s="191"/>
      <c r="K133" s="191"/>
      <c r="L133" s="191"/>
      <c r="M133" s="191"/>
      <c r="N133" s="191"/>
      <c r="O133" s="191"/>
      <c r="P133" s="191"/>
      <c r="Q133" s="191"/>
      <c r="R133" s="191"/>
      <c r="S133" s="191"/>
      <c r="T133" s="191"/>
      <c r="U133" s="191"/>
      <c r="V133" s="191"/>
      <c r="W133" s="191"/>
      <c r="X133" s="191"/>
      <c r="Y133" s="191"/>
      <c r="Z133" s="191"/>
      <c r="AA133" s="191"/>
      <c r="AB133" s="191"/>
      <c r="AC133" s="191"/>
      <c r="AD133" s="191"/>
      <c r="AE133" s="191"/>
      <c r="AF133" s="191"/>
      <c r="AG133" s="191"/>
      <c r="AH133" s="191"/>
      <c r="AI133" s="191"/>
      <c r="AJ133" s="191"/>
      <c r="AK133" s="191"/>
      <c r="AL133" s="191"/>
      <c r="AM133" s="191"/>
      <c r="AN133" s="191"/>
      <c r="AO133" s="191"/>
      <c r="AP133" s="191"/>
      <c r="AQ133" s="191"/>
      <c r="AR133" s="191"/>
      <c r="AS133" s="191"/>
      <c r="AT133" s="191"/>
      <c r="AU133" s="191"/>
      <c r="AV133" s="191"/>
      <c r="AW133" s="191"/>
      <c r="AX133" s="191"/>
      <c r="AY133" s="191"/>
      <c r="AZ133" s="191"/>
      <c r="BA133" s="191"/>
      <c r="BB133" s="191"/>
      <c r="BC133" s="191"/>
      <c r="BD133" s="191"/>
      <c r="BE133" s="191"/>
      <c r="BF133" s="191"/>
      <c r="BG133" s="191"/>
      <c r="BH133" s="191"/>
      <c r="BI133" s="191"/>
      <c r="BJ133" s="191"/>
      <c r="BK133" s="191"/>
      <c r="BL133" s="191"/>
      <c r="BM133" s="191"/>
      <c r="BN133" s="191"/>
      <c r="BO133" s="191"/>
      <c r="BP133" s="191"/>
      <c r="BQ133" s="191"/>
      <c r="BR133" s="191"/>
      <c r="BS133" s="191"/>
      <c r="BT133" s="191"/>
      <c r="BU133" s="191"/>
      <c r="BV133" s="191"/>
      <c r="BW133" s="191"/>
      <c r="BX133" s="191"/>
      <c r="BY133" s="191"/>
      <c r="BZ133" s="191"/>
    </row>
    <row r="134" spans="1:78">
      <c r="A134" s="191"/>
      <c r="B134" s="191"/>
      <c r="C134" s="191"/>
      <c r="D134" s="191"/>
      <c r="E134" s="191"/>
      <c r="F134" s="191"/>
      <c r="G134" s="191"/>
      <c r="H134" s="191"/>
      <c r="I134" s="191"/>
      <c r="J134" s="191"/>
      <c r="K134" s="191"/>
      <c r="L134" s="191"/>
      <c r="M134" s="191"/>
      <c r="N134" s="191"/>
      <c r="O134" s="191"/>
      <c r="P134" s="191"/>
      <c r="Q134" s="191"/>
      <c r="R134" s="191"/>
      <c r="S134" s="191"/>
      <c r="T134" s="191"/>
      <c r="U134" s="191"/>
      <c r="V134" s="191"/>
      <c r="W134" s="191"/>
      <c r="X134" s="191"/>
      <c r="Y134" s="191"/>
      <c r="Z134" s="191"/>
      <c r="AA134" s="191"/>
      <c r="AB134" s="191"/>
      <c r="AC134" s="191"/>
      <c r="AD134" s="191"/>
      <c r="AE134" s="191"/>
      <c r="AF134" s="191"/>
      <c r="AG134" s="191"/>
      <c r="AH134" s="191"/>
      <c r="AI134" s="191"/>
      <c r="AJ134" s="191"/>
      <c r="AK134" s="191"/>
      <c r="AL134" s="191"/>
      <c r="AM134" s="191"/>
      <c r="AN134" s="191"/>
      <c r="AO134" s="191"/>
      <c r="AP134" s="191"/>
      <c r="AQ134" s="191"/>
      <c r="AR134" s="191"/>
      <c r="AS134" s="191"/>
      <c r="AT134" s="191"/>
      <c r="AU134" s="191"/>
      <c r="AV134" s="191"/>
      <c r="AW134" s="191"/>
      <c r="AX134" s="191"/>
      <c r="AY134" s="191"/>
      <c r="AZ134" s="191"/>
      <c r="BA134" s="191"/>
      <c r="BB134" s="191"/>
      <c r="BC134" s="191"/>
      <c r="BD134" s="191"/>
      <c r="BE134" s="191"/>
      <c r="BF134" s="191"/>
      <c r="BG134" s="191"/>
      <c r="BH134" s="191"/>
      <c r="BI134" s="191"/>
      <c r="BJ134" s="191"/>
      <c r="BK134" s="191"/>
      <c r="BL134" s="191"/>
      <c r="BM134" s="191"/>
      <c r="BN134" s="191"/>
      <c r="BO134" s="191"/>
      <c r="BP134" s="191"/>
      <c r="BQ134" s="191"/>
      <c r="BR134" s="191"/>
      <c r="BS134" s="191"/>
      <c r="BT134" s="191"/>
      <c r="BU134" s="191"/>
      <c r="BV134" s="191"/>
      <c r="BW134" s="191"/>
      <c r="BX134" s="191"/>
      <c r="BY134" s="191"/>
      <c r="BZ134" s="191"/>
    </row>
    <row r="135" spans="1:78">
      <c r="A135" s="191"/>
      <c r="B135" s="191"/>
      <c r="C135" s="191"/>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191"/>
      <c r="AJ135" s="191"/>
      <c r="AK135" s="191"/>
      <c r="AL135" s="191"/>
      <c r="AM135" s="191"/>
      <c r="AN135" s="191"/>
      <c r="AO135" s="191"/>
      <c r="AP135" s="191"/>
      <c r="AQ135" s="191"/>
      <c r="AR135" s="191"/>
      <c r="AS135" s="191"/>
      <c r="AT135" s="191"/>
      <c r="AU135" s="191"/>
      <c r="AV135" s="191"/>
      <c r="AW135" s="191"/>
      <c r="AX135" s="191"/>
      <c r="AY135" s="191"/>
      <c r="AZ135" s="191"/>
      <c r="BA135" s="191"/>
      <c r="BB135" s="191"/>
      <c r="BC135" s="191"/>
      <c r="BD135" s="191"/>
      <c r="BE135" s="191"/>
      <c r="BF135" s="191"/>
      <c r="BG135" s="191"/>
      <c r="BH135" s="191"/>
      <c r="BI135" s="191"/>
      <c r="BJ135" s="191"/>
      <c r="BK135" s="191"/>
      <c r="BL135" s="191"/>
      <c r="BM135" s="191"/>
      <c r="BN135" s="191"/>
      <c r="BO135" s="191"/>
      <c r="BP135" s="191"/>
      <c r="BQ135" s="191"/>
      <c r="BR135" s="191"/>
      <c r="BS135" s="191"/>
      <c r="BT135" s="191"/>
      <c r="BU135" s="191"/>
      <c r="BV135" s="191"/>
      <c r="BW135" s="191"/>
      <c r="BX135" s="191"/>
      <c r="BY135" s="191"/>
      <c r="BZ135" s="191"/>
    </row>
    <row r="136" spans="1:78">
      <c r="A136" s="191"/>
      <c r="B136" s="191"/>
      <c r="C136" s="191"/>
      <c r="D136" s="191"/>
      <c r="E136" s="191"/>
      <c r="F136" s="191"/>
      <c r="G136" s="191"/>
      <c r="H136" s="191"/>
      <c r="I136" s="191"/>
      <c r="J136" s="191"/>
      <c r="K136" s="191"/>
      <c r="L136" s="191"/>
      <c r="M136" s="191"/>
      <c r="N136" s="191"/>
      <c r="O136" s="191"/>
      <c r="P136" s="191"/>
      <c r="Q136" s="191"/>
      <c r="R136" s="191"/>
      <c r="S136" s="191"/>
      <c r="T136" s="191"/>
      <c r="U136" s="191"/>
      <c r="V136" s="191"/>
      <c r="W136" s="191"/>
      <c r="X136" s="191"/>
      <c r="Y136" s="191"/>
      <c r="Z136" s="191"/>
      <c r="AA136" s="191"/>
      <c r="AB136" s="191"/>
      <c r="AC136" s="191"/>
      <c r="AD136" s="191"/>
      <c r="AE136" s="191"/>
      <c r="AF136" s="191"/>
      <c r="AG136" s="191"/>
      <c r="AH136" s="191"/>
      <c r="AI136" s="191"/>
      <c r="AJ136" s="191"/>
      <c r="AK136" s="191"/>
      <c r="AL136" s="191"/>
      <c r="AM136" s="191"/>
      <c r="AN136" s="191"/>
      <c r="AO136" s="191"/>
      <c r="AP136" s="191"/>
      <c r="AQ136" s="191"/>
      <c r="AR136" s="191"/>
      <c r="AS136" s="191"/>
      <c r="AT136" s="191"/>
      <c r="AU136" s="191"/>
      <c r="AV136" s="191"/>
      <c r="AW136" s="191"/>
      <c r="AX136" s="191"/>
      <c r="AY136" s="191"/>
      <c r="AZ136" s="191"/>
      <c r="BA136" s="191"/>
      <c r="BB136" s="191"/>
      <c r="BC136" s="191"/>
      <c r="BD136" s="191"/>
      <c r="BE136" s="191"/>
      <c r="BF136" s="191"/>
      <c r="BG136" s="191"/>
      <c r="BH136" s="191"/>
      <c r="BI136" s="191"/>
      <c r="BJ136" s="191"/>
      <c r="BK136" s="191"/>
      <c r="BL136" s="191"/>
      <c r="BM136" s="191"/>
      <c r="BN136" s="191"/>
      <c r="BO136" s="191"/>
      <c r="BP136" s="191"/>
      <c r="BQ136" s="191"/>
      <c r="BR136" s="191"/>
      <c r="BS136" s="191"/>
      <c r="BT136" s="191"/>
      <c r="BU136" s="191"/>
      <c r="BV136" s="191"/>
      <c r="BW136" s="191"/>
      <c r="BX136" s="191"/>
      <c r="BY136" s="191"/>
      <c r="BZ136" s="191"/>
    </row>
    <row r="137" spans="1:78">
      <c r="A137" s="191"/>
      <c r="B137" s="191"/>
      <c r="C137" s="191"/>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1"/>
      <c r="AA137" s="191"/>
      <c r="AB137" s="191"/>
      <c r="AC137" s="191"/>
      <c r="AD137" s="191"/>
      <c r="AE137" s="191"/>
      <c r="AF137" s="191"/>
      <c r="AG137" s="191"/>
      <c r="AH137" s="191"/>
      <c r="AI137" s="191"/>
      <c r="AJ137" s="191"/>
      <c r="AK137" s="191"/>
      <c r="AL137" s="191"/>
      <c r="AM137" s="191"/>
      <c r="AN137" s="191"/>
      <c r="AO137" s="191"/>
      <c r="AP137" s="191"/>
      <c r="AQ137" s="191"/>
      <c r="AR137" s="191"/>
      <c r="AS137" s="191"/>
      <c r="AT137" s="191"/>
      <c r="AU137" s="191"/>
      <c r="AV137" s="191"/>
      <c r="AW137" s="191"/>
      <c r="AX137" s="191"/>
      <c r="AY137" s="191"/>
      <c r="AZ137" s="191"/>
      <c r="BA137" s="191"/>
      <c r="BB137" s="191"/>
      <c r="BC137" s="191"/>
      <c r="BD137" s="191"/>
      <c r="BE137" s="191"/>
      <c r="BF137" s="191"/>
      <c r="BG137" s="191"/>
      <c r="BH137" s="191"/>
      <c r="BI137" s="191"/>
      <c r="BJ137" s="191"/>
      <c r="BK137" s="191"/>
      <c r="BL137" s="191"/>
      <c r="BM137" s="191"/>
      <c r="BN137" s="191"/>
      <c r="BO137" s="191"/>
      <c r="BP137" s="191"/>
      <c r="BQ137" s="191"/>
      <c r="BR137" s="191"/>
      <c r="BS137" s="191"/>
      <c r="BT137" s="191"/>
      <c r="BU137" s="191"/>
      <c r="BV137" s="191"/>
      <c r="BW137" s="191"/>
      <c r="BX137" s="191"/>
      <c r="BY137" s="191"/>
      <c r="BZ137" s="191"/>
    </row>
    <row r="138" spans="1:78">
      <c r="A138" s="191"/>
      <c r="B138" s="191"/>
      <c r="C138" s="191"/>
      <c r="D138" s="191"/>
      <c r="E138" s="191"/>
      <c r="F138" s="191"/>
      <c r="G138" s="191"/>
      <c r="H138" s="191"/>
      <c r="I138" s="191"/>
      <c r="J138" s="191"/>
      <c r="K138" s="191"/>
      <c r="L138" s="191"/>
      <c r="M138" s="191"/>
      <c r="N138" s="191"/>
      <c r="O138" s="191"/>
      <c r="P138" s="191"/>
      <c r="Q138" s="191"/>
      <c r="R138" s="191"/>
      <c r="S138" s="191"/>
      <c r="T138" s="191"/>
      <c r="U138" s="191"/>
      <c r="V138" s="191"/>
      <c r="W138" s="191"/>
      <c r="X138" s="191"/>
      <c r="Y138" s="191"/>
      <c r="Z138" s="191"/>
      <c r="AA138" s="191"/>
      <c r="AB138" s="191"/>
      <c r="AC138" s="191"/>
      <c r="AD138" s="191"/>
      <c r="AE138" s="191"/>
      <c r="AF138" s="191"/>
      <c r="AG138" s="191"/>
      <c r="AH138" s="191"/>
      <c r="AI138" s="191"/>
      <c r="AJ138" s="191"/>
      <c r="AK138" s="191"/>
      <c r="AL138" s="191"/>
      <c r="AM138" s="191"/>
      <c r="AN138" s="191"/>
      <c r="AO138" s="191"/>
      <c r="AP138" s="191"/>
      <c r="AQ138" s="191"/>
      <c r="AR138" s="191"/>
      <c r="AS138" s="191"/>
      <c r="AT138" s="191"/>
      <c r="AU138" s="191"/>
      <c r="AV138" s="191"/>
      <c r="AW138" s="191"/>
      <c r="AX138" s="191"/>
      <c r="AY138" s="191"/>
      <c r="AZ138" s="191"/>
      <c r="BA138" s="191"/>
      <c r="BB138" s="191"/>
      <c r="BC138" s="191"/>
      <c r="BD138" s="191"/>
      <c r="BE138" s="191"/>
      <c r="BF138" s="191"/>
      <c r="BG138" s="191"/>
      <c r="BH138" s="191"/>
      <c r="BI138" s="191"/>
      <c r="BJ138" s="191"/>
      <c r="BK138" s="191"/>
      <c r="BL138" s="191"/>
      <c r="BM138" s="191"/>
      <c r="BN138" s="191"/>
      <c r="BO138" s="191"/>
      <c r="BP138" s="191"/>
      <c r="BQ138" s="191"/>
      <c r="BR138" s="191"/>
      <c r="BS138" s="191"/>
      <c r="BT138" s="191"/>
      <c r="BU138" s="191"/>
      <c r="BV138" s="191"/>
      <c r="BW138" s="191"/>
      <c r="BX138" s="191"/>
      <c r="BY138" s="191"/>
      <c r="BZ138" s="191"/>
    </row>
    <row r="139" spans="1:78">
      <c r="A139" s="191"/>
      <c r="B139" s="191"/>
      <c r="C139" s="191"/>
      <c r="D139" s="191"/>
      <c r="E139" s="191"/>
      <c r="F139" s="191"/>
      <c r="G139" s="191"/>
      <c r="H139" s="191"/>
      <c r="I139" s="191"/>
      <c r="J139" s="191"/>
      <c r="K139" s="191"/>
      <c r="L139" s="191"/>
      <c r="M139" s="191"/>
      <c r="N139" s="191"/>
      <c r="O139" s="191"/>
      <c r="P139" s="191"/>
      <c r="Q139" s="191"/>
      <c r="R139" s="191"/>
      <c r="S139" s="191"/>
      <c r="T139" s="191"/>
      <c r="U139" s="191"/>
      <c r="V139" s="191"/>
      <c r="W139" s="191"/>
      <c r="X139" s="191"/>
      <c r="Y139" s="191"/>
      <c r="Z139" s="191"/>
      <c r="AA139" s="191"/>
      <c r="AB139" s="191"/>
      <c r="AC139" s="191"/>
      <c r="AD139" s="191"/>
      <c r="AE139" s="191"/>
      <c r="AF139" s="191"/>
      <c r="AG139" s="191"/>
      <c r="AH139" s="191"/>
      <c r="AI139" s="191"/>
      <c r="AJ139" s="191"/>
      <c r="AK139" s="191"/>
      <c r="AL139" s="191"/>
      <c r="AM139" s="191"/>
      <c r="AN139" s="191"/>
      <c r="AO139" s="191"/>
      <c r="AP139" s="191"/>
      <c r="AQ139" s="191"/>
      <c r="AR139" s="191"/>
      <c r="AS139" s="191"/>
      <c r="AT139" s="191"/>
      <c r="AU139" s="191"/>
      <c r="AV139" s="191"/>
      <c r="AW139" s="191"/>
      <c r="AX139" s="191"/>
      <c r="AY139" s="191"/>
      <c r="AZ139" s="191"/>
      <c r="BA139" s="191"/>
      <c r="BB139" s="191"/>
      <c r="BC139" s="191"/>
      <c r="BD139" s="191"/>
      <c r="BE139" s="191"/>
      <c r="BF139" s="191"/>
      <c r="BG139" s="191"/>
      <c r="BH139" s="191"/>
      <c r="BI139" s="191"/>
      <c r="BJ139" s="191"/>
      <c r="BK139" s="191"/>
      <c r="BL139" s="191"/>
      <c r="BM139" s="191"/>
      <c r="BN139" s="191"/>
      <c r="BO139" s="191"/>
      <c r="BP139" s="191"/>
      <c r="BQ139" s="191"/>
      <c r="BR139" s="191"/>
      <c r="BS139" s="191"/>
      <c r="BT139" s="191"/>
      <c r="BU139" s="191"/>
      <c r="BV139" s="191"/>
      <c r="BW139" s="191"/>
      <c r="BX139" s="191"/>
      <c r="BY139" s="191"/>
      <c r="BZ139" s="191"/>
    </row>
    <row r="140" spans="1:78">
      <c r="A140" s="191"/>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1"/>
      <c r="AF140" s="191"/>
      <c r="AG140" s="191"/>
      <c r="AH140" s="191"/>
      <c r="AI140" s="191"/>
      <c r="AJ140" s="191"/>
      <c r="AK140" s="191"/>
      <c r="AL140" s="191"/>
      <c r="AM140" s="191"/>
      <c r="AN140" s="191"/>
      <c r="AO140" s="191"/>
      <c r="AP140" s="191"/>
      <c r="AQ140" s="191"/>
      <c r="AR140" s="191"/>
      <c r="AS140" s="191"/>
      <c r="AT140" s="191"/>
      <c r="AU140" s="191"/>
      <c r="AV140" s="191"/>
      <c r="AW140" s="191"/>
      <c r="AX140" s="191"/>
      <c r="AY140" s="191"/>
      <c r="AZ140" s="191"/>
      <c r="BA140" s="191"/>
      <c r="BB140" s="191"/>
      <c r="BC140" s="191"/>
      <c r="BD140" s="191"/>
      <c r="BE140" s="191"/>
      <c r="BF140" s="191"/>
      <c r="BG140" s="191"/>
      <c r="BH140" s="191"/>
      <c r="BI140" s="191"/>
      <c r="BJ140" s="191"/>
      <c r="BK140" s="191"/>
      <c r="BL140" s="191"/>
      <c r="BM140" s="191"/>
      <c r="BN140" s="191"/>
      <c r="BO140" s="191"/>
      <c r="BP140" s="191"/>
      <c r="BQ140" s="191"/>
      <c r="BR140" s="191"/>
      <c r="BS140" s="191"/>
      <c r="BT140" s="191"/>
      <c r="BU140" s="191"/>
      <c r="BV140" s="191"/>
      <c r="BW140" s="191"/>
      <c r="BX140" s="191"/>
      <c r="BY140" s="191"/>
      <c r="BZ140" s="191"/>
    </row>
    <row r="141" spans="1:78">
      <c r="A141" s="191"/>
      <c r="B141" s="191"/>
      <c r="C141" s="191"/>
      <c r="D141" s="191"/>
      <c r="E141" s="191"/>
      <c r="F141" s="191"/>
      <c r="G141" s="191"/>
      <c r="H141" s="191"/>
      <c r="I141" s="191"/>
      <c r="J141" s="191"/>
      <c r="K141" s="191"/>
      <c r="L141" s="191"/>
      <c r="M141" s="191"/>
      <c r="N141" s="191"/>
      <c r="O141" s="191"/>
      <c r="P141" s="191"/>
      <c r="Q141" s="191"/>
      <c r="R141" s="191"/>
      <c r="S141" s="191"/>
      <c r="T141" s="191"/>
      <c r="U141" s="191"/>
      <c r="V141" s="191"/>
      <c r="W141" s="191"/>
      <c r="X141" s="191"/>
      <c r="Y141" s="191"/>
      <c r="Z141" s="191"/>
      <c r="AA141" s="191"/>
      <c r="AB141" s="191"/>
      <c r="AC141" s="191"/>
      <c r="AD141" s="191"/>
      <c r="AE141" s="191"/>
      <c r="AF141" s="191"/>
      <c r="AG141" s="191"/>
      <c r="AH141" s="191"/>
      <c r="AI141" s="191"/>
      <c r="AJ141" s="191"/>
      <c r="AK141" s="191"/>
      <c r="AL141" s="191"/>
      <c r="AM141" s="191"/>
      <c r="AN141" s="191"/>
      <c r="AO141" s="191"/>
      <c r="AP141" s="191"/>
      <c r="AQ141" s="191"/>
      <c r="AR141" s="191"/>
      <c r="AS141" s="191"/>
      <c r="AT141" s="191"/>
      <c r="AU141" s="191"/>
      <c r="AV141" s="191"/>
      <c r="AW141" s="191"/>
      <c r="AX141" s="191"/>
      <c r="AY141" s="191"/>
      <c r="AZ141" s="191"/>
      <c r="BA141" s="191"/>
      <c r="BB141" s="191"/>
      <c r="BC141" s="191"/>
      <c r="BD141" s="191"/>
      <c r="BE141" s="191"/>
      <c r="BF141" s="191"/>
      <c r="BG141" s="191"/>
      <c r="BH141" s="191"/>
      <c r="BI141" s="191"/>
      <c r="BJ141" s="191"/>
      <c r="BK141" s="191"/>
      <c r="BL141" s="191"/>
      <c r="BM141" s="191"/>
      <c r="BN141" s="191"/>
      <c r="BO141" s="191"/>
      <c r="BP141" s="191"/>
      <c r="BQ141" s="191"/>
      <c r="BR141" s="191"/>
      <c r="BS141" s="191"/>
      <c r="BT141" s="191"/>
      <c r="BU141" s="191"/>
      <c r="BV141" s="191"/>
      <c r="BW141" s="191"/>
      <c r="BX141" s="191"/>
      <c r="BY141" s="191"/>
      <c r="BZ141" s="191"/>
    </row>
    <row r="142" spans="1:78">
      <c r="A142" s="191"/>
      <c r="B142" s="191"/>
      <c r="C142" s="191"/>
      <c r="D142" s="191"/>
      <c r="E142" s="191"/>
      <c r="F142" s="191"/>
      <c r="G142" s="191"/>
      <c r="H142" s="191"/>
      <c r="I142" s="191"/>
      <c r="J142" s="191"/>
      <c r="K142" s="191"/>
      <c r="L142" s="191"/>
      <c r="M142" s="191"/>
      <c r="N142" s="191"/>
      <c r="O142" s="191"/>
      <c r="P142" s="191"/>
      <c r="Q142" s="191"/>
      <c r="R142" s="191"/>
      <c r="S142" s="191"/>
      <c r="T142" s="191"/>
      <c r="U142" s="191"/>
      <c r="V142" s="191"/>
      <c r="W142" s="191"/>
      <c r="X142" s="191"/>
      <c r="Y142" s="191"/>
      <c r="Z142" s="191"/>
      <c r="AA142" s="191"/>
      <c r="AB142" s="191"/>
      <c r="AC142" s="191"/>
      <c r="AD142" s="191"/>
      <c r="AE142" s="191"/>
      <c r="AF142" s="191"/>
      <c r="AG142" s="191"/>
      <c r="AH142" s="191"/>
      <c r="AI142" s="191"/>
      <c r="AJ142" s="191"/>
      <c r="AK142" s="191"/>
      <c r="AL142" s="191"/>
      <c r="AM142" s="191"/>
      <c r="AN142" s="191"/>
      <c r="AO142" s="191"/>
      <c r="AP142" s="191"/>
      <c r="AQ142" s="191"/>
      <c r="AR142" s="191"/>
      <c r="AS142" s="191"/>
      <c r="AT142" s="191"/>
      <c r="AU142" s="191"/>
      <c r="AV142" s="191"/>
      <c r="AW142" s="191"/>
      <c r="AX142" s="191"/>
      <c r="AY142" s="191"/>
      <c r="AZ142" s="191"/>
      <c r="BA142" s="191"/>
      <c r="BB142" s="191"/>
      <c r="BC142" s="191"/>
      <c r="BD142" s="191"/>
      <c r="BE142" s="191"/>
      <c r="BF142" s="191"/>
      <c r="BG142" s="191"/>
      <c r="BH142" s="191"/>
      <c r="BI142" s="191"/>
      <c r="BJ142" s="191"/>
      <c r="BK142" s="191"/>
      <c r="BL142" s="191"/>
      <c r="BM142" s="191"/>
      <c r="BN142" s="191"/>
      <c r="BO142" s="191"/>
      <c r="BP142" s="191"/>
      <c r="BQ142" s="191"/>
      <c r="BR142" s="191"/>
      <c r="BS142" s="191"/>
      <c r="BT142" s="191"/>
      <c r="BU142" s="191"/>
      <c r="BV142" s="191"/>
      <c r="BW142" s="191"/>
      <c r="BX142" s="191"/>
      <c r="BY142" s="191"/>
      <c r="BZ142" s="191"/>
    </row>
    <row r="143" spans="1:78">
      <c r="A143" s="191"/>
      <c r="B143" s="191"/>
      <c r="C143" s="191"/>
      <c r="D143" s="191"/>
      <c r="E143" s="191"/>
      <c r="F143" s="191"/>
      <c r="G143" s="191"/>
      <c r="H143" s="191"/>
      <c r="I143" s="191"/>
      <c r="J143" s="191"/>
      <c r="K143" s="191"/>
      <c r="L143" s="191"/>
      <c r="M143" s="191"/>
      <c r="N143" s="191"/>
      <c r="O143" s="191"/>
      <c r="P143" s="191"/>
      <c r="Q143" s="191"/>
      <c r="R143" s="191"/>
      <c r="S143" s="191"/>
      <c r="T143" s="191"/>
      <c r="U143" s="191"/>
      <c r="V143" s="191"/>
      <c r="W143" s="191"/>
      <c r="X143" s="191"/>
      <c r="Y143" s="191"/>
      <c r="Z143" s="191"/>
      <c r="AA143" s="191"/>
      <c r="AB143" s="191"/>
      <c r="AC143" s="191"/>
      <c r="AD143" s="191"/>
      <c r="AE143" s="191"/>
      <c r="AF143" s="191"/>
      <c r="AG143" s="191"/>
      <c r="AH143" s="191"/>
      <c r="AI143" s="191"/>
      <c r="AJ143" s="191"/>
      <c r="AK143" s="191"/>
      <c r="AL143" s="191"/>
      <c r="AM143" s="191"/>
      <c r="AN143" s="191"/>
      <c r="AO143" s="191"/>
      <c r="AP143" s="191"/>
      <c r="AQ143" s="191"/>
      <c r="AR143" s="191"/>
      <c r="AS143" s="191"/>
      <c r="AT143" s="191"/>
      <c r="AU143" s="191"/>
      <c r="AV143" s="191"/>
      <c r="AW143" s="191"/>
      <c r="AX143" s="191"/>
      <c r="AY143" s="191"/>
      <c r="AZ143" s="191"/>
      <c r="BA143" s="191"/>
      <c r="BB143" s="191"/>
      <c r="BC143" s="191"/>
      <c r="BD143" s="191"/>
      <c r="BE143" s="191"/>
      <c r="BF143" s="191"/>
      <c r="BG143" s="191"/>
      <c r="BH143" s="191"/>
      <c r="BI143" s="191"/>
      <c r="BJ143" s="191"/>
      <c r="BK143" s="191"/>
      <c r="BL143" s="191"/>
      <c r="BM143" s="191"/>
      <c r="BN143" s="191"/>
      <c r="BO143" s="191"/>
      <c r="BP143" s="191"/>
      <c r="BQ143" s="191"/>
      <c r="BR143" s="191"/>
      <c r="BS143" s="191"/>
      <c r="BT143" s="191"/>
      <c r="BU143" s="191"/>
      <c r="BV143" s="191"/>
      <c r="BW143" s="191"/>
      <c r="BX143" s="191"/>
      <c r="BY143" s="191"/>
      <c r="BZ143" s="191"/>
    </row>
    <row r="144" spans="1:78">
      <c r="A144" s="191"/>
      <c r="B144" s="191"/>
      <c r="C144" s="191"/>
      <c r="D144" s="191"/>
      <c r="E144" s="191"/>
      <c r="F144" s="191"/>
      <c r="G144" s="191"/>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1"/>
      <c r="AY144" s="191"/>
      <c r="AZ144" s="191"/>
      <c r="BA144" s="191"/>
      <c r="BB144" s="191"/>
      <c r="BC144" s="191"/>
      <c r="BD144" s="191"/>
      <c r="BE144" s="191"/>
      <c r="BF144" s="191"/>
      <c r="BG144" s="191"/>
      <c r="BH144" s="191"/>
      <c r="BI144" s="191"/>
      <c r="BJ144" s="191"/>
      <c r="BK144" s="191"/>
      <c r="BL144" s="191"/>
      <c r="BM144" s="191"/>
      <c r="BN144" s="191"/>
      <c r="BO144" s="191"/>
      <c r="BP144" s="191"/>
      <c r="BQ144" s="191"/>
      <c r="BR144" s="191"/>
      <c r="BS144" s="191"/>
      <c r="BT144" s="191"/>
      <c r="BU144" s="191"/>
      <c r="BV144" s="191"/>
      <c r="BW144" s="191"/>
      <c r="BX144" s="191"/>
      <c r="BY144" s="191"/>
      <c r="BZ144" s="191"/>
    </row>
    <row r="145" spans="1:78">
      <c r="A145" s="191"/>
      <c r="B145" s="191"/>
      <c r="C145" s="191"/>
      <c r="D145" s="191"/>
      <c r="E145" s="191"/>
      <c r="F145" s="191"/>
      <c r="G145" s="191"/>
      <c r="H145" s="191"/>
      <c r="I145" s="191"/>
      <c r="J145" s="191"/>
      <c r="K145" s="191"/>
      <c r="L145" s="191"/>
      <c r="M145" s="191"/>
      <c r="N145" s="191"/>
      <c r="O145" s="191"/>
      <c r="P145" s="191"/>
      <c r="Q145" s="191"/>
      <c r="R145" s="191"/>
      <c r="S145" s="191"/>
      <c r="T145" s="191"/>
      <c r="U145" s="191"/>
      <c r="V145" s="191"/>
      <c r="W145" s="191"/>
      <c r="X145" s="191"/>
      <c r="Y145" s="191"/>
      <c r="Z145" s="191"/>
      <c r="AA145" s="191"/>
      <c r="AB145" s="191"/>
      <c r="AC145" s="191"/>
      <c r="AD145" s="191"/>
      <c r="AE145" s="191"/>
      <c r="AF145" s="191"/>
      <c r="AG145" s="191"/>
      <c r="AH145" s="191"/>
      <c r="AI145" s="191"/>
      <c r="AJ145" s="191"/>
      <c r="AK145" s="191"/>
      <c r="AL145" s="191"/>
      <c r="AM145" s="191"/>
      <c r="AN145" s="191"/>
      <c r="AO145" s="191"/>
      <c r="AP145" s="191"/>
      <c r="AQ145" s="191"/>
      <c r="AR145" s="191"/>
      <c r="AS145" s="191"/>
      <c r="AT145" s="191"/>
      <c r="AU145" s="191"/>
      <c r="AV145" s="191"/>
      <c r="AW145" s="191"/>
      <c r="AX145" s="191"/>
      <c r="AY145" s="191"/>
      <c r="AZ145" s="191"/>
      <c r="BA145" s="191"/>
      <c r="BB145" s="191"/>
      <c r="BC145" s="191"/>
      <c r="BD145" s="191"/>
      <c r="BE145" s="191"/>
      <c r="BF145" s="191"/>
      <c r="BG145" s="191"/>
      <c r="BH145" s="191"/>
      <c r="BI145" s="191"/>
      <c r="BJ145" s="191"/>
      <c r="BK145" s="191"/>
      <c r="BL145" s="191"/>
      <c r="BM145" s="191"/>
      <c r="BN145" s="191"/>
      <c r="BO145" s="191"/>
      <c r="BP145" s="191"/>
      <c r="BQ145" s="191"/>
      <c r="BR145" s="191"/>
      <c r="BS145" s="191"/>
      <c r="BT145" s="191"/>
      <c r="BU145" s="191"/>
      <c r="BV145" s="191"/>
      <c r="BW145" s="191"/>
      <c r="BX145" s="191"/>
      <c r="BY145" s="191"/>
      <c r="BZ145" s="191"/>
    </row>
    <row r="146" spans="1:78">
      <c r="A146" s="191"/>
      <c r="B146" s="191"/>
      <c r="C146" s="191"/>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c r="AA146" s="191"/>
      <c r="AB146" s="191"/>
      <c r="AC146" s="191"/>
      <c r="AD146" s="191"/>
      <c r="AE146" s="191"/>
      <c r="AF146" s="191"/>
      <c r="AG146" s="191"/>
      <c r="AH146" s="191"/>
      <c r="AI146" s="191"/>
      <c r="AJ146" s="191"/>
      <c r="AK146" s="191"/>
      <c r="AL146" s="191"/>
      <c r="AM146" s="191"/>
      <c r="AN146" s="191"/>
      <c r="AO146" s="191"/>
      <c r="AP146" s="191"/>
      <c r="AQ146" s="191"/>
      <c r="AR146" s="191"/>
      <c r="AS146" s="191"/>
      <c r="AT146" s="191"/>
      <c r="AU146" s="191"/>
      <c r="AV146" s="191"/>
      <c r="AW146" s="191"/>
      <c r="AX146" s="191"/>
      <c r="AY146" s="191"/>
      <c r="AZ146" s="191"/>
      <c r="BA146" s="191"/>
      <c r="BB146" s="191"/>
      <c r="BC146" s="191"/>
      <c r="BD146" s="191"/>
      <c r="BE146" s="191"/>
      <c r="BF146" s="191"/>
      <c r="BG146" s="191"/>
      <c r="BH146" s="191"/>
      <c r="BI146" s="191"/>
      <c r="BJ146" s="191"/>
      <c r="BK146" s="191"/>
      <c r="BL146" s="191"/>
      <c r="BM146" s="191"/>
      <c r="BN146" s="191"/>
      <c r="BO146" s="191"/>
      <c r="BP146" s="191"/>
      <c r="BQ146" s="191"/>
      <c r="BR146" s="191"/>
      <c r="BS146" s="191"/>
      <c r="BT146" s="191"/>
      <c r="BU146" s="191"/>
      <c r="BV146" s="191"/>
      <c r="BW146" s="191"/>
      <c r="BX146" s="191"/>
      <c r="BY146" s="191"/>
      <c r="BZ146" s="191"/>
    </row>
    <row r="147" spans="1:78">
      <c r="A147" s="191"/>
      <c r="B147" s="191"/>
      <c r="C147" s="191"/>
      <c r="D147" s="191"/>
      <c r="E147" s="191"/>
      <c r="F147" s="191"/>
      <c r="G147" s="191"/>
      <c r="H147" s="191"/>
      <c r="I147" s="191"/>
      <c r="J147" s="191"/>
      <c r="K147" s="191"/>
      <c r="L147" s="191"/>
      <c r="M147" s="191"/>
      <c r="N147" s="191"/>
      <c r="O147" s="191"/>
      <c r="P147" s="191"/>
      <c r="Q147" s="191"/>
      <c r="R147" s="191"/>
      <c r="S147" s="191"/>
      <c r="T147" s="191"/>
      <c r="U147" s="191"/>
      <c r="V147" s="191"/>
      <c r="W147" s="191"/>
      <c r="X147" s="191"/>
      <c r="Y147" s="191"/>
      <c r="Z147" s="191"/>
      <c r="AA147" s="191"/>
      <c r="AB147" s="191"/>
      <c r="AC147" s="191"/>
      <c r="AD147" s="191"/>
      <c r="AE147" s="191"/>
      <c r="AF147" s="191"/>
      <c r="AG147" s="191"/>
      <c r="AH147" s="191"/>
      <c r="AI147" s="191"/>
      <c r="AJ147" s="191"/>
      <c r="AK147" s="191"/>
      <c r="AL147" s="191"/>
      <c r="AM147" s="191"/>
      <c r="AN147" s="191"/>
      <c r="AO147" s="191"/>
      <c r="AP147" s="191"/>
      <c r="AQ147" s="191"/>
      <c r="AR147" s="191"/>
      <c r="AS147" s="191"/>
      <c r="AT147" s="191"/>
      <c r="AU147" s="191"/>
      <c r="AV147" s="191"/>
      <c r="AW147" s="191"/>
      <c r="AX147" s="191"/>
      <c r="AY147" s="191"/>
      <c r="AZ147" s="191"/>
      <c r="BA147" s="191"/>
      <c r="BB147" s="191"/>
      <c r="BC147" s="191"/>
      <c r="BD147" s="191"/>
      <c r="BE147" s="191"/>
      <c r="BF147" s="191"/>
      <c r="BG147" s="191"/>
      <c r="BH147" s="191"/>
      <c r="BI147" s="191"/>
      <c r="BJ147" s="191"/>
      <c r="BK147" s="191"/>
      <c r="BL147" s="191"/>
      <c r="BM147" s="191"/>
      <c r="BN147" s="191"/>
      <c r="BO147" s="191"/>
      <c r="BP147" s="191"/>
      <c r="BQ147" s="191"/>
      <c r="BR147" s="191"/>
      <c r="BS147" s="191"/>
      <c r="BT147" s="191"/>
      <c r="BU147" s="191"/>
      <c r="BV147" s="191"/>
      <c r="BW147" s="191"/>
      <c r="BX147" s="191"/>
      <c r="BY147" s="191"/>
      <c r="BZ147" s="191"/>
    </row>
    <row r="148" spans="1:78">
      <c r="A148" s="191"/>
      <c r="B148" s="191"/>
      <c r="C148" s="191"/>
      <c r="D148" s="191"/>
      <c r="E148" s="191"/>
      <c r="F148" s="191"/>
      <c r="G148" s="191"/>
      <c r="H148" s="191"/>
      <c r="I148" s="191"/>
      <c r="J148" s="191"/>
      <c r="K148" s="191"/>
      <c r="L148" s="191"/>
      <c r="M148" s="191"/>
      <c r="N148" s="191"/>
      <c r="O148" s="191"/>
      <c r="P148" s="191"/>
      <c r="Q148" s="191"/>
      <c r="R148" s="191"/>
      <c r="S148" s="191"/>
      <c r="T148" s="191"/>
      <c r="U148" s="191"/>
      <c r="V148" s="191"/>
      <c r="W148" s="191"/>
      <c r="X148" s="191"/>
      <c r="Y148" s="191"/>
      <c r="Z148" s="191"/>
      <c r="AA148" s="191"/>
      <c r="AB148" s="191"/>
      <c r="AC148" s="191"/>
      <c r="AD148" s="191"/>
      <c r="AE148" s="191"/>
      <c r="AF148" s="191"/>
      <c r="AG148" s="191"/>
      <c r="AH148" s="191"/>
      <c r="AI148" s="191"/>
      <c r="AJ148" s="191"/>
      <c r="AK148" s="191"/>
      <c r="AL148" s="191"/>
      <c r="AM148" s="191"/>
      <c r="AN148" s="191"/>
      <c r="AO148" s="191"/>
      <c r="AP148" s="191"/>
      <c r="AQ148" s="191"/>
      <c r="AR148" s="191"/>
      <c r="AS148" s="191"/>
      <c r="AT148" s="191"/>
      <c r="AU148" s="191"/>
      <c r="AV148" s="191"/>
      <c r="AW148" s="191"/>
      <c r="AX148" s="191"/>
      <c r="AY148" s="191"/>
      <c r="AZ148" s="191"/>
      <c r="BA148" s="191"/>
      <c r="BB148" s="191"/>
      <c r="BC148" s="191"/>
      <c r="BD148" s="191"/>
      <c r="BE148" s="191"/>
      <c r="BF148" s="191"/>
      <c r="BG148" s="191"/>
      <c r="BH148" s="191"/>
      <c r="BI148" s="191"/>
      <c r="BJ148" s="191"/>
      <c r="BK148" s="191"/>
      <c r="BL148" s="191"/>
      <c r="BM148" s="191"/>
      <c r="BN148" s="191"/>
      <c r="BO148" s="191"/>
      <c r="BP148" s="191"/>
      <c r="BQ148" s="191"/>
      <c r="BR148" s="191"/>
      <c r="BS148" s="191"/>
      <c r="BT148" s="191"/>
      <c r="BU148" s="191"/>
      <c r="BV148" s="191"/>
      <c r="BW148" s="191"/>
      <c r="BX148" s="191"/>
      <c r="BY148" s="191"/>
      <c r="BZ148" s="191"/>
    </row>
    <row r="149" spans="1:78">
      <c r="A149" s="191"/>
      <c r="B149" s="191"/>
      <c r="C149" s="191"/>
      <c r="D149" s="191"/>
      <c r="E149" s="191"/>
      <c r="F149" s="191"/>
      <c r="G149" s="191"/>
      <c r="H149" s="191"/>
      <c r="I149" s="191"/>
      <c r="J149" s="191"/>
      <c r="K149" s="191"/>
      <c r="L149" s="191"/>
      <c r="M149" s="191"/>
      <c r="N149" s="191"/>
      <c r="O149" s="191"/>
      <c r="P149" s="191"/>
      <c r="Q149" s="191"/>
      <c r="R149" s="191"/>
      <c r="S149" s="191"/>
      <c r="T149" s="191"/>
      <c r="U149" s="191"/>
      <c r="V149" s="191"/>
      <c r="W149" s="191"/>
      <c r="X149" s="191"/>
      <c r="Y149" s="191"/>
      <c r="Z149" s="191"/>
      <c r="AA149" s="191"/>
      <c r="AB149" s="191"/>
      <c r="AC149" s="191"/>
      <c r="AD149" s="191"/>
      <c r="AE149" s="191"/>
      <c r="AF149" s="191"/>
      <c r="AG149" s="191"/>
      <c r="AH149" s="191"/>
      <c r="AI149" s="191"/>
      <c r="AJ149" s="191"/>
      <c r="AK149" s="191"/>
      <c r="AL149" s="191"/>
      <c r="AM149" s="191"/>
      <c r="AN149" s="191"/>
      <c r="AO149" s="191"/>
      <c r="AP149" s="191"/>
      <c r="AQ149" s="191"/>
      <c r="AR149" s="191"/>
      <c r="AS149" s="191"/>
      <c r="AT149" s="191"/>
      <c r="AU149" s="191"/>
      <c r="AV149" s="191"/>
      <c r="AW149" s="191"/>
      <c r="AX149" s="191"/>
      <c r="AY149" s="191"/>
      <c r="AZ149" s="191"/>
      <c r="BA149" s="191"/>
      <c r="BB149" s="191"/>
      <c r="BC149" s="191"/>
      <c r="BD149" s="191"/>
      <c r="BE149" s="191"/>
      <c r="BF149" s="191"/>
      <c r="BG149" s="191"/>
      <c r="BH149" s="191"/>
      <c r="BI149" s="191"/>
      <c r="BJ149" s="191"/>
      <c r="BK149" s="191"/>
      <c r="BL149" s="191"/>
      <c r="BM149" s="191"/>
      <c r="BN149" s="191"/>
      <c r="BO149" s="191"/>
      <c r="BP149" s="191"/>
      <c r="BQ149" s="191"/>
      <c r="BR149" s="191"/>
      <c r="BS149" s="191"/>
      <c r="BT149" s="191"/>
      <c r="BU149" s="191"/>
      <c r="BV149" s="191"/>
      <c r="BW149" s="191"/>
      <c r="BX149" s="191"/>
      <c r="BY149" s="191"/>
      <c r="BZ149" s="191"/>
    </row>
    <row r="150" spans="1:78">
      <c r="A150" s="191"/>
      <c r="B150" s="191"/>
      <c r="C150" s="191"/>
      <c r="D150" s="191"/>
      <c r="E150" s="191"/>
      <c r="F150" s="191"/>
      <c r="G150" s="191"/>
      <c r="H150" s="191"/>
      <c r="I150" s="191"/>
      <c r="J150" s="191"/>
      <c r="K150" s="191"/>
      <c r="L150" s="191"/>
      <c r="M150" s="191"/>
      <c r="N150" s="191"/>
      <c r="O150" s="191"/>
      <c r="P150" s="191"/>
      <c r="Q150" s="191"/>
      <c r="R150" s="191"/>
      <c r="S150" s="191"/>
      <c r="T150" s="191"/>
      <c r="U150" s="191"/>
      <c r="V150" s="191"/>
      <c r="W150" s="191"/>
      <c r="X150" s="191"/>
      <c r="Y150" s="191"/>
      <c r="Z150" s="191"/>
      <c r="AA150" s="191"/>
      <c r="AB150" s="191"/>
      <c r="AC150" s="191"/>
      <c r="AD150" s="191"/>
      <c r="AE150" s="191"/>
      <c r="AF150" s="191"/>
      <c r="AG150" s="191"/>
      <c r="AH150" s="191"/>
      <c r="AI150" s="191"/>
      <c r="AJ150" s="191"/>
      <c r="AK150" s="191"/>
      <c r="AL150" s="191"/>
      <c r="AM150" s="191"/>
      <c r="AN150" s="191"/>
      <c r="AO150" s="191"/>
      <c r="AP150" s="191"/>
      <c r="AQ150" s="191"/>
      <c r="AR150" s="191"/>
      <c r="AS150" s="191"/>
      <c r="AT150" s="191"/>
      <c r="AU150" s="191"/>
      <c r="AV150" s="191"/>
      <c r="AW150" s="191"/>
      <c r="AX150" s="191"/>
      <c r="AY150" s="191"/>
      <c r="AZ150" s="191"/>
      <c r="BA150" s="191"/>
      <c r="BB150" s="191"/>
      <c r="BC150" s="191"/>
      <c r="BD150" s="191"/>
      <c r="BE150" s="191"/>
      <c r="BF150" s="191"/>
      <c r="BG150" s="191"/>
      <c r="BH150" s="191"/>
      <c r="BI150" s="191"/>
      <c r="BJ150" s="191"/>
      <c r="BK150" s="191"/>
      <c r="BL150" s="191"/>
      <c r="BM150" s="191"/>
      <c r="BN150" s="191"/>
      <c r="BO150" s="191"/>
      <c r="BP150" s="191"/>
      <c r="BQ150" s="191"/>
      <c r="BR150" s="191"/>
      <c r="BS150" s="191"/>
      <c r="BT150" s="191"/>
      <c r="BU150" s="191"/>
      <c r="BV150" s="191"/>
      <c r="BW150" s="191"/>
      <c r="BX150" s="191"/>
      <c r="BY150" s="191"/>
      <c r="BZ150" s="191"/>
    </row>
    <row r="151" spans="1:78">
      <c r="A151" s="191"/>
      <c r="B151" s="191"/>
      <c r="C151" s="191"/>
      <c r="D151" s="191"/>
      <c r="E151" s="191"/>
      <c r="F151" s="191"/>
      <c r="G151" s="191"/>
      <c r="H151" s="191"/>
      <c r="I151" s="191"/>
      <c r="J151" s="191"/>
      <c r="K151" s="191"/>
      <c r="L151" s="191"/>
      <c r="M151" s="191"/>
      <c r="N151" s="191"/>
      <c r="O151" s="191"/>
      <c r="P151" s="191"/>
      <c r="Q151" s="191"/>
      <c r="R151" s="191"/>
      <c r="S151" s="191"/>
      <c r="T151" s="191"/>
      <c r="U151" s="191"/>
      <c r="V151" s="191"/>
      <c r="W151" s="191"/>
      <c r="X151" s="191"/>
      <c r="Y151" s="191"/>
      <c r="Z151" s="191"/>
      <c r="AA151" s="191"/>
      <c r="AB151" s="191"/>
      <c r="AC151" s="191"/>
      <c r="AD151" s="191"/>
      <c r="AE151" s="191"/>
      <c r="AF151" s="191"/>
      <c r="AG151" s="191"/>
      <c r="AH151" s="191"/>
      <c r="AI151" s="191"/>
      <c r="AJ151" s="191"/>
      <c r="AK151" s="191"/>
      <c r="AL151" s="191"/>
      <c r="AM151" s="191"/>
      <c r="AN151" s="191"/>
      <c r="AO151" s="191"/>
      <c r="AP151" s="191"/>
      <c r="AQ151" s="191"/>
      <c r="AR151" s="191"/>
      <c r="AS151" s="191"/>
      <c r="AT151" s="191"/>
      <c r="AU151" s="191"/>
      <c r="AV151" s="191"/>
      <c r="AW151" s="191"/>
      <c r="AX151" s="191"/>
      <c r="AY151" s="191"/>
      <c r="AZ151" s="191"/>
      <c r="BA151" s="191"/>
      <c r="BB151" s="191"/>
      <c r="BC151" s="191"/>
      <c r="BD151" s="191"/>
      <c r="BE151" s="191"/>
      <c r="BF151" s="191"/>
      <c r="BG151" s="191"/>
      <c r="BH151" s="191"/>
      <c r="BI151" s="191"/>
      <c r="BJ151" s="191"/>
      <c r="BK151" s="191"/>
      <c r="BL151" s="191"/>
      <c r="BM151" s="191"/>
      <c r="BN151" s="191"/>
      <c r="BO151" s="191"/>
      <c r="BP151" s="191"/>
      <c r="BQ151" s="191"/>
      <c r="BR151" s="191"/>
      <c r="BS151" s="191"/>
      <c r="BT151" s="191"/>
      <c r="BU151" s="191"/>
      <c r="BV151" s="191"/>
      <c r="BW151" s="191"/>
      <c r="BX151" s="191"/>
      <c r="BY151" s="191"/>
      <c r="BZ151" s="191"/>
    </row>
    <row r="152" spans="1:78">
      <c r="A152" s="191"/>
      <c r="B152" s="191"/>
      <c r="C152" s="191"/>
      <c r="D152" s="191"/>
      <c r="E152" s="191"/>
      <c r="F152" s="191"/>
      <c r="G152" s="191"/>
      <c r="H152" s="191"/>
      <c r="I152" s="191"/>
      <c r="J152" s="191"/>
      <c r="K152" s="191"/>
      <c r="L152" s="191"/>
      <c r="M152" s="191"/>
      <c r="N152" s="191"/>
      <c r="O152" s="191"/>
      <c r="P152" s="191"/>
      <c r="Q152" s="191"/>
      <c r="R152" s="191"/>
      <c r="S152" s="191"/>
      <c r="T152" s="191"/>
      <c r="U152" s="191"/>
      <c r="V152" s="191"/>
      <c r="W152" s="191"/>
      <c r="X152" s="191"/>
      <c r="Y152" s="191"/>
      <c r="Z152" s="191"/>
      <c r="AA152" s="191"/>
      <c r="AB152" s="191"/>
      <c r="AC152" s="191"/>
      <c r="AD152" s="191"/>
      <c r="AE152" s="191"/>
      <c r="AF152" s="191"/>
      <c r="AG152" s="191"/>
      <c r="AH152" s="191"/>
      <c r="AI152" s="191"/>
      <c r="AJ152" s="191"/>
      <c r="AK152" s="191"/>
      <c r="AL152" s="191"/>
      <c r="AM152" s="191"/>
      <c r="AN152" s="191"/>
      <c r="AO152" s="191"/>
      <c r="AP152" s="191"/>
      <c r="AQ152" s="191"/>
      <c r="AR152" s="191"/>
      <c r="AS152" s="191"/>
      <c r="AT152" s="191"/>
      <c r="AU152" s="191"/>
      <c r="AV152" s="191"/>
      <c r="AW152" s="191"/>
      <c r="AX152" s="191"/>
      <c r="AY152" s="191"/>
      <c r="AZ152" s="191"/>
      <c r="BA152" s="191"/>
      <c r="BB152" s="191"/>
      <c r="BC152" s="191"/>
      <c r="BD152" s="191"/>
      <c r="BE152" s="191"/>
      <c r="BF152" s="191"/>
      <c r="BG152" s="191"/>
      <c r="BH152" s="191"/>
      <c r="BI152" s="191"/>
      <c r="BJ152" s="191"/>
      <c r="BK152" s="191"/>
      <c r="BL152" s="191"/>
      <c r="BM152" s="191"/>
      <c r="BN152" s="191"/>
      <c r="BO152" s="191"/>
      <c r="BP152" s="191"/>
      <c r="BQ152" s="191"/>
      <c r="BR152" s="191"/>
      <c r="BS152" s="191"/>
      <c r="BT152" s="191"/>
      <c r="BU152" s="191"/>
      <c r="BV152" s="191"/>
      <c r="BW152" s="191"/>
      <c r="BX152" s="191"/>
      <c r="BY152" s="191"/>
      <c r="BZ152" s="191"/>
    </row>
    <row r="153" spans="1:78">
      <c r="A153" s="191"/>
      <c r="B153" s="191"/>
      <c r="C153" s="191"/>
      <c r="D153" s="191"/>
      <c r="E153" s="191"/>
      <c r="F153" s="191"/>
      <c r="G153" s="191"/>
      <c r="H153" s="191"/>
      <c r="I153" s="191"/>
      <c r="J153" s="191"/>
      <c r="K153" s="191"/>
      <c r="L153" s="191"/>
      <c r="M153" s="191"/>
      <c r="N153" s="191"/>
      <c r="O153" s="191"/>
      <c r="P153" s="191"/>
      <c r="Q153" s="191"/>
      <c r="R153" s="191"/>
      <c r="S153" s="191"/>
      <c r="T153" s="191"/>
      <c r="U153" s="191"/>
      <c r="V153" s="191"/>
      <c r="W153" s="191"/>
      <c r="X153" s="191"/>
      <c r="Y153" s="191"/>
      <c r="Z153" s="191"/>
      <c r="AA153" s="191"/>
      <c r="AB153" s="191"/>
      <c r="AC153" s="191"/>
      <c r="AD153" s="191"/>
      <c r="AE153" s="191"/>
      <c r="AF153" s="191"/>
      <c r="AG153" s="191"/>
      <c r="AH153" s="191"/>
      <c r="AI153" s="191"/>
      <c r="AJ153" s="191"/>
      <c r="AK153" s="191"/>
      <c r="AL153" s="191"/>
      <c r="AM153" s="191"/>
      <c r="AN153" s="191"/>
      <c r="AO153" s="191"/>
      <c r="AP153" s="191"/>
      <c r="AQ153" s="191"/>
      <c r="AR153" s="191"/>
      <c r="AS153" s="191"/>
      <c r="AT153" s="191"/>
      <c r="AU153" s="191"/>
      <c r="AV153" s="191"/>
      <c r="AW153" s="191"/>
      <c r="AX153" s="191"/>
      <c r="AY153" s="191"/>
      <c r="AZ153" s="191"/>
      <c r="BA153" s="191"/>
      <c r="BB153" s="191"/>
      <c r="BC153" s="191"/>
      <c r="BD153" s="191"/>
      <c r="BE153" s="191"/>
      <c r="BF153" s="191"/>
      <c r="BG153" s="191"/>
      <c r="BH153" s="191"/>
      <c r="BI153" s="191"/>
      <c r="BJ153" s="191"/>
      <c r="BK153" s="191"/>
      <c r="BL153" s="191"/>
      <c r="BM153" s="191"/>
      <c r="BN153" s="191"/>
      <c r="BO153" s="191"/>
      <c r="BP153" s="191"/>
      <c r="BQ153" s="191"/>
      <c r="BR153" s="191"/>
      <c r="BS153" s="191"/>
      <c r="BT153" s="191"/>
      <c r="BU153" s="191"/>
      <c r="BV153" s="191"/>
      <c r="BW153" s="191"/>
      <c r="BX153" s="191"/>
      <c r="BY153" s="191"/>
      <c r="BZ153" s="191"/>
    </row>
    <row r="154" spans="1:78">
      <c r="A154" s="191"/>
      <c r="B154" s="191"/>
      <c r="C154" s="191"/>
      <c r="D154" s="191"/>
      <c r="E154" s="191"/>
      <c r="F154" s="191"/>
      <c r="G154" s="191"/>
      <c r="H154" s="191"/>
      <c r="I154" s="191"/>
      <c r="J154" s="191"/>
      <c r="K154" s="191"/>
      <c r="L154" s="191"/>
      <c r="M154" s="191"/>
      <c r="N154" s="191"/>
      <c r="O154" s="191"/>
      <c r="P154" s="191"/>
      <c r="Q154" s="191"/>
      <c r="R154" s="191"/>
      <c r="S154" s="191"/>
      <c r="T154" s="191"/>
      <c r="U154" s="191"/>
      <c r="V154" s="191"/>
      <c r="W154" s="191"/>
      <c r="X154" s="191"/>
      <c r="Y154" s="191"/>
      <c r="Z154" s="191"/>
      <c r="AA154" s="191"/>
      <c r="AB154" s="191"/>
      <c r="AC154" s="191"/>
      <c r="AD154" s="191"/>
      <c r="AE154" s="191"/>
      <c r="AF154" s="191"/>
      <c r="AG154" s="191"/>
      <c r="AH154" s="191"/>
      <c r="AI154" s="191"/>
      <c r="AJ154" s="191"/>
      <c r="AK154" s="191"/>
      <c r="AL154" s="191"/>
      <c r="AM154" s="191"/>
      <c r="AN154" s="191"/>
      <c r="AO154" s="191"/>
      <c r="AP154" s="191"/>
      <c r="AQ154" s="191"/>
      <c r="AR154" s="191"/>
      <c r="AS154" s="191"/>
      <c r="AT154" s="191"/>
      <c r="AU154" s="191"/>
      <c r="AV154" s="191"/>
      <c r="AW154" s="191"/>
      <c r="AX154" s="191"/>
      <c r="AY154" s="191"/>
      <c r="AZ154" s="191"/>
      <c r="BA154" s="191"/>
      <c r="BB154" s="191"/>
      <c r="BC154" s="191"/>
      <c r="BD154" s="191"/>
      <c r="BE154" s="191"/>
      <c r="BF154" s="191"/>
      <c r="BG154" s="191"/>
      <c r="BH154" s="191"/>
      <c r="BI154" s="191"/>
      <c r="BJ154" s="191"/>
      <c r="BK154" s="191"/>
      <c r="BL154" s="191"/>
      <c r="BM154" s="191"/>
      <c r="BN154" s="191"/>
      <c r="BO154" s="191"/>
      <c r="BP154" s="191"/>
      <c r="BQ154" s="191"/>
      <c r="BR154" s="191"/>
      <c r="BS154" s="191"/>
      <c r="BT154" s="191"/>
      <c r="BU154" s="191"/>
      <c r="BV154" s="191"/>
      <c r="BW154" s="191"/>
      <c r="BX154" s="191"/>
      <c r="BY154" s="191"/>
      <c r="BZ154" s="191"/>
    </row>
    <row r="155" spans="1:78">
      <c r="A155" s="191"/>
      <c r="B155" s="191"/>
      <c r="C155" s="191"/>
      <c r="D155" s="191"/>
      <c r="E155" s="191"/>
      <c r="F155" s="191"/>
      <c r="G155" s="191"/>
      <c r="H155" s="191"/>
      <c r="I155" s="191"/>
      <c r="J155" s="191"/>
      <c r="K155" s="191"/>
      <c r="L155" s="191"/>
      <c r="M155" s="191"/>
      <c r="N155" s="191"/>
      <c r="O155" s="191"/>
      <c r="P155" s="191"/>
      <c r="Q155" s="191"/>
      <c r="R155" s="191"/>
      <c r="S155" s="191"/>
      <c r="T155" s="191"/>
      <c r="U155" s="191"/>
      <c r="V155" s="191"/>
      <c r="W155" s="191"/>
      <c r="X155" s="191"/>
      <c r="Y155" s="191"/>
      <c r="Z155" s="191"/>
      <c r="AA155" s="191"/>
      <c r="AB155" s="191"/>
      <c r="AC155" s="191"/>
      <c r="AD155" s="191"/>
      <c r="AE155" s="191"/>
      <c r="AF155" s="191"/>
      <c r="AG155" s="191"/>
      <c r="AH155" s="191"/>
      <c r="AI155" s="191"/>
      <c r="AJ155" s="191"/>
      <c r="AK155" s="191"/>
      <c r="AL155" s="191"/>
      <c r="AM155" s="191"/>
      <c r="AN155" s="191"/>
      <c r="AO155" s="191"/>
      <c r="AP155" s="191"/>
      <c r="AQ155" s="191"/>
      <c r="AR155" s="191"/>
      <c r="AS155" s="191"/>
      <c r="AT155" s="191"/>
      <c r="AU155" s="191"/>
      <c r="AV155" s="191"/>
      <c r="AW155" s="191"/>
      <c r="AX155" s="191"/>
      <c r="AY155" s="191"/>
      <c r="AZ155" s="191"/>
      <c r="BA155" s="191"/>
      <c r="BB155" s="191"/>
      <c r="BC155" s="191"/>
      <c r="BD155" s="191"/>
      <c r="BE155" s="191"/>
      <c r="BF155" s="191"/>
      <c r="BG155" s="191"/>
      <c r="BH155" s="191"/>
      <c r="BI155" s="191"/>
      <c r="BJ155" s="191"/>
      <c r="BK155" s="191"/>
      <c r="BL155" s="191"/>
      <c r="BM155" s="191"/>
      <c r="BN155" s="191"/>
      <c r="BO155" s="191"/>
      <c r="BP155" s="191"/>
      <c r="BQ155" s="191"/>
      <c r="BR155" s="191"/>
      <c r="BS155" s="191"/>
      <c r="BT155" s="191"/>
      <c r="BU155" s="191"/>
      <c r="BV155" s="191"/>
      <c r="BW155" s="191"/>
      <c r="BX155" s="191"/>
      <c r="BY155" s="191"/>
      <c r="BZ155" s="191"/>
    </row>
    <row r="156" spans="1:78">
      <c r="A156" s="191"/>
      <c r="B156" s="191"/>
      <c r="C156" s="191"/>
      <c r="D156" s="191"/>
      <c r="E156" s="191"/>
      <c r="F156" s="191"/>
      <c r="G156" s="191"/>
      <c r="H156" s="191"/>
      <c r="I156" s="191"/>
      <c r="J156" s="191"/>
      <c r="K156" s="191"/>
      <c r="L156" s="191"/>
      <c r="M156" s="191"/>
      <c r="N156" s="191"/>
      <c r="O156" s="191"/>
      <c r="P156" s="191"/>
      <c r="Q156" s="191"/>
      <c r="R156" s="191"/>
      <c r="S156" s="191"/>
      <c r="T156" s="191"/>
      <c r="U156" s="191"/>
      <c r="V156" s="191"/>
      <c r="W156" s="191"/>
      <c r="X156" s="191"/>
      <c r="Y156" s="191"/>
      <c r="Z156" s="191"/>
      <c r="AA156" s="191"/>
      <c r="AB156" s="191"/>
      <c r="AC156" s="191"/>
      <c r="AD156" s="191"/>
      <c r="AE156" s="191"/>
      <c r="AF156" s="191"/>
      <c r="AG156" s="191"/>
      <c r="AH156" s="191"/>
      <c r="AI156" s="191"/>
      <c r="AJ156" s="191"/>
      <c r="AK156" s="191"/>
      <c r="AL156" s="191"/>
      <c r="AM156" s="191"/>
      <c r="AN156" s="191"/>
      <c r="AO156" s="191"/>
      <c r="AP156" s="191"/>
      <c r="AQ156" s="191"/>
      <c r="AR156" s="191"/>
      <c r="AS156" s="191"/>
      <c r="AT156" s="191"/>
      <c r="AU156" s="191"/>
      <c r="AV156" s="191"/>
      <c r="AW156" s="191"/>
      <c r="AX156" s="191"/>
      <c r="AY156" s="191"/>
      <c r="AZ156" s="191"/>
      <c r="BA156" s="191"/>
      <c r="BB156" s="191"/>
      <c r="BC156" s="191"/>
      <c r="BD156" s="191"/>
      <c r="BE156" s="191"/>
      <c r="BF156" s="191"/>
      <c r="BG156" s="191"/>
      <c r="BH156" s="191"/>
      <c r="BI156" s="191"/>
      <c r="BJ156" s="191"/>
      <c r="BK156" s="191"/>
      <c r="BL156" s="191"/>
      <c r="BM156" s="191"/>
      <c r="BN156" s="191"/>
      <c r="BO156" s="191"/>
      <c r="BP156" s="191"/>
      <c r="BQ156" s="191"/>
      <c r="BR156" s="191"/>
      <c r="BS156" s="191"/>
      <c r="BT156" s="191"/>
      <c r="BU156" s="191"/>
      <c r="BV156" s="191"/>
      <c r="BW156" s="191"/>
      <c r="BX156" s="191"/>
      <c r="BY156" s="191"/>
      <c r="BZ156" s="191"/>
    </row>
    <row r="157" spans="1:78">
      <c r="A157" s="191"/>
      <c r="B157" s="191"/>
      <c r="C157" s="191"/>
      <c r="D157" s="191"/>
      <c r="E157" s="191"/>
      <c r="F157" s="191"/>
      <c r="G157" s="191"/>
      <c r="H157" s="191"/>
      <c r="I157" s="191"/>
      <c r="J157" s="191"/>
      <c r="K157" s="191"/>
      <c r="L157" s="191"/>
      <c r="M157" s="191"/>
      <c r="N157" s="191"/>
      <c r="O157" s="191"/>
      <c r="P157" s="191"/>
      <c r="Q157" s="191"/>
      <c r="R157" s="191"/>
      <c r="S157" s="191"/>
      <c r="T157" s="191"/>
      <c r="U157" s="191"/>
      <c r="V157" s="191"/>
      <c r="W157" s="191"/>
      <c r="X157" s="191"/>
      <c r="Y157" s="191"/>
      <c r="Z157" s="191"/>
      <c r="AA157" s="191"/>
      <c r="AB157" s="191"/>
      <c r="AC157" s="191"/>
      <c r="AD157" s="191"/>
      <c r="AE157" s="191"/>
      <c r="AF157" s="191"/>
      <c r="AG157" s="191"/>
      <c r="AH157" s="191"/>
      <c r="AI157" s="191"/>
      <c r="AJ157" s="191"/>
      <c r="AK157" s="191"/>
      <c r="AL157" s="191"/>
      <c r="AM157" s="191"/>
      <c r="AN157" s="191"/>
      <c r="AO157" s="191"/>
      <c r="AP157" s="191"/>
      <c r="AQ157" s="191"/>
      <c r="AR157" s="191"/>
      <c r="AS157" s="191"/>
      <c r="AT157" s="191"/>
      <c r="AU157" s="191"/>
      <c r="AV157" s="191"/>
      <c r="AW157" s="191"/>
      <c r="AX157" s="191"/>
      <c r="AY157" s="191"/>
      <c r="AZ157" s="191"/>
      <c r="BA157" s="191"/>
      <c r="BB157" s="191"/>
      <c r="BC157" s="191"/>
      <c r="BD157" s="191"/>
      <c r="BE157" s="191"/>
      <c r="BF157" s="191"/>
      <c r="BG157" s="191"/>
      <c r="BH157" s="191"/>
      <c r="BI157" s="191"/>
      <c r="BJ157" s="191"/>
      <c r="BK157" s="191"/>
      <c r="BL157" s="191"/>
      <c r="BM157" s="191"/>
      <c r="BN157" s="191"/>
      <c r="BO157" s="191"/>
      <c r="BP157" s="191"/>
      <c r="BQ157" s="191"/>
      <c r="BR157" s="191"/>
      <c r="BS157" s="191"/>
      <c r="BT157" s="191"/>
      <c r="BU157" s="191"/>
      <c r="BV157" s="191"/>
      <c r="BW157" s="191"/>
      <c r="BX157" s="191"/>
      <c r="BY157" s="191"/>
      <c r="BZ157" s="191"/>
    </row>
    <row r="158" spans="1:78">
      <c r="A158" s="191"/>
      <c r="B158" s="191"/>
      <c r="C158" s="191"/>
      <c r="D158" s="191"/>
      <c r="E158" s="191"/>
      <c r="F158" s="191"/>
      <c r="G158" s="191"/>
      <c r="H158" s="191"/>
      <c r="I158" s="191"/>
      <c r="J158" s="191"/>
      <c r="K158" s="191"/>
      <c r="L158" s="191"/>
      <c r="M158" s="191"/>
      <c r="N158" s="191"/>
      <c r="O158" s="191"/>
      <c r="P158" s="191"/>
      <c r="Q158" s="191"/>
      <c r="R158" s="191"/>
      <c r="S158" s="191"/>
      <c r="T158" s="191"/>
      <c r="U158" s="191"/>
      <c r="V158" s="191"/>
      <c r="W158" s="191"/>
      <c r="X158" s="191"/>
      <c r="Y158" s="191"/>
      <c r="Z158" s="191"/>
      <c r="AA158" s="191"/>
      <c r="AB158" s="191"/>
      <c r="AC158" s="191"/>
      <c r="AD158" s="191"/>
      <c r="AE158" s="191"/>
      <c r="AF158" s="191"/>
      <c r="AG158" s="191"/>
      <c r="AH158" s="191"/>
      <c r="AI158" s="191"/>
      <c r="AJ158" s="191"/>
      <c r="AK158" s="191"/>
      <c r="AL158" s="191"/>
      <c r="AM158" s="191"/>
      <c r="AN158" s="191"/>
      <c r="AO158" s="191"/>
      <c r="AP158" s="191"/>
      <c r="AQ158" s="191"/>
      <c r="AR158" s="191"/>
      <c r="AS158" s="191"/>
      <c r="AT158" s="191"/>
      <c r="AU158" s="191"/>
      <c r="AV158" s="191"/>
      <c r="AW158" s="191"/>
      <c r="AX158" s="191"/>
      <c r="AY158" s="191"/>
      <c r="AZ158" s="191"/>
      <c r="BA158" s="191"/>
      <c r="BB158" s="191"/>
      <c r="BC158" s="191"/>
      <c r="BD158" s="191"/>
      <c r="BE158" s="191"/>
      <c r="BF158" s="191"/>
      <c r="BG158" s="191"/>
      <c r="BH158" s="191"/>
      <c r="BI158" s="191"/>
      <c r="BJ158" s="191"/>
      <c r="BK158" s="191"/>
      <c r="BL158" s="191"/>
      <c r="BM158" s="191"/>
      <c r="BN158" s="191"/>
      <c r="BO158" s="191"/>
      <c r="BP158" s="191"/>
      <c r="BQ158" s="191"/>
      <c r="BR158" s="191"/>
      <c r="BS158" s="191"/>
      <c r="BT158" s="191"/>
      <c r="BU158" s="191"/>
      <c r="BV158" s="191"/>
      <c r="BW158" s="191"/>
      <c r="BX158" s="191"/>
      <c r="BY158" s="191"/>
      <c r="BZ158" s="191"/>
    </row>
    <row r="159" spans="1:78">
      <c r="A159" s="191"/>
      <c r="B159" s="191"/>
      <c r="C159" s="191"/>
      <c r="D159" s="191"/>
      <c r="E159" s="191"/>
      <c r="F159" s="191"/>
      <c r="G159" s="191"/>
      <c r="H159" s="191"/>
      <c r="I159" s="191"/>
      <c r="J159" s="191"/>
      <c r="K159" s="191"/>
      <c r="L159" s="191"/>
      <c r="M159" s="191"/>
      <c r="N159" s="191"/>
      <c r="O159" s="191"/>
      <c r="P159" s="191"/>
      <c r="Q159" s="191"/>
      <c r="R159" s="191"/>
      <c r="S159" s="191"/>
      <c r="T159" s="191"/>
      <c r="U159" s="191"/>
      <c r="V159" s="191"/>
      <c r="W159" s="191"/>
      <c r="X159" s="191"/>
      <c r="Y159" s="191"/>
      <c r="Z159" s="191"/>
      <c r="AA159" s="191"/>
      <c r="AB159" s="191"/>
      <c r="AC159" s="191"/>
      <c r="AD159" s="191"/>
      <c r="AE159" s="191"/>
      <c r="AF159" s="191"/>
      <c r="AG159" s="191"/>
      <c r="AH159" s="191"/>
      <c r="AI159" s="191"/>
      <c r="AJ159" s="191"/>
      <c r="AK159" s="191"/>
      <c r="AL159" s="191"/>
      <c r="AM159" s="191"/>
      <c r="AN159" s="191"/>
      <c r="AO159" s="191"/>
      <c r="AP159" s="191"/>
      <c r="AQ159" s="191"/>
      <c r="AR159" s="191"/>
      <c r="AS159" s="191"/>
      <c r="AT159" s="191"/>
      <c r="AU159" s="191"/>
      <c r="AV159" s="191"/>
      <c r="AW159" s="191"/>
      <c r="AX159" s="191"/>
      <c r="AY159" s="191"/>
      <c r="AZ159" s="191"/>
      <c r="BA159" s="191"/>
      <c r="BB159" s="191"/>
      <c r="BC159" s="191"/>
      <c r="BD159" s="191"/>
      <c r="BE159" s="191"/>
      <c r="BF159" s="191"/>
      <c r="BG159" s="191"/>
      <c r="BH159" s="191"/>
      <c r="BI159" s="191"/>
      <c r="BJ159" s="191"/>
      <c r="BK159" s="191"/>
      <c r="BL159" s="191"/>
      <c r="BM159" s="191"/>
      <c r="BN159" s="191"/>
      <c r="BO159" s="191"/>
      <c r="BP159" s="191"/>
      <c r="BQ159" s="191"/>
      <c r="BR159" s="191"/>
      <c r="BS159" s="191"/>
      <c r="BT159" s="191"/>
      <c r="BU159" s="191"/>
      <c r="BV159" s="191"/>
      <c r="BW159" s="191"/>
      <c r="BX159" s="191"/>
      <c r="BY159" s="191"/>
      <c r="BZ159" s="191"/>
    </row>
    <row r="160" spans="1:78">
      <c r="A160" s="191"/>
      <c r="B160" s="191"/>
      <c r="C160" s="191"/>
      <c r="D160" s="191"/>
      <c r="E160" s="191"/>
      <c r="F160" s="191"/>
      <c r="G160" s="191"/>
      <c r="H160" s="191"/>
      <c r="I160" s="191"/>
      <c r="J160" s="191"/>
      <c r="K160" s="191"/>
      <c r="L160" s="191"/>
      <c r="M160" s="191"/>
      <c r="N160" s="191"/>
      <c r="O160" s="191"/>
      <c r="P160" s="191"/>
      <c r="Q160" s="191"/>
      <c r="R160" s="191"/>
      <c r="S160" s="191"/>
      <c r="T160" s="191"/>
      <c r="U160" s="191"/>
      <c r="V160" s="191"/>
      <c r="W160" s="191"/>
      <c r="X160" s="191"/>
      <c r="Y160" s="191"/>
      <c r="Z160" s="191"/>
      <c r="AA160" s="191"/>
      <c r="AB160" s="191"/>
      <c r="AC160" s="191"/>
      <c r="AD160" s="191"/>
      <c r="AE160" s="191"/>
      <c r="AF160" s="191"/>
      <c r="AG160" s="191"/>
      <c r="AH160" s="191"/>
      <c r="AI160" s="191"/>
      <c r="AJ160" s="191"/>
      <c r="AK160" s="191"/>
      <c r="AL160" s="191"/>
      <c r="AM160" s="191"/>
      <c r="AN160" s="191"/>
      <c r="AO160" s="191"/>
      <c r="AP160" s="191"/>
      <c r="AQ160" s="191"/>
      <c r="AR160" s="191"/>
      <c r="AS160" s="191"/>
      <c r="AT160" s="191"/>
      <c r="AU160" s="191"/>
      <c r="AV160" s="191"/>
      <c r="AW160" s="191"/>
      <c r="AX160" s="191"/>
      <c r="AY160" s="191"/>
      <c r="AZ160" s="191"/>
      <c r="BA160" s="191"/>
      <c r="BB160" s="191"/>
      <c r="BC160" s="191"/>
      <c r="BD160" s="191"/>
      <c r="BE160" s="191"/>
      <c r="BF160" s="191"/>
      <c r="BG160" s="191"/>
      <c r="BH160" s="191"/>
      <c r="BI160" s="191"/>
      <c r="BJ160" s="191"/>
      <c r="BK160" s="191"/>
      <c r="BL160" s="191"/>
      <c r="BM160" s="191"/>
      <c r="BN160" s="191"/>
      <c r="BO160" s="191"/>
      <c r="BP160" s="191"/>
      <c r="BQ160" s="191"/>
      <c r="BR160" s="191"/>
      <c r="BS160" s="191"/>
      <c r="BT160" s="191"/>
      <c r="BU160" s="191"/>
      <c r="BV160" s="191"/>
      <c r="BW160" s="191"/>
      <c r="BX160" s="191"/>
      <c r="BY160" s="191"/>
      <c r="BZ160" s="191"/>
    </row>
    <row r="161" spans="1:78">
      <c r="A161" s="191"/>
      <c r="B161" s="191"/>
      <c r="C161" s="191"/>
      <c r="D161" s="191"/>
      <c r="E161" s="191"/>
      <c r="F161" s="191"/>
      <c r="G161" s="191"/>
      <c r="H161" s="191"/>
      <c r="I161" s="191"/>
      <c r="J161" s="191"/>
      <c r="K161" s="191"/>
      <c r="L161" s="191"/>
      <c r="M161" s="191"/>
      <c r="N161" s="191"/>
      <c r="O161" s="191"/>
      <c r="P161" s="191"/>
      <c r="Q161" s="191"/>
      <c r="R161" s="191"/>
      <c r="S161" s="191"/>
      <c r="T161" s="191"/>
      <c r="U161" s="191"/>
      <c r="V161" s="191"/>
      <c r="W161" s="191"/>
      <c r="X161" s="191"/>
      <c r="Y161" s="191"/>
      <c r="Z161" s="191"/>
      <c r="AA161" s="191"/>
      <c r="AB161" s="191"/>
      <c r="AC161" s="191"/>
      <c r="AD161" s="191"/>
      <c r="AE161" s="191"/>
      <c r="AF161" s="191"/>
      <c r="AG161" s="191"/>
      <c r="AH161" s="191"/>
      <c r="AI161" s="191"/>
      <c r="AJ161" s="191"/>
      <c r="AK161" s="191"/>
      <c r="AL161" s="191"/>
      <c r="AM161" s="191"/>
      <c r="AN161" s="191"/>
      <c r="AO161" s="191"/>
      <c r="AP161" s="191"/>
      <c r="AQ161" s="191"/>
      <c r="AR161" s="191"/>
      <c r="AS161" s="191"/>
      <c r="AT161" s="191"/>
      <c r="AU161" s="191"/>
      <c r="AV161" s="191"/>
      <c r="AW161" s="191"/>
      <c r="AX161" s="191"/>
      <c r="AY161" s="191"/>
      <c r="AZ161" s="191"/>
      <c r="BA161" s="191"/>
      <c r="BB161" s="191"/>
      <c r="BC161" s="191"/>
      <c r="BD161" s="191"/>
      <c r="BE161" s="191"/>
      <c r="BF161" s="191"/>
      <c r="BG161" s="191"/>
      <c r="BH161" s="191"/>
      <c r="BI161" s="191"/>
      <c r="BJ161" s="191"/>
      <c r="BK161" s="191"/>
      <c r="BL161" s="191"/>
      <c r="BM161" s="191"/>
      <c r="BN161" s="191"/>
      <c r="BO161" s="191"/>
      <c r="BP161" s="191"/>
      <c r="BQ161" s="191"/>
      <c r="BR161" s="191"/>
      <c r="BS161" s="191"/>
      <c r="BT161" s="191"/>
      <c r="BU161" s="191"/>
      <c r="BV161" s="191"/>
      <c r="BW161" s="191"/>
      <c r="BX161" s="191"/>
      <c r="BY161" s="191"/>
      <c r="BZ161" s="191"/>
    </row>
    <row r="162" spans="1:78">
      <c r="A162" s="191"/>
      <c r="B162" s="191"/>
      <c r="C162" s="191"/>
      <c r="D162" s="191"/>
      <c r="E162" s="191"/>
      <c r="F162" s="191"/>
      <c r="G162" s="191"/>
      <c r="H162" s="191"/>
      <c r="I162" s="191"/>
      <c r="J162" s="191"/>
      <c r="K162" s="191"/>
      <c r="L162" s="191"/>
      <c r="M162" s="191"/>
      <c r="N162" s="191"/>
      <c r="O162" s="191"/>
      <c r="P162" s="191"/>
      <c r="Q162" s="191"/>
      <c r="R162" s="191"/>
      <c r="S162" s="191"/>
      <c r="T162" s="191"/>
      <c r="U162" s="191"/>
      <c r="V162" s="191"/>
      <c r="W162" s="191"/>
      <c r="X162" s="191"/>
      <c r="Y162" s="191"/>
      <c r="Z162" s="191"/>
      <c r="AA162" s="191"/>
      <c r="AB162" s="191"/>
      <c r="AC162" s="191"/>
      <c r="AD162" s="191"/>
      <c r="AE162" s="191"/>
      <c r="AF162" s="191"/>
      <c r="AG162" s="191"/>
      <c r="AH162" s="191"/>
      <c r="AI162" s="191"/>
      <c r="AJ162" s="191"/>
      <c r="AK162" s="191"/>
      <c r="AL162" s="191"/>
      <c r="AM162" s="191"/>
      <c r="AN162" s="191"/>
      <c r="AO162" s="191"/>
      <c r="AP162" s="191"/>
      <c r="AQ162" s="191"/>
      <c r="AR162" s="191"/>
      <c r="AS162" s="191"/>
      <c r="AT162" s="191"/>
      <c r="AU162" s="191"/>
      <c r="AV162" s="191"/>
      <c r="AW162" s="191"/>
      <c r="AX162" s="191"/>
      <c r="AY162" s="191"/>
      <c r="AZ162" s="191"/>
      <c r="BA162" s="191"/>
      <c r="BB162" s="191"/>
      <c r="BC162" s="191"/>
      <c r="BD162" s="191"/>
      <c r="BE162" s="191"/>
      <c r="BF162" s="191"/>
      <c r="BG162" s="191"/>
      <c r="BH162" s="191"/>
      <c r="BI162" s="191"/>
      <c r="BJ162" s="191"/>
      <c r="BK162" s="191"/>
      <c r="BL162" s="191"/>
      <c r="BM162" s="191"/>
      <c r="BN162" s="191"/>
      <c r="BO162" s="191"/>
      <c r="BP162" s="191"/>
      <c r="BQ162" s="191"/>
      <c r="BR162" s="191"/>
      <c r="BS162" s="191"/>
      <c r="BT162" s="191"/>
      <c r="BU162" s="191"/>
      <c r="BV162" s="191"/>
      <c r="BW162" s="191"/>
      <c r="BX162" s="191"/>
      <c r="BY162" s="191"/>
      <c r="BZ162" s="191"/>
    </row>
    <row r="163" spans="1:78">
      <c r="A163" s="191"/>
      <c r="B163" s="191"/>
      <c r="C163" s="191"/>
      <c r="D163" s="191"/>
      <c r="E163" s="191"/>
      <c r="F163" s="191"/>
      <c r="G163" s="191"/>
      <c r="H163" s="191"/>
      <c r="I163" s="191"/>
      <c r="J163" s="191"/>
      <c r="K163" s="191"/>
      <c r="L163" s="191"/>
      <c r="M163" s="191"/>
      <c r="N163" s="191"/>
      <c r="O163" s="191"/>
      <c r="P163" s="191"/>
      <c r="Q163" s="191"/>
      <c r="R163" s="191"/>
      <c r="S163" s="191"/>
      <c r="T163" s="191"/>
      <c r="U163" s="191"/>
      <c r="V163" s="191"/>
      <c r="W163" s="191"/>
      <c r="X163" s="191"/>
      <c r="Y163" s="191"/>
      <c r="Z163" s="191"/>
      <c r="AA163" s="191"/>
      <c r="AB163" s="191"/>
      <c r="AC163" s="191"/>
      <c r="AD163" s="191"/>
      <c r="AE163" s="191"/>
      <c r="AF163" s="191"/>
      <c r="AG163" s="191"/>
      <c r="AH163" s="191"/>
      <c r="AI163" s="191"/>
      <c r="AJ163" s="191"/>
      <c r="AK163" s="191"/>
      <c r="AL163" s="191"/>
      <c r="AM163" s="191"/>
      <c r="AN163" s="191"/>
      <c r="AO163" s="191"/>
      <c r="AP163" s="191"/>
      <c r="AQ163" s="191"/>
      <c r="AR163" s="191"/>
      <c r="AS163" s="191"/>
      <c r="AT163" s="191"/>
      <c r="AU163" s="191"/>
      <c r="AV163" s="191"/>
      <c r="AW163" s="191"/>
      <c r="AX163" s="191"/>
      <c r="AY163" s="191"/>
      <c r="AZ163" s="191"/>
      <c r="BA163" s="191"/>
      <c r="BB163" s="191"/>
      <c r="BC163" s="191"/>
      <c r="BD163" s="191"/>
      <c r="BE163" s="191"/>
      <c r="BF163" s="191"/>
      <c r="BG163" s="191"/>
      <c r="BH163" s="191"/>
      <c r="BI163" s="191"/>
      <c r="BJ163" s="191"/>
      <c r="BK163" s="191"/>
      <c r="BL163" s="191"/>
      <c r="BM163" s="191"/>
      <c r="BN163" s="191"/>
      <c r="BO163" s="191"/>
      <c r="BP163" s="191"/>
      <c r="BQ163" s="191"/>
      <c r="BR163" s="191"/>
      <c r="BS163" s="191"/>
      <c r="BT163" s="191"/>
      <c r="BU163" s="191"/>
      <c r="BV163" s="191"/>
      <c r="BW163" s="191"/>
      <c r="BX163" s="191"/>
      <c r="BY163" s="191"/>
      <c r="BZ163" s="191"/>
    </row>
    <row r="164" spans="1:78">
      <c r="A164" s="191"/>
      <c r="B164" s="191"/>
      <c r="C164" s="191"/>
      <c r="D164" s="191"/>
      <c r="E164" s="191"/>
      <c r="F164" s="191"/>
      <c r="G164" s="191"/>
      <c r="H164" s="191"/>
      <c r="I164" s="191"/>
      <c r="J164" s="191"/>
      <c r="K164" s="191"/>
      <c r="L164" s="191"/>
      <c r="M164" s="191"/>
      <c r="N164" s="191"/>
      <c r="O164" s="191"/>
      <c r="P164" s="191"/>
      <c r="Q164" s="191"/>
      <c r="R164" s="191"/>
      <c r="S164" s="191"/>
      <c r="T164" s="191"/>
      <c r="U164" s="191"/>
      <c r="V164" s="191"/>
      <c r="W164" s="191"/>
      <c r="X164" s="191"/>
      <c r="Y164" s="191"/>
      <c r="Z164" s="191"/>
      <c r="AA164" s="191"/>
      <c r="AB164" s="191"/>
      <c r="AC164" s="191"/>
      <c r="AD164" s="191"/>
      <c r="AE164" s="191"/>
      <c r="AF164" s="191"/>
      <c r="AG164" s="191"/>
      <c r="AH164" s="191"/>
      <c r="AI164" s="191"/>
      <c r="AJ164" s="191"/>
      <c r="AK164" s="191"/>
      <c r="AL164" s="191"/>
      <c r="AM164" s="191"/>
      <c r="AN164" s="191"/>
      <c r="AO164" s="191"/>
      <c r="AP164" s="191"/>
      <c r="AQ164" s="191"/>
      <c r="AR164" s="191"/>
      <c r="AS164" s="191"/>
      <c r="AT164" s="191"/>
      <c r="AU164" s="191"/>
      <c r="AV164" s="191"/>
      <c r="AW164" s="191"/>
      <c r="AX164" s="191"/>
      <c r="AY164" s="191"/>
      <c r="AZ164" s="191"/>
      <c r="BA164" s="191"/>
      <c r="BB164" s="191"/>
      <c r="BC164" s="191"/>
      <c r="BD164" s="191"/>
      <c r="BE164" s="191"/>
      <c r="BF164" s="191"/>
      <c r="BG164" s="191"/>
      <c r="BH164" s="191"/>
      <c r="BI164" s="191"/>
      <c r="BJ164" s="191"/>
      <c r="BK164" s="191"/>
      <c r="BL164" s="191"/>
      <c r="BM164" s="191"/>
      <c r="BN164" s="191"/>
      <c r="BO164" s="191"/>
      <c r="BP164" s="191"/>
      <c r="BQ164" s="191"/>
      <c r="BR164" s="191"/>
      <c r="BS164" s="191"/>
      <c r="BT164" s="191"/>
      <c r="BU164" s="191"/>
      <c r="BV164" s="191"/>
      <c r="BW164" s="191"/>
      <c r="BX164" s="191"/>
      <c r="BY164" s="191"/>
      <c r="BZ164" s="191"/>
    </row>
    <row r="165" spans="1:78">
      <c r="A165" s="191"/>
      <c r="B165" s="191"/>
      <c r="C165" s="191"/>
      <c r="D165" s="191"/>
      <c r="E165" s="191"/>
      <c r="F165" s="191"/>
      <c r="G165" s="191"/>
      <c r="H165" s="191"/>
      <c r="I165" s="191"/>
      <c r="J165" s="191"/>
      <c r="K165" s="191"/>
      <c r="L165" s="191"/>
      <c r="M165" s="191"/>
      <c r="N165" s="191"/>
      <c r="O165" s="191"/>
      <c r="P165" s="191"/>
      <c r="Q165" s="191"/>
      <c r="R165" s="191"/>
      <c r="S165" s="191"/>
      <c r="T165" s="191"/>
      <c r="U165" s="191"/>
      <c r="V165" s="191"/>
      <c r="W165" s="191"/>
      <c r="X165" s="191"/>
      <c r="Y165" s="191"/>
      <c r="Z165" s="191"/>
      <c r="AA165" s="191"/>
      <c r="AB165" s="191"/>
      <c r="AC165" s="191"/>
      <c r="AD165" s="191"/>
      <c r="AE165" s="191"/>
      <c r="AF165" s="191"/>
      <c r="AG165" s="191"/>
      <c r="AH165" s="191"/>
      <c r="AI165" s="191"/>
      <c r="AJ165" s="191"/>
      <c r="AK165" s="191"/>
      <c r="AL165" s="191"/>
      <c r="AM165" s="191"/>
      <c r="AN165" s="191"/>
      <c r="AO165" s="191"/>
      <c r="AP165" s="191"/>
      <c r="AQ165" s="191"/>
      <c r="AR165" s="191"/>
      <c r="AS165" s="191"/>
      <c r="AT165" s="191"/>
      <c r="AU165" s="191"/>
      <c r="AV165" s="191"/>
      <c r="AW165" s="191"/>
      <c r="AX165" s="191"/>
      <c r="AY165" s="191"/>
      <c r="AZ165" s="191"/>
      <c r="BA165" s="191"/>
      <c r="BB165" s="191"/>
      <c r="BC165" s="191"/>
      <c r="BD165" s="191"/>
      <c r="BE165" s="191"/>
      <c r="BF165" s="191"/>
      <c r="BG165" s="191"/>
      <c r="BH165" s="191"/>
      <c r="BI165" s="191"/>
      <c r="BJ165" s="191"/>
      <c r="BK165" s="191"/>
      <c r="BL165" s="191"/>
      <c r="BM165" s="191"/>
      <c r="BN165" s="191"/>
      <c r="BO165" s="191"/>
      <c r="BP165" s="191"/>
      <c r="BQ165" s="191"/>
      <c r="BR165" s="191"/>
      <c r="BS165" s="191"/>
      <c r="BT165" s="191"/>
      <c r="BU165" s="191"/>
      <c r="BV165" s="191"/>
      <c r="BW165" s="191"/>
      <c r="BX165" s="191"/>
      <c r="BY165" s="191"/>
      <c r="BZ165" s="191"/>
    </row>
    <row r="166" spans="1:78">
      <c r="A166" s="191"/>
      <c r="B166" s="191"/>
      <c r="C166" s="191"/>
      <c r="D166" s="191"/>
      <c r="E166" s="191"/>
      <c r="F166" s="191"/>
      <c r="G166" s="191"/>
      <c r="H166" s="191"/>
      <c r="I166" s="191"/>
      <c r="J166" s="191"/>
      <c r="K166" s="191"/>
      <c r="L166" s="191"/>
      <c r="M166" s="191"/>
      <c r="N166" s="191"/>
      <c r="O166" s="191"/>
      <c r="P166" s="191"/>
      <c r="Q166" s="191"/>
      <c r="R166" s="191"/>
      <c r="S166" s="191"/>
      <c r="T166" s="191"/>
      <c r="U166" s="191"/>
      <c r="V166" s="191"/>
      <c r="W166" s="191"/>
      <c r="X166" s="191"/>
      <c r="Y166" s="191"/>
      <c r="Z166" s="191"/>
      <c r="AA166" s="191"/>
      <c r="AB166" s="191"/>
      <c r="AC166" s="191"/>
      <c r="AD166" s="191"/>
      <c r="AE166" s="191"/>
      <c r="AF166" s="191"/>
      <c r="AG166" s="191"/>
      <c r="AH166" s="191"/>
      <c r="AI166" s="191"/>
      <c r="AJ166" s="191"/>
      <c r="AK166" s="191"/>
      <c r="AL166" s="191"/>
      <c r="AM166" s="191"/>
      <c r="AN166" s="191"/>
      <c r="AO166" s="191"/>
      <c r="AP166" s="191"/>
      <c r="AQ166" s="191"/>
      <c r="AR166" s="191"/>
      <c r="AS166" s="191"/>
      <c r="AT166" s="191"/>
      <c r="AU166" s="191"/>
      <c r="AV166" s="191"/>
      <c r="AW166" s="191"/>
      <c r="AX166" s="191"/>
      <c r="AY166" s="191"/>
      <c r="AZ166" s="191"/>
      <c r="BA166" s="191"/>
      <c r="BB166" s="191"/>
      <c r="BC166" s="191"/>
      <c r="BD166" s="191"/>
      <c r="BE166" s="191"/>
      <c r="BF166" s="191"/>
      <c r="BG166" s="191"/>
      <c r="BH166" s="191"/>
      <c r="BI166" s="191"/>
      <c r="BJ166" s="191"/>
      <c r="BK166" s="191"/>
      <c r="BL166" s="191"/>
      <c r="BM166" s="191"/>
      <c r="BN166" s="191"/>
      <c r="BO166" s="191"/>
      <c r="BP166" s="191"/>
      <c r="BQ166" s="191"/>
      <c r="BR166" s="191"/>
      <c r="BS166" s="191"/>
      <c r="BT166" s="191"/>
      <c r="BU166" s="191"/>
      <c r="BV166" s="191"/>
      <c r="BW166" s="191"/>
      <c r="BX166" s="191"/>
      <c r="BY166" s="191"/>
      <c r="BZ166" s="191"/>
    </row>
    <row r="167" spans="1:78">
      <c r="A167" s="191"/>
      <c r="B167" s="191"/>
      <c r="C167" s="191"/>
      <c r="D167" s="191"/>
      <c r="E167" s="191"/>
      <c r="F167" s="191"/>
      <c r="G167" s="191"/>
      <c r="H167" s="191"/>
      <c r="I167" s="191"/>
      <c r="J167" s="191"/>
      <c r="K167" s="191"/>
      <c r="L167" s="191"/>
      <c r="M167" s="191"/>
      <c r="N167" s="191"/>
      <c r="O167" s="191"/>
      <c r="P167" s="191"/>
      <c r="Q167" s="191"/>
      <c r="R167" s="191"/>
      <c r="S167" s="191"/>
      <c r="T167" s="191"/>
      <c r="U167" s="191"/>
      <c r="V167" s="191"/>
      <c r="W167" s="191"/>
      <c r="X167" s="191"/>
      <c r="Y167" s="191"/>
      <c r="Z167" s="191"/>
      <c r="AA167" s="191"/>
      <c r="AB167" s="191"/>
      <c r="AC167" s="191"/>
      <c r="AD167" s="191"/>
      <c r="AE167" s="191"/>
      <c r="AF167" s="191"/>
      <c r="AG167" s="191"/>
      <c r="AH167" s="191"/>
      <c r="AI167" s="191"/>
      <c r="AJ167" s="191"/>
      <c r="AK167" s="191"/>
      <c r="AL167" s="191"/>
      <c r="AM167" s="191"/>
      <c r="AN167" s="191"/>
      <c r="AO167" s="191"/>
      <c r="AP167" s="191"/>
      <c r="AQ167" s="191"/>
      <c r="AR167" s="191"/>
      <c r="AS167" s="191"/>
      <c r="AT167" s="191"/>
      <c r="AU167" s="191"/>
      <c r="AV167" s="191"/>
      <c r="AW167" s="191"/>
      <c r="AX167" s="191"/>
      <c r="AY167" s="191"/>
      <c r="AZ167" s="191"/>
      <c r="BA167" s="191"/>
      <c r="BB167" s="191"/>
      <c r="BC167" s="191"/>
      <c r="BD167" s="191"/>
      <c r="BE167" s="191"/>
      <c r="BF167" s="191"/>
      <c r="BG167" s="191"/>
      <c r="BH167" s="191"/>
      <c r="BI167" s="191"/>
      <c r="BJ167" s="191"/>
      <c r="BK167" s="191"/>
      <c r="BL167" s="191"/>
      <c r="BM167" s="191"/>
      <c r="BN167" s="191"/>
      <c r="BO167" s="191"/>
      <c r="BP167" s="191"/>
      <c r="BQ167" s="191"/>
      <c r="BR167" s="191"/>
      <c r="BS167" s="191"/>
      <c r="BT167" s="191"/>
      <c r="BU167" s="191"/>
      <c r="BV167" s="191"/>
      <c r="BW167" s="191"/>
      <c r="BX167" s="191"/>
      <c r="BY167" s="191"/>
      <c r="BZ167" s="191"/>
    </row>
    <row r="168" spans="1:78">
      <c r="A168" s="191"/>
      <c r="B168" s="191"/>
      <c r="C168" s="191"/>
      <c r="D168" s="191"/>
      <c r="E168" s="191"/>
      <c r="F168" s="191"/>
      <c r="G168" s="191"/>
      <c r="H168" s="191"/>
      <c r="I168" s="191"/>
      <c r="J168" s="191"/>
      <c r="K168" s="191"/>
      <c r="L168" s="191"/>
      <c r="M168" s="191"/>
      <c r="N168" s="191"/>
      <c r="O168" s="191"/>
      <c r="P168" s="191"/>
      <c r="Q168" s="191"/>
      <c r="R168" s="191"/>
      <c r="S168" s="191"/>
      <c r="T168" s="191"/>
      <c r="U168" s="191"/>
      <c r="V168" s="191"/>
      <c r="W168" s="191"/>
      <c r="X168" s="191"/>
      <c r="Y168" s="191"/>
      <c r="Z168" s="191"/>
      <c r="AA168" s="191"/>
      <c r="AB168" s="191"/>
      <c r="AC168" s="191"/>
      <c r="AD168" s="191"/>
      <c r="AE168" s="191"/>
      <c r="AF168" s="191"/>
      <c r="AG168" s="191"/>
      <c r="AH168" s="191"/>
      <c r="AI168" s="191"/>
      <c r="AJ168" s="191"/>
      <c r="AK168" s="191"/>
      <c r="AL168" s="191"/>
      <c r="AM168" s="191"/>
      <c r="AN168" s="191"/>
      <c r="AO168" s="191"/>
      <c r="AP168" s="191"/>
      <c r="AQ168" s="191"/>
      <c r="AR168" s="191"/>
      <c r="AS168" s="191"/>
      <c r="AT168" s="191"/>
      <c r="AU168" s="191"/>
      <c r="AV168" s="191"/>
      <c r="AW168" s="191"/>
      <c r="AX168" s="191"/>
      <c r="AY168" s="191"/>
      <c r="AZ168" s="191"/>
      <c r="BA168" s="191"/>
      <c r="BB168" s="191"/>
      <c r="BC168" s="191"/>
      <c r="BD168" s="191"/>
      <c r="BE168" s="191"/>
      <c r="BF168" s="191"/>
      <c r="BG168" s="191"/>
      <c r="BH168" s="191"/>
      <c r="BI168" s="191"/>
      <c r="BJ168" s="191"/>
      <c r="BK168" s="191"/>
      <c r="BL168" s="191"/>
      <c r="BM168" s="191"/>
      <c r="BN168" s="191"/>
      <c r="BO168" s="191"/>
      <c r="BP168" s="191"/>
      <c r="BQ168" s="191"/>
      <c r="BR168" s="191"/>
      <c r="BS168" s="191"/>
      <c r="BT168" s="191"/>
      <c r="BU168" s="191"/>
      <c r="BV168" s="191"/>
      <c r="BW168" s="191"/>
      <c r="BX168" s="191"/>
      <c r="BY168" s="191"/>
      <c r="BZ168" s="191"/>
    </row>
    <row r="169" spans="1:78">
      <c r="A169" s="191"/>
      <c r="B169" s="191"/>
      <c r="C169" s="191"/>
      <c r="D169" s="191"/>
      <c r="E169" s="191"/>
      <c r="F169" s="191"/>
      <c r="G169" s="191"/>
      <c r="H169" s="191"/>
      <c r="I169" s="191"/>
      <c r="J169" s="191"/>
      <c r="K169" s="191"/>
      <c r="L169" s="191"/>
      <c r="M169" s="191"/>
      <c r="N169" s="191"/>
      <c r="O169" s="191"/>
      <c r="P169" s="191"/>
      <c r="Q169" s="191"/>
      <c r="R169" s="191"/>
      <c r="S169" s="191"/>
      <c r="T169" s="191"/>
      <c r="U169" s="191"/>
      <c r="V169" s="191"/>
      <c r="W169" s="191"/>
      <c r="X169" s="191"/>
      <c r="Y169" s="191"/>
      <c r="Z169" s="191"/>
      <c r="AA169" s="191"/>
      <c r="AB169" s="191"/>
      <c r="AC169" s="191"/>
      <c r="AD169" s="191"/>
      <c r="AE169" s="191"/>
      <c r="AF169" s="191"/>
      <c r="AG169" s="191"/>
      <c r="AH169" s="191"/>
      <c r="AI169" s="191"/>
      <c r="AJ169" s="191"/>
      <c r="AK169" s="191"/>
      <c r="AL169" s="191"/>
      <c r="AM169" s="191"/>
      <c r="AN169" s="191"/>
      <c r="AO169" s="191"/>
      <c r="AP169" s="191"/>
      <c r="AQ169" s="191"/>
      <c r="AR169" s="191"/>
      <c r="AS169" s="191"/>
      <c r="AT169" s="191"/>
      <c r="AU169" s="191"/>
      <c r="AV169" s="191"/>
      <c r="AW169" s="191"/>
      <c r="AX169" s="191"/>
      <c r="AY169" s="191"/>
      <c r="AZ169" s="191"/>
      <c r="BA169" s="191"/>
      <c r="BB169" s="191"/>
      <c r="BC169" s="191"/>
      <c r="BD169" s="191"/>
      <c r="BE169" s="191"/>
      <c r="BF169" s="191"/>
      <c r="BG169" s="191"/>
      <c r="BH169" s="191"/>
      <c r="BI169" s="191"/>
      <c r="BJ169" s="191"/>
      <c r="BK169" s="191"/>
      <c r="BL169" s="191"/>
      <c r="BM169" s="191"/>
      <c r="BN169" s="191"/>
      <c r="BO169" s="191"/>
      <c r="BP169" s="191"/>
      <c r="BQ169" s="191"/>
      <c r="BR169" s="191"/>
      <c r="BS169" s="191"/>
      <c r="BT169" s="191"/>
      <c r="BU169" s="191"/>
      <c r="BV169" s="191"/>
      <c r="BW169" s="191"/>
      <c r="BX169" s="191"/>
      <c r="BY169" s="191"/>
      <c r="BZ169" s="191"/>
    </row>
    <row r="170" spans="1:78">
      <c r="A170" s="191"/>
      <c r="B170" s="191"/>
      <c r="C170" s="191"/>
      <c r="D170" s="191"/>
      <c r="E170" s="191"/>
      <c r="F170" s="191"/>
      <c r="G170" s="191"/>
      <c r="H170" s="191"/>
      <c r="I170" s="191"/>
      <c r="J170" s="191"/>
      <c r="K170" s="191"/>
      <c r="L170" s="191"/>
      <c r="M170" s="191"/>
      <c r="N170" s="191"/>
      <c r="O170" s="191"/>
      <c r="P170" s="191"/>
      <c r="Q170" s="191"/>
      <c r="R170" s="191"/>
      <c r="S170" s="191"/>
      <c r="T170" s="191"/>
      <c r="U170" s="191"/>
      <c r="V170" s="191"/>
      <c r="W170" s="191"/>
      <c r="X170" s="191"/>
      <c r="Y170" s="191"/>
      <c r="Z170" s="191"/>
      <c r="AA170" s="191"/>
      <c r="AB170" s="191"/>
      <c r="AC170" s="191"/>
      <c r="AD170" s="191"/>
      <c r="AE170" s="191"/>
      <c r="AF170" s="191"/>
      <c r="AG170" s="191"/>
      <c r="AH170" s="191"/>
      <c r="AI170" s="191"/>
      <c r="AJ170" s="191"/>
      <c r="AK170" s="191"/>
      <c r="AL170" s="191"/>
      <c r="AM170" s="191"/>
      <c r="AN170" s="191"/>
      <c r="AO170" s="191"/>
      <c r="AP170" s="191"/>
      <c r="AQ170" s="191"/>
      <c r="AR170" s="191"/>
      <c r="AS170" s="191"/>
      <c r="AT170" s="191"/>
      <c r="AU170" s="191"/>
      <c r="AV170" s="191"/>
      <c r="AW170" s="191"/>
      <c r="AX170" s="191"/>
      <c r="AY170" s="191"/>
      <c r="AZ170" s="191"/>
      <c r="BA170" s="191"/>
      <c r="BB170" s="191"/>
      <c r="BC170" s="191"/>
      <c r="BD170" s="191"/>
      <c r="BE170" s="191"/>
      <c r="BF170" s="191"/>
      <c r="BG170" s="191"/>
      <c r="BH170" s="191"/>
      <c r="BI170" s="191"/>
      <c r="BJ170" s="191"/>
      <c r="BK170" s="191"/>
      <c r="BL170" s="191"/>
      <c r="BM170" s="191"/>
      <c r="BN170" s="191"/>
      <c r="BO170" s="191"/>
      <c r="BP170" s="191"/>
      <c r="BQ170" s="191"/>
      <c r="BR170" s="191"/>
      <c r="BS170" s="191"/>
      <c r="BT170" s="191"/>
      <c r="BU170" s="191"/>
      <c r="BV170" s="191"/>
      <c r="BW170" s="191"/>
      <c r="BX170" s="191"/>
      <c r="BY170" s="191"/>
      <c r="BZ170" s="191"/>
    </row>
    <row r="171" spans="1:78">
      <c r="A171" s="191"/>
      <c r="B171" s="191"/>
      <c r="C171" s="191"/>
      <c r="D171" s="191"/>
      <c r="E171" s="191"/>
      <c r="F171" s="191"/>
      <c r="G171" s="191"/>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1"/>
      <c r="AY171" s="191"/>
      <c r="AZ171" s="191"/>
      <c r="BA171" s="191"/>
      <c r="BB171" s="191"/>
      <c r="BC171" s="191"/>
      <c r="BD171" s="191"/>
      <c r="BE171" s="191"/>
      <c r="BF171" s="191"/>
      <c r="BG171" s="191"/>
      <c r="BH171" s="191"/>
      <c r="BI171" s="191"/>
      <c r="BJ171" s="191"/>
      <c r="BK171" s="191"/>
      <c r="BL171" s="191"/>
      <c r="BM171" s="191"/>
      <c r="BN171" s="191"/>
      <c r="BO171" s="191"/>
      <c r="BP171" s="191"/>
      <c r="BQ171" s="191"/>
      <c r="BR171" s="191"/>
      <c r="BS171" s="191"/>
      <c r="BT171" s="191"/>
      <c r="BU171" s="191"/>
      <c r="BV171" s="191"/>
      <c r="BW171" s="191"/>
      <c r="BX171" s="191"/>
      <c r="BY171" s="191"/>
      <c r="BZ171" s="191"/>
    </row>
    <row r="172" spans="1:78">
      <c r="A172" s="191"/>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1"/>
      <c r="AY172" s="191"/>
      <c r="AZ172" s="191"/>
      <c r="BA172" s="191"/>
      <c r="BB172" s="191"/>
      <c r="BC172" s="191"/>
      <c r="BD172" s="191"/>
      <c r="BE172" s="191"/>
      <c r="BF172" s="191"/>
      <c r="BG172" s="191"/>
      <c r="BH172" s="191"/>
      <c r="BI172" s="191"/>
      <c r="BJ172" s="191"/>
      <c r="BK172" s="191"/>
      <c r="BL172" s="191"/>
      <c r="BM172" s="191"/>
      <c r="BN172" s="191"/>
      <c r="BO172" s="191"/>
      <c r="BP172" s="191"/>
      <c r="BQ172" s="191"/>
      <c r="BR172" s="191"/>
      <c r="BS172" s="191"/>
      <c r="BT172" s="191"/>
      <c r="BU172" s="191"/>
      <c r="BV172" s="191"/>
      <c r="BW172" s="191"/>
      <c r="BX172" s="191"/>
      <c r="BY172" s="191"/>
      <c r="BZ172" s="191"/>
    </row>
    <row r="173" spans="1:78">
      <c r="A173" s="191"/>
      <c r="B173" s="191"/>
      <c r="C173" s="191"/>
      <c r="D173" s="191"/>
      <c r="E173" s="191"/>
      <c r="F173" s="191"/>
      <c r="G173" s="191"/>
      <c r="H173" s="191"/>
      <c r="I173" s="191"/>
      <c r="J173" s="191"/>
      <c r="K173" s="191"/>
      <c r="L173" s="191"/>
      <c r="M173" s="191"/>
      <c r="N173" s="191"/>
      <c r="O173" s="191"/>
      <c r="P173" s="191"/>
      <c r="Q173" s="191"/>
      <c r="R173" s="191"/>
      <c r="S173" s="191"/>
      <c r="T173" s="191"/>
      <c r="U173" s="191"/>
      <c r="V173" s="191"/>
      <c r="W173" s="191"/>
      <c r="X173" s="191"/>
      <c r="Y173" s="191"/>
      <c r="Z173" s="191"/>
      <c r="AA173" s="191"/>
      <c r="AB173" s="191"/>
      <c r="AC173" s="191"/>
      <c r="AD173" s="191"/>
      <c r="AE173" s="191"/>
      <c r="AF173" s="191"/>
      <c r="AG173" s="191"/>
      <c r="AH173" s="191"/>
      <c r="AI173" s="191"/>
      <c r="AJ173" s="191"/>
      <c r="AK173" s="191"/>
      <c r="AL173" s="191"/>
      <c r="AM173" s="191"/>
      <c r="AN173" s="191"/>
      <c r="AO173" s="191"/>
      <c r="AP173" s="191"/>
      <c r="AQ173" s="191"/>
      <c r="AR173" s="191"/>
      <c r="AS173" s="191"/>
      <c r="AT173" s="191"/>
      <c r="AU173" s="191"/>
      <c r="AV173" s="191"/>
      <c r="AW173" s="191"/>
      <c r="AX173" s="191"/>
      <c r="AY173" s="191"/>
      <c r="AZ173" s="191"/>
      <c r="BA173" s="191"/>
      <c r="BB173" s="191"/>
      <c r="BC173" s="191"/>
      <c r="BD173" s="191"/>
      <c r="BE173" s="191"/>
      <c r="BF173" s="191"/>
      <c r="BG173" s="191"/>
      <c r="BH173" s="191"/>
      <c r="BI173" s="191"/>
      <c r="BJ173" s="191"/>
      <c r="BK173" s="191"/>
      <c r="BL173" s="191"/>
      <c r="BM173" s="191"/>
      <c r="BN173" s="191"/>
      <c r="BO173" s="191"/>
      <c r="BP173" s="191"/>
      <c r="BQ173" s="191"/>
      <c r="BR173" s="191"/>
      <c r="BS173" s="191"/>
      <c r="BT173" s="191"/>
      <c r="BU173" s="191"/>
      <c r="BV173" s="191"/>
      <c r="BW173" s="191"/>
      <c r="BX173" s="191"/>
      <c r="BY173" s="191"/>
      <c r="BZ173" s="191"/>
    </row>
    <row r="174" spans="1:78">
      <c r="A174" s="191"/>
      <c r="B174" s="191"/>
      <c r="C174" s="191"/>
      <c r="D174" s="191"/>
      <c r="E174" s="191"/>
      <c r="F174" s="191"/>
      <c r="G174" s="191"/>
      <c r="H174" s="191"/>
      <c r="I174" s="191"/>
      <c r="J174" s="191"/>
      <c r="K174" s="191"/>
      <c r="L174" s="191"/>
      <c r="M174" s="191"/>
      <c r="N174" s="191"/>
      <c r="O174" s="191"/>
      <c r="P174" s="191"/>
      <c r="Q174" s="191"/>
      <c r="R174" s="191"/>
      <c r="S174" s="191"/>
      <c r="T174" s="191"/>
      <c r="U174" s="191"/>
      <c r="V174" s="191"/>
      <c r="W174" s="191"/>
      <c r="X174" s="191"/>
      <c r="Y174" s="191"/>
      <c r="Z174" s="191"/>
      <c r="AA174" s="191"/>
      <c r="AB174" s="191"/>
      <c r="AC174" s="191"/>
      <c r="AD174" s="191"/>
      <c r="AE174" s="191"/>
      <c r="AF174" s="191"/>
      <c r="AG174" s="191"/>
      <c r="AH174" s="191"/>
      <c r="AI174" s="191"/>
      <c r="AJ174" s="191"/>
      <c r="AK174" s="191"/>
      <c r="AL174" s="191"/>
      <c r="AM174" s="191"/>
      <c r="AN174" s="191"/>
      <c r="AO174" s="191"/>
      <c r="AP174" s="191"/>
      <c r="AQ174" s="191"/>
      <c r="AR174" s="191"/>
      <c r="AS174" s="191"/>
      <c r="AT174" s="191"/>
      <c r="AU174" s="191"/>
      <c r="AV174" s="191"/>
      <c r="AW174" s="191"/>
      <c r="AX174" s="191"/>
      <c r="AY174" s="191"/>
      <c r="AZ174" s="191"/>
      <c r="BA174" s="191"/>
      <c r="BB174" s="191"/>
      <c r="BC174" s="191"/>
      <c r="BD174" s="191"/>
      <c r="BE174" s="191"/>
      <c r="BF174" s="191"/>
      <c r="BG174" s="191"/>
      <c r="BH174" s="191"/>
      <c r="BI174" s="191"/>
      <c r="BJ174" s="191"/>
      <c r="BK174" s="191"/>
      <c r="BL174" s="191"/>
      <c r="BM174" s="191"/>
      <c r="BN174" s="191"/>
      <c r="BO174" s="191"/>
      <c r="BP174" s="191"/>
      <c r="BQ174" s="191"/>
      <c r="BR174" s="191"/>
      <c r="BS174" s="191"/>
      <c r="BT174" s="191"/>
      <c r="BU174" s="191"/>
      <c r="BV174" s="191"/>
      <c r="BW174" s="191"/>
      <c r="BX174" s="191"/>
      <c r="BY174" s="191"/>
      <c r="BZ174" s="191"/>
    </row>
    <row r="175" spans="1:78">
      <c r="A175" s="191"/>
      <c r="B175" s="191"/>
      <c r="C175" s="191"/>
      <c r="D175" s="191"/>
      <c r="E175" s="191"/>
      <c r="F175" s="191"/>
      <c r="G175" s="191"/>
      <c r="H175" s="191"/>
      <c r="I175" s="191"/>
      <c r="J175" s="191"/>
      <c r="K175" s="191"/>
      <c r="L175" s="191"/>
      <c r="M175" s="191"/>
      <c r="N175" s="191"/>
      <c r="O175" s="191"/>
      <c r="P175" s="191"/>
      <c r="Q175" s="191"/>
      <c r="R175" s="191"/>
      <c r="S175" s="191"/>
      <c r="T175" s="191"/>
      <c r="U175" s="191"/>
      <c r="V175" s="191"/>
      <c r="W175" s="191"/>
      <c r="X175" s="191"/>
      <c r="Y175" s="191"/>
      <c r="Z175" s="191"/>
      <c r="AA175" s="191"/>
      <c r="AB175" s="191"/>
      <c r="AC175" s="191"/>
      <c r="AD175" s="191"/>
      <c r="AE175" s="191"/>
      <c r="AF175" s="191"/>
      <c r="AG175" s="191"/>
      <c r="AH175" s="191"/>
      <c r="AI175" s="191"/>
      <c r="AJ175" s="191"/>
      <c r="AK175" s="191"/>
      <c r="AL175" s="191"/>
      <c r="AM175" s="191"/>
      <c r="AN175" s="191"/>
      <c r="AO175" s="191"/>
      <c r="AP175" s="191"/>
      <c r="AQ175" s="191"/>
      <c r="AR175" s="191"/>
      <c r="AS175" s="191"/>
      <c r="AT175" s="191"/>
      <c r="AU175" s="191"/>
      <c r="AV175" s="191"/>
      <c r="AW175" s="191"/>
      <c r="AX175" s="191"/>
      <c r="AY175" s="191"/>
      <c r="AZ175" s="191"/>
      <c r="BA175" s="191"/>
      <c r="BB175" s="191"/>
      <c r="BC175" s="191"/>
      <c r="BD175" s="191"/>
      <c r="BE175" s="191"/>
      <c r="BF175" s="191"/>
      <c r="BG175" s="191"/>
      <c r="BH175" s="191"/>
      <c r="BI175" s="191"/>
      <c r="BJ175" s="191"/>
      <c r="BK175" s="191"/>
      <c r="BL175" s="191"/>
      <c r="BM175" s="191"/>
      <c r="BN175" s="191"/>
      <c r="BO175" s="191"/>
      <c r="BP175" s="191"/>
      <c r="BQ175" s="191"/>
      <c r="BR175" s="191"/>
      <c r="BS175" s="191"/>
      <c r="BT175" s="191"/>
      <c r="BU175" s="191"/>
      <c r="BV175" s="191"/>
      <c r="BW175" s="191"/>
      <c r="BX175" s="191"/>
      <c r="BY175" s="191"/>
      <c r="BZ175" s="191"/>
    </row>
    <row r="176" spans="1:78">
      <c r="A176" s="191"/>
      <c r="B176" s="191"/>
      <c r="C176" s="191"/>
      <c r="D176" s="191"/>
      <c r="E176" s="191"/>
      <c r="F176" s="191"/>
      <c r="G176" s="191"/>
      <c r="H176" s="191"/>
      <c r="I176" s="191"/>
      <c r="J176" s="191"/>
      <c r="K176" s="191"/>
      <c r="L176" s="191"/>
      <c r="M176" s="191"/>
      <c r="N176" s="191"/>
      <c r="O176" s="191"/>
      <c r="P176" s="191"/>
      <c r="Q176" s="191"/>
      <c r="R176" s="191"/>
      <c r="S176" s="191"/>
      <c r="T176" s="191"/>
      <c r="U176" s="191"/>
      <c r="V176" s="191"/>
      <c r="W176" s="191"/>
      <c r="X176" s="191"/>
      <c r="Y176" s="191"/>
      <c r="Z176" s="191"/>
      <c r="AA176" s="191"/>
      <c r="AB176" s="191"/>
      <c r="AC176" s="191"/>
      <c r="AD176" s="191"/>
      <c r="AE176" s="191"/>
      <c r="AF176" s="191"/>
      <c r="AG176" s="191"/>
      <c r="AH176" s="191"/>
      <c r="AI176" s="191"/>
      <c r="AJ176" s="191"/>
      <c r="AK176" s="191"/>
      <c r="AL176" s="191"/>
      <c r="AM176" s="191"/>
      <c r="AN176" s="191"/>
      <c r="AO176" s="191"/>
      <c r="AP176" s="191"/>
      <c r="AQ176" s="191"/>
      <c r="AR176" s="191"/>
      <c r="AS176" s="191"/>
      <c r="AT176" s="191"/>
      <c r="AU176" s="191"/>
      <c r="AV176" s="191"/>
      <c r="AW176" s="191"/>
      <c r="AX176" s="191"/>
      <c r="AY176" s="191"/>
      <c r="AZ176" s="191"/>
      <c r="BA176" s="191"/>
      <c r="BB176" s="191"/>
      <c r="BC176" s="191"/>
      <c r="BD176" s="191"/>
      <c r="BE176" s="191"/>
      <c r="BF176" s="191"/>
      <c r="BG176" s="191"/>
      <c r="BH176" s="191"/>
      <c r="BI176" s="191"/>
      <c r="BJ176" s="191"/>
      <c r="BK176" s="191"/>
      <c r="BL176" s="191"/>
      <c r="BM176" s="191"/>
      <c r="BN176" s="191"/>
      <c r="BO176" s="191"/>
      <c r="BP176" s="191"/>
      <c r="BQ176" s="191"/>
      <c r="BR176" s="191"/>
      <c r="BS176" s="191"/>
      <c r="BT176" s="191"/>
      <c r="BU176" s="191"/>
      <c r="BV176" s="191"/>
      <c r="BW176" s="191"/>
      <c r="BX176" s="191"/>
      <c r="BY176" s="191"/>
      <c r="BZ176" s="191"/>
    </row>
    <row r="177" spans="1:78">
      <c r="A177" s="191"/>
      <c r="B177" s="191"/>
      <c r="C177" s="191"/>
      <c r="D177" s="191"/>
      <c r="E177" s="191"/>
      <c r="F177" s="191"/>
      <c r="G177" s="191"/>
      <c r="H177" s="191"/>
      <c r="I177" s="191"/>
      <c r="J177" s="191"/>
      <c r="K177" s="191"/>
      <c r="L177" s="191"/>
      <c r="M177" s="191"/>
      <c r="N177" s="191"/>
      <c r="O177" s="191"/>
      <c r="P177" s="191"/>
      <c r="Q177" s="191"/>
      <c r="R177" s="191"/>
      <c r="S177" s="191"/>
      <c r="T177" s="191"/>
      <c r="U177" s="191"/>
      <c r="V177" s="191"/>
      <c r="W177" s="191"/>
      <c r="X177" s="191"/>
      <c r="Y177" s="191"/>
      <c r="Z177" s="191"/>
      <c r="AA177" s="191"/>
      <c r="AB177" s="191"/>
      <c r="AC177" s="191"/>
      <c r="AD177" s="191"/>
      <c r="AE177" s="191"/>
      <c r="AF177" s="191"/>
      <c r="AG177" s="191"/>
      <c r="AH177" s="191"/>
      <c r="AI177" s="191"/>
      <c r="AJ177" s="191"/>
      <c r="AK177" s="191"/>
      <c r="AL177" s="191"/>
      <c r="AM177" s="191"/>
      <c r="AN177" s="191"/>
      <c r="AO177" s="191"/>
      <c r="AP177" s="191"/>
      <c r="AQ177" s="191"/>
      <c r="AR177" s="191"/>
      <c r="AS177" s="191"/>
      <c r="AT177" s="191"/>
      <c r="AU177" s="191"/>
      <c r="AV177" s="191"/>
      <c r="AW177" s="191"/>
      <c r="AX177" s="191"/>
      <c r="AY177" s="191"/>
      <c r="AZ177" s="191"/>
      <c r="BA177" s="191"/>
      <c r="BB177" s="191"/>
      <c r="BC177" s="191"/>
      <c r="BD177" s="191"/>
      <c r="BE177" s="191"/>
      <c r="BF177" s="191"/>
      <c r="BG177" s="191"/>
      <c r="BH177" s="191"/>
      <c r="BI177" s="191"/>
      <c r="BJ177" s="191"/>
      <c r="BK177" s="191"/>
      <c r="BL177" s="191"/>
      <c r="BM177" s="191"/>
      <c r="BN177" s="191"/>
      <c r="BO177" s="191"/>
      <c r="BP177" s="191"/>
      <c r="BQ177" s="191"/>
      <c r="BR177" s="191"/>
      <c r="BS177" s="191"/>
      <c r="BT177" s="191"/>
      <c r="BU177" s="191"/>
      <c r="BV177" s="191"/>
      <c r="BW177" s="191"/>
      <c r="BX177" s="191"/>
      <c r="BY177" s="191"/>
      <c r="BZ177" s="191"/>
    </row>
    <row r="178" spans="1:78">
      <c r="A178" s="191"/>
      <c r="B178" s="191"/>
      <c r="C178" s="191"/>
      <c r="D178" s="191"/>
      <c r="E178" s="191"/>
      <c r="F178" s="191"/>
      <c r="G178" s="191"/>
      <c r="H178" s="191"/>
      <c r="I178" s="191"/>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c r="AG178" s="191"/>
      <c r="AH178" s="191"/>
      <c r="AI178" s="191"/>
      <c r="AJ178" s="191"/>
      <c r="AK178" s="191"/>
      <c r="AL178" s="191"/>
      <c r="AM178" s="191"/>
      <c r="AN178" s="191"/>
      <c r="AO178" s="191"/>
      <c r="AP178" s="191"/>
      <c r="AQ178" s="191"/>
      <c r="AR178" s="191"/>
      <c r="AS178" s="191"/>
      <c r="AT178" s="191"/>
      <c r="AU178" s="191"/>
      <c r="AV178" s="191"/>
      <c r="AW178" s="191"/>
      <c r="AX178" s="191"/>
      <c r="AY178" s="191"/>
      <c r="AZ178" s="191"/>
      <c r="BA178" s="191"/>
      <c r="BB178" s="191"/>
      <c r="BC178" s="191"/>
      <c r="BD178" s="191"/>
      <c r="BE178" s="191"/>
      <c r="BF178" s="191"/>
      <c r="BG178" s="191"/>
      <c r="BH178" s="191"/>
      <c r="BI178" s="191"/>
      <c r="BJ178" s="191"/>
      <c r="BK178" s="191"/>
      <c r="BL178" s="191"/>
      <c r="BM178" s="191"/>
      <c r="BN178" s="191"/>
      <c r="BO178" s="191"/>
      <c r="BP178" s="191"/>
      <c r="BQ178" s="191"/>
      <c r="BR178" s="191"/>
      <c r="BS178" s="191"/>
      <c r="BT178" s="191"/>
      <c r="BU178" s="191"/>
      <c r="BV178" s="191"/>
      <c r="BW178" s="191"/>
      <c r="BX178" s="191"/>
      <c r="BY178" s="191"/>
      <c r="BZ178" s="191"/>
    </row>
    <row r="179" spans="1:78">
      <c r="A179" s="191"/>
      <c r="B179" s="191"/>
      <c r="C179" s="191"/>
      <c r="D179" s="191"/>
      <c r="E179" s="191"/>
      <c r="F179" s="191"/>
      <c r="G179" s="191"/>
      <c r="H179" s="191"/>
      <c r="I179" s="191"/>
      <c r="J179" s="191"/>
      <c r="K179" s="191"/>
      <c r="L179" s="191"/>
      <c r="M179" s="191"/>
      <c r="N179" s="191"/>
      <c r="O179" s="191"/>
      <c r="P179" s="191"/>
      <c r="Q179" s="191"/>
      <c r="R179" s="191"/>
      <c r="S179" s="191"/>
      <c r="T179" s="191"/>
      <c r="U179" s="191"/>
      <c r="V179" s="191"/>
      <c r="W179" s="191"/>
      <c r="X179" s="191"/>
      <c r="Y179" s="191"/>
      <c r="Z179" s="191"/>
      <c r="AA179" s="191"/>
      <c r="AB179" s="191"/>
      <c r="AC179" s="191"/>
      <c r="AD179" s="191"/>
      <c r="AE179" s="191"/>
      <c r="AF179" s="191"/>
      <c r="AG179" s="191"/>
      <c r="AH179" s="191"/>
      <c r="AI179" s="191"/>
      <c r="AJ179" s="191"/>
      <c r="AK179" s="191"/>
      <c r="AL179" s="191"/>
      <c r="AM179" s="191"/>
      <c r="AN179" s="191"/>
      <c r="AO179" s="191"/>
      <c r="AP179" s="191"/>
      <c r="AQ179" s="191"/>
      <c r="AR179" s="191"/>
      <c r="AS179" s="191"/>
      <c r="AT179" s="191"/>
      <c r="AU179" s="191"/>
      <c r="AV179" s="191"/>
      <c r="AW179" s="191"/>
      <c r="AX179" s="191"/>
      <c r="AY179" s="191"/>
      <c r="AZ179" s="191"/>
      <c r="BA179" s="191"/>
      <c r="BB179" s="191"/>
      <c r="BC179" s="191"/>
      <c r="BD179" s="191"/>
      <c r="BE179" s="191"/>
      <c r="BF179" s="191"/>
      <c r="BG179" s="191"/>
      <c r="BH179" s="191"/>
      <c r="BI179" s="191"/>
      <c r="BJ179" s="191"/>
      <c r="BK179" s="191"/>
      <c r="BL179" s="191"/>
      <c r="BM179" s="191"/>
      <c r="BN179" s="191"/>
      <c r="BO179" s="191"/>
      <c r="BP179" s="191"/>
      <c r="BQ179" s="191"/>
      <c r="BR179" s="191"/>
      <c r="BS179" s="191"/>
      <c r="BT179" s="191"/>
      <c r="BU179" s="191"/>
      <c r="BV179" s="191"/>
      <c r="BW179" s="191"/>
      <c r="BX179" s="191"/>
      <c r="BY179" s="191"/>
      <c r="BZ179" s="191"/>
    </row>
    <row r="180" spans="1:78">
      <c r="A180" s="191"/>
      <c r="B180" s="191"/>
      <c r="C180" s="191"/>
      <c r="D180" s="191"/>
      <c r="E180" s="191"/>
      <c r="F180" s="191"/>
      <c r="G180" s="191"/>
      <c r="H180" s="191"/>
      <c r="I180" s="191"/>
      <c r="J180" s="191"/>
      <c r="K180" s="191"/>
      <c r="L180" s="191"/>
      <c r="M180" s="191"/>
      <c r="N180" s="191"/>
      <c r="O180" s="191"/>
      <c r="P180" s="191"/>
      <c r="Q180" s="191"/>
      <c r="R180" s="191"/>
      <c r="S180" s="191"/>
      <c r="T180" s="191"/>
      <c r="U180" s="191"/>
      <c r="V180" s="191"/>
      <c r="W180" s="191"/>
      <c r="X180" s="191"/>
      <c r="Y180" s="191"/>
      <c r="Z180" s="191"/>
      <c r="AA180" s="191"/>
      <c r="AB180" s="191"/>
      <c r="AC180" s="191"/>
      <c r="AD180" s="191"/>
      <c r="AE180" s="191"/>
      <c r="AF180" s="191"/>
      <c r="AG180" s="191"/>
      <c r="AH180" s="191"/>
      <c r="AI180" s="191"/>
      <c r="AJ180" s="191"/>
      <c r="AK180" s="191"/>
      <c r="AL180" s="191"/>
      <c r="AM180" s="191"/>
      <c r="AN180" s="191"/>
      <c r="AO180" s="191"/>
      <c r="AP180" s="191"/>
      <c r="AQ180" s="191"/>
      <c r="AR180" s="191"/>
      <c r="AS180" s="191"/>
      <c r="AT180" s="191"/>
      <c r="AU180" s="191"/>
      <c r="AV180" s="191"/>
      <c r="AW180" s="191"/>
      <c r="AX180" s="191"/>
      <c r="AY180" s="191"/>
      <c r="AZ180" s="191"/>
      <c r="BA180" s="191"/>
      <c r="BB180" s="191"/>
      <c r="BC180" s="191"/>
      <c r="BD180" s="191"/>
      <c r="BE180" s="191"/>
      <c r="BF180" s="191"/>
      <c r="BG180" s="191"/>
      <c r="BH180" s="191"/>
      <c r="BI180" s="191"/>
      <c r="BJ180" s="191"/>
      <c r="BK180" s="191"/>
      <c r="BL180" s="191"/>
      <c r="BM180" s="191"/>
      <c r="BN180" s="191"/>
      <c r="BO180" s="191"/>
      <c r="BP180" s="191"/>
      <c r="BQ180" s="191"/>
      <c r="BR180" s="191"/>
      <c r="BS180" s="191"/>
      <c r="BT180" s="191"/>
      <c r="BU180" s="191"/>
      <c r="BV180" s="191"/>
      <c r="BW180" s="191"/>
      <c r="BX180" s="191"/>
      <c r="BY180" s="191"/>
      <c r="BZ180" s="191"/>
    </row>
    <row r="181" spans="1:78">
      <c r="A181" s="191"/>
      <c r="B181" s="191"/>
      <c r="C181" s="191"/>
      <c r="D181" s="191"/>
      <c r="E181" s="191"/>
      <c r="F181" s="191"/>
      <c r="G181" s="191"/>
      <c r="H181" s="191"/>
      <c r="I181" s="191"/>
      <c r="J181" s="191"/>
      <c r="K181" s="191"/>
      <c r="L181" s="191"/>
      <c r="M181" s="191"/>
      <c r="N181" s="191"/>
      <c r="O181" s="191"/>
      <c r="P181" s="191"/>
      <c r="Q181" s="191"/>
      <c r="R181" s="191"/>
      <c r="S181" s="191"/>
      <c r="T181" s="191"/>
      <c r="U181" s="191"/>
      <c r="V181" s="191"/>
      <c r="W181" s="191"/>
      <c r="X181" s="191"/>
      <c r="Y181" s="191"/>
      <c r="Z181" s="191"/>
      <c r="AA181" s="191"/>
      <c r="AB181" s="191"/>
      <c r="AC181" s="191"/>
      <c r="AD181" s="191"/>
      <c r="AE181" s="191"/>
      <c r="AF181" s="191"/>
      <c r="AG181" s="191"/>
      <c r="AH181" s="191"/>
      <c r="AI181" s="191"/>
      <c r="AJ181" s="191"/>
      <c r="AK181" s="191"/>
      <c r="AL181" s="191"/>
      <c r="AM181" s="191"/>
      <c r="AN181" s="191"/>
      <c r="AO181" s="191"/>
      <c r="AP181" s="191"/>
      <c r="AQ181" s="191"/>
      <c r="AR181" s="191"/>
      <c r="AS181" s="191"/>
      <c r="AT181" s="191"/>
      <c r="AU181" s="191"/>
      <c r="AV181" s="191"/>
      <c r="AW181" s="191"/>
      <c r="AX181" s="191"/>
      <c r="AY181" s="191"/>
      <c r="AZ181" s="191"/>
      <c r="BA181" s="191"/>
      <c r="BB181" s="191"/>
      <c r="BC181" s="191"/>
      <c r="BD181" s="191"/>
      <c r="BE181" s="191"/>
      <c r="BF181" s="191"/>
      <c r="BG181" s="191"/>
      <c r="BH181" s="191"/>
      <c r="BI181" s="191"/>
      <c r="BJ181" s="191"/>
      <c r="BK181" s="191"/>
      <c r="BL181" s="191"/>
      <c r="BM181" s="191"/>
      <c r="BN181" s="191"/>
      <c r="BO181" s="191"/>
      <c r="BP181" s="191"/>
      <c r="BQ181" s="191"/>
      <c r="BR181" s="191"/>
      <c r="BS181" s="191"/>
      <c r="BT181" s="191"/>
      <c r="BU181" s="191"/>
      <c r="BV181" s="191"/>
      <c r="BW181" s="191"/>
      <c r="BX181" s="191"/>
      <c r="BY181" s="191"/>
      <c r="BZ181" s="191"/>
    </row>
    <row r="182" spans="1:78">
      <c r="A182" s="191"/>
      <c r="B182" s="191"/>
      <c r="C182" s="191"/>
      <c r="D182" s="191"/>
      <c r="E182" s="191"/>
      <c r="F182" s="191"/>
      <c r="G182" s="191"/>
      <c r="H182" s="191"/>
      <c r="I182" s="191"/>
      <c r="J182" s="191"/>
      <c r="K182" s="191"/>
      <c r="L182" s="191"/>
      <c r="M182" s="191"/>
      <c r="N182" s="191"/>
      <c r="O182" s="191"/>
      <c r="P182" s="191"/>
      <c r="Q182" s="191"/>
      <c r="R182" s="191"/>
      <c r="S182" s="191"/>
      <c r="T182" s="191"/>
      <c r="U182" s="191"/>
      <c r="V182" s="191"/>
      <c r="W182" s="191"/>
      <c r="X182" s="191"/>
      <c r="Y182" s="191"/>
      <c r="Z182" s="191"/>
      <c r="AA182" s="191"/>
      <c r="AB182" s="191"/>
      <c r="AC182" s="191"/>
      <c r="AD182" s="191"/>
      <c r="AE182" s="191"/>
      <c r="AF182" s="191"/>
      <c r="AG182" s="191"/>
      <c r="AH182" s="191"/>
      <c r="AI182" s="191"/>
      <c r="AJ182" s="191"/>
      <c r="AK182" s="191"/>
      <c r="AL182" s="191"/>
      <c r="AM182" s="191"/>
      <c r="AN182" s="191"/>
      <c r="AO182" s="191"/>
      <c r="AP182" s="191"/>
      <c r="AQ182" s="191"/>
      <c r="AR182" s="191"/>
      <c r="AS182" s="191"/>
      <c r="AT182" s="191"/>
      <c r="AU182" s="191"/>
      <c r="AV182" s="191"/>
      <c r="AW182" s="191"/>
      <c r="AX182" s="191"/>
      <c r="AY182" s="191"/>
      <c r="AZ182" s="191"/>
      <c r="BA182" s="191"/>
      <c r="BB182" s="191"/>
      <c r="BC182" s="191"/>
      <c r="BD182" s="191"/>
      <c r="BE182" s="191"/>
      <c r="BF182" s="191"/>
      <c r="BG182" s="191"/>
      <c r="BH182" s="191"/>
      <c r="BI182" s="191"/>
      <c r="BJ182" s="191"/>
      <c r="BK182" s="191"/>
      <c r="BL182" s="191"/>
      <c r="BM182" s="191"/>
      <c r="BN182" s="191"/>
      <c r="BO182" s="191"/>
      <c r="BP182" s="191"/>
      <c r="BQ182" s="191"/>
      <c r="BR182" s="191"/>
      <c r="BS182" s="191"/>
      <c r="BT182" s="191"/>
      <c r="BU182" s="191"/>
      <c r="BV182" s="191"/>
      <c r="BW182" s="191"/>
      <c r="BX182" s="191"/>
      <c r="BY182" s="191"/>
      <c r="BZ182" s="191"/>
    </row>
    <row r="183" spans="1:78">
      <c r="A183" s="191"/>
      <c r="B183" s="191"/>
      <c r="C183" s="191"/>
      <c r="D183" s="191"/>
      <c r="E183" s="191"/>
      <c r="F183" s="191"/>
      <c r="G183" s="191"/>
      <c r="H183" s="191"/>
      <c r="I183" s="191"/>
      <c r="J183" s="191"/>
      <c r="K183" s="191"/>
      <c r="L183" s="191"/>
      <c r="M183" s="191"/>
      <c r="N183" s="191"/>
      <c r="O183" s="191"/>
      <c r="P183" s="191"/>
      <c r="Q183" s="191"/>
      <c r="R183" s="191"/>
      <c r="S183" s="191"/>
      <c r="T183" s="191"/>
      <c r="U183" s="191"/>
      <c r="V183" s="191"/>
      <c r="W183" s="191"/>
      <c r="X183" s="191"/>
      <c r="Y183" s="191"/>
      <c r="Z183" s="191"/>
      <c r="AA183" s="191"/>
      <c r="AB183" s="191"/>
      <c r="AC183" s="191"/>
      <c r="AD183" s="191"/>
      <c r="AE183" s="191"/>
      <c r="AF183" s="191"/>
      <c r="AG183" s="191"/>
      <c r="AH183" s="191"/>
      <c r="AI183" s="191"/>
      <c r="AJ183" s="191"/>
      <c r="AK183" s="191"/>
      <c r="AL183" s="191"/>
      <c r="AM183" s="191"/>
      <c r="AN183" s="191"/>
      <c r="AO183" s="191"/>
      <c r="AP183" s="191"/>
      <c r="AQ183" s="191"/>
      <c r="AR183" s="191"/>
      <c r="AS183" s="191"/>
      <c r="AT183" s="191"/>
      <c r="AU183" s="191"/>
      <c r="AV183" s="191"/>
      <c r="AW183" s="191"/>
      <c r="AX183" s="191"/>
      <c r="AY183" s="191"/>
      <c r="AZ183" s="191"/>
      <c r="BA183" s="191"/>
      <c r="BB183" s="191"/>
      <c r="BC183" s="191"/>
      <c r="BD183" s="191"/>
      <c r="BE183" s="191"/>
      <c r="BF183" s="191"/>
      <c r="BG183" s="191"/>
      <c r="BH183" s="191"/>
      <c r="BI183" s="191"/>
      <c r="BJ183" s="191"/>
      <c r="BK183" s="191"/>
      <c r="BL183" s="191"/>
      <c r="BM183" s="191"/>
      <c r="BN183" s="191"/>
      <c r="BO183" s="191"/>
      <c r="BP183" s="191"/>
      <c r="BQ183" s="191"/>
      <c r="BR183" s="191"/>
      <c r="BS183" s="191"/>
      <c r="BT183" s="191"/>
      <c r="BU183" s="191"/>
      <c r="BV183" s="191"/>
      <c r="BW183" s="191"/>
      <c r="BX183" s="191"/>
      <c r="BY183" s="191"/>
      <c r="BZ183" s="191"/>
    </row>
    <row r="184" spans="1:78">
      <c r="A184" s="191"/>
      <c r="B184" s="191"/>
      <c r="C184" s="191"/>
      <c r="D184" s="191"/>
      <c r="E184" s="191"/>
      <c r="F184" s="191"/>
      <c r="G184" s="191"/>
      <c r="H184" s="191"/>
      <c r="I184" s="191"/>
      <c r="J184" s="191"/>
      <c r="K184" s="191"/>
      <c r="L184" s="191"/>
      <c r="M184" s="191"/>
      <c r="N184" s="191"/>
      <c r="O184" s="191"/>
      <c r="P184" s="191"/>
      <c r="Q184" s="191"/>
      <c r="R184" s="191"/>
      <c r="S184" s="191"/>
      <c r="T184" s="191"/>
      <c r="U184" s="191"/>
      <c r="V184" s="191"/>
      <c r="W184" s="191"/>
      <c r="X184" s="191"/>
      <c r="Y184" s="191"/>
      <c r="Z184" s="191"/>
      <c r="AA184" s="191"/>
      <c r="AB184" s="191"/>
      <c r="AC184" s="191"/>
      <c r="AD184" s="191"/>
      <c r="AE184" s="191"/>
      <c r="AF184" s="191"/>
      <c r="AG184" s="191"/>
      <c r="AH184" s="191"/>
      <c r="AI184" s="191"/>
      <c r="AJ184" s="191"/>
      <c r="AK184" s="191"/>
      <c r="AL184" s="191"/>
      <c r="AM184" s="191"/>
      <c r="AN184" s="191"/>
      <c r="AO184" s="191"/>
      <c r="AP184" s="191"/>
      <c r="AQ184" s="191"/>
      <c r="AR184" s="191"/>
      <c r="AS184" s="191"/>
      <c r="AT184" s="191"/>
      <c r="AU184" s="191"/>
      <c r="AV184" s="191"/>
      <c r="AW184" s="191"/>
      <c r="AX184" s="191"/>
      <c r="AY184" s="191"/>
      <c r="AZ184" s="191"/>
      <c r="BA184" s="191"/>
      <c r="BB184" s="191"/>
      <c r="BC184" s="191"/>
      <c r="BD184" s="191"/>
      <c r="BE184" s="191"/>
      <c r="BF184" s="191"/>
      <c r="BG184" s="191"/>
      <c r="BH184" s="191"/>
      <c r="BI184" s="191"/>
      <c r="BJ184" s="191"/>
      <c r="BK184" s="191"/>
      <c r="BL184" s="191"/>
      <c r="BM184" s="191"/>
      <c r="BN184" s="191"/>
      <c r="BO184" s="191"/>
      <c r="BP184" s="191"/>
      <c r="BQ184" s="191"/>
      <c r="BR184" s="191"/>
      <c r="BS184" s="191"/>
      <c r="BT184" s="191"/>
      <c r="BU184" s="191"/>
      <c r="BV184" s="191"/>
      <c r="BW184" s="191"/>
      <c r="BX184" s="191"/>
      <c r="BY184" s="191"/>
      <c r="BZ184" s="191"/>
    </row>
    <row r="185" spans="1:78">
      <c r="A185" s="191"/>
      <c r="B185" s="191"/>
      <c r="C185" s="191"/>
      <c r="D185" s="191"/>
      <c r="E185" s="191"/>
      <c r="F185" s="191"/>
      <c r="G185" s="191"/>
      <c r="H185" s="191"/>
      <c r="I185" s="191"/>
      <c r="J185" s="191"/>
      <c r="K185" s="191"/>
      <c r="L185" s="191"/>
      <c r="M185" s="191"/>
      <c r="N185" s="191"/>
      <c r="O185" s="191"/>
      <c r="P185" s="191"/>
      <c r="Q185" s="191"/>
      <c r="R185" s="191"/>
      <c r="S185" s="191"/>
      <c r="T185" s="191"/>
      <c r="U185" s="191"/>
      <c r="V185" s="191"/>
      <c r="W185" s="191"/>
      <c r="X185" s="191"/>
      <c r="Y185" s="191"/>
      <c r="Z185" s="191"/>
      <c r="AA185" s="191"/>
      <c r="AB185" s="191"/>
      <c r="AC185" s="191"/>
      <c r="AD185" s="191"/>
      <c r="AE185" s="191"/>
      <c r="AF185" s="191"/>
      <c r="AG185" s="191"/>
      <c r="AH185" s="191"/>
      <c r="AI185" s="191"/>
      <c r="AJ185" s="191"/>
      <c r="AK185" s="191"/>
      <c r="AL185" s="191"/>
      <c r="AM185" s="191"/>
      <c r="AN185" s="191"/>
      <c r="AO185" s="191"/>
      <c r="AP185" s="191"/>
      <c r="AQ185" s="191"/>
      <c r="AR185" s="191"/>
      <c r="AS185" s="191"/>
      <c r="AT185" s="191"/>
      <c r="AU185" s="191"/>
      <c r="AV185" s="191"/>
      <c r="AW185" s="191"/>
      <c r="AX185" s="191"/>
      <c r="AY185" s="191"/>
      <c r="AZ185" s="191"/>
      <c r="BA185" s="191"/>
      <c r="BB185" s="191"/>
      <c r="BC185" s="191"/>
      <c r="BD185" s="191"/>
      <c r="BE185" s="191"/>
      <c r="BF185" s="191"/>
      <c r="BG185" s="191"/>
      <c r="BH185" s="191"/>
      <c r="BI185" s="191"/>
      <c r="BJ185" s="191"/>
      <c r="BK185" s="191"/>
      <c r="BL185" s="191"/>
      <c r="BM185" s="191"/>
      <c r="BN185" s="191"/>
      <c r="BO185" s="191"/>
      <c r="BP185" s="191"/>
      <c r="BQ185" s="191"/>
      <c r="BR185" s="191"/>
      <c r="BS185" s="191"/>
      <c r="BT185" s="191"/>
      <c r="BU185" s="191"/>
      <c r="BV185" s="191"/>
      <c r="BW185" s="191"/>
      <c r="BX185" s="191"/>
      <c r="BY185" s="191"/>
      <c r="BZ185" s="191"/>
    </row>
    <row r="186" spans="1:78">
      <c r="A186" s="191"/>
      <c r="B186" s="191"/>
      <c r="C186" s="191"/>
      <c r="D186" s="191"/>
      <c r="E186" s="191"/>
      <c r="F186" s="191"/>
      <c r="G186" s="191"/>
      <c r="H186" s="191"/>
      <c r="I186" s="191"/>
      <c r="J186" s="191"/>
      <c r="K186" s="191"/>
      <c r="L186" s="191"/>
      <c r="M186" s="191"/>
      <c r="N186" s="191"/>
      <c r="O186" s="191"/>
      <c r="P186" s="191"/>
      <c r="Q186" s="191"/>
      <c r="R186" s="191"/>
      <c r="S186" s="191"/>
      <c r="T186" s="191"/>
      <c r="U186" s="191"/>
      <c r="V186" s="191"/>
      <c r="W186" s="191"/>
      <c r="X186" s="191"/>
      <c r="Y186" s="191"/>
      <c r="Z186" s="191"/>
      <c r="AA186" s="191"/>
      <c r="AB186" s="191"/>
      <c r="AC186" s="191"/>
      <c r="AD186" s="191"/>
      <c r="AE186" s="191"/>
      <c r="AF186" s="191"/>
      <c r="AG186" s="191"/>
      <c r="AH186" s="191"/>
      <c r="AI186" s="191"/>
      <c r="AJ186" s="191"/>
      <c r="AK186" s="191"/>
      <c r="AL186" s="191"/>
      <c r="AM186" s="191"/>
      <c r="AN186" s="191"/>
      <c r="AO186" s="191"/>
      <c r="AP186" s="191"/>
      <c r="AQ186" s="191"/>
      <c r="AR186" s="191"/>
      <c r="AS186" s="191"/>
      <c r="AT186" s="191"/>
      <c r="AU186" s="191"/>
      <c r="AV186" s="191"/>
      <c r="AW186" s="191"/>
      <c r="AX186" s="191"/>
      <c r="AY186" s="191"/>
      <c r="AZ186" s="191"/>
      <c r="BA186" s="191"/>
      <c r="BB186" s="191"/>
      <c r="BC186" s="191"/>
      <c r="BD186" s="191"/>
      <c r="BE186" s="191"/>
      <c r="BF186" s="191"/>
      <c r="BG186" s="191"/>
      <c r="BH186" s="191"/>
      <c r="BI186" s="191"/>
      <c r="BJ186" s="191"/>
      <c r="BK186" s="191"/>
      <c r="BL186" s="191"/>
      <c r="BM186" s="191"/>
      <c r="BN186" s="191"/>
      <c r="BO186" s="191"/>
      <c r="BP186" s="191"/>
      <c r="BQ186" s="191"/>
      <c r="BR186" s="191"/>
      <c r="BS186" s="191"/>
      <c r="BT186" s="191"/>
      <c r="BU186" s="191"/>
      <c r="BV186" s="191"/>
      <c r="BW186" s="191"/>
      <c r="BX186" s="191"/>
      <c r="BY186" s="191"/>
      <c r="BZ186" s="191"/>
    </row>
    <row r="187" spans="1:78">
      <c r="A187" s="191"/>
      <c r="B187" s="191"/>
      <c r="C187" s="191"/>
      <c r="D187" s="191"/>
      <c r="E187" s="191"/>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1"/>
      <c r="AY187" s="191"/>
      <c r="AZ187" s="191"/>
      <c r="BA187" s="191"/>
      <c r="BB187" s="191"/>
      <c r="BC187" s="191"/>
      <c r="BD187" s="191"/>
      <c r="BE187" s="191"/>
      <c r="BF187" s="191"/>
      <c r="BG187" s="191"/>
      <c r="BH187" s="191"/>
      <c r="BI187" s="191"/>
      <c r="BJ187" s="191"/>
      <c r="BK187" s="191"/>
      <c r="BL187" s="191"/>
      <c r="BM187" s="191"/>
      <c r="BN187" s="191"/>
      <c r="BO187" s="191"/>
      <c r="BP187" s="191"/>
      <c r="BQ187" s="191"/>
      <c r="BR187" s="191"/>
      <c r="BS187" s="191"/>
      <c r="BT187" s="191"/>
      <c r="BU187" s="191"/>
      <c r="BV187" s="191"/>
      <c r="BW187" s="191"/>
      <c r="BX187" s="191"/>
      <c r="BY187" s="191"/>
      <c r="BZ187" s="191"/>
    </row>
    <row r="188" spans="1:78">
      <c r="A188" s="191"/>
      <c r="B188" s="191"/>
      <c r="C188" s="191"/>
      <c r="D188" s="191"/>
      <c r="E188" s="191"/>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1"/>
      <c r="AY188" s="191"/>
      <c r="AZ188" s="191"/>
      <c r="BA188" s="191"/>
      <c r="BB188" s="191"/>
      <c r="BC188" s="191"/>
      <c r="BD188" s="191"/>
      <c r="BE188" s="191"/>
      <c r="BF188" s="191"/>
      <c r="BG188" s="191"/>
      <c r="BH188" s="191"/>
      <c r="BI188" s="191"/>
      <c r="BJ188" s="191"/>
      <c r="BK188" s="191"/>
      <c r="BL188" s="191"/>
      <c r="BM188" s="191"/>
      <c r="BN188" s="191"/>
      <c r="BO188" s="191"/>
      <c r="BP188" s="191"/>
      <c r="BQ188" s="191"/>
      <c r="BR188" s="191"/>
      <c r="BS188" s="191"/>
      <c r="BT188" s="191"/>
      <c r="BU188" s="191"/>
      <c r="BV188" s="191"/>
      <c r="BW188" s="191"/>
      <c r="BX188" s="191"/>
      <c r="BY188" s="191"/>
      <c r="BZ188" s="191"/>
    </row>
    <row r="189" spans="1:78">
      <c r="A189" s="191"/>
      <c r="B189" s="191"/>
      <c r="C189" s="191"/>
      <c r="D189" s="191"/>
      <c r="E189" s="191"/>
      <c r="F189" s="191"/>
      <c r="G189" s="191"/>
      <c r="H189" s="191"/>
      <c r="I189" s="191"/>
      <c r="J189" s="191"/>
      <c r="K189" s="191"/>
      <c r="L189" s="191"/>
      <c r="M189" s="191"/>
      <c r="N189" s="191"/>
      <c r="O189" s="191"/>
      <c r="P189" s="191"/>
      <c r="Q189" s="191"/>
      <c r="R189" s="191"/>
      <c r="S189" s="191"/>
      <c r="T189" s="191"/>
      <c r="U189" s="191"/>
      <c r="V189" s="191"/>
      <c r="W189" s="191"/>
      <c r="X189" s="191"/>
      <c r="Y189" s="191"/>
      <c r="Z189" s="191"/>
      <c r="AA189" s="191"/>
      <c r="AB189" s="191"/>
      <c r="AC189" s="191"/>
      <c r="AD189" s="191"/>
      <c r="AE189" s="191"/>
      <c r="AF189" s="191"/>
      <c r="AG189" s="191"/>
      <c r="AH189" s="191"/>
      <c r="AI189" s="191"/>
      <c r="AJ189" s="191"/>
      <c r="AK189" s="191"/>
      <c r="AL189" s="191"/>
      <c r="AM189" s="191"/>
      <c r="AN189" s="191"/>
      <c r="AO189" s="191"/>
      <c r="AP189" s="191"/>
      <c r="AQ189" s="191"/>
      <c r="AR189" s="191"/>
      <c r="AS189" s="191"/>
      <c r="AT189" s="191"/>
      <c r="AU189" s="191"/>
      <c r="AV189" s="191"/>
      <c r="AW189" s="191"/>
      <c r="AX189" s="191"/>
      <c r="AY189" s="191"/>
      <c r="AZ189" s="191"/>
      <c r="BA189" s="191"/>
      <c r="BB189" s="191"/>
      <c r="BC189" s="191"/>
      <c r="BD189" s="191"/>
      <c r="BE189" s="191"/>
      <c r="BF189" s="191"/>
      <c r="BG189" s="191"/>
      <c r="BH189" s="191"/>
      <c r="BI189" s="191"/>
      <c r="BJ189" s="191"/>
      <c r="BK189" s="191"/>
      <c r="BL189" s="191"/>
      <c r="BM189" s="191"/>
      <c r="BN189" s="191"/>
      <c r="BO189" s="191"/>
      <c r="BP189" s="191"/>
      <c r="BQ189" s="191"/>
      <c r="BR189" s="191"/>
      <c r="BS189" s="191"/>
      <c r="BT189" s="191"/>
      <c r="BU189" s="191"/>
      <c r="BV189" s="191"/>
      <c r="BW189" s="191"/>
      <c r="BX189" s="191"/>
      <c r="BY189" s="191"/>
      <c r="BZ189" s="191"/>
    </row>
    <row r="190" spans="1:78">
      <c r="A190" s="191"/>
      <c r="B190" s="191"/>
      <c r="C190" s="191"/>
      <c r="D190" s="191"/>
      <c r="E190" s="191"/>
      <c r="F190" s="191"/>
      <c r="G190" s="191"/>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1"/>
      <c r="AY190" s="191"/>
      <c r="AZ190" s="191"/>
      <c r="BA190" s="191"/>
      <c r="BB190" s="191"/>
      <c r="BC190" s="191"/>
      <c r="BD190" s="191"/>
      <c r="BE190" s="191"/>
      <c r="BF190" s="191"/>
      <c r="BG190" s="191"/>
      <c r="BH190" s="191"/>
      <c r="BI190" s="191"/>
      <c r="BJ190" s="191"/>
      <c r="BK190" s="191"/>
      <c r="BL190" s="191"/>
      <c r="BM190" s="191"/>
      <c r="BN190" s="191"/>
      <c r="BO190" s="191"/>
      <c r="BP190" s="191"/>
      <c r="BQ190" s="191"/>
      <c r="BR190" s="191"/>
      <c r="BS190" s="191"/>
      <c r="BT190" s="191"/>
      <c r="BU190" s="191"/>
      <c r="BV190" s="191"/>
      <c r="BW190" s="191"/>
      <c r="BX190" s="191"/>
      <c r="BY190" s="191"/>
      <c r="BZ190" s="191"/>
    </row>
    <row r="191" spans="1:78">
      <c r="A191" s="191"/>
      <c r="B191" s="191"/>
      <c r="C191" s="191"/>
      <c r="D191" s="191"/>
      <c r="E191" s="191"/>
      <c r="F191" s="191"/>
      <c r="G191" s="191"/>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1"/>
      <c r="AY191" s="191"/>
      <c r="AZ191" s="191"/>
      <c r="BA191" s="191"/>
      <c r="BB191" s="191"/>
      <c r="BC191" s="191"/>
      <c r="BD191" s="191"/>
      <c r="BE191" s="191"/>
      <c r="BF191" s="191"/>
      <c r="BG191" s="191"/>
      <c r="BH191" s="191"/>
      <c r="BI191" s="191"/>
      <c r="BJ191" s="191"/>
      <c r="BK191" s="191"/>
      <c r="BL191" s="191"/>
      <c r="BM191" s="191"/>
      <c r="BN191" s="191"/>
      <c r="BO191" s="191"/>
      <c r="BP191" s="191"/>
      <c r="BQ191" s="191"/>
      <c r="BR191" s="191"/>
      <c r="BS191" s="191"/>
      <c r="BT191" s="191"/>
      <c r="BU191" s="191"/>
      <c r="BV191" s="191"/>
      <c r="BW191" s="191"/>
      <c r="BX191" s="191"/>
      <c r="BY191" s="191"/>
      <c r="BZ191" s="191"/>
    </row>
    <row r="192" spans="1:78">
      <c r="A192" s="191"/>
      <c r="B192" s="191"/>
      <c r="C192" s="191"/>
      <c r="D192" s="191"/>
      <c r="E192" s="191"/>
      <c r="F192" s="191"/>
      <c r="G192" s="191"/>
      <c r="H192" s="191"/>
      <c r="I192" s="191"/>
      <c r="J192" s="191"/>
      <c r="K192" s="191"/>
      <c r="L192" s="191"/>
      <c r="M192" s="191"/>
      <c r="N192" s="191"/>
      <c r="O192" s="191"/>
      <c r="P192" s="191"/>
      <c r="Q192" s="191"/>
      <c r="R192" s="191"/>
      <c r="S192" s="191"/>
      <c r="T192" s="191"/>
      <c r="U192" s="191"/>
      <c r="V192" s="191"/>
      <c r="W192" s="191"/>
      <c r="X192" s="191"/>
      <c r="Y192" s="191"/>
      <c r="Z192" s="191"/>
      <c r="AA192" s="191"/>
      <c r="AB192" s="191"/>
      <c r="AC192" s="191"/>
      <c r="AD192" s="191"/>
      <c r="AE192" s="191"/>
      <c r="AF192" s="191"/>
      <c r="AG192" s="191"/>
      <c r="AH192" s="191"/>
      <c r="AI192" s="191"/>
      <c r="AJ192" s="191"/>
      <c r="AK192" s="191"/>
      <c r="AL192" s="191"/>
      <c r="AM192" s="191"/>
      <c r="AN192" s="191"/>
      <c r="AO192" s="191"/>
      <c r="AP192" s="191"/>
      <c r="AQ192" s="191"/>
      <c r="AR192" s="191"/>
      <c r="AS192" s="191"/>
      <c r="AT192" s="191"/>
      <c r="AU192" s="191"/>
      <c r="AV192" s="191"/>
      <c r="AW192" s="191"/>
      <c r="AX192" s="191"/>
      <c r="AY192" s="191"/>
      <c r="AZ192" s="191"/>
      <c r="BA192" s="191"/>
      <c r="BB192" s="191"/>
      <c r="BC192" s="191"/>
      <c r="BD192" s="191"/>
      <c r="BE192" s="191"/>
      <c r="BF192" s="191"/>
      <c r="BG192" s="191"/>
      <c r="BH192" s="191"/>
      <c r="BI192" s="191"/>
      <c r="BJ192" s="191"/>
      <c r="BK192" s="191"/>
      <c r="BL192" s="191"/>
      <c r="BM192" s="191"/>
      <c r="BN192" s="191"/>
      <c r="BO192" s="191"/>
      <c r="BP192" s="191"/>
      <c r="BQ192" s="191"/>
      <c r="BR192" s="191"/>
      <c r="BS192" s="191"/>
      <c r="BT192" s="191"/>
      <c r="BU192" s="191"/>
      <c r="BV192" s="191"/>
      <c r="BW192" s="191"/>
      <c r="BX192" s="191"/>
      <c r="BY192" s="191"/>
      <c r="BZ192" s="191"/>
    </row>
    <row r="193" spans="1:78">
      <c r="A193" s="191"/>
      <c r="B193" s="191"/>
      <c r="C193" s="191"/>
      <c r="D193" s="191"/>
      <c r="E193" s="191"/>
      <c r="F193" s="191"/>
      <c r="G193" s="191"/>
      <c r="H193" s="191"/>
      <c r="I193" s="191"/>
      <c r="J193" s="191"/>
      <c r="K193" s="191"/>
      <c r="L193" s="191"/>
      <c r="M193" s="191"/>
      <c r="N193" s="191"/>
      <c r="O193" s="191"/>
      <c r="P193" s="191"/>
      <c r="Q193" s="191"/>
      <c r="R193" s="191"/>
      <c r="S193" s="191"/>
      <c r="T193" s="191"/>
      <c r="U193" s="191"/>
      <c r="V193" s="191"/>
      <c r="W193" s="191"/>
      <c r="X193" s="191"/>
      <c r="Y193" s="191"/>
      <c r="Z193" s="191"/>
      <c r="AA193" s="191"/>
      <c r="AB193" s="191"/>
      <c r="AC193" s="191"/>
      <c r="AD193" s="191"/>
      <c r="AE193" s="191"/>
      <c r="AF193" s="191"/>
      <c r="AG193" s="191"/>
      <c r="AH193" s="191"/>
      <c r="AI193" s="191"/>
      <c r="AJ193" s="191"/>
      <c r="AK193" s="191"/>
      <c r="AL193" s="191"/>
      <c r="AM193" s="191"/>
      <c r="AN193" s="191"/>
      <c r="AO193" s="191"/>
      <c r="AP193" s="191"/>
      <c r="AQ193" s="191"/>
      <c r="AR193" s="191"/>
      <c r="AS193" s="191"/>
      <c r="AT193" s="191"/>
      <c r="AU193" s="191"/>
      <c r="AV193" s="191"/>
      <c r="AW193" s="191"/>
      <c r="AX193" s="191"/>
      <c r="AY193" s="191"/>
      <c r="AZ193" s="191"/>
      <c r="BA193" s="191"/>
      <c r="BB193" s="191"/>
      <c r="BC193" s="191"/>
      <c r="BD193" s="191"/>
      <c r="BE193" s="191"/>
      <c r="BF193" s="191"/>
      <c r="BG193" s="191"/>
      <c r="BH193" s="191"/>
      <c r="BI193" s="191"/>
      <c r="BJ193" s="191"/>
      <c r="BK193" s="191"/>
      <c r="BL193" s="191"/>
      <c r="BM193" s="191"/>
      <c r="BN193" s="191"/>
      <c r="BO193" s="191"/>
      <c r="BP193" s="191"/>
      <c r="BQ193" s="191"/>
      <c r="BR193" s="191"/>
      <c r="BS193" s="191"/>
      <c r="BT193" s="191"/>
      <c r="BU193" s="191"/>
      <c r="BV193" s="191"/>
      <c r="BW193" s="191"/>
      <c r="BX193" s="191"/>
      <c r="BY193" s="191"/>
      <c r="BZ193" s="191"/>
    </row>
    <row r="194" spans="1:78">
      <c r="A194" s="191"/>
      <c r="B194" s="191"/>
      <c r="C194" s="191"/>
      <c r="D194" s="191"/>
      <c r="E194" s="191"/>
      <c r="F194" s="191"/>
      <c r="G194" s="191"/>
      <c r="H194" s="191"/>
      <c r="I194" s="191"/>
      <c r="J194" s="191"/>
      <c r="K194" s="191"/>
      <c r="L194" s="191"/>
      <c r="M194" s="191"/>
      <c r="N194" s="191"/>
      <c r="O194" s="191"/>
      <c r="P194" s="191"/>
      <c r="Q194" s="191"/>
      <c r="R194" s="191"/>
      <c r="S194" s="191"/>
      <c r="T194" s="191"/>
      <c r="U194" s="191"/>
      <c r="V194" s="191"/>
      <c r="W194" s="191"/>
      <c r="X194" s="191"/>
      <c r="Y194" s="191"/>
      <c r="Z194" s="191"/>
      <c r="AA194" s="191"/>
      <c r="AB194" s="191"/>
      <c r="AC194" s="191"/>
      <c r="AD194" s="191"/>
      <c r="AE194" s="191"/>
      <c r="AF194" s="191"/>
      <c r="AG194" s="191"/>
      <c r="AH194" s="191"/>
      <c r="AI194" s="191"/>
      <c r="AJ194" s="191"/>
      <c r="AK194" s="191"/>
      <c r="AL194" s="191"/>
      <c r="AM194" s="191"/>
      <c r="AN194" s="191"/>
      <c r="AO194" s="191"/>
      <c r="AP194" s="191"/>
      <c r="AQ194" s="191"/>
      <c r="AR194" s="191"/>
      <c r="AS194" s="191"/>
      <c r="AT194" s="191"/>
      <c r="AU194" s="191"/>
      <c r="AV194" s="191"/>
      <c r="AW194" s="191"/>
      <c r="AX194" s="191"/>
      <c r="AY194" s="191"/>
      <c r="AZ194" s="191"/>
      <c r="BA194" s="191"/>
      <c r="BB194" s="191"/>
      <c r="BC194" s="191"/>
      <c r="BD194" s="191"/>
      <c r="BE194" s="191"/>
      <c r="BF194" s="191"/>
      <c r="BG194" s="191"/>
      <c r="BH194" s="191"/>
      <c r="BI194" s="191"/>
      <c r="BJ194" s="191"/>
      <c r="BK194" s="191"/>
      <c r="BL194" s="191"/>
      <c r="BM194" s="191"/>
      <c r="BN194" s="191"/>
      <c r="BO194" s="191"/>
      <c r="BP194" s="191"/>
      <c r="BQ194" s="191"/>
      <c r="BR194" s="191"/>
      <c r="BS194" s="191"/>
      <c r="BT194" s="191"/>
      <c r="BU194" s="191"/>
      <c r="BV194" s="191"/>
      <c r="BW194" s="191"/>
      <c r="BX194" s="191"/>
      <c r="BY194" s="191"/>
      <c r="BZ194" s="191"/>
    </row>
    <row r="195" spans="1:78">
      <c r="A195" s="191"/>
      <c r="B195" s="191"/>
      <c r="C195" s="191"/>
      <c r="D195" s="191"/>
      <c r="E195" s="191"/>
      <c r="F195" s="191"/>
      <c r="G195" s="191"/>
      <c r="H195" s="191"/>
      <c r="I195" s="191"/>
      <c r="J195" s="191"/>
      <c r="K195" s="191"/>
      <c r="L195" s="191"/>
      <c r="M195" s="191"/>
      <c r="N195" s="191"/>
      <c r="O195" s="191"/>
      <c r="P195" s="191"/>
      <c r="Q195" s="191"/>
      <c r="R195" s="191"/>
      <c r="S195" s="191"/>
      <c r="T195" s="191"/>
      <c r="U195" s="191"/>
      <c r="V195" s="191"/>
      <c r="W195" s="191"/>
      <c r="X195" s="191"/>
      <c r="Y195" s="191"/>
      <c r="Z195" s="191"/>
      <c r="AA195" s="191"/>
      <c r="AB195" s="191"/>
      <c r="AC195" s="191"/>
      <c r="AD195" s="191"/>
      <c r="AE195" s="191"/>
      <c r="AF195" s="191"/>
      <c r="AG195" s="191"/>
      <c r="AH195" s="191"/>
      <c r="AI195" s="191"/>
      <c r="AJ195" s="191"/>
      <c r="AK195" s="191"/>
      <c r="AL195" s="191"/>
      <c r="AM195" s="191"/>
      <c r="AN195" s="191"/>
      <c r="AO195" s="191"/>
      <c r="AP195" s="191"/>
      <c r="AQ195" s="191"/>
      <c r="AR195" s="191"/>
      <c r="AS195" s="191"/>
      <c r="AT195" s="191"/>
      <c r="AU195" s="191"/>
      <c r="AV195" s="191"/>
      <c r="AW195" s="191"/>
      <c r="AX195" s="191"/>
      <c r="AY195" s="191"/>
      <c r="AZ195" s="191"/>
      <c r="BA195" s="191"/>
      <c r="BB195" s="191"/>
      <c r="BC195" s="191"/>
      <c r="BD195" s="191"/>
      <c r="BE195" s="191"/>
      <c r="BF195" s="191"/>
      <c r="BG195" s="191"/>
      <c r="BH195" s="191"/>
      <c r="BI195" s="191"/>
      <c r="BJ195" s="191"/>
      <c r="BK195" s="191"/>
      <c r="BL195" s="191"/>
      <c r="BM195" s="191"/>
      <c r="BN195" s="191"/>
      <c r="BO195" s="191"/>
      <c r="BP195" s="191"/>
      <c r="BQ195" s="191"/>
      <c r="BR195" s="191"/>
      <c r="BS195" s="191"/>
      <c r="BT195" s="191"/>
      <c r="BU195" s="191"/>
      <c r="BV195" s="191"/>
      <c r="BW195" s="191"/>
      <c r="BX195" s="191"/>
      <c r="BY195" s="191"/>
      <c r="BZ195" s="191"/>
    </row>
    <row r="196" spans="1:78">
      <c r="A196" s="191"/>
      <c r="B196" s="191"/>
      <c r="C196" s="191"/>
      <c r="D196" s="191"/>
      <c r="E196" s="191"/>
      <c r="F196" s="191"/>
      <c r="G196" s="191"/>
      <c r="H196" s="191"/>
      <c r="I196" s="191"/>
      <c r="J196" s="191"/>
      <c r="K196" s="191"/>
      <c r="L196" s="191"/>
      <c r="M196" s="191"/>
      <c r="N196" s="191"/>
      <c r="O196" s="191"/>
      <c r="P196" s="191"/>
      <c r="Q196" s="191"/>
      <c r="R196" s="191"/>
      <c r="S196" s="191"/>
      <c r="T196" s="191"/>
      <c r="U196" s="191"/>
      <c r="V196" s="191"/>
      <c r="W196" s="191"/>
      <c r="X196" s="191"/>
      <c r="Y196" s="191"/>
      <c r="Z196" s="191"/>
      <c r="AA196" s="191"/>
      <c r="AB196" s="191"/>
      <c r="AC196" s="191"/>
      <c r="AD196" s="191"/>
      <c r="AE196" s="191"/>
      <c r="AF196" s="191"/>
      <c r="AG196" s="191"/>
      <c r="AH196" s="191"/>
      <c r="AI196" s="191"/>
      <c r="AJ196" s="191"/>
      <c r="AK196" s="191"/>
      <c r="AL196" s="191"/>
      <c r="AM196" s="191"/>
      <c r="AN196" s="191"/>
      <c r="AO196" s="191"/>
      <c r="AP196" s="191"/>
      <c r="AQ196" s="191"/>
      <c r="AR196" s="191"/>
      <c r="AS196" s="191"/>
      <c r="AT196" s="191"/>
      <c r="AU196" s="191"/>
      <c r="AV196" s="191"/>
      <c r="AW196" s="191"/>
      <c r="AX196" s="191"/>
      <c r="AY196" s="191"/>
      <c r="AZ196" s="191"/>
      <c r="BA196" s="191"/>
      <c r="BB196" s="191"/>
      <c r="BC196" s="191"/>
      <c r="BD196" s="191"/>
      <c r="BE196" s="191"/>
      <c r="BF196" s="191"/>
      <c r="BG196" s="191"/>
      <c r="BH196" s="191"/>
      <c r="BI196" s="191"/>
      <c r="BJ196" s="191"/>
      <c r="BK196" s="191"/>
      <c r="BL196" s="191"/>
      <c r="BM196" s="191"/>
      <c r="BN196" s="191"/>
      <c r="BO196" s="191"/>
      <c r="BP196" s="191"/>
      <c r="BQ196" s="191"/>
      <c r="BR196" s="191"/>
      <c r="BS196" s="191"/>
      <c r="BT196" s="191"/>
      <c r="BU196" s="191"/>
      <c r="BV196" s="191"/>
      <c r="BW196" s="191"/>
      <c r="BX196" s="191"/>
      <c r="BY196" s="191"/>
      <c r="BZ196" s="191"/>
    </row>
    <row r="197" spans="1:78">
      <c r="A197" s="191"/>
      <c r="B197" s="191"/>
      <c r="C197" s="191"/>
      <c r="D197" s="191"/>
      <c r="E197" s="191"/>
      <c r="F197" s="191"/>
      <c r="G197" s="191"/>
      <c r="H197" s="191"/>
      <c r="I197" s="191"/>
      <c r="J197" s="191"/>
      <c r="K197" s="191"/>
      <c r="L197" s="191"/>
      <c r="M197" s="191"/>
      <c r="N197" s="191"/>
      <c r="O197" s="191"/>
      <c r="P197" s="191"/>
      <c r="Q197" s="191"/>
      <c r="R197" s="191"/>
      <c r="S197" s="191"/>
      <c r="T197" s="191"/>
      <c r="U197" s="191"/>
      <c r="V197" s="191"/>
      <c r="W197" s="191"/>
      <c r="X197" s="191"/>
      <c r="Y197" s="191"/>
      <c r="Z197" s="191"/>
      <c r="AA197" s="191"/>
      <c r="AB197" s="191"/>
      <c r="AC197" s="191"/>
      <c r="AD197" s="191"/>
      <c r="AE197" s="191"/>
      <c r="AF197" s="191"/>
      <c r="AG197" s="191"/>
      <c r="AH197" s="191"/>
      <c r="AI197" s="191"/>
      <c r="AJ197" s="191"/>
      <c r="AK197" s="191"/>
      <c r="AL197" s="191"/>
      <c r="AM197" s="191"/>
      <c r="AN197" s="191"/>
      <c r="AO197" s="191"/>
      <c r="AP197" s="191"/>
      <c r="AQ197" s="191"/>
      <c r="AR197" s="191"/>
      <c r="AS197" s="191"/>
      <c r="AT197" s="191"/>
      <c r="AU197" s="191"/>
      <c r="AV197" s="191"/>
      <c r="AW197" s="191"/>
      <c r="AX197" s="191"/>
      <c r="AY197" s="191"/>
      <c r="AZ197" s="191"/>
      <c r="BA197" s="191"/>
      <c r="BB197" s="191"/>
      <c r="BC197" s="191"/>
      <c r="BD197" s="191"/>
      <c r="BE197" s="191"/>
      <c r="BF197" s="191"/>
      <c r="BG197" s="191"/>
      <c r="BH197" s="191"/>
      <c r="BI197" s="191"/>
      <c r="BJ197" s="191"/>
      <c r="BK197" s="191"/>
      <c r="BL197" s="191"/>
      <c r="BM197" s="191"/>
      <c r="BN197" s="191"/>
      <c r="BO197" s="191"/>
      <c r="BP197" s="191"/>
      <c r="BQ197" s="191"/>
      <c r="BR197" s="191"/>
      <c r="BS197" s="191"/>
      <c r="BT197" s="191"/>
      <c r="BU197" s="191"/>
      <c r="BV197" s="191"/>
      <c r="BW197" s="191"/>
      <c r="BX197" s="191"/>
      <c r="BY197" s="191"/>
      <c r="BZ197" s="191"/>
    </row>
    <row r="198" spans="1:78">
      <c r="A198" s="191"/>
      <c r="B198" s="191"/>
      <c r="C198" s="191"/>
      <c r="D198" s="191"/>
      <c r="E198" s="191"/>
      <c r="F198" s="191"/>
      <c r="G198" s="191"/>
      <c r="H198" s="191"/>
      <c r="I198" s="191"/>
      <c r="J198" s="191"/>
      <c r="K198" s="191"/>
      <c r="L198" s="191"/>
      <c r="M198" s="191"/>
      <c r="N198" s="191"/>
      <c r="O198" s="191"/>
      <c r="P198" s="191"/>
      <c r="Q198" s="191"/>
      <c r="R198" s="191"/>
      <c r="S198" s="191"/>
      <c r="T198" s="191"/>
      <c r="U198" s="191"/>
      <c r="V198" s="191"/>
      <c r="W198" s="191"/>
      <c r="X198" s="191"/>
      <c r="Y198" s="191"/>
      <c r="Z198" s="191"/>
      <c r="AA198" s="191"/>
      <c r="AB198" s="191"/>
      <c r="AC198" s="191"/>
      <c r="AD198" s="191"/>
      <c r="AE198" s="191"/>
      <c r="AF198" s="191"/>
      <c r="AG198" s="191"/>
      <c r="AH198" s="191"/>
      <c r="AI198" s="191"/>
      <c r="AJ198" s="191"/>
      <c r="AK198" s="191"/>
      <c r="AL198" s="191"/>
      <c r="AM198" s="191"/>
      <c r="AN198" s="191"/>
      <c r="AO198" s="191"/>
      <c r="AP198" s="191"/>
      <c r="AQ198" s="191"/>
      <c r="AR198" s="191"/>
      <c r="AS198" s="191"/>
      <c r="AT198" s="191"/>
      <c r="AU198" s="191"/>
      <c r="AV198" s="191"/>
      <c r="AW198" s="191"/>
      <c r="AX198" s="191"/>
      <c r="AY198" s="191"/>
      <c r="AZ198" s="191"/>
      <c r="BA198" s="191"/>
      <c r="BB198" s="191"/>
      <c r="BC198" s="191"/>
      <c r="BD198" s="191"/>
      <c r="BE198" s="191"/>
      <c r="BF198" s="191"/>
      <c r="BG198" s="191"/>
      <c r="BH198" s="191"/>
      <c r="BI198" s="191"/>
      <c r="BJ198" s="191"/>
      <c r="BK198" s="191"/>
      <c r="BL198" s="191"/>
      <c r="BM198" s="191"/>
      <c r="BN198" s="191"/>
      <c r="BO198" s="191"/>
      <c r="BP198" s="191"/>
      <c r="BQ198" s="191"/>
      <c r="BR198" s="191"/>
      <c r="BS198" s="191"/>
      <c r="BT198" s="191"/>
      <c r="BU198" s="191"/>
      <c r="BV198" s="191"/>
      <c r="BW198" s="191"/>
      <c r="BX198" s="191"/>
      <c r="BY198" s="191"/>
      <c r="BZ198" s="191"/>
    </row>
    <row r="199" spans="1:78">
      <c r="A199" s="191"/>
      <c r="B199" s="191"/>
      <c r="C199" s="191"/>
      <c r="D199" s="191"/>
      <c r="E199" s="191"/>
      <c r="F199" s="191"/>
      <c r="G199" s="191"/>
      <c r="H199" s="191"/>
      <c r="I199" s="191"/>
      <c r="J199" s="191"/>
      <c r="K199" s="191"/>
      <c r="L199" s="191"/>
      <c r="M199" s="191"/>
      <c r="N199" s="191"/>
      <c r="O199" s="191"/>
      <c r="P199" s="191"/>
      <c r="Q199" s="191"/>
      <c r="R199" s="191"/>
      <c r="S199" s="191"/>
      <c r="T199" s="191"/>
      <c r="U199" s="191"/>
      <c r="V199" s="191"/>
      <c r="W199" s="191"/>
      <c r="X199" s="191"/>
      <c r="Y199" s="191"/>
      <c r="Z199" s="191"/>
      <c r="AA199" s="191"/>
      <c r="AB199" s="191"/>
      <c r="AC199" s="191"/>
      <c r="AD199" s="191"/>
      <c r="AE199" s="191"/>
      <c r="AF199" s="191"/>
      <c r="AG199" s="191"/>
      <c r="AH199" s="191"/>
      <c r="AI199" s="191"/>
      <c r="AJ199" s="191"/>
      <c r="AK199" s="191"/>
      <c r="AL199" s="191"/>
      <c r="AM199" s="191"/>
      <c r="AN199" s="191"/>
      <c r="AO199" s="191"/>
      <c r="AP199" s="191"/>
      <c r="AQ199" s="191"/>
      <c r="AR199" s="191"/>
      <c r="AS199" s="191"/>
      <c r="AT199" s="191"/>
      <c r="AU199" s="191"/>
      <c r="AV199" s="191"/>
      <c r="AW199" s="191"/>
      <c r="AX199" s="191"/>
      <c r="AY199" s="191"/>
      <c r="AZ199" s="191"/>
      <c r="BA199" s="191"/>
      <c r="BB199" s="191"/>
      <c r="BC199" s="191"/>
      <c r="BD199" s="191"/>
      <c r="BE199" s="191"/>
      <c r="BF199" s="191"/>
      <c r="BG199" s="191"/>
      <c r="BH199" s="191"/>
      <c r="BI199" s="191"/>
      <c r="BJ199" s="191"/>
      <c r="BK199" s="191"/>
      <c r="BL199" s="191"/>
      <c r="BM199" s="191"/>
      <c r="BN199" s="191"/>
      <c r="BO199" s="191"/>
      <c r="BP199" s="191"/>
      <c r="BQ199" s="191"/>
      <c r="BR199" s="191"/>
      <c r="BS199" s="191"/>
      <c r="BT199" s="191"/>
      <c r="BU199" s="191"/>
      <c r="BV199" s="191"/>
      <c r="BW199" s="191"/>
      <c r="BX199" s="191"/>
      <c r="BY199" s="191"/>
      <c r="BZ199" s="191"/>
    </row>
    <row r="200" spans="1:78">
      <c r="A200" s="191"/>
      <c r="B200" s="191"/>
      <c r="C200" s="191"/>
      <c r="D200" s="191"/>
      <c r="E200" s="191"/>
      <c r="F200" s="191"/>
      <c r="G200" s="191"/>
      <c r="H200" s="191"/>
      <c r="I200" s="191"/>
      <c r="J200" s="191"/>
      <c r="K200" s="191"/>
      <c r="L200" s="191"/>
      <c r="M200" s="191"/>
      <c r="N200" s="191"/>
      <c r="O200" s="191"/>
      <c r="P200" s="191"/>
      <c r="Q200" s="191"/>
      <c r="R200" s="191"/>
      <c r="S200" s="191"/>
      <c r="T200" s="191"/>
      <c r="U200" s="191"/>
      <c r="V200" s="191"/>
      <c r="W200" s="191"/>
      <c r="X200" s="191"/>
      <c r="Y200" s="191"/>
      <c r="Z200" s="191"/>
      <c r="AA200" s="191"/>
      <c r="AB200" s="191"/>
      <c r="AC200" s="191"/>
      <c r="AD200" s="191"/>
      <c r="AE200" s="191"/>
      <c r="AF200" s="191"/>
      <c r="AG200" s="191"/>
      <c r="AH200" s="191"/>
      <c r="AI200" s="191"/>
      <c r="AJ200" s="191"/>
      <c r="AK200" s="191"/>
      <c r="AL200" s="191"/>
      <c r="AM200" s="191"/>
      <c r="AN200" s="191"/>
      <c r="AO200" s="191"/>
      <c r="AP200" s="191"/>
      <c r="AQ200" s="191"/>
      <c r="AR200" s="191"/>
      <c r="AS200" s="191"/>
      <c r="AT200" s="191"/>
      <c r="AU200" s="191"/>
      <c r="AV200" s="191"/>
      <c r="AW200" s="191"/>
      <c r="AX200" s="191"/>
      <c r="AY200" s="191"/>
      <c r="AZ200" s="191"/>
      <c r="BA200" s="191"/>
      <c r="BB200" s="191"/>
      <c r="BC200" s="191"/>
      <c r="BD200" s="191"/>
      <c r="BE200" s="191"/>
      <c r="BF200" s="191"/>
      <c r="BG200" s="191"/>
      <c r="BH200" s="191"/>
      <c r="BI200" s="191"/>
      <c r="BJ200" s="191"/>
      <c r="BK200" s="191"/>
      <c r="BL200" s="191"/>
      <c r="BM200" s="191"/>
      <c r="BN200" s="191"/>
      <c r="BO200" s="191"/>
      <c r="BP200" s="191"/>
      <c r="BQ200" s="191"/>
      <c r="BR200" s="191"/>
      <c r="BS200" s="191"/>
      <c r="BT200" s="191"/>
      <c r="BU200" s="191"/>
      <c r="BV200" s="191"/>
      <c r="BW200" s="191"/>
      <c r="BX200" s="191"/>
      <c r="BY200" s="191"/>
      <c r="BZ200" s="191"/>
    </row>
    <row r="201" spans="1:78">
      <c r="A201" s="191"/>
      <c r="B201" s="191"/>
      <c r="C201" s="191"/>
      <c r="D201" s="191"/>
      <c r="E201" s="191"/>
      <c r="F201" s="191"/>
      <c r="G201" s="191"/>
      <c r="H201" s="191"/>
      <c r="I201" s="191"/>
      <c r="J201" s="191"/>
      <c r="K201" s="191"/>
      <c r="L201" s="191"/>
      <c r="M201" s="191"/>
      <c r="N201" s="191"/>
      <c r="O201" s="191"/>
      <c r="P201" s="191"/>
      <c r="Q201" s="191"/>
      <c r="R201" s="191"/>
      <c r="S201" s="191"/>
      <c r="T201" s="191"/>
      <c r="U201" s="191"/>
      <c r="V201" s="191"/>
      <c r="W201" s="191"/>
      <c r="X201" s="191"/>
      <c r="Y201" s="191"/>
      <c r="Z201" s="191"/>
      <c r="AA201" s="191"/>
      <c r="AB201" s="191"/>
      <c r="AC201" s="191"/>
      <c r="AD201" s="191"/>
      <c r="AE201" s="191"/>
      <c r="AF201" s="191"/>
      <c r="AG201" s="191"/>
      <c r="AH201" s="191"/>
      <c r="AI201" s="191"/>
      <c r="AJ201" s="191"/>
      <c r="AK201" s="191"/>
      <c r="AL201" s="191"/>
      <c r="AM201" s="191"/>
      <c r="AN201" s="191"/>
      <c r="AO201" s="191"/>
      <c r="AP201" s="191"/>
      <c r="AQ201" s="191"/>
      <c r="AR201" s="191"/>
      <c r="AS201" s="191"/>
      <c r="AT201" s="191"/>
      <c r="AU201" s="191"/>
      <c r="AV201" s="191"/>
      <c r="AW201" s="191"/>
      <c r="AX201" s="191"/>
      <c r="AY201" s="191"/>
      <c r="AZ201" s="191"/>
      <c r="BA201" s="191"/>
      <c r="BB201" s="191"/>
      <c r="BC201" s="191"/>
      <c r="BD201" s="191"/>
      <c r="BE201" s="191"/>
      <c r="BF201" s="191"/>
      <c r="BG201" s="191"/>
      <c r="BH201" s="191"/>
      <c r="BI201" s="191"/>
      <c r="BJ201" s="191"/>
      <c r="BK201" s="191"/>
      <c r="BL201" s="191"/>
      <c r="BM201" s="191"/>
      <c r="BN201" s="191"/>
      <c r="BO201" s="191"/>
      <c r="BP201" s="191"/>
      <c r="BQ201" s="191"/>
      <c r="BR201" s="191"/>
      <c r="BS201" s="191"/>
      <c r="BT201" s="191"/>
      <c r="BU201" s="191"/>
      <c r="BV201" s="191"/>
      <c r="BW201" s="191"/>
      <c r="BX201" s="191"/>
      <c r="BY201" s="191"/>
      <c r="BZ201" s="191"/>
    </row>
    <row r="202" spans="1:78">
      <c r="A202" s="191"/>
      <c r="B202" s="191"/>
      <c r="C202" s="191"/>
      <c r="D202" s="191"/>
      <c r="E202" s="191"/>
      <c r="F202" s="191"/>
      <c r="G202" s="191"/>
      <c r="H202" s="191"/>
      <c r="I202" s="191"/>
      <c r="J202" s="191"/>
      <c r="K202" s="191"/>
      <c r="L202" s="191"/>
      <c r="M202" s="191"/>
      <c r="N202" s="191"/>
      <c r="O202" s="191"/>
      <c r="P202" s="191"/>
      <c r="Q202" s="191"/>
      <c r="R202" s="191"/>
      <c r="S202" s="191"/>
      <c r="T202" s="191"/>
      <c r="U202" s="191"/>
      <c r="V202" s="191"/>
      <c r="W202" s="191"/>
      <c r="X202" s="191"/>
      <c r="Y202" s="191"/>
      <c r="Z202" s="191"/>
      <c r="AA202" s="191"/>
      <c r="AB202" s="191"/>
      <c r="AC202" s="191"/>
      <c r="AD202" s="191"/>
      <c r="AE202" s="191"/>
      <c r="AF202" s="191"/>
      <c r="AG202" s="191"/>
      <c r="AH202" s="191"/>
      <c r="AI202" s="191"/>
      <c r="AJ202" s="191"/>
      <c r="AK202" s="191"/>
      <c r="AL202" s="191"/>
      <c r="AM202" s="191"/>
      <c r="AN202" s="191"/>
      <c r="AO202" s="191"/>
      <c r="AP202" s="191"/>
      <c r="AQ202" s="191"/>
      <c r="AR202" s="191"/>
      <c r="AS202" s="191"/>
      <c r="AT202" s="191"/>
      <c r="AU202" s="191"/>
      <c r="AV202" s="191"/>
      <c r="AW202" s="191"/>
      <c r="AX202" s="191"/>
      <c r="AY202" s="191"/>
      <c r="AZ202" s="191"/>
      <c r="BA202" s="191"/>
      <c r="BB202" s="191"/>
      <c r="BC202" s="191"/>
      <c r="BD202" s="191"/>
      <c r="BE202" s="191"/>
      <c r="BF202" s="191"/>
      <c r="BG202" s="191"/>
      <c r="BH202" s="191"/>
      <c r="BI202" s="191"/>
      <c r="BJ202" s="191"/>
      <c r="BK202" s="191"/>
      <c r="BL202" s="191"/>
      <c r="BM202" s="191"/>
      <c r="BN202" s="191"/>
      <c r="BO202" s="191"/>
      <c r="BP202" s="191"/>
      <c r="BQ202" s="191"/>
      <c r="BR202" s="191"/>
      <c r="BS202" s="191"/>
      <c r="BT202" s="191"/>
      <c r="BU202" s="191"/>
      <c r="BV202" s="191"/>
      <c r="BW202" s="191"/>
      <c r="BX202" s="191"/>
      <c r="BY202" s="191"/>
      <c r="BZ202" s="191"/>
    </row>
    <row r="203" spans="1:78">
      <c r="A203" s="191"/>
      <c r="B203" s="191"/>
      <c r="C203" s="191"/>
      <c r="D203" s="191"/>
      <c r="E203" s="191"/>
      <c r="F203" s="191"/>
      <c r="G203" s="191"/>
      <c r="H203" s="191"/>
      <c r="I203" s="191"/>
      <c r="J203" s="191"/>
      <c r="K203" s="191"/>
      <c r="L203" s="191"/>
      <c r="M203" s="191"/>
      <c r="N203" s="191"/>
      <c r="O203" s="191"/>
      <c r="P203" s="191"/>
      <c r="Q203" s="191"/>
      <c r="R203" s="191"/>
      <c r="S203" s="191"/>
      <c r="T203" s="191"/>
      <c r="U203" s="191"/>
      <c r="V203" s="191"/>
      <c r="W203" s="191"/>
      <c r="X203" s="191"/>
      <c r="Y203" s="191"/>
      <c r="Z203" s="191"/>
      <c r="AA203" s="191"/>
      <c r="AB203" s="191"/>
      <c r="AC203" s="191"/>
      <c r="AD203" s="191"/>
      <c r="AE203" s="191"/>
      <c r="AF203" s="191"/>
      <c r="AG203" s="191"/>
      <c r="AH203" s="191"/>
      <c r="AI203" s="191"/>
      <c r="AJ203" s="191"/>
      <c r="AK203" s="191"/>
      <c r="AL203" s="191"/>
      <c r="AM203" s="191"/>
      <c r="AN203" s="191"/>
      <c r="AO203" s="191"/>
      <c r="AP203" s="191"/>
      <c r="AQ203" s="191"/>
      <c r="AR203" s="191"/>
      <c r="AS203" s="191"/>
      <c r="AT203" s="191"/>
      <c r="AU203" s="191"/>
      <c r="AV203" s="191"/>
      <c r="AW203" s="191"/>
      <c r="AX203" s="191"/>
      <c r="AY203" s="191"/>
      <c r="AZ203" s="191"/>
      <c r="BA203" s="191"/>
      <c r="BB203" s="191"/>
      <c r="BC203" s="191"/>
      <c r="BD203" s="191"/>
      <c r="BE203" s="191"/>
      <c r="BF203" s="191"/>
      <c r="BG203" s="191"/>
      <c r="BH203" s="191"/>
      <c r="BI203" s="191"/>
      <c r="BJ203" s="191"/>
      <c r="BK203" s="191"/>
      <c r="BL203" s="191"/>
      <c r="BM203" s="191"/>
      <c r="BN203" s="191"/>
      <c r="BO203" s="191"/>
      <c r="BP203" s="191"/>
      <c r="BQ203" s="191"/>
      <c r="BR203" s="191"/>
      <c r="BS203" s="191"/>
      <c r="BT203" s="191"/>
      <c r="BU203" s="191"/>
      <c r="BV203" s="191"/>
      <c r="BW203" s="191"/>
      <c r="BX203" s="191"/>
      <c r="BY203" s="191"/>
      <c r="BZ203" s="191"/>
    </row>
    <row r="204" spans="1:78">
      <c r="A204" s="191"/>
      <c r="B204" s="191"/>
      <c r="C204" s="191"/>
      <c r="D204" s="191"/>
      <c r="E204" s="191"/>
      <c r="F204" s="191"/>
      <c r="G204" s="191"/>
      <c r="H204" s="191"/>
      <c r="I204" s="191"/>
      <c r="J204" s="191"/>
      <c r="K204" s="191"/>
      <c r="L204" s="191"/>
      <c r="M204" s="191"/>
      <c r="N204" s="191"/>
      <c r="O204" s="191"/>
      <c r="P204" s="191"/>
      <c r="Q204" s="191"/>
      <c r="R204" s="191"/>
      <c r="S204" s="191"/>
      <c r="T204" s="191"/>
      <c r="U204" s="191"/>
      <c r="V204" s="191"/>
      <c r="W204" s="191"/>
      <c r="X204" s="191"/>
      <c r="Y204" s="191"/>
      <c r="Z204" s="191"/>
      <c r="AA204" s="191"/>
      <c r="AB204" s="191"/>
      <c r="AC204" s="191"/>
      <c r="AD204" s="191"/>
      <c r="AE204" s="191"/>
      <c r="AF204" s="191"/>
      <c r="AG204" s="191"/>
      <c r="AH204" s="191"/>
      <c r="AI204" s="191"/>
      <c r="AJ204" s="191"/>
      <c r="AK204" s="191"/>
      <c r="AL204" s="191"/>
      <c r="AM204" s="191"/>
      <c r="AN204" s="191"/>
      <c r="AO204" s="191"/>
      <c r="AP204" s="191"/>
      <c r="AQ204" s="191"/>
      <c r="AR204" s="191"/>
      <c r="AS204" s="191"/>
      <c r="AT204" s="191"/>
      <c r="AU204" s="191"/>
      <c r="AV204" s="191"/>
      <c r="AW204" s="191"/>
      <c r="AX204" s="191"/>
      <c r="AY204" s="191"/>
      <c r="AZ204" s="191"/>
      <c r="BA204" s="191"/>
      <c r="BB204" s="191"/>
      <c r="BC204" s="191"/>
      <c r="BD204" s="191"/>
      <c r="BE204" s="191"/>
      <c r="BF204" s="191"/>
      <c r="BG204" s="191"/>
      <c r="BH204" s="191"/>
      <c r="BI204" s="191"/>
      <c r="BJ204" s="191"/>
      <c r="BK204" s="191"/>
      <c r="BL204" s="191"/>
      <c r="BM204" s="191"/>
      <c r="BN204" s="191"/>
      <c r="BO204" s="191"/>
      <c r="BP204" s="191"/>
      <c r="BQ204" s="191"/>
      <c r="BR204" s="191"/>
      <c r="BS204" s="191"/>
      <c r="BT204" s="191"/>
      <c r="BU204" s="191"/>
      <c r="BV204" s="191"/>
      <c r="BW204" s="191"/>
      <c r="BX204" s="191"/>
      <c r="BY204" s="191"/>
      <c r="BZ204" s="191"/>
    </row>
    <row r="205" spans="1:78">
      <c r="A205" s="191"/>
      <c r="B205" s="191"/>
      <c r="C205" s="191"/>
      <c r="D205" s="191"/>
      <c r="E205" s="191"/>
      <c r="F205" s="191"/>
      <c r="G205" s="191"/>
      <c r="H205" s="191"/>
      <c r="I205" s="191"/>
      <c r="J205" s="191"/>
      <c r="K205" s="191"/>
      <c r="L205" s="191"/>
      <c r="M205" s="191"/>
      <c r="N205" s="191"/>
      <c r="O205" s="191"/>
      <c r="P205" s="191"/>
      <c r="Q205" s="191"/>
      <c r="R205" s="191"/>
      <c r="S205" s="191"/>
      <c r="T205" s="191"/>
      <c r="U205" s="191"/>
      <c r="V205" s="191"/>
      <c r="W205" s="191"/>
      <c r="X205" s="191"/>
      <c r="Y205" s="191"/>
      <c r="Z205" s="191"/>
      <c r="AA205" s="191"/>
      <c r="AB205" s="191"/>
      <c r="AC205" s="191"/>
      <c r="AD205" s="191"/>
      <c r="AE205" s="191"/>
      <c r="AF205" s="191"/>
      <c r="AG205" s="191"/>
      <c r="AH205" s="191"/>
      <c r="AI205" s="191"/>
      <c r="AJ205" s="191"/>
      <c r="AK205" s="191"/>
      <c r="AL205" s="191"/>
      <c r="AM205" s="191"/>
      <c r="AN205" s="191"/>
      <c r="AO205" s="191"/>
      <c r="AP205" s="191"/>
      <c r="AQ205" s="191"/>
      <c r="AR205" s="191"/>
      <c r="AS205" s="191"/>
      <c r="AT205" s="191"/>
      <c r="AU205" s="191"/>
      <c r="AV205" s="191"/>
      <c r="AW205" s="191"/>
      <c r="AX205" s="191"/>
      <c r="AY205" s="191"/>
      <c r="AZ205" s="191"/>
      <c r="BA205" s="191"/>
      <c r="BB205" s="191"/>
      <c r="BC205" s="191"/>
      <c r="BD205" s="191"/>
      <c r="BE205" s="191"/>
      <c r="BF205" s="191"/>
      <c r="BG205" s="191"/>
      <c r="BH205" s="191"/>
      <c r="BI205" s="191"/>
      <c r="BJ205" s="191"/>
      <c r="BK205" s="191"/>
      <c r="BL205" s="191"/>
      <c r="BM205" s="191"/>
      <c r="BN205" s="191"/>
      <c r="BO205" s="191"/>
      <c r="BP205" s="191"/>
      <c r="BQ205" s="191"/>
      <c r="BR205" s="191"/>
      <c r="BS205" s="191"/>
      <c r="BT205" s="191"/>
      <c r="BU205" s="191"/>
      <c r="BV205" s="191"/>
      <c r="BW205" s="191"/>
      <c r="BX205" s="191"/>
      <c r="BY205" s="191"/>
      <c r="BZ205" s="191"/>
    </row>
    <row r="206" spans="1:78">
      <c r="A206" s="191"/>
      <c r="B206" s="191"/>
      <c r="C206" s="191"/>
      <c r="D206" s="191"/>
      <c r="E206" s="191"/>
      <c r="F206" s="191"/>
      <c r="G206" s="191"/>
      <c r="H206" s="191"/>
      <c r="I206" s="191"/>
      <c r="J206" s="191"/>
      <c r="K206" s="191"/>
      <c r="L206" s="191"/>
      <c r="M206" s="191"/>
      <c r="N206" s="191"/>
      <c r="O206" s="191"/>
      <c r="P206" s="191"/>
      <c r="Q206" s="191"/>
      <c r="R206" s="191"/>
      <c r="S206" s="191"/>
      <c r="T206" s="191"/>
      <c r="U206" s="191"/>
      <c r="V206" s="191"/>
      <c r="W206" s="191"/>
      <c r="X206" s="191"/>
      <c r="Y206" s="191"/>
      <c r="Z206" s="191"/>
      <c r="AA206" s="191"/>
      <c r="AB206" s="191"/>
      <c r="AC206" s="191"/>
      <c r="AD206" s="191"/>
      <c r="AE206" s="191"/>
      <c r="AF206" s="191"/>
      <c r="AG206" s="191"/>
      <c r="AH206" s="191"/>
      <c r="AI206" s="191"/>
      <c r="AJ206" s="191"/>
      <c r="AK206" s="191"/>
      <c r="AL206" s="191"/>
      <c r="AM206" s="191"/>
      <c r="AN206" s="191"/>
      <c r="AO206" s="191"/>
      <c r="AP206" s="191"/>
      <c r="AQ206" s="191"/>
      <c r="AR206" s="191"/>
      <c r="AS206" s="191"/>
      <c r="AT206" s="191"/>
      <c r="AU206" s="191"/>
      <c r="AV206" s="191"/>
      <c r="AW206" s="191"/>
      <c r="AX206" s="191"/>
      <c r="AY206" s="191"/>
      <c r="AZ206" s="191"/>
      <c r="BA206" s="191"/>
      <c r="BB206" s="191"/>
      <c r="BC206" s="191"/>
      <c r="BD206" s="191"/>
      <c r="BE206" s="191"/>
      <c r="BF206" s="191"/>
      <c r="BG206" s="191"/>
      <c r="BH206" s="191"/>
      <c r="BI206" s="191"/>
      <c r="BJ206" s="191"/>
      <c r="BK206" s="191"/>
      <c r="BL206" s="191"/>
      <c r="BM206" s="191"/>
      <c r="BN206" s="191"/>
      <c r="BO206" s="191"/>
      <c r="BP206" s="191"/>
      <c r="BQ206" s="191"/>
      <c r="BR206" s="191"/>
      <c r="BS206" s="191"/>
      <c r="BT206" s="191"/>
      <c r="BU206" s="191"/>
      <c r="BV206" s="191"/>
      <c r="BW206" s="191"/>
      <c r="BX206" s="191"/>
      <c r="BY206" s="191"/>
      <c r="BZ206" s="191"/>
    </row>
    <row r="207" spans="1:78">
      <c r="A207" s="191"/>
      <c r="B207" s="191"/>
      <c r="C207" s="191"/>
      <c r="D207" s="191"/>
      <c r="E207" s="191"/>
      <c r="F207" s="191"/>
      <c r="G207" s="191"/>
      <c r="H207" s="191"/>
      <c r="I207" s="191"/>
      <c r="J207" s="191"/>
      <c r="K207" s="191"/>
      <c r="L207" s="191"/>
      <c r="M207" s="191"/>
      <c r="N207" s="191"/>
      <c r="O207" s="191"/>
      <c r="P207" s="191"/>
      <c r="Q207" s="191"/>
      <c r="R207" s="191"/>
      <c r="S207" s="191"/>
      <c r="T207" s="191"/>
      <c r="U207" s="191"/>
      <c r="V207" s="191"/>
      <c r="W207" s="191"/>
      <c r="X207" s="191"/>
      <c r="Y207" s="191"/>
      <c r="Z207" s="191"/>
      <c r="AA207" s="191"/>
      <c r="AB207" s="191"/>
      <c r="AC207" s="191"/>
      <c r="AD207" s="191"/>
      <c r="AE207" s="191"/>
      <c r="AF207" s="191"/>
      <c r="AG207" s="191"/>
      <c r="AH207" s="191"/>
      <c r="AI207" s="191"/>
      <c r="AJ207" s="191"/>
      <c r="AK207" s="191"/>
      <c r="AL207" s="191"/>
      <c r="AM207" s="191"/>
      <c r="AN207" s="191"/>
      <c r="AO207" s="191"/>
      <c r="AP207" s="191"/>
      <c r="AQ207" s="191"/>
      <c r="AR207" s="191"/>
      <c r="AS207" s="191"/>
      <c r="AT207" s="191"/>
      <c r="AU207" s="191"/>
      <c r="AV207" s="191"/>
      <c r="AW207" s="191"/>
      <c r="AX207" s="191"/>
      <c r="AY207" s="191"/>
      <c r="AZ207" s="191"/>
      <c r="BA207" s="191"/>
      <c r="BB207" s="191"/>
      <c r="BC207" s="191"/>
      <c r="BD207" s="191"/>
      <c r="BE207" s="191"/>
      <c r="BF207" s="191"/>
      <c r="BG207" s="191"/>
      <c r="BH207" s="191"/>
      <c r="BI207" s="191"/>
      <c r="BJ207" s="191"/>
      <c r="BK207" s="191"/>
      <c r="BL207" s="191"/>
      <c r="BM207" s="191"/>
      <c r="BN207" s="191"/>
      <c r="BO207" s="191"/>
      <c r="BP207" s="191"/>
      <c r="BQ207" s="191"/>
      <c r="BR207" s="191"/>
      <c r="BS207" s="191"/>
      <c r="BT207" s="191"/>
      <c r="BU207" s="191"/>
      <c r="BV207" s="191"/>
      <c r="BW207" s="191"/>
      <c r="BX207" s="191"/>
      <c r="BY207" s="191"/>
      <c r="BZ207" s="191"/>
    </row>
    <row r="208" spans="1:78">
      <c r="A208" s="191"/>
      <c r="B208" s="191"/>
      <c r="C208" s="191"/>
      <c r="D208" s="191"/>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c r="AA208" s="191"/>
      <c r="AB208" s="191"/>
      <c r="AC208" s="191"/>
      <c r="AD208" s="191"/>
      <c r="AE208" s="191"/>
      <c r="AF208" s="191"/>
      <c r="AG208" s="191"/>
      <c r="AH208" s="191"/>
      <c r="AI208" s="191"/>
      <c r="AJ208" s="191"/>
      <c r="AK208" s="191"/>
      <c r="AL208" s="191"/>
      <c r="AM208" s="191"/>
      <c r="AN208" s="191"/>
      <c r="AO208" s="191"/>
      <c r="AP208" s="191"/>
      <c r="AQ208" s="191"/>
      <c r="AR208" s="191"/>
      <c r="AS208" s="191"/>
      <c r="AT208" s="191"/>
      <c r="AU208" s="191"/>
      <c r="AV208" s="191"/>
      <c r="AW208" s="191"/>
      <c r="AX208" s="191"/>
      <c r="AY208" s="191"/>
      <c r="AZ208" s="191"/>
      <c r="BA208" s="191"/>
      <c r="BB208" s="191"/>
      <c r="BC208" s="191"/>
      <c r="BD208" s="191"/>
      <c r="BE208" s="191"/>
      <c r="BF208" s="191"/>
      <c r="BG208" s="191"/>
      <c r="BH208" s="191"/>
      <c r="BI208" s="191"/>
      <c r="BJ208" s="191"/>
      <c r="BK208" s="191"/>
      <c r="BL208" s="191"/>
      <c r="BM208" s="191"/>
      <c r="BN208" s="191"/>
      <c r="BO208" s="191"/>
      <c r="BP208" s="191"/>
      <c r="BQ208" s="191"/>
      <c r="BR208" s="191"/>
      <c r="BS208" s="191"/>
      <c r="BT208" s="191"/>
      <c r="BU208" s="191"/>
      <c r="BV208" s="191"/>
      <c r="BW208" s="191"/>
      <c r="BX208" s="191"/>
      <c r="BY208" s="191"/>
      <c r="BZ208" s="191"/>
    </row>
    <row r="209" spans="1:78">
      <c r="A209" s="191"/>
      <c r="B209" s="191"/>
      <c r="C209" s="191"/>
      <c r="D209" s="191"/>
      <c r="E209" s="191"/>
      <c r="F209" s="191"/>
      <c r="G209" s="191"/>
      <c r="H209" s="191"/>
      <c r="I209" s="191"/>
      <c r="J209" s="191"/>
      <c r="K209" s="191"/>
      <c r="L209" s="191"/>
      <c r="M209" s="191"/>
      <c r="N209" s="191"/>
      <c r="O209" s="191"/>
      <c r="P209" s="191"/>
      <c r="Q209" s="191"/>
      <c r="R209" s="191"/>
      <c r="S209" s="191"/>
      <c r="T209" s="191"/>
      <c r="U209" s="191"/>
      <c r="V209" s="191"/>
      <c r="W209" s="191"/>
      <c r="X209" s="191"/>
      <c r="Y209" s="191"/>
      <c r="Z209" s="191"/>
      <c r="AA209" s="191"/>
      <c r="AB209" s="191"/>
      <c r="AC209" s="191"/>
      <c r="AD209" s="191"/>
      <c r="AE209" s="191"/>
      <c r="AF209" s="191"/>
      <c r="AG209" s="191"/>
      <c r="AH209" s="191"/>
      <c r="AI209" s="191"/>
      <c r="AJ209" s="191"/>
      <c r="AK209" s="191"/>
      <c r="AL209" s="191"/>
      <c r="AM209" s="191"/>
      <c r="AN209" s="191"/>
      <c r="AO209" s="191"/>
      <c r="AP209" s="191"/>
      <c r="AQ209" s="191"/>
      <c r="AR209" s="191"/>
      <c r="AS209" s="191"/>
      <c r="AT209" s="191"/>
      <c r="AU209" s="191"/>
      <c r="AV209" s="191"/>
      <c r="AW209" s="191"/>
      <c r="AX209" s="191"/>
      <c r="AY209" s="191"/>
      <c r="AZ209" s="191"/>
      <c r="BA209" s="191"/>
      <c r="BB209" s="191"/>
      <c r="BC209" s="191"/>
      <c r="BD209" s="191"/>
      <c r="BE209" s="191"/>
      <c r="BF209" s="191"/>
      <c r="BG209" s="191"/>
      <c r="BH209" s="191"/>
      <c r="BI209" s="191"/>
      <c r="BJ209" s="191"/>
      <c r="BK209" s="191"/>
      <c r="BL209" s="191"/>
      <c r="BM209" s="191"/>
      <c r="BN209" s="191"/>
      <c r="BO209" s="191"/>
      <c r="BP209" s="191"/>
      <c r="BQ209" s="191"/>
      <c r="BR209" s="191"/>
      <c r="BS209" s="191"/>
      <c r="BT209" s="191"/>
      <c r="BU209" s="191"/>
      <c r="BV209" s="191"/>
      <c r="BW209" s="191"/>
      <c r="BX209" s="191"/>
      <c r="BY209" s="191"/>
      <c r="BZ209" s="191"/>
    </row>
    <row r="210" spans="1:78">
      <c r="A210" s="191"/>
      <c r="B210" s="191"/>
      <c r="C210" s="191"/>
      <c r="D210" s="191"/>
      <c r="E210" s="191"/>
      <c r="F210" s="191"/>
      <c r="G210" s="191"/>
      <c r="H210" s="191"/>
      <c r="I210" s="191"/>
      <c r="J210" s="191"/>
      <c r="K210" s="191"/>
      <c r="L210" s="191"/>
      <c r="M210" s="191"/>
      <c r="N210" s="191"/>
      <c r="O210" s="191"/>
      <c r="P210" s="191"/>
      <c r="Q210" s="191"/>
      <c r="R210" s="191"/>
      <c r="S210" s="191"/>
      <c r="T210" s="191"/>
      <c r="U210" s="191"/>
      <c r="V210" s="191"/>
      <c r="W210" s="191"/>
      <c r="X210" s="191"/>
      <c r="Y210" s="191"/>
      <c r="Z210" s="191"/>
      <c r="AA210" s="191"/>
      <c r="AB210" s="191"/>
      <c r="AC210" s="191"/>
      <c r="AD210" s="191"/>
      <c r="AE210" s="191"/>
      <c r="AF210" s="191"/>
      <c r="AG210" s="191"/>
      <c r="AH210" s="191"/>
      <c r="AI210" s="191"/>
      <c r="AJ210" s="191"/>
      <c r="AK210" s="191"/>
      <c r="AL210" s="191"/>
      <c r="AM210" s="191"/>
      <c r="AN210" s="191"/>
      <c r="AO210" s="191"/>
      <c r="AP210" s="191"/>
      <c r="AQ210" s="191"/>
      <c r="AR210" s="191"/>
      <c r="AS210" s="191"/>
      <c r="AT210" s="191"/>
      <c r="AU210" s="191"/>
      <c r="AV210" s="191"/>
      <c r="AW210" s="191"/>
      <c r="AX210" s="191"/>
      <c r="AY210" s="191"/>
      <c r="AZ210" s="191"/>
      <c r="BA210" s="191"/>
      <c r="BB210" s="191"/>
      <c r="BC210" s="191"/>
      <c r="BD210" s="191"/>
      <c r="BE210" s="191"/>
      <c r="BF210" s="191"/>
      <c r="BG210" s="191"/>
      <c r="BH210" s="191"/>
      <c r="BI210" s="191"/>
      <c r="BJ210" s="191"/>
      <c r="BK210" s="191"/>
      <c r="BL210" s="191"/>
      <c r="BM210" s="191"/>
      <c r="BN210" s="191"/>
      <c r="BO210" s="191"/>
      <c r="BP210" s="191"/>
      <c r="BQ210" s="191"/>
      <c r="BR210" s="191"/>
      <c r="BS210" s="191"/>
      <c r="BT210" s="191"/>
      <c r="BU210" s="191"/>
      <c r="BV210" s="191"/>
      <c r="BW210" s="191"/>
      <c r="BX210" s="191"/>
      <c r="BY210" s="191"/>
      <c r="BZ210" s="191"/>
    </row>
    <row r="211" spans="1:78">
      <c r="A211" s="191"/>
      <c r="B211" s="191"/>
      <c r="C211" s="191"/>
      <c r="D211" s="191"/>
      <c r="E211" s="191"/>
      <c r="F211" s="191"/>
      <c r="G211" s="191"/>
      <c r="H211" s="191"/>
      <c r="I211" s="191"/>
      <c r="J211" s="191"/>
      <c r="K211" s="191"/>
      <c r="L211" s="191"/>
      <c r="M211" s="191"/>
      <c r="N211" s="191"/>
      <c r="O211" s="191"/>
      <c r="P211" s="191"/>
      <c r="Q211" s="191"/>
      <c r="R211" s="191"/>
      <c r="S211" s="191"/>
      <c r="T211" s="191"/>
      <c r="U211" s="191"/>
      <c r="V211" s="191"/>
      <c r="W211" s="191"/>
      <c r="X211" s="191"/>
      <c r="Y211" s="191"/>
      <c r="Z211" s="191"/>
      <c r="AA211" s="191"/>
      <c r="AB211" s="191"/>
      <c r="AC211" s="191"/>
      <c r="AD211" s="191"/>
      <c r="AE211" s="191"/>
      <c r="AF211" s="191"/>
      <c r="AG211" s="191"/>
      <c r="AH211" s="191"/>
      <c r="AI211" s="191"/>
      <c r="AJ211" s="191"/>
      <c r="AK211" s="191"/>
      <c r="AL211" s="191"/>
      <c r="AM211" s="191"/>
      <c r="AN211" s="191"/>
      <c r="AO211" s="191"/>
      <c r="AP211" s="191"/>
      <c r="AQ211" s="191"/>
      <c r="AR211" s="191"/>
      <c r="AS211" s="191"/>
      <c r="AT211" s="191"/>
      <c r="AU211" s="191"/>
      <c r="AV211" s="191"/>
      <c r="AW211" s="191"/>
      <c r="AX211" s="191"/>
      <c r="AY211" s="191"/>
      <c r="AZ211" s="191"/>
      <c r="BA211" s="191"/>
      <c r="BB211" s="191"/>
      <c r="BC211" s="191"/>
      <c r="BD211" s="191"/>
      <c r="BE211" s="191"/>
      <c r="BF211" s="191"/>
      <c r="BG211" s="191"/>
      <c r="BH211" s="191"/>
      <c r="BI211" s="191"/>
      <c r="BJ211" s="191"/>
      <c r="BK211" s="191"/>
      <c r="BL211" s="191"/>
      <c r="BM211" s="191"/>
      <c r="BN211" s="191"/>
      <c r="BO211" s="191"/>
      <c r="BP211" s="191"/>
      <c r="BQ211" s="191"/>
      <c r="BR211" s="191"/>
      <c r="BS211" s="191"/>
      <c r="BT211" s="191"/>
      <c r="BU211" s="191"/>
      <c r="BV211" s="191"/>
      <c r="BW211" s="191"/>
      <c r="BX211" s="191"/>
      <c r="BY211" s="191"/>
      <c r="BZ211" s="191"/>
    </row>
    <row r="212" spans="1:78">
      <c r="A212" s="191"/>
      <c r="B212" s="191"/>
      <c r="C212" s="191"/>
      <c r="D212" s="191"/>
      <c r="E212" s="191"/>
      <c r="F212" s="191"/>
      <c r="G212" s="191"/>
      <c r="H212" s="191"/>
      <c r="I212" s="191"/>
      <c r="J212" s="191"/>
      <c r="K212" s="191"/>
      <c r="L212" s="191"/>
      <c r="M212" s="191"/>
      <c r="N212" s="191"/>
      <c r="O212" s="191"/>
      <c r="P212" s="191"/>
      <c r="Q212" s="191"/>
      <c r="R212" s="191"/>
      <c r="S212" s="191"/>
      <c r="T212" s="191"/>
      <c r="U212" s="191"/>
      <c r="V212" s="191"/>
      <c r="W212" s="191"/>
      <c r="X212" s="191"/>
      <c r="Y212" s="191"/>
      <c r="Z212" s="191"/>
      <c r="AA212" s="191"/>
      <c r="AB212" s="191"/>
      <c r="AC212" s="191"/>
      <c r="AD212" s="191"/>
      <c r="AE212" s="191"/>
      <c r="AF212" s="191"/>
      <c r="AG212" s="191"/>
      <c r="AH212" s="191"/>
      <c r="AI212" s="191"/>
      <c r="AJ212" s="191"/>
      <c r="AK212" s="191"/>
      <c r="AL212" s="191"/>
      <c r="AM212" s="191"/>
      <c r="AN212" s="191"/>
      <c r="AO212" s="191"/>
      <c r="AP212" s="191"/>
      <c r="AQ212" s="191"/>
      <c r="AR212" s="191"/>
      <c r="AS212" s="191"/>
      <c r="AT212" s="191"/>
      <c r="AU212" s="191"/>
      <c r="AV212" s="191"/>
      <c r="AW212" s="191"/>
      <c r="AX212" s="191"/>
      <c r="AY212" s="191"/>
      <c r="AZ212" s="191"/>
      <c r="BA212" s="191"/>
      <c r="BB212" s="191"/>
      <c r="BC212" s="191"/>
      <c r="BD212" s="191"/>
      <c r="BE212" s="191"/>
      <c r="BF212" s="191"/>
      <c r="BG212" s="191"/>
      <c r="BH212" s="191"/>
      <c r="BI212" s="191"/>
      <c r="BJ212" s="191"/>
      <c r="BK212" s="191"/>
      <c r="BL212" s="191"/>
      <c r="BM212" s="191"/>
      <c r="BN212" s="191"/>
      <c r="BO212" s="191"/>
      <c r="BP212" s="191"/>
      <c r="BQ212" s="191"/>
      <c r="BR212" s="191"/>
      <c r="BS212" s="191"/>
      <c r="BT212" s="191"/>
      <c r="BU212" s="191"/>
      <c r="BV212" s="191"/>
      <c r="BW212" s="191"/>
      <c r="BX212" s="191"/>
      <c r="BY212" s="191"/>
      <c r="BZ212" s="191"/>
    </row>
    <row r="213" spans="1:78">
      <c r="A213" s="191"/>
      <c r="B213" s="191"/>
      <c r="C213" s="191"/>
      <c r="D213" s="191"/>
      <c r="E213" s="191"/>
      <c r="F213" s="191"/>
      <c r="G213" s="191"/>
      <c r="H213" s="191"/>
      <c r="I213" s="191"/>
      <c r="J213" s="191"/>
      <c r="K213" s="191"/>
      <c r="L213" s="191"/>
      <c r="M213" s="191"/>
      <c r="N213" s="191"/>
      <c r="O213" s="191"/>
      <c r="P213" s="191"/>
      <c r="Q213" s="191"/>
      <c r="R213" s="191"/>
      <c r="S213" s="191"/>
      <c r="T213" s="191"/>
      <c r="U213" s="191"/>
      <c r="V213" s="191"/>
      <c r="W213" s="191"/>
      <c r="X213" s="191"/>
      <c r="Y213" s="191"/>
      <c r="Z213" s="191"/>
      <c r="AA213" s="191"/>
      <c r="AB213" s="191"/>
      <c r="AC213" s="191"/>
      <c r="AD213" s="191"/>
      <c r="AE213" s="191"/>
      <c r="AF213" s="191"/>
      <c r="AG213" s="191"/>
      <c r="AH213" s="191"/>
      <c r="AI213" s="191"/>
      <c r="AJ213" s="191"/>
      <c r="AK213" s="191"/>
      <c r="AL213" s="191"/>
      <c r="AM213" s="191"/>
      <c r="AN213" s="191"/>
      <c r="AO213" s="191"/>
      <c r="AP213" s="191"/>
      <c r="AQ213" s="191"/>
      <c r="AR213" s="191"/>
      <c r="AS213" s="191"/>
      <c r="AT213" s="191"/>
      <c r="AU213" s="191"/>
      <c r="AV213" s="191"/>
      <c r="AW213" s="191"/>
      <c r="AX213" s="191"/>
      <c r="AY213" s="191"/>
      <c r="AZ213" s="191"/>
      <c r="BA213" s="191"/>
      <c r="BB213" s="191"/>
      <c r="BC213" s="191"/>
      <c r="BD213" s="191"/>
      <c r="BE213" s="191"/>
      <c r="BF213" s="191"/>
      <c r="BG213" s="191"/>
      <c r="BH213" s="191"/>
      <c r="BI213" s="191"/>
      <c r="BJ213" s="191"/>
      <c r="BK213" s="191"/>
      <c r="BL213" s="191"/>
      <c r="BM213" s="191"/>
      <c r="BN213" s="191"/>
      <c r="BO213" s="191"/>
      <c r="BP213" s="191"/>
      <c r="BQ213" s="191"/>
      <c r="BR213" s="191"/>
      <c r="BS213" s="191"/>
      <c r="BT213" s="191"/>
      <c r="BU213" s="191"/>
      <c r="BV213" s="191"/>
      <c r="BW213" s="191"/>
      <c r="BX213" s="191"/>
      <c r="BY213" s="191"/>
      <c r="BZ213" s="191"/>
    </row>
    <row r="214" spans="1:78">
      <c r="A214" s="191"/>
      <c r="B214" s="191"/>
      <c r="C214" s="191"/>
      <c r="D214" s="191"/>
      <c r="E214" s="191"/>
      <c r="F214" s="191"/>
      <c r="G214" s="191"/>
      <c r="H214" s="191"/>
      <c r="I214" s="191"/>
      <c r="J214" s="191"/>
      <c r="K214" s="191"/>
      <c r="L214" s="191"/>
      <c r="M214" s="191"/>
      <c r="N214" s="191"/>
      <c r="O214" s="191"/>
      <c r="P214" s="191"/>
      <c r="Q214" s="191"/>
      <c r="R214" s="191"/>
      <c r="S214" s="191"/>
      <c r="T214" s="191"/>
      <c r="U214" s="191"/>
      <c r="V214" s="191"/>
      <c r="W214" s="191"/>
      <c r="X214" s="191"/>
      <c r="Y214" s="191"/>
      <c r="Z214" s="191"/>
      <c r="AA214" s="191"/>
      <c r="AB214" s="191"/>
      <c r="AC214" s="191"/>
      <c r="AD214" s="191"/>
      <c r="AE214" s="191"/>
      <c r="AF214" s="191"/>
      <c r="AG214" s="191"/>
      <c r="AH214" s="191"/>
      <c r="AI214" s="191"/>
      <c r="AJ214" s="191"/>
      <c r="AK214" s="191"/>
      <c r="AL214" s="191"/>
      <c r="AM214" s="191"/>
      <c r="AN214" s="191"/>
      <c r="AO214" s="191"/>
      <c r="AP214" s="191"/>
      <c r="AQ214" s="191"/>
      <c r="AR214" s="191"/>
      <c r="AS214" s="191"/>
      <c r="AT214" s="191"/>
      <c r="AU214" s="191"/>
      <c r="AV214" s="191"/>
      <c r="AW214" s="191"/>
      <c r="AX214" s="191"/>
      <c r="AY214" s="191"/>
      <c r="AZ214" s="191"/>
      <c r="BA214" s="191"/>
      <c r="BB214" s="191"/>
      <c r="BC214" s="191"/>
      <c r="BD214" s="191"/>
      <c r="BE214" s="191"/>
      <c r="BF214" s="191"/>
      <c r="BG214" s="191"/>
      <c r="BH214" s="191"/>
      <c r="BI214" s="191"/>
      <c r="BJ214" s="191"/>
      <c r="BK214" s="191"/>
      <c r="BL214" s="191"/>
      <c r="BM214" s="191"/>
      <c r="BN214" s="191"/>
      <c r="BO214" s="191"/>
      <c r="BP214" s="191"/>
      <c r="BQ214" s="191"/>
      <c r="BR214" s="191"/>
      <c r="BS214" s="191"/>
      <c r="BT214" s="191"/>
      <c r="BU214" s="191"/>
      <c r="BV214" s="191"/>
      <c r="BW214" s="191"/>
      <c r="BX214" s="191"/>
      <c r="BY214" s="191"/>
      <c r="BZ214" s="191"/>
    </row>
    <row r="215" spans="1:78">
      <c r="A215" s="191"/>
      <c r="B215" s="191"/>
      <c r="C215" s="191"/>
      <c r="D215" s="191"/>
      <c r="E215" s="191"/>
      <c r="F215" s="191"/>
      <c r="G215" s="191"/>
      <c r="H215" s="191"/>
      <c r="I215" s="191"/>
      <c r="J215" s="191"/>
      <c r="K215" s="191"/>
      <c r="L215" s="191"/>
      <c r="M215" s="191"/>
      <c r="N215" s="191"/>
      <c r="O215" s="191"/>
      <c r="P215" s="191"/>
      <c r="Q215" s="191"/>
      <c r="R215" s="191"/>
      <c r="S215" s="191"/>
      <c r="T215" s="191"/>
      <c r="U215" s="191"/>
      <c r="V215" s="191"/>
      <c r="W215" s="191"/>
      <c r="X215" s="191"/>
      <c r="Y215" s="191"/>
      <c r="Z215" s="191"/>
      <c r="AA215" s="191"/>
      <c r="AB215" s="191"/>
      <c r="AC215" s="191"/>
      <c r="AD215" s="191"/>
      <c r="AE215" s="191"/>
      <c r="AF215" s="191"/>
      <c r="AG215" s="191"/>
      <c r="AH215" s="191"/>
      <c r="AI215" s="191"/>
      <c r="AJ215" s="191"/>
      <c r="AK215" s="191"/>
      <c r="AL215" s="191"/>
      <c r="AM215" s="191"/>
      <c r="AN215" s="191"/>
      <c r="AO215" s="191"/>
      <c r="AP215" s="191"/>
      <c r="AQ215" s="191"/>
      <c r="AR215" s="191"/>
      <c r="AS215" s="191"/>
      <c r="AT215" s="191"/>
      <c r="AU215" s="191"/>
      <c r="AV215" s="191"/>
      <c r="AW215" s="191"/>
      <c r="AX215" s="191"/>
      <c r="AY215" s="191"/>
      <c r="AZ215" s="191"/>
      <c r="BA215" s="191"/>
      <c r="BB215" s="191"/>
      <c r="BC215" s="191"/>
      <c r="BD215" s="191"/>
      <c r="BE215" s="191"/>
      <c r="BF215" s="191"/>
      <c r="BG215" s="191"/>
      <c r="BH215" s="191"/>
      <c r="BI215" s="191"/>
      <c r="BJ215" s="191"/>
      <c r="BK215" s="191"/>
      <c r="BL215" s="191"/>
      <c r="BM215" s="191"/>
      <c r="BN215" s="191"/>
      <c r="BO215" s="191"/>
      <c r="BP215" s="191"/>
      <c r="BQ215" s="191"/>
      <c r="BR215" s="191"/>
      <c r="BS215" s="191"/>
      <c r="BT215" s="191"/>
      <c r="BU215" s="191"/>
      <c r="BV215" s="191"/>
      <c r="BW215" s="191"/>
      <c r="BX215" s="191"/>
      <c r="BY215" s="191"/>
      <c r="BZ215" s="191"/>
    </row>
    <row r="216" spans="1:78">
      <c r="A216" s="191"/>
      <c r="B216" s="191"/>
      <c r="C216" s="191"/>
      <c r="D216" s="191"/>
      <c r="E216" s="191"/>
      <c r="F216" s="191"/>
      <c r="G216" s="191"/>
      <c r="H216" s="191"/>
      <c r="I216" s="191"/>
      <c r="J216" s="191"/>
      <c r="K216" s="191"/>
      <c r="L216" s="191"/>
      <c r="M216" s="191"/>
      <c r="N216" s="191"/>
      <c r="O216" s="191"/>
      <c r="P216" s="191"/>
      <c r="Q216" s="191"/>
      <c r="R216" s="191"/>
      <c r="S216" s="191"/>
      <c r="T216" s="191"/>
      <c r="U216" s="191"/>
      <c r="V216" s="191"/>
      <c r="W216" s="191"/>
      <c r="X216" s="191"/>
      <c r="Y216" s="191"/>
      <c r="Z216" s="191"/>
      <c r="AA216" s="191"/>
      <c r="AB216" s="191"/>
      <c r="AC216" s="191"/>
      <c r="AD216" s="191"/>
      <c r="AE216" s="191"/>
      <c r="AF216" s="191"/>
      <c r="AG216" s="191"/>
      <c r="AH216" s="191"/>
      <c r="AI216" s="191"/>
      <c r="AJ216" s="191"/>
      <c r="AK216" s="191"/>
      <c r="AL216" s="191"/>
      <c r="AM216" s="191"/>
      <c r="AN216" s="191"/>
      <c r="AO216" s="191"/>
      <c r="AP216" s="191"/>
      <c r="AQ216" s="191"/>
      <c r="AR216" s="191"/>
      <c r="AS216" s="191"/>
      <c r="AT216" s="191"/>
      <c r="AU216" s="191"/>
      <c r="AV216" s="191"/>
      <c r="AW216" s="191"/>
      <c r="AX216" s="191"/>
      <c r="AY216" s="191"/>
      <c r="AZ216" s="191"/>
      <c r="BA216" s="191"/>
      <c r="BB216" s="191"/>
      <c r="BC216" s="191"/>
      <c r="BD216" s="191"/>
      <c r="BE216" s="191"/>
      <c r="BF216" s="191"/>
      <c r="BG216" s="191"/>
      <c r="BH216" s="191"/>
      <c r="BI216" s="191"/>
      <c r="BJ216" s="191"/>
      <c r="BK216" s="191"/>
      <c r="BL216" s="191"/>
      <c r="BM216" s="191"/>
      <c r="BN216" s="191"/>
      <c r="BO216" s="191"/>
      <c r="BP216" s="191"/>
      <c r="BQ216" s="191"/>
      <c r="BR216" s="191"/>
      <c r="BS216" s="191"/>
      <c r="BT216" s="191"/>
      <c r="BU216" s="191"/>
      <c r="BV216" s="191"/>
      <c r="BW216" s="191"/>
      <c r="BX216" s="191"/>
      <c r="BY216" s="191"/>
      <c r="BZ216" s="191"/>
    </row>
    <row r="217" spans="1:78">
      <c r="A217" s="191"/>
      <c r="B217" s="191"/>
      <c r="C217" s="191"/>
      <c r="D217" s="191"/>
      <c r="E217" s="191"/>
      <c r="F217" s="191"/>
      <c r="G217" s="191"/>
      <c r="H217" s="191"/>
      <c r="I217" s="191"/>
      <c r="J217" s="191"/>
      <c r="K217" s="191"/>
      <c r="L217" s="191"/>
      <c r="M217" s="191"/>
      <c r="N217" s="191"/>
      <c r="O217" s="191"/>
      <c r="P217" s="191"/>
      <c r="Q217" s="191"/>
      <c r="R217" s="191"/>
      <c r="S217" s="191"/>
      <c r="T217" s="191"/>
      <c r="U217" s="191"/>
      <c r="V217" s="191"/>
      <c r="W217" s="191"/>
      <c r="X217" s="191"/>
      <c r="Y217" s="191"/>
      <c r="Z217" s="191"/>
      <c r="AA217" s="191"/>
      <c r="AB217" s="191"/>
      <c r="AC217" s="191"/>
      <c r="AD217" s="191"/>
      <c r="AE217" s="191"/>
      <c r="AF217" s="191"/>
      <c r="AG217" s="191"/>
      <c r="AH217" s="191"/>
      <c r="AI217" s="191"/>
      <c r="AJ217" s="191"/>
      <c r="AK217" s="191"/>
      <c r="AL217" s="191"/>
      <c r="AM217" s="191"/>
      <c r="AN217" s="191"/>
      <c r="AO217" s="191"/>
      <c r="AP217" s="191"/>
      <c r="AQ217" s="191"/>
      <c r="AR217" s="191"/>
      <c r="AS217" s="191"/>
      <c r="AT217" s="191"/>
      <c r="AU217" s="191"/>
      <c r="AV217" s="191"/>
      <c r="AW217" s="191"/>
      <c r="AX217" s="191"/>
      <c r="AY217" s="191"/>
      <c r="AZ217" s="191"/>
      <c r="BA217" s="191"/>
      <c r="BB217" s="191"/>
      <c r="BC217" s="191"/>
      <c r="BD217" s="191"/>
      <c r="BE217" s="191"/>
      <c r="BF217" s="191"/>
      <c r="BG217" s="191"/>
      <c r="BH217" s="191"/>
      <c r="BI217" s="191"/>
      <c r="BJ217" s="191"/>
      <c r="BK217" s="191"/>
      <c r="BL217" s="191"/>
      <c r="BM217" s="191"/>
      <c r="BN217" s="191"/>
      <c r="BO217" s="191"/>
      <c r="BP217" s="191"/>
      <c r="BQ217" s="191"/>
      <c r="BR217" s="191"/>
      <c r="BS217" s="191"/>
      <c r="BT217" s="191"/>
      <c r="BU217" s="191"/>
      <c r="BV217" s="191"/>
      <c r="BW217" s="191"/>
      <c r="BX217" s="191"/>
      <c r="BY217" s="191"/>
      <c r="BZ217" s="191"/>
    </row>
    <row r="218" spans="1:78">
      <c r="A218" s="191"/>
      <c r="B218" s="191"/>
      <c r="C218" s="191"/>
      <c r="D218" s="191"/>
      <c r="E218" s="191"/>
      <c r="F218" s="191"/>
      <c r="G218" s="191"/>
      <c r="H218" s="191"/>
      <c r="I218" s="191"/>
      <c r="J218" s="191"/>
      <c r="K218" s="191"/>
      <c r="L218" s="191"/>
      <c r="M218" s="191"/>
      <c r="N218" s="191"/>
      <c r="O218" s="191"/>
      <c r="P218" s="191"/>
      <c r="Q218" s="191"/>
      <c r="R218" s="191"/>
      <c r="S218" s="191"/>
      <c r="T218" s="191"/>
      <c r="U218" s="191"/>
      <c r="V218" s="191"/>
      <c r="W218" s="191"/>
      <c r="X218" s="191"/>
      <c r="Y218" s="191"/>
      <c r="Z218" s="191"/>
      <c r="AA218" s="191"/>
      <c r="AB218" s="191"/>
      <c r="AC218" s="191"/>
      <c r="AD218" s="191"/>
      <c r="AE218" s="191"/>
      <c r="AF218" s="191"/>
      <c r="AG218" s="191"/>
      <c r="AH218" s="191"/>
      <c r="AI218" s="191"/>
      <c r="AJ218" s="191"/>
      <c r="AK218" s="191"/>
      <c r="AL218" s="191"/>
      <c r="AM218" s="191"/>
      <c r="AN218" s="191"/>
      <c r="AO218" s="191"/>
      <c r="AP218" s="191"/>
      <c r="AQ218" s="191"/>
      <c r="AR218" s="191"/>
      <c r="AS218" s="191"/>
      <c r="AT218" s="191"/>
      <c r="AU218" s="191"/>
      <c r="AV218" s="191"/>
      <c r="AW218" s="191"/>
      <c r="AX218" s="191"/>
      <c r="AY218" s="191"/>
      <c r="AZ218" s="191"/>
      <c r="BA218" s="191"/>
      <c r="BB218" s="191"/>
      <c r="BC218" s="191"/>
      <c r="BD218" s="191"/>
      <c r="BE218" s="191"/>
      <c r="BF218" s="191"/>
      <c r="BG218" s="191"/>
      <c r="BH218" s="191"/>
      <c r="BI218" s="191"/>
      <c r="BJ218" s="191"/>
      <c r="BK218" s="191"/>
      <c r="BL218" s="191"/>
      <c r="BM218" s="191"/>
      <c r="BN218" s="191"/>
      <c r="BO218" s="191"/>
      <c r="BP218" s="191"/>
      <c r="BQ218" s="191"/>
      <c r="BR218" s="191"/>
      <c r="BS218" s="191"/>
      <c r="BT218" s="191"/>
      <c r="BU218" s="191"/>
      <c r="BV218" s="191"/>
      <c r="BW218" s="191"/>
      <c r="BX218" s="191"/>
      <c r="BY218" s="191"/>
      <c r="BZ218" s="191"/>
    </row>
    <row r="219" spans="1:78">
      <c r="A219" s="191"/>
      <c r="B219" s="191"/>
      <c r="C219" s="191"/>
      <c r="D219" s="191"/>
      <c r="E219" s="191"/>
      <c r="F219" s="191"/>
      <c r="G219" s="191"/>
      <c r="H219" s="191"/>
      <c r="I219" s="191"/>
      <c r="J219" s="191"/>
      <c r="K219" s="191"/>
      <c r="L219" s="191"/>
      <c r="M219" s="191"/>
      <c r="N219" s="191"/>
      <c r="O219" s="191"/>
      <c r="P219" s="191"/>
      <c r="Q219" s="191"/>
      <c r="R219" s="191"/>
      <c r="S219" s="191"/>
      <c r="T219" s="191"/>
      <c r="U219" s="191"/>
      <c r="V219" s="191"/>
      <c r="W219" s="191"/>
      <c r="X219" s="191"/>
      <c r="Y219" s="191"/>
      <c r="Z219" s="191"/>
      <c r="AA219" s="191"/>
      <c r="AB219" s="191"/>
      <c r="AC219" s="191"/>
      <c r="AD219" s="191"/>
      <c r="AE219" s="191"/>
      <c r="AF219" s="191"/>
      <c r="AG219" s="191"/>
      <c r="AH219" s="191"/>
      <c r="AI219" s="191"/>
      <c r="AJ219" s="191"/>
      <c r="AK219" s="191"/>
      <c r="AL219" s="191"/>
      <c r="AM219" s="191"/>
      <c r="AN219" s="191"/>
      <c r="AO219" s="191"/>
      <c r="AP219" s="191"/>
      <c r="AQ219" s="191"/>
      <c r="AR219" s="191"/>
      <c r="AS219" s="191"/>
      <c r="AT219" s="191"/>
      <c r="AU219" s="191"/>
      <c r="AV219" s="191"/>
      <c r="AW219" s="191"/>
      <c r="AX219" s="191"/>
      <c r="AY219" s="191"/>
      <c r="AZ219" s="191"/>
      <c r="BA219" s="191"/>
      <c r="BB219" s="191"/>
      <c r="BC219" s="191"/>
      <c r="BD219" s="191"/>
      <c r="BE219" s="191"/>
      <c r="BF219" s="191"/>
      <c r="BG219" s="191"/>
      <c r="BH219" s="191"/>
      <c r="BI219" s="191"/>
      <c r="BJ219" s="191"/>
      <c r="BK219" s="191"/>
      <c r="BL219" s="191"/>
      <c r="BM219" s="191"/>
      <c r="BN219" s="191"/>
      <c r="BO219" s="191"/>
      <c r="BP219" s="191"/>
      <c r="BQ219" s="191"/>
      <c r="BR219" s="191"/>
      <c r="BS219" s="191"/>
      <c r="BT219" s="191"/>
      <c r="BU219" s="191"/>
      <c r="BV219" s="191"/>
      <c r="BW219" s="191"/>
      <c r="BX219" s="191"/>
      <c r="BY219" s="191"/>
      <c r="BZ219" s="191"/>
    </row>
    <row r="220" spans="1:78">
      <c r="A220" s="191"/>
      <c r="B220" s="191"/>
      <c r="C220" s="191"/>
      <c r="D220" s="191"/>
      <c r="E220" s="191"/>
      <c r="F220" s="191"/>
      <c r="G220" s="191"/>
      <c r="H220" s="191"/>
      <c r="I220" s="191"/>
      <c r="J220" s="191"/>
      <c r="K220" s="191"/>
      <c r="L220" s="191"/>
      <c r="M220" s="191"/>
      <c r="N220" s="191"/>
      <c r="O220" s="191"/>
      <c r="P220" s="191"/>
      <c r="Q220" s="191"/>
      <c r="R220" s="191"/>
      <c r="S220" s="191"/>
      <c r="T220" s="191"/>
      <c r="U220" s="191"/>
      <c r="V220" s="191"/>
      <c r="W220" s="191"/>
      <c r="X220" s="191"/>
      <c r="Y220" s="191"/>
      <c r="Z220" s="191"/>
      <c r="AA220" s="191"/>
      <c r="AB220" s="191"/>
      <c r="AC220" s="191"/>
      <c r="AD220" s="191"/>
      <c r="AE220" s="191"/>
      <c r="AF220" s="191"/>
      <c r="AG220" s="191"/>
      <c r="AH220" s="191"/>
      <c r="AI220" s="191"/>
      <c r="AJ220" s="191"/>
      <c r="AK220" s="191"/>
      <c r="AL220" s="191"/>
      <c r="AM220" s="191"/>
      <c r="AN220" s="191"/>
      <c r="AO220" s="191"/>
      <c r="AP220" s="191"/>
      <c r="AQ220" s="191"/>
      <c r="AR220" s="191"/>
      <c r="AS220" s="191"/>
      <c r="AT220" s="191"/>
      <c r="AU220" s="191"/>
      <c r="AV220" s="191"/>
      <c r="AW220" s="191"/>
      <c r="AX220" s="191"/>
      <c r="AY220" s="191"/>
      <c r="AZ220" s="191"/>
      <c r="BA220" s="191"/>
      <c r="BB220" s="191"/>
      <c r="BC220" s="191"/>
      <c r="BD220" s="191"/>
      <c r="BE220" s="191"/>
      <c r="BF220" s="191"/>
      <c r="BG220" s="191"/>
      <c r="BH220" s="191"/>
      <c r="BI220" s="191"/>
      <c r="BJ220" s="191"/>
      <c r="BK220" s="191"/>
      <c r="BL220" s="191"/>
      <c r="BM220" s="191"/>
      <c r="BN220" s="191"/>
      <c r="BO220" s="191"/>
      <c r="BP220" s="191"/>
      <c r="BQ220" s="191"/>
      <c r="BR220" s="191"/>
      <c r="BS220" s="191"/>
      <c r="BT220" s="191"/>
      <c r="BU220" s="191"/>
      <c r="BV220" s="191"/>
      <c r="BW220" s="191"/>
      <c r="BX220" s="191"/>
      <c r="BY220" s="191"/>
      <c r="BZ220" s="191"/>
    </row>
    <row r="221" spans="1:78">
      <c r="A221" s="191"/>
      <c r="B221" s="191"/>
      <c r="C221" s="191"/>
      <c r="D221" s="191"/>
      <c r="E221" s="191"/>
      <c r="F221" s="191"/>
      <c r="G221" s="191"/>
      <c r="H221" s="191"/>
      <c r="I221" s="191"/>
      <c r="J221" s="191"/>
      <c r="K221" s="191"/>
      <c r="L221" s="191"/>
      <c r="M221" s="191"/>
      <c r="N221" s="191"/>
      <c r="O221" s="191"/>
      <c r="P221" s="191"/>
      <c r="Q221" s="191"/>
      <c r="R221" s="191"/>
      <c r="S221" s="191"/>
      <c r="T221" s="191"/>
      <c r="U221" s="191"/>
      <c r="V221" s="191"/>
      <c r="W221" s="191"/>
      <c r="X221" s="191"/>
      <c r="Y221" s="191"/>
      <c r="Z221" s="191"/>
      <c r="AA221" s="191"/>
      <c r="AB221" s="191"/>
      <c r="AC221" s="191"/>
      <c r="AD221" s="191"/>
      <c r="AE221" s="191"/>
      <c r="AF221" s="191"/>
      <c r="AG221" s="191"/>
      <c r="AH221" s="191"/>
      <c r="AI221" s="191"/>
      <c r="AJ221" s="191"/>
      <c r="AK221" s="191"/>
      <c r="AL221" s="191"/>
      <c r="AM221" s="191"/>
      <c r="AN221" s="191"/>
      <c r="AO221" s="191"/>
      <c r="AP221" s="191"/>
      <c r="AQ221" s="191"/>
      <c r="AR221" s="191"/>
      <c r="AS221" s="191"/>
      <c r="AT221" s="191"/>
      <c r="AU221" s="191"/>
      <c r="AV221" s="191"/>
      <c r="AW221" s="191"/>
      <c r="AX221" s="191"/>
      <c r="AY221" s="191"/>
      <c r="AZ221" s="191"/>
      <c r="BA221" s="191"/>
      <c r="BB221" s="191"/>
      <c r="BC221" s="191"/>
      <c r="BD221" s="191"/>
      <c r="BE221" s="191"/>
      <c r="BF221" s="191"/>
      <c r="BG221" s="191"/>
      <c r="BH221" s="191"/>
      <c r="BI221" s="191"/>
      <c r="BJ221" s="191"/>
      <c r="BK221" s="191"/>
      <c r="BL221" s="191"/>
      <c r="BM221" s="191"/>
      <c r="BN221" s="191"/>
      <c r="BO221" s="191"/>
      <c r="BP221" s="191"/>
      <c r="BQ221" s="191"/>
      <c r="BR221" s="191"/>
      <c r="BS221" s="191"/>
      <c r="BT221" s="191"/>
      <c r="BU221" s="191"/>
      <c r="BV221" s="191"/>
      <c r="BW221" s="191"/>
      <c r="BX221" s="191"/>
      <c r="BY221" s="191"/>
      <c r="BZ221" s="191"/>
    </row>
    <row r="222" spans="1:78">
      <c r="A222" s="191"/>
      <c r="B222" s="191"/>
      <c r="C222" s="191"/>
      <c r="D222" s="191"/>
      <c r="E222" s="191"/>
      <c r="F222" s="191"/>
      <c r="G222" s="191"/>
      <c r="H222" s="191"/>
      <c r="I222" s="191"/>
      <c r="J222" s="191"/>
      <c r="K222" s="191"/>
      <c r="L222" s="191"/>
      <c r="M222" s="191"/>
      <c r="N222" s="191"/>
      <c r="O222" s="191"/>
      <c r="P222" s="191"/>
      <c r="Q222" s="191"/>
      <c r="R222" s="191"/>
      <c r="S222" s="191"/>
      <c r="T222" s="191"/>
      <c r="U222" s="191"/>
      <c r="V222" s="191"/>
      <c r="W222" s="191"/>
      <c r="X222" s="191"/>
      <c r="Y222" s="191"/>
      <c r="Z222" s="191"/>
      <c r="AA222" s="191"/>
      <c r="AB222" s="191"/>
      <c r="AC222" s="191"/>
      <c r="AD222" s="191"/>
      <c r="AE222" s="191"/>
      <c r="AF222" s="191"/>
      <c r="AG222" s="191"/>
      <c r="AH222" s="191"/>
      <c r="AI222" s="191"/>
      <c r="AJ222" s="191"/>
      <c r="AK222" s="191"/>
      <c r="AL222" s="191"/>
      <c r="AM222" s="191"/>
      <c r="AN222" s="191"/>
      <c r="AO222" s="191"/>
      <c r="AP222" s="191"/>
      <c r="AQ222" s="191"/>
      <c r="AR222" s="191"/>
      <c r="AS222" s="191"/>
      <c r="AT222" s="191"/>
      <c r="AU222" s="191"/>
      <c r="AV222" s="191"/>
      <c r="AW222" s="191"/>
      <c r="AX222" s="191"/>
      <c r="AY222" s="191"/>
      <c r="AZ222" s="191"/>
      <c r="BA222" s="191"/>
      <c r="BB222" s="191"/>
      <c r="BC222" s="191"/>
      <c r="BD222" s="191"/>
      <c r="BE222" s="191"/>
      <c r="BF222" s="191"/>
      <c r="BG222" s="191"/>
      <c r="BH222" s="191"/>
      <c r="BI222" s="191"/>
      <c r="BJ222" s="191"/>
      <c r="BK222" s="191"/>
      <c r="BL222" s="191"/>
      <c r="BM222" s="191"/>
      <c r="BN222" s="191"/>
      <c r="BO222" s="191"/>
      <c r="BP222" s="191"/>
      <c r="BQ222" s="191"/>
      <c r="BR222" s="191"/>
      <c r="BS222" s="191"/>
      <c r="BT222" s="191"/>
      <c r="BU222" s="191"/>
      <c r="BV222" s="191"/>
      <c r="BW222" s="191"/>
      <c r="BX222" s="191"/>
      <c r="BY222" s="191"/>
      <c r="BZ222" s="191"/>
    </row>
    <row r="223" spans="1:78">
      <c r="A223" s="191"/>
      <c r="B223" s="191"/>
      <c r="C223" s="191"/>
      <c r="D223" s="191"/>
      <c r="E223" s="191"/>
      <c r="F223" s="191"/>
      <c r="G223" s="191"/>
      <c r="H223" s="191"/>
      <c r="I223" s="191"/>
      <c r="J223" s="191"/>
      <c r="K223" s="191"/>
      <c r="L223" s="191"/>
      <c r="M223" s="191"/>
      <c r="N223" s="191"/>
      <c r="O223" s="191"/>
      <c r="P223" s="191"/>
      <c r="Q223" s="191"/>
      <c r="R223" s="191"/>
      <c r="S223" s="191"/>
      <c r="T223" s="191"/>
      <c r="U223" s="191"/>
      <c r="V223" s="191"/>
      <c r="W223" s="191"/>
      <c r="X223" s="191"/>
      <c r="Y223" s="191"/>
      <c r="Z223" s="191"/>
      <c r="AA223" s="191"/>
      <c r="AB223" s="191"/>
      <c r="AC223" s="191"/>
      <c r="AD223" s="191"/>
      <c r="AE223" s="191"/>
      <c r="AF223" s="191"/>
      <c r="AG223" s="191"/>
      <c r="AH223" s="191"/>
      <c r="AI223" s="191"/>
      <c r="AJ223" s="191"/>
      <c r="AK223" s="191"/>
      <c r="AL223" s="191"/>
      <c r="AM223" s="191"/>
      <c r="AN223" s="191"/>
      <c r="AO223" s="191"/>
      <c r="AP223" s="191"/>
      <c r="AQ223" s="191"/>
      <c r="AR223" s="191"/>
      <c r="AS223" s="191"/>
      <c r="AT223" s="191"/>
      <c r="AU223" s="191"/>
      <c r="AV223" s="191"/>
      <c r="AW223" s="191"/>
      <c r="AX223" s="191"/>
      <c r="AY223" s="191"/>
      <c r="AZ223" s="191"/>
      <c r="BA223" s="191"/>
      <c r="BB223" s="191"/>
      <c r="BC223" s="191"/>
      <c r="BD223" s="191"/>
      <c r="BE223" s="191"/>
      <c r="BF223" s="191"/>
      <c r="BG223" s="191"/>
      <c r="BH223" s="191"/>
      <c r="BI223" s="191"/>
      <c r="BJ223" s="191"/>
      <c r="BK223" s="191"/>
      <c r="BL223" s="191"/>
      <c r="BM223" s="191"/>
      <c r="BN223" s="191"/>
      <c r="BO223" s="191"/>
      <c r="BP223" s="191"/>
      <c r="BQ223" s="191"/>
      <c r="BR223" s="191"/>
      <c r="BS223" s="191"/>
      <c r="BT223" s="191"/>
      <c r="BU223" s="191"/>
      <c r="BV223" s="191"/>
      <c r="BW223" s="191"/>
      <c r="BX223" s="191"/>
      <c r="BY223" s="191"/>
      <c r="BZ223" s="191"/>
    </row>
    <row r="224" spans="1:78">
      <c r="A224" s="191"/>
      <c r="B224" s="191"/>
      <c r="C224" s="191"/>
      <c r="D224" s="191"/>
      <c r="E224" s="191"/>
      <c r="F224" s="191"/>
      <c r="G224" s="191"/>
      <c r="H224" s="191"/>
      <c r="I224" s="191"/>
      <c r="J224" s="191"/>
      <c r="K224" s="191"/>
      <c r="L224" s="191"/>
      <c r="M224" s="191"/>
      <c r="N224" s="191"/>
      <c r="O224" s="191"/>
      <c r="P224" s="191"/>
      <c r="Q224" s="191"/>
      <c r="R224" s="191"/>
      <c r="S224" s="191"/>
      <c r="T224" s="191"/>
      <c r="U224" s="191"/>
      <c r="V224" s="191"/>
      <c r="W224" s="191"/>
      <c r="X224" s="191"/>
      <c r="Y224" s="191"/>
      <c r="Z224" s="191"/>
      <c r="AA224" s="191"/>
      <c r="AB224" s="191"/>
      <c r="AC224" s="191"/>
      <c r="AD224" s="191"/>
      <c r="AE224" s="191"/>
      <c r="AF224" s="191"/>
      <c r="AG224" s="191"/>
      <c r="AH224" s="191"/>
      <c r="AI224" s="191"/>
      <c r="AJ224" s="191"/>
      <c r="AK224" s="191"/>
      <c r="AL224" s="191"/>
      <c r="AM224" s="191"/>
      <c r="AN224" s="191"/>
      <c r="AO224" s="191"/>
      <c r="AP224" s="191"/>
      <c r="AQ224" s="191"/>
      <c r="AR224" s="191"/>
      <c r="AS224" s="191"/>
      <c r="AT224" s="191"/>
      <c r="AU224" s="191"/>
      <c r="AV224" s="191"/>
      <c r="AW224" s="191"/>
      <c r="AX224" s="191"/>
      <c r="AY224" s="191"/>
      <c r="AZ224" s="191"/>
      <c r="BA224" s="191"/>
      <c r="BB224" s="191"/>
      <c r="BC224" s="191"/>
      <c r="BD224" s="191"/>
      <c r="BE224" s="191"/>
      <c r="BF224" s="191"/>
      <c r="BG224" s="191"/>
      <c r="BH224" s="191"/>
      <c r="BI224" s="191"/>
      <c r="BJ224" s="191"/>
      <c r="BK224" s="191"/>
      <c r="BL224" s="191"/>
      <c r="BM224" s="191"/>
      <c r="BN224" s="191"/>
      <c r="BO224" s="191"/>
      <c r="BP224" s="191"/>
      <c r="BQ224" s="191"/>
      <c r="BR224" s="191"/>
      <c r="BS224" s="191"/>
      <c r="BT224" s="191"/>
      <c r="BU224" s="191"/>
      <c r="BV224" s="191"/>
      <c r="BW224" s="191"/>
      <c r="BX224" s="191"/>
      <c r="BY224" s="191"/>
      <c r="BZ224" s="191"/>
    </row>
    <row r="225" spans="1:78">
      <c r="A225" s="191"/>
      <c r="B225" s="191"/>
      <c r="C225" s="191"/>
      <c r="D225" s="191"/>
      <c r="E225" s="191"/>
      <c r="F225" s="191"/>
      <c r="G225" s="191"/>
      <c r="H225" s="191"/>
      <c r="I225" s="191"/>
      <c r="J225" s="191"/>
      <c r="K225" s="191"/>
      <c r="L225" s="191"/>
      <c r="M225" s="191"/>
      <c r="N225" s="191"/>
      <c r="O225" s="191"/>
      <c r="P225" s="191"/>
      <c r="Q225" s="191"/>
      <c r="R225" s="191"/>
      <c r="S225" s="191"/>
      <c r="T225" s="191"/>
      <c r="U225" s="191"/>
      <c r="V225" s="191"/>
      <c r="W225" s="191"/>
      <c r="X225" s="191"/>
      <c r="Y225" s="191"/>
      <c r="Z225" s="191"/>
      <c r="AA225" s="191"/>
      <c r="AB225" s="191"/>
      <c r="AC225" s="191"/>
      <c r="AD225" s="191"/>
      <c r="AE225" s="191"/>
      <c r="AF225" s="191"/>
      <c r="AG225" s="191"/>
      <c r="AH225" s="191"/>
      <c r="AI225" s="191"/>
      <c r="AJ225" s="191"/>
      <c r="AK225" s="191"/>
      <c r="AL225" s="191"/>
      <c r="AM225" s="191"/>
      <c r="AN225" s="191"/>
      <c r="AO225" s="191"/>
      <c r="AP225" s="191"/>
      <c r="AQ225" s="191"/>
      <c r="AR225" s="191"/>
      <c r="AS225" s="191"/>
      <c r="AT225" s="191"/>
      <c r="AU225" s="191"/>
      <c r="AV225" s="191"/>
      <c r="AW225" s="191"/>
      <c r="AX225" s="191"/>
      <c r="AY225" s="191"/>
      <c r="AZ225" s="191"/>
      <c r="BA225" s="191"/>
      <c r="BB225" s="191"/>
      <c r="BC225" s="191"/>
      <c r="BD225" s="191"/>
      <c r="BE225" s="191"/>
      <c r="BF225" s="191"/>
      <c r="BG225" s="191"/>
      <c r="BH225" s="191"/>
      <c r="BI225" s="191"/>
      <c r="BJ225" s="191"/>
      <c r="BK225" s="191"/>
      <c r="BL225" s="191"/>
      <c r="BM225" s="191"/>
      <c r="BN225" s="191"/>
      <c r="BO225" s="191"/>
      <c r="BP225" s="191"/>
      <c r="BQ225" s="191"/>
      <c r="BR225" s="191"/>
      <c r="BS225" s="191"/>
      <c r="BT225" s="191"/>
      <c r="BU225" s="191"/>
      <c r="BV225" s="191"/>
      <c r="BW225" s="191"/>
      <c r="BX225" s="191"/>
      <c r="BY225" s="191"/>
      <c r="BZ225" s="191"/>
    </row>
    <row r="226" spans="1:78">
      <c r="A226" s="191"/>
      <c r="B226" s="191"/>
      <c r="C226" s="191"/>
      <c r="D226" s="191"/>
      <c r="E226" s="191"/>
      <c r="F226" s="191"/>
      <c r="G226" s="191"/>
      <c r="H226" s="191"/>
      <c r="I226" s="191"/>
      <c r="J226" s="191"/>
      <c r="K226" s="191"/>
      <c r="L226" s="191"/>
      <c r="M226" s="191"/>
      <c r="N226" s="191"/>
      <c r="O226" s="191"/>
      <c r="P226" s="191"/>
      <c r="Q226" s="191"/>
      <c r="R226" s="191"/>
      <c r="S226" s="191"/>
      <c r="T226" s="191"/>
      <c r="U226" s="191"/>
      <c r="V226" s="191"/>
      <c r="W226" s="191"/>
      <c r="X226" s="191"/>
      <c r="Y226" s="191"/>
      <c r="Z226" s="191"/>
      <c r="AA226" s="191"/>
      <c r="AB226" s="191"/>
      <c r="AC226" s="191"/>
      <c r="AD226" s="191"/>
      <c r="AE226" s="191"/>
      <c r="AF226" s="191"/>
      <c r="AG226" s="191"/>
      <c r="AH226" s="191"/>
      <c r="AI226" s="191"/>
      <c r="AJ226" s="191"/>
      <c r="AK226" s="191"/>
      <c r="AL226" s="191"/>
      <c r="AM226" s="191"/>
      <c r="AN226" s="191"/>
      <c r="AO226" s="191"/>
      <c r="AP226" s="191"/>
      <c r="AQ226" s="191"/>
      <c r="AR226" s="191"/>
      <c r="AS226" s="191"/>
      <c r="AT226" s="191"/>
      <c r="AU226" s="191"/>
      <c r="AV226" s="191"/>
      <c r="AW226" s="191"/>
      <c r="AX226" s="191"/>
      <c r="AY226" s="191"/>
      <c r="AZ226" s="191"/>
      <c r="BA226" s="191"/>
      <c r="BB226" s="191"/>
      <c r="BC226" s="191"/>
      <c r="BD226" s="191"/>
      <c r="BE226" s="191"/>
      <c r="BF226" s="191"/>
      <c r="BG226" s="191"/>
      <c r="BH226" s="191"/>
      <c r="BI226" s="191"/>
      <c r="BJ226" s="191"/>
      <c r="BK226" s="191"/>
      <c r="BL226" s="191"/>
      <c r="BM226" s="191"/>
      <c r="BN226" s="191"/>
      <c r="BO226" s="191"/>
      <c r="BP226" s="191"/>
      <c r="BQ226" s="191"/>
      <c r="BR226" s="191"/>
      <c r="BS226" s="191"/>
      <c r="BT226" s="191"/>
      <c r="BU226" s="191"/>
      <c r="BV226" s="191"/>
      <c r="BW226" s="191"/>
      <c r="BX226" s="191"/>
      <c r="BY226" s="191"/>
      <c r="BZ226" s="191"/>
    </row>
    <row r="227" spans="1:78">
      <c r="A227" s="191"/>
      <c r="B227" s="191"/>
      <c r="C227" s="191"/>
      <c r="D227" s="191"/>
      <c r="E227" s="191"/>
      <c r="F227" s="191"/>
      <c r="G227" s="191"/>
      <c r="H227" s="191"/>
      <c r="I227" s="191"/>
      <c r="J227" s="191"/>
      <c r="K227" s="191"/>
      <c r="L227" s="191"/>
      <c r="M227" s="191"/>
      <c r="N227" s="191"/>
      <c r="O227" s="191"/>
      <c r="P227" s="191"/>
      <c r="Q227" s="191"/>
      <c r="R227" s="191"/>
      <c r="S227" s="191"/>
      <c r="T227" s="191"/>
      <c r="U227" s="191"/>
      <c r="V227" s="191"/>
      <c r="W227" s="191"/>
      <c r="X227" s="191"/>
      <c r="Y227" s="191"/>
      <c r="Z227" s="191"/>
      <c r="AA227" s="191"/>
      <c r="AB227" s="191"/>
      <c r="AC227" s="191"/>
      <c r="AD227" s="191"/>
      <c r="AE227" s="191"/>
      <c r="AF227" s="191"/>
      <c r="AG227" s="191"/>
      <c r="AH227" s="191"/>
      <c r="AI227" s="191"/>
      <c r="AJ227" s="191"/>
      <c r="AK227" s="191"/>
      <c r="AL227" s="191"/>
      <c r="AM227" s="191"/>
      <c r="AN227" s="191"/>
      <c r="AO227" s="191"/>
      <c r="AP227" s="191"/>
      <c r="AQ227" s="191"/>
      <c r="AR227" s="191"/>
      <c r="AS227" s="191"/>
      <c r="AT227" s="191"/>
      <c r="AU227" s="191"/>
      <c r="AV227" s="191"/>
      <c r="AW227" s="191"/>
      <c r="AX227" s="191"/>
      <c r="AY227" s="191"/>
      <c r="AZ227" s="191"/>
      <c r="BA227" s="191"/>
      <c r="BB227" s="191"/>
      <c r="BC227" s="191"/>
      <c r="BD227" s="191"/>
      <c r="BE227" s="191"/>
      <c r="BF227" s="191"/>
      <c r="BG227" s="191"/>
      <c r="BH227" s="191"/>
      <c r="BI227" s="191"/>
      <c r="BJ227" s="191"/>
      <c r="BK227" s="191"/>
      <c r="BL227" s="191"/>
      <c r="BM227" s="191"/>
      <c r="BN227" s="191"/>
      <c r="BO227" s="191"/>
      <c r="BP227" s="191"/>
      <c r="BQ227" s="191"/>
      <c r="BR227" s="191"/>
      <c r="BS227" s="191"/>
      <c r="BT227" s="191"/>
      <c r="BU227" s="191"/>
      <c r="BV227" s="191"/>
      <c r="BW227" s="191"/>
      <c r="BX227" s="191"/>
      <c r="BY227" s="191"/>
      <c r="BZ227" s="191"/>
    </row>
    <row r="228" spans="1:78">
      <c r="A228" s="191"/>
      <c r="B228" s="191"/>
      <c r="C228" s="191"/>
      <c r="D228" s="191"/>
      <c r="E228" s="191"/>
      <c r="F228" s="191"/>
      <c r="G228" s="191"/>
      <c r="H228" s="191"/>
      <c r="I228" s="191"/>
      <c r="J228" s="191"/>
      <c r="K228" s="191"/>
      <c r="L228" s="191"/>
      <c r="M228" s="191"/>
      <c r="N228" s="191"/>
      <c r="O228" s="191"/>
      <c r="P228" s="191"/>
      <c r="Q228" s="191"/>
      <c r="R228" s="191"/>
      <c r="S228" s="191"/>
      <c r="T228" s="191"/>
      <c r="U228" s="191"/>
      <c r="V228" s="191"/>
      <c r="W228" s="191"/>
      <c r="X228" s="191"/>
      <c r="Y228" s="191"/>
      <c r="Z228" s="191"/>
      <c r="AA228" s="191"/>
      <c r="AB228" s="191"/>
      <c r="AC228" s="191"/>
      <c r="AD228" s="191"/>
      <c r="AE228" s="191"/>
      <c r="AF228" s="191"/>
      <c r="AG228" s="191"/>
      <c r="AH228" s="191"/>
      <c r="AI228" s="191"/>
      <c r="AJ228" s="191"/>
      <c r="AK228" s="191"/>
      <c r="AL228" s="191"/>
      <c r="AM228" s="191"/>
      <c r="AN228" s="191"/>
      <c r="AO228" s="191"/>
      <c r="AP228" s="191"/>
      <c r="AQ228" s="191"/>
      <c r="AR228" s="191"/>
      <c r="AS228" s="191"/>
      <c r="AT228" s="191"/>
      <c r="AU228" s="191"/>
      <c r="AV228" s="191"/>
      <c r="AW228" s="191"/>
      <c r="AX228" s="191"/>
      <c r="AY228" s="191"/>
      <c r="AZ228" s="191"/>
      <c r="BA228" s="191"/>
      <c r="BB228" s="191"/>
      <c r="BC228" s="191"/>
      <c r="BD228" s="191"/>
      <c r="BE228" s="191"/>
      <c r="BF228" s="191"/>
      <c r="BG228" s="191"/>
      <c r="BH228" s="191"/>
      <c r="BI228" s="191"/>
      <c r="BJ228" s="191"/>
      <c r="BK228" s="191"/>
      <c r="BL228" s="191"/>
      <c r="BM228" s="191"/>
      <c r="BN228" s="191"/>
      <c r="BO228" s="191"/>
      <c r="BP228" s="191"/>
      <c r="BQ228" s="191"/>
      <c r="BR228" s="191"/>
      <c r="BS228" s="191"/>
      <c r="BT228" s="191"/>
      <c r="BU228" s="191"/>
      <c r="BV228" s="191"/>
      <c r="BW228" s="191"/>
      <c r="BX228" s="191"/>
      <c r="BY228" s="191"/>
      <c r="BZ228" s="191"/>
    </row>
    <row r="229" spans="1:78">
      <c r="A229" s="191"/>
      <c r="B229" s="191"/>
      <c r="C229" s="191"/>
      <c r="D229" s="191"/>
      <c r="E229" s="191"/>
      <c r="F229" s="191"/>
      <c r="G229" s="191"/>
      <c r="H229" s="191"/>
      <c r="I229" s="191"/>
      <c r="J229" s="191"/>
      <c r="K229" s="191"/>
      <c r="L229" s="191"/>
      <c r="M229" s="191"/>
      <c r="N229" s="191"/>
      <c r="O229" s="191"/>
      <c r="P229" s="191"/>
      <c r="Q229" s="191"/>
      <c r="R229" s="191"/>
      <c r="S229" s="191"/>
      <c r="T229" s="191"/>
      <c r="U229" s="191"/>
      <c r="V229" s="191"/>
      <c r="W229" s="191"/>
      <c r="X229" s="191"/>
      <c r="Y229" s="191"/>
      <c r="Z229" s="191"/>
      <c r="AA229" s="191"/>
      <c r="AB229" s="191"/>
      <c r="AC229" s="191"/>
      <c r="AD229" s="191"/>
      <c r="AE229" s="191"/>
      <c r="AF229" s="191"/>
      <c r="AG229" s="191"/>
      <c r="AH229" s="191"/>
      <c r="AI229" s="191"/>
      <c r="AJ229" s="191"/>
      <c r="AK229" s="191"/>
      <c r="AL229" s="191"/>
      <c r="AM229" s="191"/>
      <c r="AN229" s="191"/>
      <c r="AO229" s="191"/>
      <c r="AP229" s="191"/>
      <c r="AQ229" s="191"/>
      <c r="AR229" s="191"/>
      <c r="AS229" s="191"/>
      <c r="AT229" s="191"/>
      <c r="AU229" s="191"/>
      <c r="AV229" s="191"/>
      <c r="AW229" s="191"/>
      <c r="AX229" s="191"/>
      <c r="AY229" s="191"/>
      <c r="AZ229" s="191"/>
      <c r="BA229" s="191"/>
      <c r="BB229" s="191"/>
      <c r="BC229" s="191"/>
      <c r="BD229" s="191"/>
      <c r="BE229" s="191"/>
      <c r="BF229" s="191"/>
      <c r="BG229" s="191"/>
      <c r="BH229" s="191"/>
      <c r="BI229" s="191"/>
      <c r="BJ229" s="191"/>
      <c r="BK229" s="191"/>
      <c r="BL229" s="191"/>
      <c r="BM229" s="191"/>
      <c r="BN229" s="191"/>
      <c r="BO229" s="191"/>
      <c r="BP229" s="191"/>
      <c r="BQ229" s="191"/>
      <c r="BR229" s="191"/>
      <c r="BS229" s="191"/>
      <c r="BT229" s="191"/>
      <c r="BU229" s="191"/>
      <c r="BV229" s="191"/>
      <c r="BW229" s="191"/>
      <c r="BX229" s="191"/>
      <c r="BY229" s="191"/>
      <c r="BZ229" s="191"/>
    </row>
    <row r="230" spans="1:78">
      <c r="A230" s="191"/>
      <c r="B230" s="191"/>
      <c r="C230" s="191"/>
      <c r="D230" s="191"/>
      <c r="E230" s="191"/>
      <c r="F230" s="191"/>
      <c r="G230" s="191"/>
      <c r="H230" s="191"/>
      <c r="I230" s="191"/>
      <c r="J230" s="191"/>
      <c r="K230" s="191"/>
      <c r="L230" s="191"/>
      <c r="M230" s="191"/>
      <c r="N230" s="191"/>
      <c r="O230" s="191"/>
      <c r="P230" s="191"/>
      <c r="Q230" s="191"/>
      <c r="R230" s="191"/>
      <c r="S230" s="191"/>
      <c r="T230" s="191"/>
      <c r="U230" s="191"/>
      <c r="V230" s="191"/>
      <c r="W230" s="191"/>
      <c r="X230" s="191"/>
      <c r="Y230" s="191"/>
      <c r="Z230" s="191"/>
      <c r="AA230" s="191"/>
      <c r="AB230" s="191"/>
      <c r="AC230" s="191"/>
      <c r="AD230" s="191"/>
      <c r="AE230" s="191"/>
      <c r="AF230" s="191"/>
      <c r="AG230" s="191"/>
      <c r="AH230" s="191"/>
      <c r="AI230" s="191"/>
      <c r="AJ230" s="191"/>
      <c r="AK230" s="191"/>
      <c r="AL230" s="191"/>
      <c r="AM230" s="191"/>
      <c r="AN230" s="191"/>
      <c r="AO230" s="191"/>
      <c r="AP230" s="191"/>
      <c r="AQ230" s="191"/>
      <c r="AR230" s="191"/>
      <c r="AS230" s="191"/>
      <c r="AT230" s="191"/>
      <c r="AU230" s="191"/>
      <c r="AV230" s="191"/>
      <c r="AW230" s="191"/>
      <c r="AX230" s="191"/>
      <c r="AY230" s="191"/>
      <c r="AZ230" s="191"/>
      <c r="BA230" s="191"/>
      <c r="BB230" s="191"/>
      <c r="BC230" s="191"/>
      <c r="BD230" s="191"/>
      <c r="BE230" s="191"/>
      <c r="BF230" s="191"/>
      <c r="BG230" s="191"/>
      <c r="BH230" s="191"/>
      <c r="BI230" s="191"/>
      <c r="BJ230" s="191"/>
      <c r="BK230" s="191"/>
      <c r="BL230" s="191"/>
      <c r="BM230" s="191"/>
      <c r="BN230" s="191"/>
      <c r="BO230" s="191"/>
      <c r="BP230" s="191"/>
      <c r="BQ230" s="191"/>
      <c r="BR230" s="191"/>
      <c r="BS230" s="191"/>
      <c r="BT230" s="191"/>
      <c r="BU230" s="191"/>
      <c r="BV230" s="191"/>
      <c r="BW230" s="191"/>
      <c r="BX230" s="191"/>
      <c r="BY230" s="191"/>
      <c r="BZ230" s="191"/>
    </row>
    <row r="231" spans="1:78">
      <c r="A231" s="191"/>
      <c r="B231" s="191"/>
      <c r="C231" s="191"/>
      <c r="D231" s="191"/>
      <c r="E231" s="191"/>
      <c r="F231" s="191"/>
      <c r="G231" s="191"/>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1"/>
      <c r="AY231" s="191"/>
      <c r="AZ231" s="191"/>
      <c r="BA231" s="191"/>
      <c r="BB231" s="191"/>
      <c r="BC231" s="191"/>
      <c r="BD231" s="191"/>
      <c r="BE231" s="191"/>
      <c r="BF231" s="191"/>
      <c r="BG231" s="191"/>
      <c r="BH231" s="191"/>
      <c r="BI231" s="191"/>
      <c r="BJ231" s="191"/>
      <c r="BK231" s="191"/>
      <c r="BL231" s="191"/>
      <c r="BM231" s="191"/>
      <c r="BN231" s="191"/>
      <c r="BO231" s="191"/>
      <c r="BP231" s="191"/>
      <c r="BQ231" s="191"/>
      <c r="BR231" s="191"/>
      <c r="BS231" s="191"/>
      <c r="BT231" s="191"/>
      <c r="BU231" s="191"/>
      <c r="BV231" s="191"/>
      <c r="BW231" s="191"/>
      <c r="BX231" s="191"/>
      <c r="BY231" s="191"/>
      <c r="BZ231" s="191"/>
    </row>
    <row r="232" spans="1:78">
      <c r="A232" s="191"/>
      <c r="B232" s="191"/>
      <c r="C232" s="191"/>
      <c r="D232" s="191"/>
      <c r="E232" s="191"/>
      <c r="F232" s="191"/>
      <c r="G232" s="191"/>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1"/>
      <c r="AY232" s="191"/>
      <c r="AZ232" s="191"/>
      <c r="BA232" s="191"/>
      <c r="BB232" s="191"/>
      <c r="BC232" s="191"/>
      <c r="BD232" s="191"/>
      <c r="BE232" s="191"/>
      <c r="BF232" s="191"/>
      <c r="BG232" s="191"/>
      <c r="BH232" s="191"/>
      <c r="BI232" s="191"/>
      <c r="BJ232" s="191"/>
      <c r="BK232" s="191"/>
      <c r="BL232" s="191"/>
      <c r="BM232" s="191"/>
      <c r="BN232" s="191"/>
      <c r="BO232" s="191"/>
      <c r="BP232" s="191"/>
      <c r="BQ232" s="191"/>
      <c r="BR232" s="191"/>
      <c r="BS232" s="191"/>
      <c r="BT232" s="191"/>
      <c r="BU232" s="191"/>
      <c r="BV232" s="191"/>
      <c r="BW232" s="191"/>
      <c r="BX232" s="191"/>
      <c r="BY232" s="191"/>
      <c r="BZ232" s="191"/>
    </row>
    <row r="233" spans="1:78">
      <c r="A233" s="191"/>
      <c r="B233" s="191"/>
      <c r="C233" s="191"/>
      <c r="D233" s="191"/>
      <c r="E233" s="191"/>
      <c r="F233" s="191"/>
      <c r="G233" s="191"/>
      <c r="H233" s="191"/>
      <c r="I233" s="191"/>
      <c r="J233" s="191"/>
      <c r="K233" s="191"/>
      <c r="L233" s="191"/>
      <c r="M233" s="191"/>
      <c r="N233" s="191"/>
      <c r="O233" s="191"/>
      <c r="P233" s="191"/>
      <c r="Q233" s="191"/>
      <c r="R233" s="191"/>
      <c r="S233" s="191"/>
      <c r="T233" s="191"/>
      <c r="U233" s="191"/>
      <c r="V233" s="191"/>
      <c r="W233" s="191"/>
      <c r="X233" s="191"/>
      <c r="Y233" s="191"/>
      <c r="Z233" s="191"/>
      <c r="AA233" s="191"/>
      <c r="AB233" s="191"/>
      <c r="AC233" s="191"/>
      <c r="AD233" s="191"/>
      <c r="AE233" s="191"/>
      <c r="AF233" s="191"/>
      <c r="AG233" s="191"/>
      <c r="AH233" s="191"/>
      <c r="AI233" s="191"/>
      <c r="AJ233" s="191"/>
      <c r="AK233" s="191"/>
      <c r="AL233" s="191"/>
      <c r="AM233" s="191"/>
      <c r="AN233" s="191"/>
      <c r="AO233" s="191"/>
      <c r="AP233" s="191"/>
      <c r="AQ233" s="191"/>
      <c r="AR233" s="191"/>
      <c r="AS233" s="191"/>
      <c r="AT233" s="191"/>
      <c r="AU233" s="191"/>
      <c r="AV233" s="191"/>
      <c r="AW233" s="191"/>
      <c r="AX233" s="191"/>
      <c r="AY233" s="191"/>
      <c r="AZ233" s="191"/>
      <c r="BA233" s="191"/>
      <c r="BB233" s="191"/>
      <c r="BC233" s="191"/>
      <c r="BD233" s="191"/>
      <c r="BE233" s="191"/>
      <c r="BF233" s="191"/>
      <c r="BG233" s="191"/>
      <c r="BH233" s="191"/>
      <c r="BI233" s="191"/>
      <c r="BJ233" s="191"/>
      <c r="BK233" s="191"/>
      <c r="BL233" s="191"/>
      <c r="BM233" s="191"/>
      <c r="BN233" s="191"/>
      <c r="BO233" s="191"/>
      <c r="BP233" s="191"/>
      <c r="BQ233" s="191"/>
      <c r="BR233" s="191"/>
      <c r="BS233" s="191"/>
      <c r="BT233" s="191"/>
      <c r="BU233" s="191"/>
      <c r="BV233" s="191"/>
      <c r="BW233" s="191"/>
      <c r="BX233" s="191"/>
      <c r="BY233" s="191"/>
      <c r="BZ233" s="191"/>
    </row>
    <row r="234" spans="1:78">
      <c r="A234" s="191"/>
      <c r="B234" s="191"/>
      <c r="C234" s="191"/>
      <c r="D234" s="191"/>
      <c r="E234" s="191"/>
      <c r="F234" s="191"/>
      <c r="G234" s="191"/>
      <c r="H234" s="191"/>
      <c r="I234" s="191"/>
      <c r="J234" s="191"/>
      <c r="K234" s="191"/>
      <c r="L234" s="191"/>
      <c r="M234" s="191"/>
      <c r="N234" s="191"/>
      <c r="O234" s="191"/>
      <c r="P234" s="191"/>
      <c r="Q234" s="191"/>
      <c r="R234" s="191"/>
      <c r="S234" s="191"/>
      <c r="T234" s="191"/>
      <c r="U234" s="191"/>
      <c r="V234" s="191"/>
      <c r="W234" s="191"/>
      <c r="X234" s="191"/>
      <c r="Y234" s="191"/>
      <c r="Z234" s="191"/>
      <c r="AA234" s="191"/>
      <c r="AB234" s="191"/>
      <c r="AC234" s="191"/>
      <c r="AD234" s="191"/>
      <c r="AE234" s="191"/>
      <c r="AF234" s="191"/>
      <c r="AG234" s="191"/>
      <c r="AH234" s="191"/>
      <c r="AI234" s="191"/>
      <c r="AJ234" s="191"/>
      <c r="AK234" s="191"/>
      <c r="AL234" s="191"/>
      <c r="AM234" s="191"/>
      <c r="AN234" s="191"/>
      <c r="AO234" s="191"/>
      <c r="AP234" s="191"/>
      <c r="AQ234" s="191"/>
      <c r="AR234" s="191"/>
      <c r="AS234" s="191"/>
      <c r="AT234" s="191"/>
      <c r="AU234" s="191"/>
      <c r="AV234" s="191"/>
      <c r="AW234" s="191"/>
      <c r="AX234" s="191"/>
      <c r="AY234" s="191"/>
      <c r="AZ234" s="191"/>
      <c r="BA234" s="191"/>
      <c r="BB234" s="191"/>
      <c r="BC234" s="191"/>
      <c r="BD234" s="191"/>
      <c r="BE234" s="191"/>
      <c r="BF234" s="191"/>
      <c r="BG234" s="191"/>
      <c r="BH234" s="191"/>
      <c r="BI234" s="191"/>
      <c r="BJ234" s="191"/>
      <c r="BK234" s="191"/>
      <c r="BL234" s="191"/>
      <c r="BM234" s="191"/>
      <c r="BN234" s="191"/>
      <c r="BO234" s="191"/>
      <c r="BP234" s="191"/>
      <c r="BQ234" s="191"/>
      <c r="BR234" s="191"/>
      <c r="BS234" s="191"/>
      <c r="BT234" s="191"/>
      <c r="BU234" s="191"/>
      <c r="BV234" s="191"/>
      <c r="BW234" s="191"/>
      <c r="BX234" s="191"/>
      <c r="BY234" s="191"/>
      <c r="BZ234" s="191"/>
    </row>
    <row r="235" spans="1:78">
      <c r="A235" s="191"/>
      <c r="B235" s="191"/>
      <c r="C235" s="191"/>
      <c r="D235" s="191"/>
      <c r="E235" s="191"/>
      <c r="F235" s="191"/>
      <c r="G235" s="191"/>
      <c r="H235" s="191"/>
      <c r="I235" s="191"/>
      <c r="J235" s="191"/>
      <c r="K235" s="191"/>
      <c r="L235" s="191"/>
      <c r="M235" s="191"/>
      <c r="N235" s="191"/>
      <c r="O235" s="191"/>
      <c r="P235" s="191"/>
      <c r="Q235" s="191"/>
      <c r="R235" s="191"/>
      <c r="S235" s="191"/>
      <c r="T235" s="191"/>
      <c r="U235" s="191"/>
      <c r="V235" s="191"/>
      <c r="W235" s="191"/>
      <c r="X235" s="191"/>
      <c r="Y235" s="191"/>
      <c r="Z235" s="191"/>
      <c r="AA235" s="191"/>
      <c r="AB235" s="191"/>
      <c r="AC235" s="191"/>
      <c r="AD235" s="191"/>
      <c r="AE235" s="191"/>
      <c r="AF235" s="191"/>
      <c r="AG235" s="191"/>
      <c r="AH235" s="191"/>
      <c r="AI235" s="191"/>
      <c r="AJ235" s="191"/>
      <c r="AK235" s="191"/>
      <c r="AL235" s="191"/>
      <c r="AM235" s="191"/>
      <c r="AN235" s="191"/>
      <c r="AO235" s="191"/>
      <c r="AP235" s="191"/>
      <c r="AQ235" s="191"/>
      <c r="AR235" s="191"/>
      <c r="AS235" s="191"/>
      <c r="AT235" s="191"/>
      <c r="AU235" s="191"/>
      <c r="AV235" s="191"/>
      <c r="AW235" s="191"/>
      <c r="AX235" s="191"/>
      <c r="AY235" s="191"/>
      <c r="AZ235" s="191"/>
      <c r="BA235" s="191"/>
      <c r="BB235" s="191"/>
      <c r="BC235" s="191"/>
      <c r="BD235" s="191"/>
      <c r="BE235" s="191"/>
      <c r="BF235" s="191"/>
      <c r="BG235" s="191"/>
      <c r="BH235" s="191"/>
      <c r="BI235" s="191"/>
      <c r="BJ235" s="191"/>
      <c r="BK235" s="191"/>
      <c r="BL235" s="191"/>
      <c r="BM235" s="191"/>
      <c r="BN235" s="191"/>
      <c r="BO235" s="191"/>
      <c r="BP235" s="191"/>
      <c r="BQ235" s="191"/>
      <c r="BR235" s="191"/>
      <c r="BS235" s="191"/>
      <c r="BT235" s="191"/>
      <c r="BU235" s="191"/>
      <c r="BV235" s="191"/>
      <c r="BW235" s="191"/>
      <c r="BX235" s="191"/>
      <c r="BY235" s="191"/>
      <c r="BZ235" s="191"/>
    </row>
    <row r="236" spans="1:78">
      <c r="A236" s="191"/>
      <c r="B236" s="191"/>
      <c r="C236" s="191"/>
      <c r="D236" s="191"/>
      <c r="E236" s="191"/>
      <c r="F236" s="191"/>
      <c r="G236" s="191"/>
      <c r="H236" s="191"/>
      <c r="I236" s="191"/>
      <c r="J236" s="191"/>
      <c r="K236" s="191"/>
      <c r="L236" s="191"/>
      <c r="M236" s="191"/>
      <c r="N236" s="191"/>
      <c r="O236" s="191"/>
      <c r="P236" s="191"/>
      <c r="Q236" s="191"/>
      <c r="R236" s="191"/>
      <c r="S236" s="191"/>
      <c r="T236" s="191"/>
      <c r="U236" s="191"/>
      <c r="V236" s="191"/>
      <c r="W236" s="191"/>
      <c r="X236" s="191"/>
      <c r="Y236" s="191"/>
      <c r="Z236" s="191"/>
      <c r="AA236" s="191"/>
      <c r="AB236" s="191"/>
      <c r="AC236" s="191"/>
      <c r="AD236" s="191"/>
      <c r="AE236" s="191"/>
      <c r="AF236" s="191"/>
      <c r="AG236" s="191"/>
      <c r="AH236" s="191"/>
      <c r="AI236" s="191"/>
      <c r="AJ236" s="191"/>
      <c r="AK236" s="191"/>
      <c r="AL236" s="191"/>
      <c r="AM236" s="191"/>
      <c r="AN236" s="191"/>
      <c r="AO236" s="191"/>
      <c r="AP236" s="191"/>
      <c r="AQ236" s="191"/>
      <c r="AR236" s="191"/>
      <c r="AS236" s="191"/>
      <c r="AT236" s="191"/>
      <c r="AU236" s="191"/>
      <c r="AV236" s="191"/>
      <c r="AW236" s="191"/>
      <c r="AX236" s="191"/>
      <c r="AY236" s="191"/>
      <c r="AZ236" s="191"/>
      <c r="BA236" s="191"/>
      <c r="BB236" s="191"/>
      <c r="BC236" s="191"/>
      <c r="BD236" s="191"/>
      <c r="BE236" s="191"/>
      <c r="BF236" s="191"/>
      <c r="BG236" s="191"/>
      <c r="BH236" s="191"/>
      <c r="BI236" s="191"/>
      <c r="BJ236" s="191"/>
      <c r="BK236" s="191"/>
      <c r="BL236" s="191"/>
      <c r="BM236" s="191"/>
      <c r="BN236" s="191"/>
      <c r="BO236" s="191"/>
      <c r="BP236" s="191"/>
      <c r="BQ236" s="191"/>
      <c r="BR236" s="191"/>
      <c r="BS236" s="191"/>
      <c r="BT236" s="191"/>
      <c r="BU236" s="191"/>
      <c r="BV236" s="191"/>
      <c r="BW236" s="191"/>
      <c r="BX236" s="191"/>
      <c r="BY236" s="191"/>
      <c r="BZ236" s="191"/>
    </row>
    <row r="237" spans="1:78">
      <c r="A237" s="191"/>
      <c r="B237" s="191"/>
      <c r="C237" s="191"/>
      <c r="D237" s="191"/>
      <c r="E237" s="191"/>
      <c r="F237" s="191"/>
      <c r="G237" s="191"/>
      <c r="H237" s="191"/>
      <c r="I237" s="191"/>
      <c r="J237" s="191"/>
      <c r="K237" s="191"/>
      <c r="L237" s="191"/>
      <c r="M237" s="191"/>
      <c r="N237" s="191"/>
      <c r="O237" s="191"/>
      <c r="P237" s="191"/>
      <c r="Q237" s="191"/>
      <c r="R237" s="191"/>
      <c r="S237" s="191"/>
      <c r="T237" s="191"/>
      <c r="U237" s="191"/>
      <c r="V237" s="191"/>
      <c r="W237" s="191"/>
      <c r="X237" s="191"/>
      <c r="Y237" s="191"/>
      <c r="Z237" s="191"/>
      <c r="AA237" s="191"/>
      <c r="AB237" s="191"/>
      <c r="AC237" s="191"/>
      <c r="AD237" s="191"/>
      <c r="AE237" s="191"/>
      <c r="AF237" s="191"/>
      <c r="AG237" s="191"/>
      <c r="AH237" s="191"/>
      <c r="AI237" s="191"/>
      <c r="AJ237" s="191"/>
      <c r="AK237" s="191"/>
      <c r="AL237" s="191"/>
      <c r="AM237" s="191"/>
      <c r="AN237" s="191"/>
      <c r="AO237" s="191"/>
      <c r="AP237" s="191"/>
      <c r="AQ237" s="191"/>
      <c r="AR237" s="191"/>
      <c r="AS237" s="191"/>
      <c r="AT237" s="191"/>
      <c r="AU237" s="191"/>
      <c r="AV237" s="191"/>
      <c r="AW237" s="191"/>
      <c r="AX237" s="191"/>
      <c r="AY237" s="191"/>
      <c r="AZ237" s="191"/>
      <c r="BA237" s="191"/>
      <c r="BB237" s="191"/>
      <c r="BC237" s="191"/>
      <c r="BD237" s="191"/>
      <c r="BE237" s="191"/>
      <c r="BF237" s="191"/>
      <c r="BG237" s="191"/>
      <c r="BH237" s="191"/>
      <c r="BI237" s="191"/>
      <c r="BJ237" s="191"/>
      <c r="BK237" s="191"/>
      <c r="BL237" s="191"/>
      <c r="BM237" s="191"/>
      <c r="BN237" s="191"/>
      <c r="BO237" s="191"/>
      <c r="BP237" s="191"/>
      <c r="BQ237" s="191"/>
      <c r="BR237" s="191"/>
      <c r="BS237" s="191"/>
      <c r="BT237" s="191"/>
      <c r="BU237" s="191"/>
      <c r="BV237" s="191"/>
      <c r="BW237" s="191"/>
      <c r="BX237" s="191"/>
      <c r="BY237" s="191"/>
      <c r="BZ237" s="191"/>
    </row>
    <row r="238" spans="1:78">
      <c r="A238" s="191"/>
      <c r="B238" s="191"/>
      <c r="C238" s="191"/>
      <c r="D238" s="191"/>
      <c r="E238" s="191"/>
      <c r="F238" s="191"/>
      <c r="G238" s="191"/>
      <c r="H238" s="191"/>
      <c r="I238" s="191"/>
      <c r="J238" s="191"/>
      <c r="K238" s="191"/>
      <c r="L238" s="191"/>
      <c r="M238" s="191"/>
      <c r="N238" s="191"/>
      <c r="O238" s="191"/>
      <c r="P238" s="191"/>
      <c r="Q238" s="191"/>
      <c r="R238" s="191"/>
      <c r="S238" s="191"/>
      <c r="T238" s="191"/>
      <c r="U238" s="191"/>
      <c r="V238" s="191"/>
      <c r="W238" s="191"/>
      <c r="X238" s="191"/>
      <c r="Y238" s="191"/>
      <c r="Z238" s="191"/>
      <c r="AA238" s="191"/>
      <c r="AB238" s="191"/>
      <c r="AC238" s="191"/>
      <c r="AD238" s="191"/>
      <c r="AE238" s="191"/>
      <c r="AF238" s="191"/>
      <c r="AG238" s="191"/>
      <c r="AH238" s="191"/>
      <c r="AI238" s="191"/>
      <c r="AJ238" s="191"/>
      <c r="AK238" s="191"/>
      <c r="AL238" s="191"/>
      <c r="AM238" s="191"/>
      <c r="AN238" s="191"/>
      <c r="AO238" s="191"/>
      <c r="AP238" s="191"/>
      <c r="AQ238" s="191"/>
      <c r="AR238" s="191"/>
      <c r="AS238" s="191"/>
      <c r="AT238" s="191"/>
      <c r="AU238" s="191"/>
      <c r="AV238" s="191"/>
      <c r="AW238" s="191"/>
      <c r="AX238" s="191"/>
      <c r="AY238" s="191"/>
      <c r="AZ238" s="191"/>
      <c r="BA238" s="191"/>
      <c r="BB238" s="191"/>
      <c r="BC238" s="191"/>
      <c r="BD238" s="191"/>
      <c r="BE238" s="191"/>
      <c r="BF238" s="191"/>
      <c r="BG238" s="191"/>
      <c r="BH238" s="191"/>
      <c r="BI238" s="191"/>
      <c r="BJ238" s="191"/>
      <c r="BK238" s="191"/>
      <c r="BL238" s="191"/>
      <c r="BM238" s="191"/>
      <c r="BN238" s="191"/>
      <c r="BO238" s="191"/>
      <c r="BP238" s="191"/>
      <c r="BQ238" s="191"/>
      <c r="BR238" s="191"/>
      <c r="BS238" s="191"/>
      <c r="BT238" s="191"/>
      <c r="BU238" s="191"/>
      <c r="BV238" s="191"/>
      <c r="BW238" s="191"/>
      <c r="BX238" s="191"/>
      <c r="BY238" s="191"/>
      <c r="BZ238" s="191"/>
    </row>
    <row r="239" spans="1:78">
      <c r="A239" s="191"/>
      <c r="B239" s="191"/>
      <c r="C239" s="191"/>
      <c r="D239" s="191"/>
      <c r="E239" s="191"/>
      <c r="F239" s="191"/>
      <c r="G239" s="191"/>
      <c r="H239" s="191"/>
      <c r="I239" s="191"/>
      <c r="J239" s="191"/>
      <c r="K239" s="191"/>
      <c r="L239" s="191"/>
      <c r="M239" s="191"/>
      <c r="N239" s="191"/>
      <c r="O239" s="191"/>
      <c r="P239" s="191"/>
      <c r="Q239" s="191"/>
      <c r="R239" s="191"/>
      <c r="S239" s="191"/>
      <c r="T239" s="191"/>
      <c r="U239" s="191"/>
      <c r="V239" s="191"/>
      <c r="W239" s="191"/>
      <c r="X239" s="191"/>
      <c r="Y239" s="191"/>
      <c r="Z239" s="191"/>
      <c r="AA239" s="191"/>
      <c r="AB239" s="191"/>
      <c r="AC239" s="191"/>
      <c r="AD239" s="191"/>
      <c r="AE239" s="191"/>
      <c r="AF239" s="191"/>
      <c r="AG239" s="191"/>
      <c r="AH239" s="191"/>
      <c r="AI239" s="191"/>
      <c r="AJ239" s="191"/>
      <c r="AK239" s="191"/>
      <c r="AL239" s="191"/>
      <c r="AM239" s="191"/>
      <c r="AN239" s="191"/>
      <c r="AO239" s="191"/>
      <c r="AP239" s="191"/>
      <c r="AQ239" s="191"/>
      <c r="AR239" s="191"/>
      <c r="AS239" s="191"/>
      <c r="AT239" s="191"/>
      <c r="AU239" s="191"/>
      <c r="AV239" s="191"/>
      <c r="AW239" s="191"/>
      <c r="AX239" s="191"/>
      <c r="AY239" s="191"/>
      <c r="AZ239" s="191"/>
      <c r="BA239" s="191"/>
      <c r="BB239" s="191"/>
      <c r="BC239" s="191"/>
      <c r="BD239" s="191"/>
      <c r="BE239" s="191"/>
      <c r="BF239" s="191"/>
      <c r="BG239" s="191"/>
      <c r="BH239" s="191"/>
      <c r="BI239" s="191"/>
      <c r="BJ239" s="191"/>
      <c r="BK239" s="191"/>
      <c r="BL239" s="191"/>
      <c r="BM239" s="191"/>
      <c r="BN239" s="191"/>
      <c r="BO239" s="191"/>
      <c r="BP239" s="191"/>
      <c r="BQ239" s="191"/>
      <c r="BR239" s="191"/>
      <c r="BS239" s="191"/>
      <c r="BT239" s="191"/>
      <c r="BU239" s="191"/>
      <c r="BV239" s="191"/>
      <c r="BW239" s="191"/>
      <c r="BX239" s="191"/>
      <c r="BY239" s="191"/>
      <c r="BZ239" s="191"/>
    </row>
    <row r="240" spans="1:78">
      <c r="A240" s="191"/>
      <c r="B240" s="191"/>
      <c r="C240" s="191"/>
      <c r="D240" s="191"/>
      <c r="E240" s="191"/>
      <c r="F240" s="191"/>
      <c r="G240" s="191"/>
      <c r="H240" s="191"/>
      <c r="I240" s="191"/>
      <c r="J240" s="191"/>
      <c r="K240" s="191"/>
      <c r="L240" s="191"/>
      <c r="M240" s="191"/>
      <c r="N240" s="191"/>
      <c r="O240" s="191"/>
      <c r="P240" s="191"/>
      <c r="Q240" s="191"/>
      <c r="R240" s="191"/>
      <c r="S240" s="191"/>
      <c r="T240" s="191"/>
      <c r="U240" s="191"/>
      <c r="V240" s="191"/>
      <c r="W240" s="191"/>
      <c r="X240" s="191"/>
      <c r="Y240" s="191"/>
      <c r="Z240" s="191"/>
      <c r="AA240" s="191"/>
      <c r="AB240" s="191"/>
      <c r="AC240" s="191"/>
      <c r="AD240" s="191"/>
      <c r="AE240" s="191"/>
      <c r="AF240" s="191"/>
      <c r="AG240" s="191"/>
      <c r="AH240" s="191"/>
      <c r="AI240" s="191"/>
      <c r="AJ240" s="191"/>
      <c r="AK240" s="191"/>
      <c r="AL240" s="191"/>
      <c r="AM240" s="191"/>
      <c r="AN240" s="191"/>
      <c r="AO240" s="191"/>
      <c r="AP240" s="191"/>
      <c r="AQ240" s="191"/>
      <c r="AR240" s="191"/>
      <c r="AS240" s="191"/>
      <c r="AT240" s="191"/>
      <c r="AU240" s="191"/>
      <c r="AV240" s="191"/>
      <c r="AW240" s="191"/>
      <c r="AX240" s="191"/>
      <c r="AY240" s="191"/>
      <c r="AZ240" s="191"/>
      <c r="BA240" s="191"/>
      <c r="BB240" s="191"/>
      <c r="BC240" s="191"/>
      <c r="BD240" s="191"/>
      <c r="BE240" s="191"/>
      <c r="BF240" s="191"/>
      <c r="BG240" s="191"/>
      <c r="BH240" s="191"/>
      <c r="BI240" s="191"/>
      <c r="BJ240" s="191"/>
      <c r="BK240" s="191"/>
      <c r="BL240" s="191"/>
      <c r="BM240" s="191"/>
      <c r="BN240" s="191"/>
      <c r="BO240" s="191"/>
      <c r="BP240" s="191"/>
      <c r="BQ240" s="191"/>
      <c r="BR240" s="191"/>
      <c r="BS240" s="191"/>
      <c r="BT240" s="191"/>
      <c r="BU240" s="191"/>
      <c r="BV240" s="191"/>
      <c r="BW240" s="191"/>
      <c r="BX240" s="191"/>
      <c r="BY240" s="191"/>
      <c r="BZ240" s="191"/>
    </row>
    <row r="241" spans="1:78">
      <c r="A241" s="191"/>
      <c r="B241" s="191"/>
      <c r="C241" s="191"/>
      <c r="D241" s="191"/>
      <c r="E241" s="191"/>
      <c r="F241" s="191"/>
      <c r="G241" s="191"/>
      <c r="H241" s="191"/>
      <c r="I241" s="191"/>
      <c r="J241" s="191"/>
      <c r="K241" s="191"/>
      <c r="L241" s="191"/>
      <c r="M241" s="191"/>
      <c r="N241" s="191"/>
      <c r="O241" s="191"/>
      <c r="P241" s="191"/>
      <c r="Q241" s="191"/>
      <c r="R241" s="191"/>
      <c r="S241" s="191"/>
      <c r="T241" s="191"/>
      <c r="U241" s="191"/>
      <c r="V241" s="191"/>
      <c r="W241" s="191"/>
      <c r="X241" s="191"/>
      <c r="Y241" s="191"/>
      <c r="Z241" s="191"/>
      <c r="AA241" s="191"/>
      <c r="AB241" s="191"/>
      <c r="AC241" s="191"/>
      <c r="AD241" s="191"/>
      <c r="AE241" s="191"/>
      <c r="AF241" s="191"/>
      <c r="AG241" s="191"/>
      <c r="AH241" s="191"/>
      <c r="AI241" s="191"/>
      <c r="AJ241" s="191"/>
      <c r="AK241" s="191"/>
      <c r="AL241" s="191"/>
      <c r="AM241" s="191"/>
      <c r="AN241" s="191"/>
      <c r="AO241" s="191"/>
      <c r="AP241" s="191"/>
      <c r="AQ241" s="191"/>
      <c r="AR241" s="191"/>
      <c r="AS241" s="191"/>
      <c r="AT241" s="191"/>
      <c r="AU241" s="191"/>
      <c r="AV241" s="191"/>
      <c r="AW241" s="191"/>
      <c r="AX241" s="191"/>
      <c r="AY241" s="191"/>
      <c r="AZ241" s="191"/>
      <c r="BA241" s="191"/>
      <c r="BB241" s="191"/>
      <c r="BC241" s="191"/>
      <c r="BD241" s="191"/>
      <c r="BE241" s="191"/>
      <c r="BF241" s="191"/>
      <c r="BG241" s="191"/>
      <c r="BH241" s="191"/>
      <c r="BI241" s="191"/>
      <c r="BJ241" s="191"/>
      <c r="BK241" s="191"/>
      <c r="BL241" s="191"/>
      <c r="BM241" s="191"/>
      <c r="BN241" s="191"/>
      <c r="BO241" s="191"/>
      <c r="BP241" s="191"/>
      <c r="BQ241" s="191"/>
      <c r="BR241" s="191"/>
      <c r="BS241" s="191"/>
      <c r="BT241" s="191"/>
      <c r="BU241" s="191"/>
      <c r="BV241" s="191"/>
      <c r="BW241" s="191"/>
      <c r="BX241" s="191"/>
      <c r="BY241" s="191"/>
      <c r="BZ241" s="191"/>
    </row>
    <row r="242" spans="1:78">
      <c r="A242" s="191"/>
      <c r="B242" s="191"/>
      <c r="C242" s="191"/>
      <c r="D242" s="191"/>
      <c r="E242" s="191"/>
      <c r="F242" s="191"/>
      <c r="G242" s="191"/>
      <c r="H242" s="191"/>
      <c r="I242" s="191"/>
      <c r="J242" s="191"/>
      <c r="K242" s="191"/>
      <c r="L242" s="191"/>
      <c r="M242" s="191"/>
      <c r="N242" s="191"/>
      <c r="O242" s="191"/>
      <c r="P242" s="191"/>
      <c r="Q242" s="191"/>
      <c r="R242" s="191"/>
      <c r="S242" s="191"/>
      <c r="T242" s="191"/>
      <c r="U242" s="191"/>
      <c r="V242" s="191"/>
      <c r="W242" s="191"/>
      <c r="X242" s="191"/>
      <c r="Y242" s="191"/>
      <c r="Z242" s="191"/>
      <c r="AA242" s="191"/>
      <c r="AB242" s="191"/>
      <c r="AC242" s="191"/>
      <c r="AD242" s="191"/>
      <c r="AE242" s="191"/>
      <c r="AF242" s="191"/>
      <c r="AG242" s="191"/>
      <c r="AH242" s="191"/>
      <c r="AI242" s="191"/>
      <c r="AJ242" s="191"/>
      <c r="AK242" s="191"/>
      <c r="AL242" s="191"/>
      <c r="AM242" s="191"/>
      <c r="AN242" s="191"/>
      <c r="AO242" s="191"/>
      <c r="AP242" s="191"/>
      <c r="AQ242" s="191"/>
      <c r="AR242" s="191"/>
      <c r="AS242" s="191"/>
      <c r="AT242" s="191"/>
      <c r="AU242" s="191"/>
      <c r="AV242" s="191"/>
      <c r="AW242" s="191"/>
      <c r="AX242" s="191"/>
      <c r="AY242" s="191"/>
      <c r="AZ242" s="191"/>
      <c r="BA242" s="191"/>
      <c r="BB242" s="191"/>
      <c r="BC242" s="191"/>
      <c r="BD242" s="191"/>
      <c r="BE242" s="191"/>
      <c r="BF242" s="191"/>
      <c r="BG242" s="191"/>
      <c r="BH242" s="191"/>
      <c r="BI242" s="191"/>
      <c r="BJ242" s="191"/>
      <c r="BK242" s="191"/>
      <c r="BL242" s="191"/>
      <c r="BM242" s="191"/>
      <c r="BN242" s="191"/>
      <c r="BO242" s="191"/>
      <c r="BP242" s="191"/>
      <c r="BQ242" s="191"/>
      <c r="BR242" s="191"/>
      <c r="BS242" s="191"/>
      <c r="BT242" s="191"/>
      <c r="BU242" s="191"/>
      <c r="BV242" s="191"/>
      <c r="BW242" s="191"/>
      <c r="BX242" s="191"/>
      <c r="BY242" s="191"/>
      <c r="BZ242" s="191"/>
    </row>
    <row r="243" spans="1:78">
      <c r="A243" s="191"/>
      <c r="B243" s="191"/>
      <c r="C243" s="191"/>
      <c r="D243" s="191"/>
      <c r="E243" s="191"/>
      <c r="F243" s="191"/>
      <c r="G243" s="191"/>
      <c r="H243" s="191"/>
      <c r="I243" s="191"/>
      <c r="J243" s="191"/>
      <c r="K243" s="191"/>
      <c r="L243" s="191"/>
      <c r="M243" s="191"/>
      <c r="N243" s="191"/>
      <c r="O243" s="191"/>
      <c r="P243" s="191"/>
      <c r="Q243" s="191"/>
      <c r="R243" s="191"/>
      <c r="S243" s="191"/>
      <c r="T243" s="191"/>
      <c r="U243" s="191"/>
      <c r="V243" s="191"/>
      <c r="W243" s="191"/>
      <c r="X243" s="191"/>
      <c r="Y243" s="191"/>
      <c r="Z243" s="191"/>
      <c r="AA243" s="191"/>
      <c r="AB243" s="191"/>
      <c r="AC243" s="191"/>
      <c r="AD243" s="191"/>
      <c r="AE243" s="191"/>
      <c r="AF243" s="191"/>
      <c r="AG243" s="191"/>
      <c r="AH243" s="191"/>
      <c r="AI243" s="191"/>
      <c r="AJ243" s="191"/>
      <c r="AK243" s="191"/>
      <c r="AL243" s="191"/>
      <c r="AM243" s="191"/>
      <c r="AN243" s="191"/>
      <c r="AO243" s="191"/>
      <c r="AP243" s="191"/>
      <c r="AQ243" s="191"/>
      <c r="AR243" s="191"/>
      <c r="AS243" s="191"/>
      <c r="AT243" s="191"/>
      <c r="AU243" s="191"/>
      <c r="AV243" s="191"/>
      <c r="AW243" s="191"/>
      <c r="AX243" s="191"/>
      <c r="AY243" s="191"/>
      <c r="AZ243" s="191"/>
      <c r="BA243" s="191"/>
      <c r="BB243" s="191"/>
      <c r="BC243" s="191"/>
      <c r="BD243" s="191"/>
      <c r="BE243" s="191"/>
      <c r="BF243" s="191"/>
      <c r="BG243" s="191"/>
      <c r="BH243" s="191"/>
      <c r="BI243" s="191"/>
      <c r="BJ243" s="191"/>
      <c r="BK243" s="191"/>
      <c r="BL243" s="191"/>
      <c r="BM243" s="191"/>
      <c r="BN243" s="191"/>
      <c r="BO243" s="191"/>
      <c r="BP243" s="191"/>
      <c r="BQ243" s="191"/>
      <c r="BR243" s="191"/>
      <c r="BS243" s="191"/>
      <c r="BT243" s="191"/>
      <c r="BU243" s="191"/>
      <c r="BV243" s="191"/>
      <c r="BW243" s="191"/>
      <c r="BX243" s="191"/>
      <c r="BY243" s="191"/>
      <c r="BZ243" s="191"/>
    </row>
    <row r="244" spans="1:78">
      <c r="A244" s="191"/>
      <c r="B244" s="191"/>
      <c r="C244" s="191"/>
      <c r="D244" s="191"/>
      <c r="E244" s="191"/>
      <c r="F244" s="191"/>
      <c r="G244" s="191"/>
      <c r="H244" s="191"/>
      <c r="I244" s="191"/>
      <c r="J244" s="191"/>
      <c r="K244" s="191"/>
      <c r="L244" s="191"/>
      <c r="M244" s="191"/>
      <c r="N244" s="191"/>
      <c r="O244" s="191"/>
      <c r="P244" s="191"/>
      <c r="Q244" s="191"/>
      <c r="R244" s="191"/>
      <c r="S244" s="191"/>
      <c r="T244" s="191"/>
      <c r="U244" s="191"/>
      <c r="V244" s="191"/>
      <c r="W244" s="191"/>
      <c r="X244" s="191"/>
      <c r="Y244" s="191"/>
      <c r="Z244" s="191"/>
      <c r="AA244" s="191"/>
      <c r="AB244" s="191"/>
      <c r="AC244" s="191"/>
      <c r="AD244" s="191"/>
      <c r="AE244" s="191"/>
      <c r="AF244" s="191"/>
      <c r="AG244" s="191"/>
      <c r="AH244" s="191"/>
      <c r="AI244" s="191"/>
      <c r="AJ244" s="191"/>
      <c r="AK244" s="191"/>
      <c r="AL244" s="191"/>
      <c r="AM244" s="191"/>
      <c r="AN244" s="191"/>
      <c r="AO244" s="191"/>
      <c r="AP244" s="191"/>
      <c r="AQ244" s="191"/>
      <c r="AR244" s="191"/>
      <c r="AS244" s="191"/>
      <c r="AT244" s="191"/>
      <c r="AU244" s="191"/>
      <c r="AV244" s="191"/>
      <c r="AW244" s="191"/>
      <c r="AX244" s="191"/>
      <c r="AY244" s="191"/>
      <c r="AZ244" s="191"/>
      <c r="BA244" s="191"/>
      <c r="BB244" s="191"/>
      <c r="BC244" s="191"/>
      <c r="BD244" s="191"/>
      <c r="BE244" s="191"/>
      <c r="BF244" s="191"/>
      <c r="BG244" s="191"/>
      <c r="BH244" s="191"/>
      <c r="BI244" s="191"/>
      <c r="BJ244" s="191"/>
      <c r="BK244" s="191"/>
      <c r="BL244" s="191"/>
      <c r="BM244" s="191"/>
      <c r="BN244" s="191"/>
      <c r="BO244" s="191"/>
      <c r="BP244" s="191"/>
      <c r="BQ244" s="191"/>
      <c r="BR244" s="191"/>
      <c r="BS244" s="191"/>
      <c r="BT244" s="191"/>
      <c r="BU244" s="191"/>
      <c r="BV244" s="191"/>
      <c r="BW244" s="191"/>
      <c r="BX244" s="191"/>
      <c r="BY244" s="191"/>
      <c r="BZ244" s="191"/>
    </row>
    <row r="245" spans="1:78">
      <c r="A245" s="191"/>
      <c r="B245" s="191"/>
      <c r="C245" s="191"/>
      <c r="D245" s="191"/>
      <c r="E245" s="191"/>
      <c r="F245" s="191"/>
      <c r="G245" s="191"/>
      <c r="H245" s="191"/>
      <c r="I245" s="191"/>
      <c r="J245" s="191"/>
      <c r="K245" s="191"/>
      <c r="L245" s="191"/>
      <c r="M245" s="191"/>
      <c r="N245" s="191"/>
      <c r="O245" s="191"/>
      <c r="P245" s="191"/>
      <c r="Q245" s="191"/>
      <c r="R245" s="191"/>
      <c r="S245" s="191"/>
      <c r="T245" s="191"/>
      <c r="U245" s="191"/>
      <c r="V245" s="191"/>
      <c r="W245" s="191"/>
      <c r="X245" s="191"/>
      <c r="Y245" s="191"/>
      <c r="Z245" s="191"/>
      <c r="AA245" s="191"/>
      <c r="AB245" s="191"/>
      <c r="AC245" s="191"/>
      <c r="AD245" s="191"/>
      <c r="AE245" s="191"/>
      <c r="AF245" s="191"/>
      <c r="AG245" s="191"/>
      <c r="AH245" s="191"/>
      <c r="AI245" s="191"/>
      <c r="AJ245" s="191"/>
      <c r="AK245" s="191"/>
      <c r="AL245" s="191"/>
      <c r="AM245" s="191"/>
      <c r="AN245" s="191"/>
      <c r="AO245" s="191"/>
      <c r="AP245" s="191"/>
      <c r="AQ245" s="191"/>
      <c r="AR245" s="191"/>
      <c r="AS245" s="191"/>
      <c r="AT245" s="191"/>
      <c r="AU245" s="191"/>
      <c r="AV245" s="191"/>
      <c r="AW245" s="191"/>
      <c r="AX245" s="191"/>
      <c r="AY245" s="191"/>
      <c r="AZ245" s="191"/>
      <c r="BA245" s="191"/>
      <c r="BB245" s="191"/>
      <c r="BC245" s="191"/>
      <c r="BD245" s="191"/>
      <c r="BE245" s="191"/>
      <c r="BF245" s="191"/>
      <c r="BG245" s="191"/>
      <c r="BH245" s="191"/>
      <c r="BI245" s="191"/>
      <c r="BJ245" s="191"/>
      <c r="BK245" s="191"/>
      <c r="BL245" s="191"/>
      <c r="BM245" s="191"/>
      <c r="BN245" s="191"/>
      <c r="BO245" s="191"/>
      <c r="BP245" s="191"/>
      <c r="BQ245" s="191"/>
      <c r="BR245" s="191"/>
      <c r="BS245" s="191"/>
      <c r="BT245" s="191"/>
      <c r="BU245" s="191"/>
      <c r="BV245" s="191"/>
      <c r="BW245" s="191"/>
      <c r="BX245" s="191"/>
      <c r="BY245" s="191"/>
      <c r="BZ245" s="191"/>
    </row>
    <row r="246" spans="1:78">
      <c r="A246" s="191"/>
      <c r="B246" s="191"/>
      <c r="C246" s="191"/>
      <c r="D246" s="191"/>
      <c r="E246" s="191"/>
      <c r="F246" s="191"/>
      <c r="G246" s="191"/>
      <c r="H246" s="191"/>
      <c r="I246" s="191"/>
      <c r="J246" s="191"/>
      <c r="K246" s="191"/>
      <c r="L246" s="191"/>
      <c r="M246" s="191"/>
      <c r="N246" s="191"/>
      <c r="O246" s="191"/>
      <c r="P246" s="191"/>
      <c r="Q246" s="191"/>
      <c r="R246" s="191"/>
      <c r="S246" s="191"/>
      <c r="T246" s="191"/>
      <c r="U246" s="191"/>
      <c r="V246" s="191"/>
      <c r="W246" s="191"/>
      <c r="X246" s="191"/>
      <c r="Y246" s="191"/>
      <c r="Z246" s="191"/>
      <c r="AA246" s="191"/>
      <c r="AB246" s="191"/>
      <c r="AC246" s="191"/>
      <c r="AD246" s="191"/>
      <c r="AE246" s="191"/>
      <c r="AF246" s="191"/>
      <c r="AG246" s="191"/>
      <c r="AH246" s="191"/>
      <c r="AI246" s="191"/>
      <c r="AJ246" s="191"/>
      <c r="AK246" s="191"/>
      <c r="AL246" s="191"/>
      <c r="AM246" s="191"/>
      <c r="AN246" s="191"/>
      <c r="AO246" s="191"/>
      <c r="AP246" s="191"/>
      <c r="AQ246" s="191"/>
      <c r="AR246" s="191"/>
      <c r="AS246" s="191"/>
      <c r="AT246" s="191"/>
      <c r="AU246" s="191"/>
      <c r="AV246" s="191"/>
      <c r="AW246" s="191"/>
      <c r="AX246" s="191"/>
      <c r="AY246" s="191"/>
      <c r="AZ246" s="191"/>
      <c r="BA246" s="191"/>
      <c r="BB246" s="191"/>
      <c r="BC246" s="191"/>
      <c r="BD246" s="191"/>
      <c r="BE246" s="191"/>
      <c r="BF246" s="191"/>
      <c r="BG246" s="191"/>
      <c r="BH246" s="191"/>
      <c r="BI246" s="191"/>
      <c r="BJ246" s="191"/>
      <c r="BK246" s="191"/>
      <c r="BL246" s="191"/>
      <c r="BM246" s="191"/>
      <c r="BN246" s="191"/>
      <c r="BO246" s="191"/>
      <c r="BP246" s="191"/>
      <c r="BQ246" s="191"/>
      <c r="BR246" s="191"/>
      <c r="BS246" s="191"/>
      <c r="BT246" s="191"/>
      <c r="BU246" s="191"/>
      <c r="BV246" s="191"/>
      <c r="BW246" s="191"/>
      <c r="BX246" s="191"/>
      <c r="BY246" s="191"/>
      <c r="BZ246" s="191"/>
    </row>
    <row r="247" spans="1:78">
      <c r="A247" s="191"/>
      <c r="B247" s="191"/>
      <c r="C247" s="191"/>
      <c r="D247" s="191"/>
      <c r="E247" s="191"/>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1"/>
      <c r="AY247" s="191"/>
      <c r="AZ247" s="191"/>
      <c r="BA247" s="191"/>
      <c r="BB247" s="191"/>
      <c r="BC247" s="191"/>
      <c r="BD247" s="191"/>
      <c r="BE247" s="191"/>
      <c r="BF247" s="191"/>
      <c r="BG247" s="191"/>
      <c r="BH247" s="191"/>
      <c r="BI247" s="191"/>
      <c r="BJ247" s="191"/>
      <c r="BK247" s="191"/>
      <c r="BL247" s="191"/>
      <c r="BM247" s="191"/>
      <c r="BN247" s="191"/>
      <c r="BO247" s="191"/>
      <c r="BP247" s="191"/>
      <c r="BQ247" s="191"/>
      <c r="BR247" s="191"/>
      <c r="BS247" s="191"/>
      <c r="BT247" s="191"/>
      <c r="BU247" s="191"/>
      <c r="BV247" s="191"/>
      <c r="BW247" s="191"/>
      <c r="BX247" s="191"/>
      <c r="BY247" s="191"/>
      <c r="BZ247" s="191"/>
    </row>
    <row r="248" spans="1:78">
      <c r="A248" s="191"/>
      <c r="B248" s="191"/>
      <c r="C248" s="191"/>
      <c r="D248" s="191"/>
      <c r="E248" s="191"/>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1"/>
      <c r="AY248" s="191"/>
      <c r="AZ248" s="191"/>
      <c r="BA248" s="191"/>
      <c r="BB248" s="191"/>
      <c r="BC248" s="191"/>
      <c r="BD248" s="191"/>
      <c r="BE248" s="191"/>
      <c r="BF248" s="191"/>
      <c r="BG248" s="191"/>
      <c r="BH248" s="191"/>
      <c r="BI248" s="191"/>
      <c r="BJ248" s="191"/>
      <c r="BK248" s="191"/>
      <c r="BL248" s="191"/>
      <c r="BM248" s="191"/>
      <c r="BN248" s="191"/>
      <c r="BO248" s="191"/>
      <c r="BP248" s="191"/>
      <c r="BQ248" s="191"/>
      <c r="BR248" s="191"/>
      <c r="BS248" s="191"/>
      <c r="BT248" s="191"/>
      <c r="BU248" s="191"/>
      <c r="BV248" s="191"/>
      <c r="BW248" s="191"/>
      <c r="BX248" s="191"/>
      <c r="BY248" s="191"/>
      <c r="BZ248" s="191"/>
    </row>
    <row r="249" spans="1:78">
      <c r="A249" s="191"/>
      <c r="B249" s="191"/>
      <c r="C249" s="191"/>
      <c r="D249" s="191"/>
      <c r="E249" s="191"/>
      <c r="F249" s="191"/>
      <c r="G249" s="191"/>
      <c r="H249" s="191"/>
      <c r="I249" s="191"/>
      <c r="J249" s="191"/>
      <c r="K249" s="191"/>
      <c r="L249" s="191"/>
      <c r="M249" s="191"/>
      <c r="N249" s="191"/>
      <c r="O249" s="191"/>
      <c r="P249" s="191"/>
      <c r="Q249" s="191"/>
      <c r="R249" s="191"/>
      <c r="S249" s="191"/>
      <c r="T249" s="191"/>
      <c r="U249" s="191"/>
      <c r="V249" s="191"/>
      <c r="W249" s="191"/>
      <c r="X249" s="191"/>
      <c r="Y249" s="191"/>
      <c r="Z249" s="191"/>
      <c r="AA249" s="191"/>
      <c r="AB249" s="191"/>
      <c r="AC249" s="191"/>
      <c r="AD249" s="191"/>
      <c r="AE249" s="191"/>
      <c r="AF249" s="191"/>
      <c r="AG249" s="191"/>
      <c r="AH249" s="191"/>
      <c r="AI249" s="191"/>
      <c r="AJ249" s="191"/>
      <c r="AK249" s="191"/>
      <c r="AL249" s="191"/>
      <c r="AM249" s="191"/>
      <c r="AN249" s="191"/>
      <c r="AO249" s="191"/>
      <c r="AP249" s="191"/>
      <c r="AQ249" s="191"/>
      <c r="AR249" s="191"/>
      <c r="AS249" s="191"/>
      <c r="AT249" s="191"/>
      <c r="AU249" s="191"/>
      <c r="AV249" s="191"/>
      <c r="AW249" s="191"/>
      <c r="AX249" s="191"/>
      <c r="AY249" s="191"/>
      <c r="AZ249" s="191"/>
      <c r="BA249" s="191"/>
      <c r="BB249" s="191"/>
      <c r="BC249" s="191"/>
      <c r="BD249" s="191"/>
      <c r="BE249" s="191"/>
      <c r="BF249" s="191"/>
      <c r="BG249" s="191"/>
      <c r="BH249" s="191"/>
      <c r="BI249" s="191"/>
      <c r="BJ249" s="191"/>
      <c r="BK249" s="191"/>
      <c r="BL249" s="191"/>
      <c r="BM249" s="191"/>
      <c r="BN249" s="191"/>
      <c r="BO249" s="191"/>
      <c r="BP249" s="191"/>
      <c r="BQ249" s="191"/>
      <c r="BR249" s="191"/>
      <c r="BS249" s="191"/>
      <c r="BT249" s="191"/>
      <c r="BU249" s="191"/>
      <c r="BV249" s="191"/>
      <c r="BW249" s="191"/>
      <c r="BX249" s="191"/>
      <c r="BY249" s="191"/>
      <c r="BZ249" s="191"/>
    </row>
    <row r="250" spans="1:78">
      <c r="A250" s="191"/>
      <c r="B250" s="191"/>
      <c r="C250" s="191"/>
      <c r="D250" s="191"/>
      <c r="E250" s="191"/>
      <c r="F250" s="191"/>
      <c r="G250" s="191"/>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1"/>
      <c r="AY250" s="191"/>
      <c r="AZ250" s="191"/>
      <c r="BA250" s="191"/>
      <c r="BB250" s="191"/>
      <c r="BC250" s="191"/>
      <c r="BD250" s="191"/>
      <c r="BE250" s="191"/>
      <c r="BF250" s="191"/>
      <c r="BG250" s="191"/>
      <c r="BH250" s="191"/>
      <c r="BI250" s="191"/>
      <c r="BJ250" s="191"/>
      <c r="BK250" s="191"/>
      <c r="BL250" s="191"/>
      <c r="BM250" s="191"/>
      <c r="BN250" s="191"/>
      <c r="BO250" s="191"/>
      <c r="BP250" s="191"/>
      <c r="BQ250" s="191"/>
      <c r="BR250" s="191"/>
      <c r="BS250" s="191"/>
      <c r="BT250" s="191"/>
      <c r="BU250" s="191"/>
      <c r="BV250" s="191"/>
      <c r="BW250" s="191"/>
      <c r="BX250" s="191"/>
      <c r="BY250" s="191"/>
      <c r="BZ250" s="191"/>
    </row>
    <row r="251" spans="1:78">
      <c r="A251" s="191"/>
      <c r="B251" s="191"/>
      <c r="C251" s="191"/>
      <c r="D251" s="191"/>
      <c r="E251" s="191"/>
      <c r="F251" s="191"/>
      <c r="G251" s="191"/>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1"/>
      <c r="AY251" s="191"/>
      <c r="AZ251" s="191"/>
      <c r="BA251" s="191"/>
      <c r="BB251" s="191"/>
      <c r="BC251" s="191"/>
      <c r="BD251" s="191"/>
      <c r="BE251" s="191"/>
      <c r="BF251" s="191"/>
      <c r="BG251" s="191"/>
      <c r="BH251" s="191"/>
      <c r="BI251" s="191"/>
      <c r="BJ251" s="191"/>
      <c r="BK251" s="191"/>
      <c r="BL251" s="191"/>
      <c r="BM251" s="191"/>
      <c r="BN251" s="191"/>
      <c r="BO251" s="191"/>
      <c r="BP251" s="191"/>
      <c r="BQ251" s="191"/>
      <c r="BR251" s="191"/>
      <c r="BS251" s="191"/>
      <c r="BT251" s="191"/>
      <c r="BU251" s="191"/>
      <c r="BV251" s="191"/>
      <c r="BW251" s="191"/>
      <c r="BX251" s="191"/>
      <c r="BY251" s="191"/>
      <c r="BZ251" s="191"/>
    </row>
    <row r="252" spans="1:78">
      <c r="A252" s="191"/>
      <c r="B252" s="191"/>
      <c r="C252" s="191"/>
      <c r="D252" s="191"/>
      <c r="E252" s="191"/>
      <c r="F252" s="191"/>
      <c r="G252" s="191"/>
      <c r="H252" s="191"/>
      <c r="I252" s="191"/>
      <c r="J252" s="191"/>
      <c r="K252" s="191"/>
      <c r="L252" s="191"/>
      <c r="M252" s="191"/>
      <c r="N252" s="191"/>
      <c r="O252" s="191"/>
      <c r="P252" s="191"/>
      <c r="Q252" s="191"/>
      <c r="R252" s="191"/>
      <c r="S252" s="191"/>
      <c r="T252" s="191"/>
      <c r="U252" s="191"/>
      <c r="V252" s="191"/>
      <c r="W252" s="191"/>
      <c r="X252" s="191"/>
      <c r="Y252" s="191"/>
      <c r="Z252" s="191"/>
      <c r="AA252" s="191"/>
      <c r="AB252" s="191"/>
      <c r="AC252" s="191"/>
      <c r="AD252" s="191"/>
      <c r="AE252" s="191"/>
      <c r="AF252" s="191"/>
      <c r="AG252" s="191"/>
      <c r="AH252" s="191"/>
      <c r="AI252" s="191"/>
      <c r="AJ252" s="191"/>
      <c r="AK252" s="191"/>
      <c r="AL252" s="191"/>
      <c r="AM252" s="191"/>
      <c r="AN252" s="191"/>
      <c r="AO252" s="191"/>
      <c r="AP252" s="191"/>
      <c r="AQ252" s="191"/>
      <c r="AR252" s="191"/>
      <c r="AS252" s="191"/>
      <c r="AT252" s="191"/>
      <c r="AU252" s="191"/>
      <c r="AV252" s="191"/>
      <c r="AW252" s="191"/>
      <c r="AX252" s="191"/>
      <c r="AY252" s="191"/>
      <c r="AZ252" s="191"/>
      <c r="BA252" s="191"/>
      <c r="BB252" s="191"/>
      <c r="BC252" s="191"/>
      <c r="BD252" s="191"/>
      <c r="BE252" s="191"/>
      <c r="BF252" s="191"/>
      <c r="BG252" s="191"/>
      <c r="BH252" s="191"/>
      <c r="BI252" s="191"/>
      <c r="BJ252" s="191"/>
      <c r="BK252" s="191"/>
      <c r="BL252" s="191"/>
      <c r="BM252" s="191"/>
      <c r="BN252" s="191"/>
      <c r="BO252" s="191"/>
      <c r="BP252" s="191"/>
      <c r="BQ252" s="191"/>
      <c r="BR252" s="191"/>
      <c r="BS252" s="191"/>
      <c r="BT252" s="191"/>
      <c r="BU252" s="191"/>
      <c r="BV252" s="191"/>
      <c r="BW252" s="191"/>
      <c r="BX252" s="191"/>
      <c r="BY252" s="191"/>
      <c r="BZ252" s="191"/>
    </row>
    <row r="253" spans="1:78">
      <c r="A253" s="191"/>
      <c r="B253" s="191"/>
      <c r="C253" s="191"/>
      <c r="D253" s="191"/>
      <c r="E253" s="191"/>
      <c r="F253" s="191"/>
      <c r="G253" s="191"/>
      <c r="H253" s="191"/>
      <c r="I253" s="191"/>
      <c r="J253" s="191"/>
      <c r="K253" s="191"/>
      <c r="L253" s="191"/>
      <c r="M253" s="191"/>
      <c r="N253" s="191"/>
      <c r="O253" s="191"/>
      <c r="P253" s="191"/>
      <c r="Q253" s="191"/>
      <c r="R253" s="191"/>
      <c r="S253" s="191"/>
      <c r="T253" s="191"/>
      <c r="U253" s="191"/>
      <c r="V253" s="191"/>
      <c r="W253" s="191"/>
      <c r="X253" s="191"/>
      <c r="Y253" s="191"/>
      <c r="Z253" s="191"/>
      <c r="AA253" s="191"/>
      <c r="AB253" s="191"/>
      <c r="AC253" s="191"/>
      <c r="AD253" s="191"/>
      <c r="AE253" s="191"/>
      <c r="AF253" s="191"/>
      <c r="AG253" s="191"/>
      <c r="AH253" s="191"/>
      <c r="AI253" s="191"/>
      <c r="AJ253" s="191"/>
      <c r="AK253" s="191"/>
      <c r="AL253" s="191"/>
      <c r="AM253" s="191"/>
      <c r="AN253" s="191"/>
      <c r="AO253" s="191"/>
      <c r="AP253" s="191"/>
      <c r="AQ253" s="191"/>
      <c r="AR253" s="191"/>
      <c r="AS253" s="191"/>
      <c r="AT253" s="191"/>
      <c r="AU253" s="191"/>
      <c r="AV253" s="191"/>
      <c r="AW253" s="191"/>
      <c r="AX253" s="191"/>
      <c r="AY253" s="191"/>
      <c r="AZ253" s="191"/>
      <c r="BA253" s="191"/>
      <c r="BB253" s="191"/>
      <c r="BC253" s="191"/>
      <c r="BD253" s="191"/>
      <c r="BE253" s="191"/>
      <c r="BF253" s="191"/>
      <c r="BG253" s="191"/>
      <c r="BH253" s="191"/>
      <c r="BI253" s="191"/>
      <c r="BJ253" s="191"/>
      <c r="BK253" s="191"/>
      <c r="BL253" s="191"/>
      <c r="BM253" s="191"/>
      <c r="BN253" s="191"/>
      <c r="BO253" s="191"/>
      <c r="BP253" s="191"/>
      <c r="BQ253" s="191"/>
      <c r="BR253" s="191"/>
      <c r="BS253" s="191"/>
      <c r="BT253" s="191"/>
      <c r="BU253" s="191"/>
      <c r="BV253" s="191"/>
      <c r="BW253" s="191"/>
      <c r="BX253" s="191"/>
      <c r="BY253" s="191"/>
      <c r="BZ253" s="191"/>
    </row>
    <row r="254" spans="1:78">
      <c r="A254" s="191"/>
      <c r="B254" s="191"/>
      <c r="C254" s="191"/>
      <c r="D254" s="191"/>
      <c r="E254" s="191"/>
      <c r="F254" s="191"/>
      <c r="G254" s="191"/>
      <c r="H254" s="191"/>
      <c r="I254" s="191"/>
      <c r="J254" s="191"/>
      <c r="K254" s="191"/>
      <c r="L254" s="191"/>
      <c r="M254" s="191"/>
      <c r="N254" s="191"/>
      <c r="O254" s="191"/>
      <c r="P254" s="191"/>
      <c r="Q254" s="191"/>
      <c r="R254" s="191"/>
      <c r="S254" s="191"/>
      <c r="T254" s="191"/>
      <c r="U254" s="191"/>
      <c r="V254" s="191"/>
      <c r="W254" s="191"/>
      <c r="X254" s="191"/>
      <c r="Y254" s="191"/>
      <c r="Z254" s="191"/>
      <c r="AA254" s="191"/>
      <c r="AB254" s="191"/>
      <c r="AC254" s="191"/>
      <c r="AD254" s="191"/>
      <c r="AE254" s="191"/>
      <c r="AF254" s="191"/>
      <c r="AG254" s="191"/>
      <c r="AH254" s="191"/>
      <c r="AI254" s="191"/>
      <c r="AJ254" s="191"/>
      <c r="AK254" s="191"/>
      <c r="AL254" s="191"/>
      <c r="AM254" s="191"/>
      <c r="AN254" s="191"/>
      <c r="AO254" s="191"/>
      <c r="AP254" s="191"/>
      <c r="AQ254" s="191"/>
      <c r="AR254" s="191"/>
      <c r="AS254" s="191"/>
      <c r="AT254" s="191"/>
      <c r="AU254" s="191"/>
      <c r="AV254" s="191"/>
      <c r="AW254" s="191"/>
      <c r="AX254" s="191"/>
      <c r="AY254" s="191"/>
      <c r="AZ254" s="191"/>
      <c r="BA254" s="191"/>
      <c r="BB254" s="191"/>
      <c r="BC254" s="191"/>
      <c r="BD254" s="191"/>
      <c r="BE254" s="191"/>
      <c r="BF254" s="191"/>
      <c r="BG254" s="191"/>
      <c r="BH254" s="191"/>
      <c r="BI254" s="191"/>
      <c r="BJ254" s="191"/>
      <c r="BK254" s="191"/>
      <c r="BL254" s="191"/>
      <c r="BM254" s="191"/>
      <c r="BN254" s="191"/>
      <c r="BO254" s="191"/>
      <c r="BP254" s="191"/>
      <c r="BQ254" s="191"/>
      <c r="BR254" s="191"/>
      <c r="BS254" s="191"/>
      <c r="BT254" s="191"/>
      <c r="BU254" s="191"/>
      <c r="BV254" s="191"/>
      <c r="BW254" s="191"/>
      <c r="BX254" s="191"/>
      <c r="BY254" s="191"/>
      <c r="BZ254" s="191"/>
    </row>
    <row r="255" spans="1:78">
      <c r="A255" s="191"/>
      <c r="B255" s="191"/>
      <c r="C255" s="191"/>
      <c r="D255" s="191"/>
      <c r="E255" s="191"/>
      <c r="F255" s="191"/>
      <c r="G255" s="191"/>
      <c r="H255" s="191"/>
      <c r="I255" s="191"/>
      <c r="J255" s="191"/>
      <c r="K255" s="191"/>
      <c r="L255" s="191"/>
      <c r="M255" s="191"/>
      <c r="N255" s="191"/>
      <c r="O255" s="191"/>
      <c r="P255" s="191"/>
      <c r="Q255" s="191"/>
      <c r="R255" s="191"/>
      <c r="S255" s="191"/>
      <c r="T255" s="191"/>
      <c r="U255" s="191"/>
      <c r="V255" s="191"/>
      <c r="W255" s="191"/>
      <c r="X255" s="191"/>
      <c r="Y255" s="191"/>
      <c r="Z255" s="191"/>
      <c r="AA255" s="191"/>
      <c r="AB255" s="191"/>
      <c r="AC255" s="191"/>
      <c r="AD255" s="191"/>
      <c r="AE255" s="191"/>
      <c r="AF255" s="191"/>
      <c r="AG255" s="191"/>
      <c r="AH255" s="191"/>
      <c r="AI255" s="191"/>
      <c r="AJ255" s="191"/>
      <c r="AK255" s="191"/>
      <c r="AL255" s="191"/>
      <c r="AM255" s="191"/>
      <c r="AN255" s="191"/>
      <c r="AO255" s="191"/>
      <c r="AP255" s="191"/>
      <c r="AQ255" s="191"/>
      <c r="AR255" s="191"/>
      <c r="AS255" s="191"/>
      <c r="AT255" s="191"/>
      <c r="AU255" s="191"/>
      <c r="AV255" s="191"/>
      <c r="AW255" s="191"/>
      <c r="AX255" s="191"/>
      <c r="AY255" s="191"/>
      <c r="AZ255" s="191"/>
      <c r="BA255" s="191"/>
      <c r="BB255" s="191"/>
      <c r="BC255" s="191"/>
      <c r="BD255" s="191"/>
      <c r="BE255" s="191"/>
      <c r="BF255" s="191"/>
      <c r="BG255" s="191"/>
      <c r="BH255" s="191"/>
      <c r="BI255" s="191"/>
      <c r="BJ255" s="191"/>
      <c r="BK255" s="191"/>
      <c r="BL255" s="191"/>
      <c r="BM255" s="191"/>
      <c r="BN255" s="191"/>
      <c r="BO255" s="191"/>
      <c r="BP255" s="191"/>
      <c r="BQ255" s="191"/>
      <c r="BR255" s="191"/>
      <c r="BS255" s="191"/>
      <c r="BT255" s="191"/>
      <c r="BU255" s="191"/>
      <c r="BV255" s="191"/>
      <c r="BW255" s="191"/>
      <c r="BX255" s="191"/>
      <c r="BY255" s="191"/>
      <c r="BZ255" s="191"/>
    </row>
    <row r="256" spans="1:78">
      <c r="A256" s="191"/>
      <c r="B256" s="191"/>
      <c r="C256" s="191"/>
      <c r="D256" s="191"/>
      <c r="E256" s="191"/>
      <c r="F256" s="191"/>
      <c r="G256" s="191"/>
      <c r="H256" s="191"/>
      <c r="I256" s="191"/>
      <c r="J256" s="191"/>
      <c r="K256" s="191"/>
      <c r="L256" s="191"/>
      <c r="M256" s="191"/>
      <c r="N256" s="191"/>
      <c r="O256" s="191"/>
      <c r="P256" s="191"/>
      <c r="Q256" s="191"/>
      <c r="R256" s="191"/>
      <c r="S256" s="191"/>
      <c r="T256" s="191"/>
      <c r="U256" s="191"/>
      <c r="V256" s="191"/>
      <c r="W256" s="191"/>
      <c r="X256" s="191"/>
      <c r="Y256" s="191"/>
      <c r="Z256" s="191"/>
      <c r="AA256" s="191"/>
      <c r="AB256" s="191"/>
      <c r="AC256" s="191"/>
      <c r="AD256" s="191"/>
      <c r="AE256" s="191"/>
      <c r="AF256" s="191"/>
      <c r="AG256" s="191"/>
      <c r="AH256" s="191"/>
      <c r="AI256" s="191"/>
      <c r="AJ256" s="191"/>
      <c r="AK256" s="191"/>
      <c r="AL256" s="191"/>
      <c r="AM256" s="191"/>
      <c r="AN256" s="191"/>
      <c r="AO256" s="191"/>
      <c r="AP256" s="191"/>
      <c r="AQ256" s="191"/>
      <c r="AR256" s="191"/>
      <c r="AS256" s="191"/>
      <c r="AT256" s="191"/>
      <c r="AU256" s="191"/>
      <c r="AV256" s="191"/>
      <c r="AW256" s="191"/>
      <c r="AX256" s="191"/>
      <c r="AY256" s="191"/>
      <c r="AZ256" s="191"/>
      <c r="BA256" s="191"/>
      <c r="BB256" s="191"/>
      <c r="BC256" s="191"/>
      <c r="BD256" s="191"/>
      <c r="BE256" s="191"/>
      <c r="BF256" s="191"/>
      <c r="BG256" s="191"/>
      <c r="BH256" s="191"/>
      <c r="BI256" s="191"/>
      <c r="BJ256" s="191"/>
      <c r="BK256" s="191"/>
      <c r="BL256" s="191"/>
      <c r="BM256" s="191"/>
      <c r="BN256" s="191"/>
      <c r="BO256" s="191"/>
      <c r="BP256" s="191"/>
      <c r="BQ256" s="191"/>
      <c r="BR256" s="191"/>
      <c r="BS256" s="191"/>
      <c r="BT256" s="191"/>
      <c r="BU256" s="191"/>
      <c r="BV256" s="191"/>
      <c r="BW256" s="191"/>
      <c r="BX256" s="191"/>
      <c r="BY256" s="191"/>
      <c r="BZ256" s="191"/>
    </row>
    <row r="257" spans="1:78">
      <c r="A257" s="191"/>
      <c r="B257" s="191"/>
      <c r="C257" s="191"/>
      <c r="D257" s="191"/>
      <c r="E257" s="191"/>
      <c r="F257" s="191"/>
      <c r="G257" s="191"/>
      <c r="H257" s="191"/>
      <c r="I257" s="191"/>
      <c r="J257" s="191"/>
      <c r="K257" s="191"/>
      <c r="L257" s="191"/>
      <c r="M257" s="191"/>
      <c r="N257" s="191"/>
      <c r="O257" s="191"/>
      <c r="P257" s="191"/>
      <c r="Q257" s="191"/>
      <c r="R257" s="191"/>
      <c r="S257" s="191"/>
      <c r="T257" s="191"/>
      <c r="U257" s="191"/>
      <c r="V257" s="191"/>
      <c r="W257" s="191"/>
      <c r="X257" s="191"/>
      <c r="Y257" s="191"/>
      <c r="Z257" s="191"/>
      <c r="AA257" s="191"/>
      <c r="AB257" s="191"/>
      <c r="AC257" s="191"/>
      <c r="AD257" s="191"/>
      <c r="AE257" s="191"/>
      <c r="AF257" s="191"/>
      <c r="AG257" s="191"/>
      <c r="AH257" s="191"/>
      <c r="AI257" s="191"/>
      <c r="AJ257" s="191"/>
      <c r="AK257" s="191"/>
      <c r="AL257" s="191"/>
      <c r="AM257" s="191"/>
      <c r="AN257" s="191"/>
      <c r="AO257" s="191"/>
      <c r="AP257" s="191"/>
      <c r="AQ257" s="191"/>
      <c r="AR257" s="191"/>
      <c r="AS257" s="191"/>
      <c r="AT257" s="191"/>
      <c r="AU257" s="191"/>
      <c r="AV257" s="191"/>
      <c r="AW257" s="191"/>
      <c r="AX257" s="191"/>
      <c r="AY257" s="191"/>
      <c r="AZ257" s="191"/>
      <c r="BA257" s="191"/>
      <c r="BB257" s="191"/>
      <c r="BC257" s="191"/>
      <c r="BD257" s="191"/>
      <c r="BE257" s="191"/>
      <c r="BF257" s="191"/>
      <c r="BG257" s="191"/>
      <c r="BH257" s="191"/>
      <c r="BI257" s="191"/>
      <c r="BJ257" s="191"/>
      <c r="BK257" s="191"/>
      <c r="BL257" s="191"/>
      <c r="BM257" s="191"/>
      <c r="BN257" s="191"/>
      <c r="BO257" s="191"/>
      <c r="BP257" s="191"/>
      <c r="BQ257" s="191"/>
      <c r="BR257" s="191"/>
      <c r="BS257" s="191"/>
      <c r="BT257" s="191"/>
      <c r="BU257" s="191"/>
      <c r="BV257" s="191"/>
      <c r="BW257" s="191"/>
      <c r="BX257" s="191"/>
      <c r="BY257" s="191"/>
      <c r="BZ257" s="191"/>
    </row>
    <row r="258" spans="1:78">
      <c r="A258" s="191"/>
      <c r="B258" s="191"/>
      <c r="C258" s="191"/>
      <c r="D258" s="191"/>
      <c r="E258" s="191"/>
      <c r="F258" s="191"/>
      <c r="G258" s="191"/>
      <c r="H258" s="191"/>
      <c r="I258" s="191"/>
      <c r="J258" s="191"/>
      <c r="K258" s="191"/>
      <c r="L258" s="191"/>
      <c r="M258" s="191"/>
      <c r="N258" s="191"/>
      <c r="O258" s="191"/>
      <c r="P258" s="191"/>
      <c r="Q258" s="191"/>
      <c r="R258" s="191"/>
      <c r="S258" s="191"/>
      <c r="T258" s="191"/>
      <c r="U258" s="191"/>
      <c r="V258" s="191"/>
      <c r="W258" s="191"/>
      <c r="X258" s="191"/>
      <c r="Y258" s="191"/>
      <c r="Z258" s="191"/>
      <c r="AA258" s="191"/>
      <c r="AB258" s="191"/>
      <c r="AC258" s="191"/>
      <c r="AD258" s="191"/>
      <c r="AE258" s="191"/>
      <c r="AF258" s="191"/>
      <c r="AG258" s="191"/>
      <c r="AH258" s="191"/>
      <c r="AI258" s="191"/>
      <c r="AJ258" s="191"/>
      <c r="AK258" s="191"/>
      <c r="AL258" s="191"/>
      <c r="AM258" s="191"/>
      <c r="AN258" s="191"/>
      <c r="AO258" s="191"/>
      <c r="AP258" s="191"/>
      <c r="AQ258" s="191"/>
      <c r="AR258" s="191"/>
      <c r="AS258" s="191"/>
      <c r="AT258" s="191"/>
      <c r="AU258" s="191"/>
      <c r="AV258" s="191"/>
      <c r="AW258" s="191"/>
      <c r="AX258" s="191"/>
      <c r="AY258" s="191"/>
      <c r="AZ258" s="191"/>
      <c r="BA258" s="191"/>
      <c r="BB258" s="191"/>
      <c r="BC258" s="191"/>
      <c r="BD258" s="191"/>
      <c r="BE258" s="191"/>
      <c r="BF258" s="191"/>
      <c r="BG258" s="191"/>
      <c r="BH258" s="191"/>
      <c r="BI258" s="191"/>
      <c r="BJ258" s="191"/>
      <c r="BK258" s="191"/>
      <c r="BL258" s="191"/>
      <c r="BM258" s="191"/>
      <c r="BN258" s="191"/>
      <c r="BO258" s="191"/>
      <c r="BP258" s="191"/>
      <c r="BQ258" s="191"/>
      <c r="BR258" s="191"/>
      <c r="BS258" s="191"/>
      <c r="BT258" s="191"/>
      <c r="BU258" s="191"/>
      <c r="BV258" s="191"/>
      <c r="BW258" s="191"/>
      <c r="BX258" s="191"/>
      <c r="BY258" s="191"/>
      <c r="BZ258" s="191"/>
    </row>
    <row r="259" spans="1:78">
      <c r="A259" s="191"/>
      <c r="B259" s="191"/>
      <c r="C259" s="191"/>
      <c r="D259" s="191"/>
      <c r="E259" s="191"/>
      <c r="F259" s="191"/>
      <c r="G259" s="191"/>
      <c r="H259" s="191"/>
      <c r="I259" s="191"/>
      <c r="J259" s="191"/>
      <c r="K259" s="191"/>
      <c r="L259" s="191"/>
      <c r="M259" s="191"/>
      <c r="N259" s="191"/>
      <c r="O259" s="191"/>
      <c r="P259" s="191"/>
      <c r="Q259" s="191"/>
      <c r="R259" s="191"/>
      <c r="S259" s="191"/>
      <c r="T259" s="191"/>
      <c r="U259" s="191"/>
      <c r="V259" s="191"/>
      <c r="W259" s="191"/>
      <c r="X259" s="191"/>
      <c r="Y259" s="191"/>
      <c r="Z259" s="191"/>
      <c r="AA259" s="191"/>
      <c r="AB259" s="191"/>
      <c r="AC259" s="191"/>
      <c r="AD259" s="191"/>
      <c r="AE259" s="191"/>
      <c r="AF259" s="191"/>
      <c r="AG259" s="191"/>
      <c r="AH259" s="191"/>
      <c r="AI259" s="191"/>
      <c r="AJ259" s="191"/>
      <c r="AK259" s="191"/>
      <c r="AL259" s="191"/>
      <c r="AM259" s="191"/>
      <c r="AN259" s="191"/>
      <c r="AO259" s="191"/>
      <c r="AP259" s="191"/>
      <c r="AQ259" s="191"/>
      <c r="AR259" s="191"/>
      <c r="AS259" s="191"/>
      <c r="AT259" s="191"/>
      <c r="AU259" s="191"/>
      <c r="AV259" s="191"/>
      <c r="AW259" s="191"/>
      <c r="AX259" s="191"/>
      <c r="AY259" s="191"/>
      <c r="AZ259" s="191"/>
      <c r="BA259" s="191"/>
      <c r="BB259" s="191"/>
      <c r="BC259" s="191"/>
      <c r="BD259" s="191"/>
      <c r="BE259" s="191"/>
      <c r="BF259" s="191"/>
      <c r="BG259" s="191"/>
      <c r="BH259" s="191"/>
      <c r="BI259" s="191"/>
      <c r="BJ259" s="191"/>
      <c r="BK259" s="191"/>
      <c r="BL259" s="191"/>
      <c r="BM259" s="191"/>
      <c r="BN259" s="191"/>
      <c r="BO259" s="191"/>
      <c r="BP259" s="191"/>
      <c r="BQ259" s="191"/>
      <c r="BR259" s="191"/>
      <c r="BS259" s="191"/>
      <c r="BT259" s="191"/>
      <c r="BU259" s="191"/>
      <c r="BV259" s="191"/>
      <c r="BW259" s="191"/>
      <c r="BX259" s="191"/>
      <c r="BY259" s="191"/>
      <c r="BZ259" s="191"/>
    </row>
    <row r="260" spans="1:78">
      <c r="A260" s="191"/>
      <c r="B260" s="191"/>
      <c r="C260" s="191"/>
      <c r="D260" s="191"/>
      <c r="E260" s="191"/>
      <c r="F260" s="191"/>
      <c r="G260" s="191"/>
      <c r="H260" s="191"/>
      <c r="I260" s="191"/>
      <c r="J260" s="191"/>
      <c r="K260" s="191"/>
      <c r="L260" s="191"/>
      <c r="M260" s="191"/>
      <c r="N260" s="191"/>
      <c r="O260" s="191"/>
      <c r="P260" s="191"/>
      <c r="Q260" s="191"/>
      <c r="R260" s="191"/>
      <c r="S260" s="191"/>
      <c r="T260" s="191"/>
      <c r="U260" s="191"/>
      <c r="V260" s="191"/>
      <c r="W260" s="191"/>
      <c r="X260" s="191"/>
      <c r="Y260" s="191"/>
      <c r="Z260" s="191"/>
      <c r="AA260" s="191"/>
      <c r="AB260" s="191"/>
      <c r="AC260" s="191"/>
      <c r="AD260" s="191"/>
      <c r="AE260" s="191"/>
      <c r="AF260" s="191"/>
      <c r="AG260" s="191"/>
      <c r="AH260" s="191"/>
      <c r="AI260" s="191"/>
      <c r="AJ260" s="191"/>
      <c r="AK260" s="191"/>
      <c r="AL260" s="191"/>
      <c r="AM260" s="191"/>
      <c r="AN260" s="191"/>
      <c r="AO260" s="191"/>
      <c r="AP260" s="191"/>
      <c r="AQ260" s="191"/>
      <c r="AR260" s="191"/>
      <c r="AS260" s="191"/>
      <c r="AT260" s="191"/>
      <c r="AU260" s="191"/>
      <c r="AV260" s="191"/>
      <c r="AW260" s="191"/>
      <c r="AX260" s="191"/>
      <c r="AY260" s="191"/>
      <c r="AZ260" s="191"/>
      <c r="BA260" s="191"/>
      <c r="BB260" s="191"/>
      <c r="BC260" s="191"/>
      <c r="BD260" s="191"/>
      <c r="BE260" s="191"/>
      <c r="BF260" s="191"/>
      <c r="BG260" s="191"/>
      <c r="BH260" s="191"/>
      <c r="BI260" s="191"/>
      <c r="BJ260" s="191"/>
      <c r="BK260" s="191"/>
      <c r="BL260" s="191"/>
      <c r="BM260" s="191"/>
      <c r="BN260" s="191"/>
      <c r="BO260" s="191"/>
      <c r="BP260" s="191"/>
      <c r="BQ260" s="191"/>
      <c r="BR260" s="191"/>
      <c r="BS260" s="191"/>
      <c r="BT260" s="191"/>
      <c r="BU260" s="191"/>
      <c r="BV260" s="191"/>
      <c r="BW260" s="191"/>
      <c r="BX260" s="191"/>
      <c r="BY260" s="191"/>
      <c r="BZ260" s="191"/>
    </row>
    <row r="261" spans="1:78">
      <c r="A261" s="191"/>
      <c r="B261" s="191"/>
      <c r="C261" s="191"/>
      <c r="D261" s="191"/>
      <c r="E261" s="191"/>
      <c r="F261" s="191"/>
      <c r="G261" s="191"/>
      <c r="H261" s="191"/>
      <c r="I261" s="191"/>
      <c r="J261" s="191"/>
      <c r="K261" s="191"/>
      <c r="L261" s="191"/>
      <c r="M261" s="191"/>
      <c r="N261" s="191"/>
      <c r="O261" s="191"/>
      <c r="P261" s="191"/>
      <c r="Q261" s="191"/>
      <c r="R261" s="191"/>
      <c r="S261" s="191"/>
      <c r="T261" s="191"/>
      <c r="U261" s="191"/>
      <c r="V261" s="191"/>
      <c r="W261" s="191"/>
      <c r="X261" s="191"/>
      <c r="Y261" s="191"/>
      <c r="Z261" s="191"/>
      <c r="AA261" s="191"/>
      <c r="AB261" s="191"/>
      <c r="AC261" s="191"/>
      <c r="AD261" s="191"/>
      <c r="AE261" s="191"/>
      <c r="AF261" s="191"/>
      <c r="AG261" s="191"/>
      <c r="AH261" s="191"/>
      <c r="AI261" s="191"/>
      <c r="AJ261" s="191"/>
      <c r="AK261" s="191"/>
      <c r="AL261" s="191"/>
      <c r="AM261" s="191"/>
      <c r="AN261" s="191"/>
      <c r="AO261" s="191"/>
      <c r="AP261" s="191"/>
      <c r="AQ261" s="191"/>
      <c r="AR261" s="191"/>
      <c r="AS261" s="191"/>
      <c r="AT261" s="191"/>
      <c r="AU261" s="191"/>
      <c r="AV261" s="191"/>
      <c r="AW261" s="191"/>
      <c r="AX261" s="191"/>
      <c r="AY261" s="191"/>
      <c r="AZ261" s="191"/>
      <c r="BA261" s="191"/>
      <c r="BB261" s="191"/>
      <c r="BC261" s="191"/>
      <c r="BD261" s="191"/>
      <c r="BE261" s="191"/>
      <c r="BF261" s="191"/>
      <c r="BG261" s="191"/>
      <c r="BH261" s="191"/>
      <c r="BI261" s="191"/>
      <c r="BJ261" s="191"/>
      <c r="BK261" s="191"/>
      <c r="BL261" s="191"/>
      <c r="BM261" s="191"/>
      <c r="BN261" s="191"/>
      <c r="BO261" s="191"/>
      <c r="BP261" s="191"/>
      <c r="BQ261" s="191"/>
      <c r="BR261" s="191"/>
      <c r="BS261" s="191"/>
      <c r="BT261" s="191"/>
      <c r="BU261" s="191"/>
      <c r="BV261" s="191"/>
      <c r="BW261" s="191"/>
      <c r="BX261" s="191"/>
      <c r="BY261" s="191"/>
      <c r="BZ261" s="191"/>
    </row>
    <row r="262" spans="1:78">
      <c r="A262" s="191"/>
      <c r="B262" s="191"/>
      <c r="C262" s="191"/>
      <c r="D262" s="191"/>
      <c r="E262" s="191"/>
      <c r="F262" s="191"/>
      <c r="G262" s="191"/>
      <c r="H262" s="191"/>
      <c r="I262" s="191"/>
      <c r="J262" s="191"/>
      <c r="K262" s="191"/>
      <c r="L262" s="191"/>
      <c r="M262" s="191"/>
      <c r="N262" s="191"/>
      <c r="O262" s="191"/>
      <c r="P262" s="191"/>
      <c r="Q262" s="191"/>
      <c r="R262" s="191"/>
      <c r="S262" s="191"/>
      <c r="T262" s="191"/>
      <c r="U262" s="191"/>
      <c r="V262" s="191"/>
      <c r="W262" s="191"/>
      <c r="X262" s="191"/>
      <c r="Y262" s="191"/>
      <c r="Z262" s="191"/>
      <c r="AA262" s="191"/>
      <c r="AB262" s="191"/>
      <c r="AC262" s="191"/>
      <c r="AD262" s="191"/>
      <c r="AE262" s="191"/>
      <c r="AF262" s="191"/>
      <c r="AG262" s="191"/>
      <c r="AH262" s="191"/>
      <c r="AI262" s="191"/>
      <c r="AJ262" s="191"/>
      <c r="AK262" s="191"/>
      <c r="AL262" s="191"/>
      <c r="AM262" s="191"/>
      <c r="AN262" s="191"/>
      <c r="AO262" s="191"/>
      <c r="AP262" s="191"/>
      <c r="AQ262" s="191"/>
      <c r="AR262" s="191"/>
      <c r="AS262" s="191"/>
      <c r="AT262" s="191"/>
      <c r="AU262" s="191"/>
      <c r="AV262" s="191"/>
      <c r="AW262" s="191"/>
      <c r="AX262" s="191"/>
      <c r="AY262" s="191"/>
      <c r="AZ262" s="191"/>
      <c r="BA262" s="191"/>
      <c r="BB262" s="191"/>
      <c r="BC262" s="191"/>
      <c r="BD262" s="191"/>
      <c r="BE262" s="191"/>
      <c r="BF262" s="191"/>
      <c r="BG262" s="191"/>
      <c r="BH262" s="191"/>
      <c r="BI262" s="191"/>
      <c r="BJ262" s="191"/>
      <c r="BK262" s="191"/>
      <c r="BL262" s="191"/>
      <c r="BM262" s="191"/>
      <c r="BN262" s="191"/>
      <c r="BO262" s="191"/>
      <c r="BP262" s="191"/>
      <c r="BQ262" s="191"/>
      <c r="BR262" s="191"/>
      <c r="BS262" s="191"/>
      <c r="BT262" s="191"/>
      <c r="BU262" s="191"/>
      <c r="BV262" s="191"/>
      <c r="BW262" s="191"/>
      <c r="BX262" s="191"/>
      <c r="BY262" s="191"/>
      <c r="BZ262" s="191"/>
    </row>
    <row r="263" spans="1:78">
      <c r="A263" s="191"/>
      <c r="B263" s="191"/>
      <c r="C263" s="191"/>
      <c r="D263" s="191"/>
      <c r="E263" s="191"/>
      <c r="F263" s="191"/>
      <c r="G263" s="191"/>
      <c r="H263" s="191"/>
      <c r="I263" s="191"/>
      <c r="J263" s="191"/>
      <c r="K263" s="191"/>
      <c r="L263" s="191"/>
      <c r="M263" s="191"/>
      <c r="N263" s="191"/>
      <c r="O263" s="191"/>
      <c r="P263" s="191"/>
      <c r="Q263" s="191"/>
      <c r="R263" s="191"/>
      <c r="S263" s="191"/>
      <c r="T263" s="191"/>
      <c r="U263" s="191"/>
      <c r="V263" s="191"/>
      <c r="W263" s="191"/>
      <c r="X263" s="191"/>
      <c r="Y263" s="191"/>
      <c r="Z263" s="191"/>
      <c r="AA263" s="191"/>
      <c r="AB263" s="191"/>
      <c r="AC263" s="191"/>
      <c r="AD263" s="191"/>
      <c r="AE263" s="191"/>
      <c r="AF263" s="191"/>
      <c r="AG263" s="191"/>
      <c r="AH263" s="191"/>
      <c r="AI263" s="191"/>
      <c r="AJ263" s="191"/>
      <c r="AK263" s="191"/>
      <c r="AL263" s="191"/>
      <c r="AM263" s="191"/>
      <c r="AN263" s="191"/>
      <c r="AO263" s="191"/>
      <c r="AP263" s="191"/>
      <c r="AQ263" s="191"/>
      <c r="AR263" s="191"/>
      <c r="AS263" s="191"/>
      <c r="AT263" s="191"/>
      <c r="AU263" s="191"/>
      <c r="AV263" s="191"/>
      <c r="AW263" s="191"/>
      <c r="AX263" s="191"/>
      <c r="AY263" s="191"/>
      <c r="AZ263" s="191"/>
      <c r="BA263" s="191"/>
      <c r="BB263" s="191"/>
      <c r="BC263" s="191"/>
      <c r="BD263" s="191"/>
      <c r="BE263" s="191"/>
      <c r="BF263" s="191"/>
      <c r="BG263" s="191"/>
      <c r="BH263" s="191"/>
      <c r="BI263" s="191"/>
      <c r="BJ263" s="191"/>
      <c r="BK263" s="191"/>
      <c r="BL263" s="191"/>
      <c r="BM263" s="191"/>
      <c r="BN263" s="191"/>
      <c r="BO263" s="191"/>
      <c r="BP263" s="191"/>
      <c r="BQ263" s="191"/>
      <c r="BR263" s="191"/>
      <c r="BS263" s="191"/>
      <c r="BT263" s="191"/>
      <c r="BU263" s="191"/>
      <c r="BV263" s="191"/>
      <c r="BW263" s="191"/>
      <c r="BX263" s="191"/>
      <c r="BY263" s="191"/>
      <c r="BZ263" s="191"/>
    </row>
    <row r="264" spans="1:78">
      <c r="A264" s="191"/>
      <c r="B264" s="191"/>
      <c r="C264" s="191"/>
      <c r="D264" s="191"/>
      <c r="E264" s="191"/>
      <c r="F264" s="191"/>
      <c r="G264" s="191"/>
      <c r="H264" s="191"/>
      <c r="I264" s="191"/>
      <c r="J264" s="191"/>
      <c r="K264" s="191"/>
      <c r="L264" s="191"/>
      <c r="M264" s="191"/>
      <c r="N264" s="191"/>
      <c r="O264" s="191"/>
      <c r="P264" s="191"/>
      <c r="Q264" s="191"/>
      <c r="R264" s="191"/>
      <c r="S264" s="191"/>
      <c r="T264" s="191"/>
      <c r="U264" s="191"/>
      <c r="V264" s="191"/>
      <c r="W264" s="191"/>
      <c r="X264" s="191"/>
      <c r="Y264" s="191"/>
      <c r="Z264" s="191"/>
      <c r="AA264" s="191"/>
      <c r="AB264" s="191"/>
      <c r="AC264" s="191"/>
      <c r="AD264" s="191"/>
      <c r="AE264" s="191"/>
      <c r="AF264" s="191"/>
      <c r="AG264" s="191"/>
      <c r="AH264" s="191"/>
      <c r="AI264" s="191"/>
      <c r="AJ264" s="191"/>
      <c r="AK264" s="191"/>
      <c r="AL264" s="191"/>
      <c r="AM264" s="191"/>
      <c r="AN264" s="191"/>
      <c r="AO264" s="191"/>
      <c r="AP264" s="191"/>
      <c r="AQ264" s="191"/>
      <c r="AR264" s="191"/>
      <c r="AS264" s="191"/>
      <c r="AT264" s="191"/>
      <c r="AU264" s="191"/>
      <c r="AV264" s="191"/>
      <c r="AW264" s="191"/>
      <c r="AX264" s="191"/>
      <c r="AY264" s="191"/>
      <c r="AZ264" s="191"/>
      <c r="BA264" s="191"/>
      <c r="BB264" s="191"/>
      <c r="BC264" s="191"/>
      <c r="BD264" s="191"/>
      <c r="BE264" s="191"/>
      <c r="BF264" s="191"/>
      <c r="BG264" s="191"/>
      <c r="BH264" s="191"/>
      <c r="BI264" s="191"/>
      <c r="BJ264" s="191"/>
      <c r="BK264" s="191"/>
      <c r="BL264" s="191"/>
      <c r="BM264" s="191"/>
      <c r="BN264" s="191"/>
      <c r="BO264" s="191"/>
      <c r="BP264" s="191"/>
      <c r="BQ264" s="191"/>
      <c r="BR264" s="191"/>
      <c r="BS264" s="191"/>
      <c r="BT264" s="191"/>
      <c r="BU264" s="191"/>
      <c r="BV264" s="191"/>
      <c r="BW264" s="191"/>
      <c r="BX264" s="191"/>
      <c r="BY264" s="191"/>
      <c r="BZ264" s="191"/>
    </row>
    <row r="265" spans="1:78">
      <c r="A265" s="191"/>
      <c r="B265" s="191"/>
      <c r="C265" s="191"/>
      <c r="D265" s="191"/>
      <c r="E265" s="191"/>
      <c r="F265" s="191"/>
      <c r="G265" s="191"/>
      <c r="H265" s="191"/>
      <c r="I265" s="191"/>
      <c r="J265" s="191"/>
      <c r="K265" s="191"/>
      <c r="L265" s="191"/>
      <c r="M265" s="191"/>
      <c r="N265" s="191"/>
      <c r="O265" s="191"/>
      <c r="P265" s="191"/>
      <c r="Q265" s="191"/>
      <c r="R265" s="191"/>
      <c r="S265" s="191"/>
      <c r="T265" s="191"/>
      <c r="U265" s="191"/>
      <c r="V265" s="191"/>
      <c r="W265" s="191"/>
      <c r="X265" s="191"/>
      <c r="Y265" s="191"/>
      <c r="Z265" s="191"/>
      <c r="AA265" s="191"/>
      <c r="AB265" s="191"/>
      <c r="AC265" s="191"/>
      <c r="AD265" s="191"/>
      <c r="AE265" s="191"/>
      <c r="AF265" s="191"/>
      <c r="AG265" s="191"/>
      <c r="AH265" s="191"/>
      <c r="AI265" s="191"/>
      <c r="AJ265" s="191"/>
      <c r="AK265" s="191"/>
      <c r="AL265" s="191"/>
      <c r="AM265" s="191"/>
      <c r="AN265" s="191"/>
      <c r="AO265" s="191"/>
      <c r="AP265" s="191"/>
      <c r="AQ265" s="191"/>
      <c r="AR265" s="191"/>
      <c r="AS265" s="191"/>
      <c r="AT265" s="191"/>
      <c r="AU265" s="191"/>
      <c r="AV265" s="191"/>
      <c r="AW265" s="191"/>
      <c r="AX265" s="191"/>
      <c r="AY265" s="191"/>
      <c r="AZ265" s="191"/>
      <c r="BA265" s="191"/>
      <c r="BB265" s="191"/>
      <c r="BC265" s="191"/>
      <c r="BD265" s="191"/>
      <c r="BE265" s="191"/>
      <c r="BF265" s="191"/>
      <c r="BG265" s="191"/>
      <c r="BH265" s="191"/>
      <c r="BI265" s="191"/>
      <c r="BJ265" s="191"/>
      <c r="BK265" s="191"/>
      <c r="BL265" s="191"/>
      <c r="BM265" s="191"/>
      <c r="BN265" s="191"/>
      <c r="BO265" s="191"/>
      <c r="BP265" s="191"/>
      <c r="BQ265" s="191"/>
      <c r="BR265" s="191"/>
      <c r="BS265" s="191"/>
      <c r="BT265" s="191"/>
      <c r="BU265" s="191"/>
      <c r="BV265" s="191"/>
      <c r="BW265" s="191"/>
      <c r="BX265" s="191"/>
      <c r="BY265" s="191"/>
      <c r="BZ265" s="191"/>
    </row>
    <row r="266" spans="1:78">
      <c r="A266" s="191"/>
      <c r="B266" s="191"/>
      <c r="C266" s="191"/>
      <c r="D266" s="191"/>
      <c r="E266" s="191"/>
      <c r="F266" s="191"/>
      <c r="G266" s="191"/>
      <c r="H266" s="191"/>
      <c r="I266" s="191"/>
      <c r="J266" s="191"/>
      <c r="K266" s="191"/>
      <c r="L266" s="191"/>
      <c r="M266" s="191"/>
      <c r="N266" s="191"/>
      <c r="O266" s="191"/>
      <c r="P266" s="191"/>
      <c r="Q266" s="191"/>
      <c r="R266" s="191"/>
      <c r="S266" s="191"/>
      <c r="T266" s="191"/>
      <c r="U266" s="191"/>
      <c r="V266" s="191"/>
      <c r="W266" s="191"/>
      <c r="X266" s="191"/>
      <c r="Y266" s="191"/>
      <c r="Z266" s="191"/>
      <c r="AA266" s="191"/>
      <c r="AB266" s="191"/>
      <c r="AC266" s="191"/>
      <c r="AD266" s="191"/>
      <c r="AE266" s="191"/>
      <c r="AF266" s="191"/>
      <c r="AG266" s="191"/>
      <c r="AH266" s="191"/>
      <c r="AI266" s="191"/>
      <c r="AJ266" s="191"/>
      <c r="AK266" s="191"/>
      <c r="AL266" s="191"/>
      <c r="AM266" s="191"/>
      <c r="AN266" s="191"/>
      <c r="AO266" s="191"/>
      <c r="AP266" s="191"/>
      <c r="AQ266" s="191"/>
      <c r="AR266" s="191"/>
      <c r="AS266" s="191"/>
      <c r="AT266" s="191"/>
      <c r="AU266" s="191"/>
      <c r="AV266" s="191"/>
      <c r="AW266" s="191"/>
      <c r="AX266" s="191"/>
      <c r="AY266" s="191"/>
      <c r="AZ266" s="191"/>
      <c r="BA266" s="191"/>
      <c r="BB266" s="191"/>
      <c r="BC266" s="191"/>
      <c r="BD266" s="191"/>
      <c r="BE266" s="191"/>
      <c r="BF266" s="191"/>
      <c r="BG266" s="191"/>
      <c r="BH266" s="191"/>
      <c r="BI266" s="191"/>
      <c r="BJ266" s="191"/>
      <c r="BK266" s="191"/>
      <c r="BL266" s="191"/>
      <c r="BM266" s="191"/>
      <c r="BN266" s="191"/>
      <c r="BO266" s="191"/>
      <c r="BP266" s="191"/>
      <c r="BQ266" s="191"/>
      <c r="BR266" s="191"/>
      <c r="BS266" s="191"/>
      <c r="BT266" s="191"/>
      <c r="BU266" s="191"/>
      <c r="BV266" s="191"/>
      <c r="BW266" s="191"/>
      <c r="BX266" s="191"/>
      <c r="BY266" s="191"/>
      <c r="BZ266" s="191"/>
    </row>
    <row r="267" spans="1:78">
      <c r="A267" s="191"/>
      <c r="B267" s="191"/>
      <c r="C267" s="191"/>
      <c r="D267" s="191"/>
      <c r="E267" s="191"/>
      <c r="F267" s="191"/>
      <c r="G267" s="191"/>
      <c r="H267" s="191"/>
      <c r="I267" s="191"/>
      <c r="J267" s="191"/>
      <c r="K267" s="191"/>
      <c r="L267" s="191"/>
      <c r="M267" s="191"/>
      <c r="N267" s="191"/>
      <c r="O267" s="191"/>
      <c r="P267" s="191"/>
      <c r="Q267" s="191"/>
      <c r="R267" s="191"/>
      <c r="S267" s="191"/>
      <c r="T267" s="191"/>
      <c r="U267" s="191"/>
      <c r="V267" s="191"/>
      <c r="W267" s="191"/>
      <c r="X267" s="191"/>
      <c r="Y267" s="191"/>
      <c r="Z267" s="191"/>
      <c r="AA267" s="191"/>
      <c r="AB267" s="191"/>
      <c r="AC267" s="191"/>
      <c r="AD267" s="191"/>
      <c r="AE267" s="191"/>
      <c r="AF267" s="191"/>
      <c r="AG267" s="191"/>
      <c r="AH267" s="191"/>
      <c r="AI267" s="191"/>
      <c r="AJ267" s="191"/>
      <c r="AK267" s="191"/>
      <c r="AL267" s="191"/>
      <c r="AM267" s="191"/>
      <c r="AN267" s="191"/>
      <c r="AO267" s="191"/>
      <c r="AP267" s="191"/>
      <c r="AQ267" s="191"/>
      <c r="AR267" s="191"/>
      <c r="AS267" s="191"/>
      <c r="AT267" s="191"/>
      <c r="AU267" s="191"/>
      <c r="AV267" s="191"/>
      <c r="AW267" s="191"/>
      <c r="AX267" s="191"/>
      <c r="AY267" s="191"/>
      <c r="AZ267" s="191"/>
      <c r="BA267" s="191"/>
      <c r="BB267" s="191"/>
      <c r="BC267" s="191"/>
      <c r="BD267" s="191"/>
      <c r="BE267" s="191"/>
      <c r="BF267" s="191"/>
      <c r="BG267" s="191"/>
      <c r="BH267" s="191"/>
      <c r="BI267" s="191"/>
      <c r="BJ267" s="191"/>
      <c r="BK267" s="191"/>
      <c r="BL267" s="191"/>
      <c r="BM267" s="191"/>
      <c r="BN267" s="191"/>
      <c r="BO267" s="191"/>
      <c r="BP267" s="191"/>
      <c r="BQ267" s="191"/>
      <c r="BR267" s="191"/>
      <c r="BS267" s="191"/>
      <c r="BT267" s="191"/>
      <c r="BU267" s="191"/>
      <c r="BV267" s="191"/>
      <c r="BW267" s="191"/>
      <c r="BX267" s="191"/>
      <c r="BY267" s="191"/>
      <c r="BZ267" s="191"/>
    </row>
    <row r="268" spans="1:78">
      <c r="A268" s="191"/>
      <c r="B268" s="191"/>
      <c r="C268" s="191"/>
      <c r="D268" s="191"/>
      <c r="E268" s="191"/>
      <c r="F268" s="191"/>
      <c r="G268" s="191"/>
      <c r="H268" s="191"/>
      <c r="I268" s="191"/>
      <c r="J268" s="191"/>
      <c r="K268" s="191"/>
      <c r="L268" s="191"/>
      <c r="M268" s="191"/>
      <c r="N268" s="191"/>
      <c r="O268" s="191"/>
      <c r="P268" s="191"/>
      <c r="Q268" s="191"/>
      <c r="R268" s="191"/>
      <c r="S268" s="191"/>
      <c r="T268" s="191"/>
      <c r="U268" s="191"/>
      <c r="V268" s="191"/>
      <c r="W268" s="191"/>
      <c r="X268" s="191"/>
      <c r="Y268" s="191"/>
      <c r="Z268" s="191"/>
      <c r="AA268" s="191"/>
      <c r="AB268" s="191"/>
      <c r="AC268" s="191"/>
      <c r="AD268" s="191"/>
      <c r="AE268" s="191"/>
      <c r="AF268" s="191"/>
      <c r="AG268" s="191"/>
      <c r="AH268" s="191"/>
      <c r="AI268" s="191"/>
      <c r="AJ268" s="191"/>
      <c r="AK268" s="191"/>
      <c r="AL268" s="191"/>
      <c r="AM268" s="191"/>
      <c r="AN268" s="191"/>
      <c r="AO268" s="191"/>
      <c r="AP268" s="191"/>
      <c r="AQ268" s="191"/>
      <c r="AR268" s="191"/>
      <c r="AS268" s="191"/>
      <c r="AT268" s="191"/>
      <c r="AU268" s="191"/>
      <c r="AV268" s="191"/>
      <c r="AW268" s="191"/>
      <c r="AX268" s="191"/>
      <c r="AY268" s="191"/>
      <c r="AZ268" s="191"/>
      <c r="BA268" s="191"/>
      <c r="BB268" s="191"/>
      <c r="BC268" s="191"/>
      <c r="BD268" s="191"/>
      <c r="BE268" s="191"/>
      <c r="BF268" s="191"/>
      <c r="BG268" s="191"/>
      <c r="BH268" s="191"/>
      <c r="BI268" s="191"/>
      <c r="BJ268" s="191"/>
      <c r="BK268" s="191"/>
      <c r="BL268" s="191"/>
      <c r="BM268" s="191"/>
      <c r="BN268" s="191"/>
      <c r="BO268" s="191"/>
      <c r="BP268" s="191"/>
      <c r="BQ268" s="191"/>
      <c r="BR268" s="191"/>
      <c r="BS268" s="191"/>
      <c r="BT268" s="191"/>
      <c r="BU268" s="191"/>
      <c r="BV268" s="191"/>
      <c r="BW268" s="191"/>
      <c r="BX268" s="191"/>
      <c r="BY268" s="191"/>
      <c r="BZ268" s="191"/>
    </row>
    <row r="269" spans="1:78">
      <c r="A269" s="191"/>
      <c r="B269" s="191"/>
      <c r="C269" s="191"/>
      <c r="D269" s="191"/>
      <c r="E269" s="191"/>
      <c r="F269" s="191"/>
      <c r="G269" s="191"/>
      <c r="H269" s="191"/>
      <c r="I269" s="191"/>
      <c r="J269" s="191"/>
      <c r="K269" s="191"/>
      <c r="L269" s="191"/>
      <c r="M269" s="191"/>
      <c r="N269" s="191"/>
      <c r="O269" s="191"/>
      <c r="P269" s="191"/>
      <c r="Q269" s="191"/>
      <c r="R269" s="191"/>
      <c r="S269" s="191"/>
      <c r="T269" s="191"/>
      <c r="U269" s="191"/>
      <c r="V269" s="191"/>
      <c r="W269" s="191"/>
      <c r="X269" s="191"/>
      <c r="Y269" s="191"/>
      <c r="Z269" s="191"/>
      <c r="AA269" s="191"/>
      <c r="AB269" s="191"/>
      <c r="AC269" s="191"/>
      <c r="AD269" s="191"/>
      <c r="AE269" s="191"/>
      <c r="AF269" s="191"/>
      <c r="AG269" s="191"/>
      <c r="AH269" s="191"/>
      <c r="AI269" s="191"/>
      <c r="AJ269" s="191"/>
      <c r="AK269" s="191"/>
      <c r="AL269" s="191"/>
      <c r="AM269" s="191"/>
      <c r="AN269" s="191"/>
      <c r="AO269" s="191"/>
      <c r="AP269" s="191"/>
      <c r="AQ269" s="191"/>
      <c r="AR269" s="191"/>
      <c r="AS269" s="191"/>
      <c r="AT269" s="191"/>
      <c r="AU269" s="191"/>
      <c r="AV269" s="191"/>
      <c r="AW269" s="191"/>
      <c r="AX269" s="191"/>
      <c r="AY269" s="191"/>
      <c r="AZ269" s="191"/>
      <c r="BA269" s="191"/>
      <c r="BB269" s="191"/>
      <c r="BC269" s="191"/>
      <c r="BD269" s="191"/>
      <c r="BE269" s="191"/>
      <c r="BF269" s="191"/>
      <c r="BG269" s="191"/>
      <c r="BH269" s="191"/>
      <c r="BI269" s="191"/>
      <c r="BJ269" s="191"/>
      <c r="BK269" s="191"/>
      <c r="BL269" s="191"/>
      <c r="BM269" s="191"/>
      <c r="BN269" s="191"/>
      <c r="BO269" s="191"/>
      <c r="BP269" s="191"/>
      <c r="BQ269" s="191"/>
      <c r="BR269" s="191"/>
      <c r="BS269" s="191"/>
      <c r="BT269" s="191"/>
      <c r="BU269" s="191"/>
      <c r="BV269" s="191"/>
      <c r="BW269" s="191"/>
      <c r="BX269" s="191"/>
      <c r="BY269" s="191"/>
      <c r="BZ269" s="191"/>
    </row>
    <row r="270" spans="1:78">
      <c r="A270" s="191"/>
      <c r="B270" s="191"/>
      <c r="C270" s="191"/>
      <c r="D270" s="191"/>
      <c r="E270" s="191"/>
      <c r="F270" s="191"/>
      <c r="G270" s="191"/>
      <c r="H270" s="191"/>
      <c r="I270" s="191"/>
      <c r="J270" s="191"/>
      <c r="K270" s="191"/>
      <c r="L270" s="191"/>
      <c r="M270" s="191"/>
      <c r="N270" s="191"/>
      <c r="O270" s="191"/>
      <c r="P270" s="191"/>
      <c r="Q270" s="191"/>
      <c r="R270" s="191"/>
      <c r="S270" s="191"/>
      <c r="T270" s="191"/>
      <c r="U270" s="191"/>
      <c r="V270" s="191"/>
      <c r="W270" s="191"/>
      <c r="X270" s="191"/>
      <c r="Y270" s="191"/>
      <c r="Z270" s="191"/>
      <c r="AA270" s="191"/>
      <c r="AB270" s="191"/>
      <c r="AC270" s="191"/>
      <c r="AD270" s="191"/>
      <c r="AE270" s="191"/>
      <c r="AF270" s="191"/>
      <c r="AG270" s="191"/>
      <c r="AH270" s="191"/>
      <c r="AI270" s="191"/>
      <c r="AJ270" s="191"/>
      <c r="AK270" s="191"/>
      <c r="AL270" s="191"/>
      <c r="AM270" s="191"/>
      <c r="AN270" s="191"/>
      <c r="AO270" s="191"/>
      <c r="AP270" s="191"/>
      <c r="AQ270" s="191"/>
      <c r="AR270" s="191"/>
      <c r="AS270" s="191"/>
      <c r="AT270" s="191"/>
      <c r="AU270" s="191"/>
      <c r="AV270" s="191"/>
      <c r="AW270" s="191"/>
      <c r="AX270" s="191"/>
      <c r="AY270" s="191"/>
      <c r="AZ270" s="191"/>
      <c r="BA270" s="191"/>
      <c r="BB270" s="191"/>
      <c r="BC270" s="191"/>
      <c r="BD270" s="191"/>
      <c r="BE270" s="191"/>
      <c r="BF270" s="191"/>
      <c r="BG270" s="191"/>
      <c r="BH270" s="191"/>
      <c r="BI270" s="191"/>
      <c r="BJ270" s="191"/>
      <c r="BK270" s="191"/>
      <c r="BL270" s="191"/>
      <c r="BM270" s="191"/>
      <c r="BN270" s="191"/>
      <c r="BO270" s="191"/>
      <c r="BP270" s="191"/>
      <c r="BQ270" s="191"/>
      <c r="BR270" s="191"/>
      <c r="BS270" s="191"/>
      <c r="BT270" s="191"/>
      <c r="BU270" s="191"/>
      <c r="BV270" s="191"/>
      <c r="BW270" s="191"/>
      <c r="BX270" s="191"/>
      <c r="BY270" s="191"/>
      <c r="BZ270" s="191"/>
    </row>
    <row r="271" spans="1:78">
      <c r="A271" s="191"/>
      <c r="B271" s="191"/>
      <c r="C271" s="191"/>
      <c r="D271" s="191"/>
      <c r="E271" s="191"/>
      <c r="F271" s="191"/>
      <c r="G271" s="191"/>
      <c r="H271" s="191"/>
      <c r="I271" s="191"/>
      <c r="J271" s="191"/>
      <c r="K271" s="191"/>
      <c r="L271" s="191"/>
      <c r="M271" s="191"/>
      <c r="N271" s="191"/>
      <c r="O271" s="191"/>
      <c r="P271" s="191"/>
      <c r="Q271" s="191"/>
      <c r="R271" s="191"/>
      <c r="S271" s="191"/>
      <c r="T271" s="191"/>
      <c r="U271" s="191"/>
      <c r="V271" s="191"/>
      <c r="W271" s="191"/>
      <c r="X271" s="191"/>
      <c r="Y271" s="191"/>
      <c r="Z271" s="191"/>
      <c r="AA271" s="191"/>
      <c r="AB271" s="191"/>
      <c r="AC271" s="191"/>
      <c r="AD271" s="191"/>
      <c r="AE271" s="191"/>
      <c r="AF271" s="191"/>
      <c r="AG271" s="191"/>
      <c r="AH271" s="191"/>
      <c r="AI271" s="191"/>
      <c r="AJ271" s="191"/>
      <c r="AK271" s="191"/>
      <c r="AL271" s="191"/>
      <c r="AM271" s="191"/>
      <c r="AN271" s="191"/>
      <c r="AO271" s="191"/>
      <c r="AP271" s="191"/>
      <c r="AQ271" s="191"/>
      <c r="AR271" s="191"/>
      <c r="AS271" s="191"/>
      <c r="AT271" s="191"/>
      <c r="AU271" s="191"/>
      <c r="AV271" s="191"/>
      <c r="AW271" s="191"/>
      <c r="AX271" s="191"/>
      <c r="AY271" s="191"/>
      <c r="AZ271" s="191"/>
      <c r="BA271" s="191"/>
      <c r="BB271" s="191"/>
      <c r="BC271" s="191"/>
      <c r="BD271" s="191"/>
      <c r="BE271" s="191"/>
      <c r="BF271" s="191"/>
      <c r="BG271" s="191"/>
      <c r="BH271" s="191"/>
      <c r="BI271" s="191"/>
      <c r="BJ271" s="191"/>
      <c r="BK271" s="191"/>
      <c r="BL271" s="191"/>
      <c r="BM271" s="191"/>
      <c r="BN271" s="191"/>
      <c r="BO271" s="191"/>
      <c r="BP271" s="191"/>
      <c r="BQ271" s="191"/>
      <c r="BR271" s="191"/>
      <c r="BS271" s="191"/>
      <c r="BT271" s="191"/>
      <c r="BU271" s="191"/>
      <c r="BV271" s="191"/>
      <c r="BW271" s="191"/>
      <c r="BX271" s="191"/>
      <c r="BY271" s="191"/>
      <c r="BZ271" s="191"/>
    </row>
    <row r="272" spans="1:78">
      <c r="A272" s="191"/>
      <c r="B272" s="191"/>
      <c r="C272" s="191"/>
      <c r="D272" s="191"/>
      <c r="E272" s="191"/>
      <c r="F272" s="191"/>
      <c r="G272" s="191"/>
      <c r="H272" s="191"/>
      <c r="I272" s="191"/>
      <c r="J272" s="191"/>
      <c r="K272" s="191"/>
      <c r="L272" s="191"/>
      <c r="M272" s="191"/>
      <c r="N272" s="191"/>
      <c r="O272" s="191"/>
      <c r="P272" s="191"/>
      <c r="Q272" s="191"/>
      <c r="R272" s="191"/>
      <c r="S272" s="191"/>
      <c r="T272" s="191"/>
      <c r="U272" s="191"/>
      <c r="V272" s="191"/>
      <c r="W272" s="191"/>
      <c r="X272" s="191"/>
      <c r="Y272" s="191"/>
      <c r="Z272" s="191"/>
      <c r="AA272" s="191"/>
      <c r="AB272" s="191"/>
      <c r="AC272" s="191"/>
      <c r="AD272" s="191"/>
      <c r="AE272" s="191"/>
      <c r="AF272" s="191"/>
      <c r="AG272" s="191"/>
      <c r="AH272" s="191"/>
      <c r="AI272" s="191"/>
      <c r="AJ272" s="191"/>
      <c r="AK272" s="191"/>
      <c r="AL272" s="191"/>
      <c r="AM272" s="191"/>
      <c r="AN272" s="191"/>
      <c r="AO272" s="191"/>
      <c r="AP272" s="191"/>
      <c r="AQ272" s="191"/>
      <c r="AR272" s="191"/>
      <c r="AS272" s="191"/>
      <c r="AT272" s="191"/>
      <c r="AU272" s="191"/>
      <c r="AV272" s="191"/>
      <c r="AW272" s="191"/>
      <c r="AX272" s="191"/>
      <c r="AY272" s="191"/>
      <c r="AZ272" s="191"/>
      <c r="BA272" s="191"/>
      <c r="BB272" s="191"/>
      <c r="BC272" s="191"/>
      <c r="BD272" s="191"/>
      <c r="BE272" s="191"/>
      <c r="BF272" s="191"/>
      <c r="BG272" s="191"/>
      <c r="BH272" s="191"/>
      <c r="BI272" s="191"/>
      <c r="BJ272" s="191"/>
      <c r="BK272" s="191"/>
      <c r="BL272" s="191"/>
      <c r="BM272" s="191"/>
      <c r="BN272" s="191"/>
      <c r="BO272" s="191"/>
      <c r="BP272" s="191"/>
      <c r="BQ272" s="191"/>
      <c r="BR272" s="191"/>
      <c r="BS272" s="191"/>
      <c r="BT272" s="191"/>
      <c r="BU272" s="191"/>
      <c r="BV272" s="191"/>
      <c r="BW272" s="191"/>
      <c r="BX272" s="191"/>
      <c r="BY272" s="191"/>
      <c r="BZ272" s="191"/>
    </row>
    <row r="273" spans="1:78">
      <c r="A273" s="191"/>
      <c r="B273" s="191"/>
      <c r="C273" s="191"/>
      <c r="D273" s="191"/>
      <c r="E273" s="191"/>
      <c r="F273" s="191"/>
      <c r="G273" s="191"/>
      <c r="H273" s="191"/>
      <c r="I273" s="191"/>
      <c r="J273" s="191"/>
      <c r="K273" s="191"/>
      <c r="L273" s="191"/>
      <c r="M273" s="191"/>
      <c r="N273" s="191"/>
      <c r="O273" s="191"/>
      <c r="P273" s="191"/>
      <c r="Q273" s="191"/>
      <c r="R273" s="191"/>
      <c r="S273" s="191"/>
      <c r="T273" s="191"/>
      <c r="U273" s="191"/>
      <c r="V273" s="191"/>
      <c r="W273" s="191"/>
      <c r="X273" s="191"/>
      <c r="Y273" s="191"/>
      <c r="Z273" s="191"/>
      <c r="AA273" s="191"/>
      <c r="AB273" s="191"/>
      <c r="AC273" s="191"/>
      <c r="AD273" s="191"/>
      <c r="AE273" s="191"/>
      <c r="AF273" s="191"/>
      <c r="AG273" s="191"/>
      <c r="AH273" s="191"/>
      <c r="AI273" s="191"/>
      <c r="AJ273" s="191"/>
      <c r="AK273" s="191"/>
      <c r="AL273" s="191"/>
      <c r="AM273" s="191"/>
      <c r="AN273" s="191"/>
      <c r="AO273" s="191"/>
      <c r="AP273" s="191"/>
      <c r="AQ273" s="191"/>
      <c r="AR273" s="191"/>
      <c r="AS273" s="191"/>
      <c r="AT273" s="191"/>
      <c r="AU273" s="191"/>
      <c r="AV273" s="191"/>
      <c r="AW273" s="191"/>
      <c r="AX273" s="191"/>
      <c r="AY273" s="191"/>
      <c r="AZ273" s="191"/>
      <c r="BA273" s="191"/>
      <c r="BB273" s="191"/>
      <c r="BC273" s="191"/>
      <c r="BD273" s="191"/>
      <c r="BE273" s="191"/>
      <c r="BF273" s="191"/>
      <c r="BG273" s="191"/>
      <c r="BH273" s="191"/>
      <c r="BI273" s="191"/>
      <c r="BJ273" s="191"/>
      <c r="BK273" s="191"/>
      <c r="BL273" s="191"/>
      <c r="BM273" s="191"/>
      <c r="BN273" s="191"/>
      <c r="BO273" s="191"/>
      <c r="BP273" s="191"/>
      <c r="BQ273" s="191"/>
      <c r="BR273" s="191"/>
      <c r="BS273" s="191"/>
      <c r="BT273" s="191"/>
      <c r="BU273" s="191"/>
      <c r="BV273" s="191"/>
      <c r="BW273" s="191"/>
      <c r="BX273" s="191"/>
      <c r="BY273" s="191"/>
      <c r="BZ273" s="191"/>
    </row>
    <row r="274" spans="1:78">
      <c r="A274" s="191"/>
      <c r="B274" s="191"/>
      <c r="C274" s="191"/>
      <c r="D274" s="191"/>
      <c r="E274" s="191"/>
      <c r="F274" s="191"/>
      <c r="G274" s="191"/>
      <c r="H274" s="191"/>
      <c r="I274" s="191"/>
      <c r="J274" s="191"/>
      <c r="K274" s="191"/>
      <c r="L274" s="191"/>
      <c r="M274" s="191"/>
      <c r="N274" s="191"/>
      <c r="O274" s="191"/>
      <c r="P274" s="191"/>
      <c r="Q274" s="191"/>
      <c r="R274" s="191"/>
      <c r="S274" s="191"/>
      <c r="T274" s="191"/>
      <c r="U274" s="191"/>
      <c r="V274" s="191"/>
      <c r="W274" s="191"/>
      <c r="X274" s="191"/>
      <c r="Y274" s="191"/>
      <c r="Z274" s="191"/>
      <c r="AA274" s="191"/>
      <c r="AB274" s="191"/>
      <c r="AC274" s="191"/>
      <c r="AD274" s="191"/>
      <c r="AE274" s="191"/>
      <c r="AF274" s="191"/>
      <c r="AG274" s="191"/>
      <c r="AH274" s="191"/>
      <c r="AI274" s="191"/>
      <c r="AJ274" s="191"/>
      <c r="AK274" s="191"/>
      <c r="AL274" s="191"/>
      <c r="AM274" s="191"/>
      <c r="AN274" s="191"/>
      <c r="AO274" s="191"/>
      <c r="AP274" s="191"/>
      <c r="AQ274" s="191"/>
      <c r="AR274" s="191"/>
      <c r="AS274" s="191"/>
      <c r="AT274" s="191"/>
      <c r="AU274" s="191"/>
      <c r="AV274" s="191"/>
      <c r="AW274" s="191"/>
      <c r="AX274" s="191"/>
      <c r="AY274" s="191"/>
      <c r="AZ274" s="191"/>
      <c r="BA274" s="191"/>
      <c r="BB274" s="191"/>
      <c r="BC274" s="191"/>
      <c r="BD274" s="191"/>
      <c r="BE274" s="191"/>
      <c r="BF274" s="191"/>
      <c r="BG274" s="191"/>
      <c r="BH274" s="191"/>
      <c r="BI274" s="191"/>
      <c r="BJ274" s="191"/>
      <c r="BK274" s="191"/>
      <c r="BL274" s="191"/>
      <c r="BM274" s="191"/>
      <c r="BN274" s="191"/>
      <c r="BO274" s="191"/>
      <c r="BP274" s="191"/>
      <c r="BQ274" s="191"/>
      <c r="BR274" s="191"/>
      <c r="BS274" s="191"/>
      <c r="BT274" s="191"/>
      <c r="BU274" s="191"/>
      <c r="BV274" s="191"/>
      <c r="BW274" s="191"/>
      <c r="BX274" s="191"/>
      <c r="BY274" s="191"/>
      <c r="BZ274" s="191"/>
    </row>
    <row r="275" spans="1:78">
      <c r="A275" s="191"/>
      <c r="B275" s="191"/>
      <c r="C275" s="191"/>
      <c r="D275" s="191"/>
      <c r="E275" s="191"/>
      <c r="F275" s="191"/>
      <c r="G275" s="191"/>
      <c r="H275" s="191"/>
      <c r="I275" s="191"/>
      <c r="J275" s="191"/>
      <c r="K275" s="191"/>
      <c r="L275" s="191"/>
      <c r="M275" s="191"/>
      <c r="N275" s="191"/>
      <c r="O275" s="191"/>
      <c r="P275" s="191"/>
      <c r="Q275" s="191"/>
      <c r="R275" s="191"/>
      <c r="S275" s="191"/>
      <c r="T275" s="191"/>
      <c r="U275" s="191"/>
      <c r="V275" s="191"/>
      <c r="W275" s="191"/>
      <c r="X275" s="191"/>
      <c r="Y275" s="191"/>
      <c r="Z275" s="191"/>
      <c r="AA275" s="191"/>
      <c r="AB275" s="191"/>
      <c r="AC275" s="191"/>
      <c r="AD275" s="191"/>
      <c r="AE275" s="191"/>
      <c r="AF275" s="191"/>
      <c r="AG275" s="191"/>
      <c r="AH275" s="191"/>
      <c r="AI275" s="191"/>
      <c r="AJ275" s="191"/>
      <c r="AK275" s="191"/>
      <c r="AL275" s="191"/>
      <c r="AM275" s="191"/>
      <c r="AN275" s="191"/>
      <c r="AO275" s="191"/>
      <c r="AP275" s="191"/>
      <c r="AQ275" s="191"/>
      <c r="AR275" s="191"/>
      <c r="AS275" s="191"/>
      <c r="AT275" s="191"/>
      <c r="AU275" s="191"/>
      <c r="AV275" s="191"/>
      <c r="AW275" s="191"/>
      <c r="AX275" s="191"/>
      <c r="AY275" s="191"/>
      <c r="AZ275" s="191"/>
      <c r="BA275" s="191"/>
      <c r="BB275" s="191"/>
      <c r="BC275" s="191"/>
      <c r="BD275" s="191"/>
      <c r="BE275" s="191"/>
      <c r="BF275" s="191"/>
      <c r="BG275" s="191"/>
      <c r="BH275" s="191"/>
      <c r="BI275" s="191"/>
      <c r="BJ275" s="191"/>
      <c r="BK275" s="191"/>
      <c r="BL275" s="191"/>
      <c r="BM275" s="191"/>
      <c r="BN275" s="191"/>
      <c r="BO275" s="191"/>
      <c r="BP275" s="191"/>
      <c r="BQ275" s="191"/>
      <c r="BR275" s="191"/>
      <c r="BS275" s="191"/>
      <c r="BT275" s="191"/>
      <c r="BU275" s="191"/>
      <c r="BV275" s="191"/>
      <c r="BW275" s="191"/>
      <c r="BX275" s="191"/>
      <c r="BY275" s="191"/>
      <c r="BZ275" s="191"/>
    </row>
    <row r="276" spans="1:78">
      <c r="A276" s="191"/>
      <c r="B276" s="191"/>
      <c r="C276" s="191"/>
      <c r="D276" s="191"/>
      <c r="E276" s="191"/>
      <c r="F276" s="191"/>
      <c r="G276" s="191"/>
      <c r="H276" s="191"/>
      <c r="I276" s="191"/>
      <c r="J276" s="191"/>
      <c r="K276" s="191"/>
      <c r="L276" s="191"/>
      <c r="M276" s="191"/>
      <c r="N276" s="191"/>
      <c r="O276" s="191"/>
      <c r="P276" s="191"/>
      <c r="Q276" s="191"/>
      <c r="R276" s="191"/>
      <c r="S276" s="191"/>
      <c r="T276" s="191"/>
      <c r="U276" s="191"/>
      <c r="V276" s="191"/>
      <c r="W276" s="191"/>
      <c r="X276" s="191"/>
      <c r="Y276" s="191"/>
      <c r="Z276" s="191"/>
      <c r="AA276" s="191"/>
      <c r="AB276" s="191"/>
      <c r="AC276" s="191"/>
      <c r="AD276" s="191"/>
      <c r="AE276" s="191"/>
      <c r="AF276" s="191"/>
      <c r="AG276" s="191"/>
      <c r="AH276" s="191"/>
      <c r="AI276" s="191"/>
      <c r="AJ276" s="191"/>
      <c r="AK276" s="191"/>
      <c r="AL276" s="191"/>
      <c r="AM276" s="191"/>
      <c r="AN276" s="191"/>
      <c r="AO276" s="191"/>
      <c r="AP276" s="191"/>
      <c r="AQ276" s="191"/>
      <c r="AR276" s="191"/>
      <c r="AS276" s="191"/>
      <c r="AT276" s="191"/>
      <c r="AU276" s="191"/>
      <c r="AV276" s="191"/>
      <c r="AW276" s="191"/>
      <c r="AX276" s="191"/>
      <c r="AY276" s="191"/>
      <c r="AZ276" s="191"/>
      <c r="BA276" s="191"/>
      <c r="BB276" s="191"/>
      <c r="BC276" s="191"/>
      <c r="BD276" s="191"/>
      <c r="BE276" s="191"/>
      <c r="BF276" s="191"/>
      <c r="BG276" s="191"/>
      <c r="BH276" s="191"/>
      <c r="BI276" s="191"/>
      <c r="BJ276" s="191"/>
      <c r="BK276" s="191"/>
      <c r="BL276" s="191"/>
      <c r="BM276" s="191"/>
      <c r="BN276" s="191"/>
      <c r="BO276" s="191"/>
      <c r="BP276" s="191"/>
      <c r="BQ276" s="191"/>
      <c r="BR276" s="191"/>
      <c r="BS276" s="191"/>
      <c r="BT276" s="191"/>
      <c r="BU276" s="191"/>
      <c r="BV276" s="191"/>
      <c r="BW276" s="191"/>
      <c r="BX276" s="191"/>
      <c r="BY276" s="191"/>
      <c r="BZ276" s="191"/>
    </row>
    <row r="277" spans="1:78">
      <c r="A277" s="191"/>
      <c r="B277" s="191"/>
      <c r="C277" s="191"/>
      <c r="D277" s="191"/>
      <c r="E277" s="191"/>
      <c r="F277" s="191"/>
      <c r="G277" s="191"/>
      <c r="H277" s="191"/>
      <c r="I277" s="191"/>
      <c r="J277" s="191"/>
      <c r="K277" s="191"/>
      <c r="L277" s="191"/>
      <c r="M277" s="191"/>
      <c r="N277" s="191"/>
      <c r="O277" s="191"/>
      <c r="P277" s="191"/>
      <c r="Q277" s="191"/>
      <c r="R277" s="191"/>
      <c r="S277" s="191"/>
      <c r="T277" s="191"/>
      <c r="U277" s="191"/>
      <c r="V277" s="191"/>
      <c r="W277" s="191"/>
      <c r="X277" s="191"/>
      <c r="Y277" s="191"/>
      <c r="Z277" s="191"/>
      <c r="AA277" s="191"/>
      <c r="AB277" s="191"/>
      <c r="AC277" s="191"/>
      <c r="AD277" s="191"/>
      <c r="AE277" s="191"/>
      <c r="AF277" s="191"/>
      <c r="AG277" s="191"/>
      <c r="AH277" s="191"/>
      <c r="AI277" s="191"/>
      <c r="AJ277" s="191"/>
      <c r="AK277" s="191"/>
      <c r="AL277" s="191"/>
      <c r="AM277" s="191"/>
      <c r="AN277" s="191"/>
      <c r="AO277" s="191"/>
      <c r="AP277" s="191"/>
      <c r="AQ277" s="191"/>
      <c r="AR277" s="191"/>
      <c r="AS277" s="191"/>
      <c r="AT277" s="191"/>
      <c r="AU277" s="191"/>
      <c r="AV277" s="191"/>
      <c r="AW277" s="191"/>
      <c r="AX277" s="191"/>
      <c r="AY277" s="191"/>
      <c r="AZ277" s="191"/>
      <c r="BA277" s="191"/>
      <c r="BB277" s="191"/>
      <c r="BC277" s="191"/>
      <c r="BD277" s="191"/>
      <c r="BE277" s="191"/>
      <c r="BF277" s="191"/>
      <c r="BG277" s="191"/>
      <c r="BH277" s="191"/>
      <c r="BI277" s="191"/>
      <c r="BJ277" s="191"/>
      <c r="BK277" s="191"/>
      <c r="BL277" s="191"/>
      <c r="BM277" s="191"/>
      <c r="BN277" s="191"/>
      <c r="BO277" s="191"/>
      <c r="BP277" s="191"/>
      <c r="BQ277" s="191"/>
      <c r="BR277" s="191"/>
      <c r="BS277" s="191"/>
      <c r="BT277" s="191"/>
      <c r="BU277" s="191"/>
      <c r="BV277" s="191"/>
      <c r="BW277" s="191"/>
      <c r="BX277" s="191"/>
      <c r="BY277" s="191"/>
      <c r="BZ277" s="191"/>
    </row>
    <row r="278" spans="1:78">
      <c r="A278" s="191"/>
      <c r="B278" s="191"/>
      <c r="C278" s="191"/>
      <c r="D278" s="191"/>
      <c r="E278" s="191"/>
      <c r="F278" s="191"/>
      <c r="G278" s="191"/>
      <c r="H278" s="191"/>
      <c r="I278" s="191"/>
      <c r="J278" s="191"/>
      <c r="K278" s="191"/>
      <c r="L278" s="191"/>
      <c r="M278" s="191"/>
      <c r="N278" s="191"/>
      <c r="O278" s="191"/>
      <c r="P278" s="191"/>
      <c r="Q278" s="191"/>
      <c r="R278" s="191"/>
      <c r="S278" s="191"/>
      <c r="T278" s="191"/>
      <c r="U278" s="191"/>
      <c r="V278" s="191"/>
      <c r="W278" s="191"/>
      <c r="X278" s="191"/>
      <c r="Y278" s="191"/>
      <c r="Z278" s="191"/>
      <c r="AA278" s="191"/>
      <c r="AB278" s="191"/>
      <c r="AC278" s="191"/>
      <c r="AD278" s="191"/>
      <c r="AE278" s="191"/>
      <c r="AF278" s="191"/>
      <c r="AG278" s="191"/>
      <c r="AH278" s="191"/>
      <c r="AI278" s="191"/>
      <c r="AJ278" s="191"/>
      <c r="AK278" s="191"/>
      <c r="AL278" s="191"/>
      <c r="AM278" s="191"/>
      <c r="AN278" s="191"/>
      <c r="AO278" s="191"/>
      <c r="AP278" s="191"/>
      <c r="AQ278" s="191"/>
      <c r="AR278" s="191"/>
      <c r="AS278" s="191"/>
      <c r="AT278" s="191"/>
      <c r="AU278" s="191"/>
      <c r="AV278" s="191"/>
      <c r="AW278" s="191"/>
      <c r="AX278" s="191"/>
      <c r="AY278" s="191"/>
      <c r="AZ278" s="191"/>
      <c r="BA278" s="191"/>
      <c r="BB278" s="191"/>
      <c r="BC278" s="191"/>
      <c r="BD278" s="191"/>
      <c r="BE278" s="191"/>
      <c r="BF278" s="191"/>
      <c r="BG278" s="191"/>
      <c r="BH278" s="191"/>
      <c r="BI278" s="191"/>
      <c r="BJ278" s="191"/>
      <c r="BK278" s="191"/>
      <c r="BL278" s="191"/>
      <c r="BM278" s="191"/>
      <c r="BN278" s="191"/>
      <c r="BO278" s="191"/>
      <c r="BP278" s="191"/>
      <c r="BQ278" s="191"/>
      <c r="BR278" s="191"/>
      <c r="BS278" s="191"/>
      <c r="BT278" s="191"/>
      <c r="BU278" s="191"/>
      <c r="BV278" s="191"/>
      <c r="BW278" s="191"/>
      <c r="BX278" s="191"/>
      <c r="BY278" s="191"/>
      <c r="BZ278" s="191"/>
    </row>
    <row r="279" spans="1:78">
      <c r="A279" s="191"/>
      <c r="B279" s="191"/>
      <c r="C279" s="191"/>
      <c r="D279" s="191"/>
      <c r="E279" s="191"/>
      <c r="F279" s="191"/>
      <c r="G279" s="191"/>
      <c r="H279" s="191"/>
      <c r="I279" s="191"/>
      <c r="J279" s="191"/>
      <c r="K279" s="191"/>
      <c r="L279" s="191"/>
      <c r="M279" s="191"/>
      <c r="N279" s="191"/>
      <c r="O279" s="191"/>
      <c r="P279" s="191"/>
      <c r="Q279" s="191"/>
      <c r="R279" s="191"/>
      <c r="S279" s="191"/>
      <c r="T279" s="191"/>
      <c r="U279" s="191"/>
      <c r="V279" s="191"/>
      <c r="W279" s="191"/>
      <c r="X279" s="191"/>
      <c r="Y279" s="191"/>
      <c r="Z279" s="191"/>
      <c r="AA279" s="191"/>
      <c r="AB279" s="191"/>
      <c r="AC279" s="191"/>
      <c r="AD279" s="191"/>
      <c r="AE279" s="191"/>
      <c r="AF279" s="191"/>
      <c r="AG279" s="191"/>
      <c r="AH279" s="191"/>
      <c r="AI279" s="191"/>
      <c r="AJ279" s="191"/>
      <c r="AK279" s="191"/>
      <c r="AL279" s="191"/>
      <c r="AM279" s="191"/>
      <c r="AN279" s="191"/>
      <c r="AO279" s="191"/>
      <c r="AP279" s="191"/>
      <c r="AQ279" s="191"/>
      <c r="AR279" s="191"/>
      <c r="AS279" s="191"/>
      <c r="AT279" s="191"/>
      <c r="AU279" s="191"/>
      <c r="AV279" s="191"/>
      <c r="AW279" s="191"/>
      <c r="AX279" s="191"/>
      <c r="AY279" s="191"/>
      <c r="AZ279" s="191"/>
      <c r="BA279" s="191"/>
      <c r="BB279" s="191"/>
      <c r="BC279" s="191"/>
      <c r="BD279" s="191"/>
      <c r="BE279" s="191"/>
      <c r="BF279" s="191"/>
      <c r="BG279" s="191"/>
      <c r="BH279" s="191"/>
      <c r="BI279" s="191"/>
      <c r="BJ279" s="191"/>
      <c r="BK279" s="191"/>
      <c r="BL279" s="191"/>
      <c r="BM279" s="191"/>
      <c r="BN279" s="191"/>
      <c r="BO279" s="191"/>
      <c r="BP279" s="191"/>
      <c r="BQ279" s="191"/>
      <c r="BR279" s="191"/>
      <c r="BS279" s="191"/>
      <c r="BT279" s="191"/>
      <c r="BU279" s="191"/>
      <c r="BV279" s="191"/>
      <c r="BW279" s="191"/>
      <c r="BX279" s="191"/>
      <c r="BY279" s="191"/>
      <c r="BZ279" s="191"/>
    </row>
    <row r="280" spans="1:78">
      <c r="A280" s="191"/>
      <c r="B280" s="191"/>
      <c r="C280" s="191"/>
      <c r="D280" s="191"/>
      <c r="E280" s="191"/>
      <c r="F280" s="191"/>
      <c r="G280" s="191"/>
      <c r="H280" s="191"/>
      <c r="I280" s="191"/>
      <c r="J280" s="191"/>
      <c r="K280" s="191"/>
      <c r="L280" s="191"/>
      <c r="M280" s="191"/>
      <c r="N280" s="191"/>
      <c r="O280" s="191"/>
      <c r="P280" s="191"/>
      <c r="Q280" s="191"/>
      <c r="R280" s="191"/>
      <c r="S280" s="191"/>
      <c r="T280" s="191"/>
      <c r="U280" s="191"/>
      <c r="V280" s="191"/>
      <c r="W280" s="191"/>
      <c r="X280" s="191"/>
      <c r="Y280" s="191"/>
      <c r="Z280" s="191"/>
      <c r="AA280" s="191"/>
      <c r="AB280" s="191"/>
      <c r="AC280" s="191"/>
      <c r="AD280" s="191"/>
      <c r="AE280" s="191"/>
      <c r="AF280" s="191"/>
      <c r="AG280" s="191"/>
      <c r="AH280" s="191"/>
      <c r="AI280" s="191"/>
      <c r="AJ280" s="191"/>
      <c r="AK280" s="191"/>
      <c r="AL280" s="191"/>
      <c r="AM280" s="191"/>
      <c r="AN280" s="191"/>
      <c r="AO280" s="191"/>
      <c r="AP280" s="191"/>
      <c r="AQ280" s="191"/>
      <c r="AR280" s="191"/>
      <c r="AS280" s="191"/>
      <c r="AT280" s="191"/>
      <c r="AU280" s="191"/>
      <c r="AV280" s="191"/>
      <c r="AW280" s="191"/>
      <c r="AX280" s="191"/>
      <c r="AY280" s="191"/>
      <c r="AZ280" s="191"/>
      <c r="BA280" s="191"/>
      <c r="BB280" s="191"/>
      <c r="BC280" s="191"/>
      <c r="BD280" s="191"/>
      <c r="BE280" s="191"/>
      <c r="BF280" s="191"/>
      <c r="BG280" s="191"/>
      <c r="BH280" s="191"/>
      <c r="BI280" s="191"/>
      <c r="BJ280" s="191"/>
      <c r="BK280" s="191"/>
      <c r="BL280" s="191"/>
      <c r="BM280" s="191"/>
      <c r="BN280" s="191"/>
      <c r="BO280" s="191"/>
      <c r="BP280" s="191"/>
      <c r="BQ280" s="191"/>
      <c r="BR280" s="191"/>
      <c r="BS280" s="191"/>
      <c r="BT280" s="191"/>
      <c r="BU280" s="191"/>
      <c r="BV280" s="191"/>
      <c r="BW280" s="191"/>
      <c r="BX280" s="191"/>
      <c r="BY280" s="191"/>
      <c r="BZ280" s="191"/>
    </row>
    <row r="281" spans="1:78">
      <c r="A281" s="191"/>
      <c r="B281" s="191"/>
      <c r="C281" s="191"/>
      <c r="D281" s="191"/>
      <c r="E281" s="191"/>
      <c r="F281" s="191"/>
      <c r="G281" s="191"/>
      <c r="H281" s="191"/>
      <c r="I281" s="191"/>
      <c r="J281" s="191"/>
      <c r="K281" s="191"/>
      <c r="L281" s="191"/>
      <c r="M281" s="191"/>
      <c r="N281" s="191"/>
      <c r="O281" s="191"/>
      <c r="P281" s="191"/>
      <c r="Q281" s="191"/>
      <c r="R281" s="191"/>
      <c r="S281" s="191"/>
      <c r="T281" s="191"/>
      <c r="U281" s="191"/>
      <c r="V281" s="191"/>
      <c r="W281" s="191"/>
      <c r="X281" s="191"/>
      <c r="Y281" s="191"/>
      <c r="Z281" s="191"/>
      <c r="AA281" s="191"/>
      <c r="AB281" s="191"/>
      <c r="AC281" s="191"/>
      <c r="AD281" s="191"/>
      <c r="AE281" s="191"/>
      <c r="AF281" s="191"/>
      <c r="AG281" s="191"/>
      <c r="AH281" s="191"/>
      <c r="AI281" s="191"/>
      <c r="AJ281" s="191"/>
      <c r="AK281" s="191"/>
      <c r="AL281" s="191"/>
      <c r="AM281" s="191"/>
      <c r="AN281" s="191"/>
      <c r="AO281" s="191"/>
      <c r="AP281" s="191"/>
      <c r="AQ281" s="191"/>
      <c r="AR281" s="191"/>
      <c r="AS281" s="191"/>
      <c r="AT281" s="191"/>
      <c r="AU281" s="191"/>
      <c r="AV281" s="191"/>
      <c r="AW281" s="191"/>
      <c r="AX281" s="191"/>
      <c r="AY281" s="191"/>
      <c r="AZ281" s="191"/>
      <c r="BA281" s="191"/>
      <c r="BB281" s="191"/>
      <c r="BC281" s="191"/>
      <c r="BD281" s="191"/>
      <c r="BE281" s="191"/>
      <c r="BF281" s="191"/>
      <c r="BG281" s="191"/>
      <c r="BH281" s="191"/>
      <c r="BI281" s="191"/>
      <c r="BJ281" s="191"/>
      <c r="BK281" s="191"/>
      <c r="BL281" s="191"/>
      <c r="BM281" s="191"/>
      <c r="BN281" s="191"/>
      <c r="BO281" s="191"/>
      <c r="BP281" s="191"/>
      <c r="BQ281" s="191"/>
      <c r="BR281" s="191"/>
      <c r="BS281" s="191"/>
      <c r="BT281" s="191"/>
      <c r="BU281" s="191"/>
      <c r="BV281" s="191"/>
      <c r="BW281" s="191"/>
      <c r="BX281" s="191"/>
      <c r="BY281" s="191"/>
      <c r="BZ281" s="191"/>
    </row>
    <row r="282" spans="1:78">
      <c r="A282" s="191"/>
      <c r="B282" s="191"/>
      <c r="C282" s="191"/>
      <c r="D282" s="191"/>
      <c r="E282" s="191"/>
      <c r="F282" s="191"/>
      <c r="G282" s="191"/>
      <c r="H282" s="191"/>
      <c r="I282" s="191"/>
      <c r="J282" s="191"/>
      <c r="K282" s="191"/>
      <c r="L282" s="191"/>
      <c r="M282" s="191"/>
      <c r="N282" s="191"/>
      <c r="O282" s="191"/>
      <c r="P282" s="191"/>
      <c r="Q282" s="191"/>
      <c r="R282" s="191"/>
      <c r="S282" s="191"/>
      <c r="T282" s="191"/>
      <c r="U282" s="191"/>
      <c r="V282" s="191"/>
      <c r="W282" s="191"/>
      <c r="X282" s="191"/>
      <c r="Y282" s="191"/>
      <c r="Z282" s="191"/>
      <c r="AA282" s="191"/>
      <c r="AB282" s="191"/>
      <c r="AC282" s="191"/>
      <c r="AD282" s="191"/>
      <c r="AE282" s="191"/>
      <c r="AF282" s="191"/>
      <c r="AG282" s="191"/>
      <c r="AH282" s="191"/>
      <c r="AI282" s="191"/>
      <c r="AJ282" s="191"/>
      <c r="AK282" s="191"/>
      <c r="AL282" s="191"/>
      <c r="AM282" s="191"/>
      <c r="AN282" s="191"/>
      <c r="AO282" s="191"/>
      <c r="AP282" s="191"/>
      <c r="AQ282" s="191"/>
      <c r="AR282" s="191"/>
      <c r="AS282" s="191"/>
      <c r="AT282" s="191"/>
      <c r="AU282" s="191"/>
      <c r="AV282" s="191"/>
      <c r="AW282" s="191"/>
      <c r="AX282" s="191"/>
      <c r="AY282" s="191"/>
      <c r="AZ282" s="191"/>
      <c r="BA282" s="191"/>
      <c r="BB282" s="191"/>
      <c r="BC282" s="191"/>
      <c r="BD282" s="191"/>
      <c r="BE282" s="191"/>
      <c r="BF282" s="191"/>
      <c r="BG282" s="191"/>
      <c r="BH282" s="191"/>
      <c r="BI282" s="191"/>
      <c r="BJ282" s="191"/>
      <c r="BK282" s="191"/>
      <c r="BL282" s="191"/>
      <c r="BM282" s="191"/>
      <c r="BN282" s="191"/>
      <c r="BO282" s="191"/>
      <c r="BP282" s="191"/>
      <c r="BQ282" s="191"/>
      <c r="BR282" s="191"/>
      <c r="BS282" s="191"/>
      <c r="BT282" s="191"/>
      <c r="BU282" s="191"/>
      <c r="BV282" s="191"/>
      <c r="BW282" s="191"/>
      <c r="BX282" s="191"/>
      <c r="BY282" s="191"/>
      <c r="BZ282" s="191"/>
    </row>
    <row r="283" spans="1:78">
      <c r="A283" s="191"/>
      <c r="B283" s="191"/>
      <c r="C283" s="191"/>
      <c r="D283" s="191"/>
      <c r="E283" s="191"/>
      <c r="F283" s="191"/>
      <c r="G283" s="191"/>
      <c r="H283" s="191"/>
      <c r="I283" s="191"/>
      <c r="J283" s="191"/>
      <c r="K283" s="191"/>
      <c r="L283" s="191"/>
      <c r="M283" s="191"/>
      <c r="N283" s="191"/>
      <c r="O283" s="191"/>
      <c r="P283" s="191"/>
      <c r="Q283" s="191"/>
      <c r="R283" s="191"/>
      <c r="S283" s="191"/>
      <c r="T283" s="191"/>
      <c r="U283" s="191"/>
      <c r="V283" s="191"/>
      <c r="W283" s="191"/>
      <c r="X283" s="191"/>
      <c r="Y283" s="191"/>
      <c r="Z283" s="191"/>
      <c r="AA283" s="191"/>
      <c r="AB283" s="191"/>
      <c r="AC283" s="191"/>
      <c r="AD283" s="191"/>
      <c r="AE283" s="191"/>
      <c r="AF283" s="191"/>
      <c r="AG283" s="191"/>
      <c r="AH283" s="191"/>
      <c r="AI283" s="191"/>
      <c r="AJ283" s="191"/>
      <c r="AK283" s="191"/>
      <c r="AL283" s="191"/>
      <c r="AM283" s="191"/>
      <c r="AN283" s="191"/>
      <c r="AO283" s="191"/>
      <c r="AP283" s="191"/>
      <c r="AQ283" s="191"/>
      <c r="AR283" s="191"/>
      <c r="AS283" s="191"/>
      <c r="AT283" s="191"/>
      <c r="AU283" s="191"/>
      <c r="AV283" s="191"/>
      <c r="AW283" s="191"/>
      <c r="AX283" s="191"/>
      <c r="AY283" s="191"/>
      <c r="AZ283" s="191"/>
      <c r="BA283" s="191"/>
      <c r="BB283" s="191"/>
      <c r="BC283" s="191"/>
      <c r="BD283" s="191"/>
      <c r="BE283" s="191"/>
      <c r="BF283" s="191"/>
      <c r="BG283" s="191"/>
      <c r="BH283" s="191"/>
      <c r="BI283" s="191"/>
      <c r="BJ283" s="191"/>
      <c r="BK283" s="191"/>
      <c r="BL283" s="191"/>
      <c r="BM283" s="191"/>
      <c r="BN283" s="191"/>
      <c r="BO283" s="191"/>
      <c r="BP283" s="191"/>
      <c r="BQ283" s="191"/>
      <c r="BR283" s="191"/>
      <c r="BS283" s="191"/>
      <c r="BT283" s="191"/>
      <c r="BU283" s="191"/>
      <c r="BV283" s="191"/>
      <c r="BW283" s="191"/>
      <c r="BX283" s="191"/>
      <c r="BY283" s="191"/>
      <c r="BZ283" s="191"/>
    </row>
    <row r="284" spans="1:78">
      <c r="A284" s="191"/>
      <c r="B284" s="191"/>
      <c r="C284" s="191"/>
      <c r="D284" s="191"/>
      <c r="E284" s="191"/>
      <c r="F284" s="191"/>
      <c r="G284" s="191"/>
      <c r="H284" s="191"/>
      <c r="I284" s="191"/>
      <c r="J284" s="191"/>
      <c r="K284" s="191"/>
      <c r="L284" s="191"/>
      <c r="M284" s="191"/>
      <c r="N284" s="191"/>
      <c r="O284" s="191"/>
      <c r="P284" s="191"/>
      <c r="Q284" s="191"/>
      <c r="R284" s="191"/>
      <c r="S284" s="191"/>
      <c r="T284" s="191"/>
      <c r="U284" s="191"/>
      <c r="V284" s="191"/>
      <c r="W284" s="191"/>
      <c r="X284" s="191"/>
      <c r="Y284" s="191"/>
      <c r="Z284" s="191"/>
      <c r="AA284" s="191"/>
      <c r="AB284" s="191"/>
      <c r="AC284" s="191"/>
      <c r="AD284" s="191"/>
      <c r="AE284" s="191"/>
      <c r="AF284" s="191"/>
      <c r="AG284" s="191"/>
      <c r="AH284" s="191"/>
      <c r="AI284" s="191"/>
      <c r="AJ284" s="191"/>
      <c r="AK284" s="191"/>
      <c r="AL284" s="191"/>
      <c r="AM284" s="191"/>
      <c r="AN284" s="191"/>
      <c r="AO284" s="191"/>
      <c r="AP284" s="191"/>
      <c r="AQ284" s="191"/>
      <c r="AR284" s="191"/>
      <c r="AS284" s="191"/>
      <c r="AT284" s="191"/>
      <c r="AU284" s="191"/>
      <c r="AV284" s="191"/>
      <c r="AW284" s="191"/>
      <c r="AX284" s="191"/>
      <c r="AY284" s="191"/>
      <c r="AZ284" s="191"/>
      <c r="BA284" s="191"/>
      <c r="BB284" s="191"/>
      <c r="BC284" s="191"/>
      <c r="BD284" s="191"/>
      <c r="BE284" s="191"/>
      <c r="BF284" s="191"/>
      <c r="BG284" s="191"/>
      <c r="BH284" s="191"/>
      <c r="BI284" s="191"/>
      <c r="BJ284" s="191"/>
      <c r="BK284" s="191"/>
      <c r="BL284" s="191"/>
      <c r="BM284" s="191"/>
      <c r="BN284" s="191"/>
      <c r="BO284" s="191"/>
      <c r="BP284" s="191"/>
      <c r="BQ284" s="191"/>
      <c r="BR284" s="191"/>
      <c r="BS284" s="191"/>
      <c r="BT284" s="191"/>
      <c r="BU284" s="191"/>
      <c r="BV284" s="191"/>
      <c r="BW284" s="191"/>
      <c r="BX284" s="191"/>
      <c r="BY284" s="191"/>
      <c r="BZ284" s="191"/>
    </row>
    <row r="285" spans="1:78">
      <c r="A285" s="191"/>
      <c r="B285" s="191"/>
      <c r="C285" s="191"/>
      <c r="D285" s="191"/>
      <c r="E285" s="191"/>
      <c r="F285" s="191"/>
      <c r="G285" s="191"/>
      <c r="H285" s="191"/>
      <c r="I285" s="191"/>
      <c r="J285" s="191"/>
      <c r="K285" s="191"/>
      <c r="L285" s="191"/>
      <c r="M285" s="191"/>
      <c r="N285" s="191"/>
      <c r="O285" s="191"/>
      <c r="P285" s="191"/>
      <c r="Q285" s="191"/>
      <c r="R285" s="191"/>
      <c r="S285" s="191"/>
      <c r="T285" s="191"/>
      <c r="U285" s="191"/>
      <c r="V285" s="191"/>
      <c r="W285" s="191"/>
      <c r="X285" s="191"/>
      <c r="Y285" s="191"/>
      <c r="Z285" s="191"/>
      <c r="AA285" s="191"/>
      <c r="AB285" s="191"/>
      <c r="AC285" s="191"/>
      <c r="AD285" s="191"/>
      <c r="AE285" s="191"/>
      <c r="AF285" s="191"/>
      <c r="AG285" s="191"/>
      <c r="AH285" s="191"/>
      <c r="AI285" s="191"/>
      <c r="AJ285" s="191"/>
      <c r="AK285" s="191"/>
      <c r="AL285" s="191"/>
      <c r="AM285" s="191"/>
      <c r="AN285" s="191"/>
      <c r="AO285" s="191"/>
      <c r="AP285" s="191"/>
      <c r="AQ285" s="191"/>
      <c r="AR285" s="191"/>
      <c r="AS285" s="191"/>
      <c r="AT285" s="191"/>
      <c r="AU285" s="191"/>
      <c r="AV285" s="191"/>
      <c r="AW285" s="191"/>
      <c r="AX285" s="191"/>
      <c r="AY285" s="191"/>
      <c r="AZ285" s="191"/>
      <c r="BA285" s="191"/>
      <c r="BB285" s="191"/>
      <c r="BC285" s="191"/>
      <c r="BD285" s="191"/>
      <c r="BE285" s="191"/>
      <c r="BF285" s="191"/>
      <c r="BG285" s="191"/>
      <c r="BH285" s="191"/>
      <c r="BI285" s="191"/>
      <c r="BJ285" s="191"/>
      <c r="BK285" s="191"/>
      <c r="BL285" s="191"/>
      <c r="BM285" s="191"/>
      <c r="BN285" s="191"/>
      <c r="BO285" s="191"/>
      <c r="BP285" s="191"/>
      <c r="BQ285" s="191"/>
      <c r="BR285" s="191"/>
      <c r="BS285" s="191"/>
      <c r="BT285" s="191"/>
      <c r="BU285" s="191"/>
      <c r="BV285" s="191"/>
      <c r="BW285" s="191"/>
      <c r="BX285" s="191"/>
      <c r="BY285" s="191"/>
      <c r="BZ285" s="191"/>
    </row>
    <row r="286" spans="1:78">
      <c r="A286" s="191"/>
      <c r="B286" s="191"/>
      <c r="C286" s="191"/>
      <c r="D286" s="191"/>
      <c r="E286" s="191"/>
      <c r="F286" s="191"/>
      <c r="G286" s="191"/>
      <c r="H286" s="191"/>
      <c r="I286" s="191"/>
      <c r="J286" s="191"/>
      <c r="K286" s="191"/>
      <c r="L286" s="191"/>
      <c r="M286" s="191"/>
      <c r="N286" s="191"/>
      <c r="O286" s="191"/>
      <c r="P286" s="191"/>
      <c r="Q286" s="191"/>
      <c r="R286" s="191"/>
      <c r="S286" s="191"/>
      <c r="T286" s="191"/>
      <c r="U286" s="191"/>
      <c r="V286" s="191"/>
      <c r="W286" s="191"/>
      <c r="X286" s="191"/>
      <c r="Y286" s="191"/>
      <c r="Z286" s="191"/>
      <c r="AA286" s="191"/>
      <c r="AB286" s="191"/>
      <c r="AC286" s="191"/>
      <c r="AD286" s="191"/>
      <c r="AE286" s="191"/>
      <c r="AF286" s="191"/>
      <c r="AG286" s="191"/>
      <c r="AH286" s="191"/>
      <c r="AI286" s="191"/>
      <c r="AJ286" s="191"/>
      <c r="AK286" s="191"/>
      <c r="AL286" s="191"/>
      <c r="AM286" s="191"/>
      <c r="AN286" s="191"/>
      <c r="AO286" s="191"/>
      <c r="AP286" s="191"/>
      <c r="AQ286" s="191"/>
      <c r="AR286" s="191"/>
      <c r="AS286" s="191"/>
      <c r="AT286" s="191"/>
      <c r="AU286" s="191"/>
      <c r="AV286" s="191"/>
      <c r="AW286" s="191"/>
      <c r="AX286" s="191"/>
      <c r="AY286" s="191"/>
      <c r="AZ286" s="191"/>
      <c r="BA286" s="191"/>
      <c r="BB286" s="191"/>
      <c r="BC286" s="191"/>
      <c r="BD286" s="191"/>
      <c r="BE286" s="191"/>
      <c r="BF286" s="191"/>
      <c r="BG286" s="191"/>
      <c r="BH286" s="191"/>
      <c r="BI286" s="191"/>
      <c r="BJ286" s="191"/>
      <c r="BK286" s="191"/>
      <c r="BL286" s="191"/>
      <c r="BM286" s="191"/>
      <c r="BN286" s="191"/>
      <c r="BO286" s="191"/>
      <c r="BP286" s="191"/>
      <c r="BQ286" s="191"/>
      <c r="BR286" s="191"/>
      <c r="BS286" s="191"/>
      <c r="BT286" s="191"/>
      <c r="BU286" s="191"/>
      <c r="BV286" s="191"/>
      <c r="BW286" s="191"/>
      <c r="BX286" s="191"/>
      <c r="BY286" s="191"/>
      <c r="BZ286" s="191"/>
    </row>
    <row r="287" spans="1:78">
      <c r="A287" s="191"/>
      <c r="B287" s="191"/>
      <c r="C287" s="191"/>
      <c r="D287" s="191"/>
      <c r="E287" s="191"/>
      <c r="F287" s="191"/>
      <c r="G287" s="191"/>
      <c r="H287" s="191"/>
      <c r="I287" s="191"/>
      <c r="J287" s="191"/>
      <c r="K287" s="191"/>
      <c r="L287" s="191"/>
      <c r="M287" s="191"/>
      <c r="N287" s="191"/>
      <c r="O287" s="191"/>
      <c r="P287" s="191"/>
      <c r="Q287" s="191"/>
      <c r="R287" s="191"/>
      <c r="S287" s="191"/>
      <c r="T287" s="191"/>
      <c r="U287" s="191"/>
      <c r="V287" s="191"/>
      <c r="W287" s="191"/>
      <c r="X287" s="191"/>
      <c r="Y287" s="191"/>
      <c r="Z287" s="191"/>
      <c r="AA287" s="191"/>
      <c r="AB287" s="191"/>
      <c r="AC287" s="191"/>
      <c r="AD287" s="191"/>
      <c r="AE287" s="191"/>
      <c r="AF287" s="191"/>
      <c r="AG287" s="191"/>
      <c r="AH287" s="191"/>
      <c r="AI287" s="191"/>
      <c r="AJ287" s="191"/>
      <c r="AK287" s="191"/>
      <c r="AL287" s="191"/>
      <c r="AM287" s="191"/>
      <c r="AN287" s="191"/>
      <c r="AO287" s="191"/>
      <c r="AP287" s="191"/>
      <c r="AQ287" s="191"/>
      <c r="AR287" s="191"/>
      <c r="AS287" s="191"/>
      <c r="AT287" s="191"/>
      <c r="AU287" s="191"/>
      <c r="AV287" s="191"/>
      <c r="AW287" s="191"/>
      <c r="AX287" s="191"/>
      <c r="AY287" s="191"/>
      <c r="AZ287" s="191"/>
      <c r="BA287" s="191"/>
      <c r="BB287" s="191"/>
      <c r="BC287" s="191"/>
      <c r="BD287" s="191"/>
      <c r="BE287" s="191"/>
      <c r="BF287" s="191"/>
      <c r="BG287" s="191"/>
      <c r="BH287" s="191"/>
      <c r="BI287" s="191"/>
      <c r="BJ287" s="191"/>
      <c r="BK287" s="191"/>
      <c r="BL287" s="191"/>
      <c r="BM287" s="191"/>
      <c r="BN287" s="191"/>
      <c r="BO287" s="191"/>
      <c r="BP287" s="191"/>
      <c r="BQ287" s="191"/>
      <c r="BR287" s="191"/>
      <c r="BS287" s="191"/>
      <c r="BT287" s="191"/>
      <c r="BU287" s="191"/>
      <c r="BV287" s="191"/>
      <c r="BW287" s="191"/>
      <c r="BX287" s="191"/>
      <c r="BY287" s="191"/>
      <c r="BZ287" s="191"/>
    </row>
    <row r="288" spans="1:78">
      <c r="A288" s="191"/>
      <c r="B288" s="191"/>
      <c r="C288" s="191"/>
      <c r="D288" s="191"/>
      <c r="E288" s="191"/>
      <c r="F288" s="191"/>
      <c r="G288" s="191"/>
      <c r="H288" s="191"/>
      <c r="I288" s="191"/>
      <c r="J288" s="191"/>
      <c r="K288" s="191"/>
      <c r="L288" s="191"/>
      <c r="M288" s="191"/>
      <c r="N288" s="191"/>
      <c r="O288" s="191"/>
      <c r="P288" s="191"/>
      <c r="Q288" s="191"/>
      <c r="R288" s="191"/>
      <c r="S288" s="191"/>
      <c r="T288" s="191"/>
      <c r="U288" s="191"/>
      <c r="V288" s="191"/>
      <c r="W288" s="191"/>
      <c r="X288" s="191"/>
      <c r="Y288" s="191"/>
      <c r="Z288" s="191"/>
      <c r="AA288" s="191"/>
      <c r="AB288" s="191"/>
      <c r="AC288" s="191"/>
      <c r="AD288" s="191"/>
      <c r="AE288" s="191"/>
      <c r="AF288" s="191"/>
      <c r="AG288" s="191"/>
      <c r="AH288" s="191"/>
      <c r="AI288" s="191"/>
      <c r="AJ288" s="191"/>
      <c r="AK288" s="191"/>
      <c r="AL288" s="191"/>
      <c r="AM288" s="191"/>
      <c r="AN288" s="191"/>
      <c r="AO288" s="191"/>
      <c r="AP288" s="191"/>
      <c r="AQ288" s="191"/>
      <c r="AR288" s="191"/>
      <c r="AS288" s="191"/>
      <c r="AT288" s="191"/>
      <c r="AU288" s="191"/>
      <c r="AV288" s="191"/>
      <c r="AW288" s="191"/>
      <c r="AX288" s="191"/>
      <c r="AY288" s="191"/>
      <c r="AZ288" s="191"/>
      <c r="BA288" s="191"/>
      <c r="BB288" s="191"/>
      <c r="BC288" s="191"/>
      <c r="BD288" s="191"/>
      <c r="BE288" s="191"/>
      <c r="BF288" s="191"/>
      <c r="BG288" s="191"/>
      <c r="BH288" s="191"/>
      <c r="BI288" s="191"/>
      <c r="BJ288" s="191"/>
      <c r="BK288" s="191"/>
      <c r="BL288" s="191"/>
      <c r="BM288" s="191"/>
      <c r="BN288" s="191"/>
      <c r="BO288" s="191"/>
      <c r="BP288" s="191"/>
      <c r="BQ288" s="191"/>
      <c r="BR288" s="191"/>
      <c r="BS288" s="191"/>
      <c r="BT288" s="191"/>
      <c r="BU288" s="191"/>
      <c r="BV288" s="191"/>
      <c r="BW288" s="191"/>
      <c r="BX288" s="191"/>
      <c r="BY288" s="191"/>
      <c r="BZ288" s="191"/>
    </row>
    <row r="289" spans="1:78">
      <c r="A289" s="191"/>
      <c r="B289" s="191"/>
      <c r="C289" s="191"/>
      <c r="D289" s="191"/>
      <c r="E289" s="191"/>
      <c r="F289" s="191"/>
      <c r="G289" s="191"/>
      <c r="H289" s="191"/>
      <c r="I289" s="191"/>
      <c r="J289" s="191"/>
      <c r="K289" s="191"/>
      <c r="L289" s="191"/>
      <c r="M289" s="191"/>
      <c r="N289" s="191"/>
      <c r="O289" s="191"/>
      <c r="P289" s="191"/>
      <c r="Q289" s="191"/>
      <c r="R289" s="191"/>
      <c r="S289" s="191"/>
      <c r="T289" s="191"/>
      <c r="U289" s="191"/>
      <c r="V289" s="191"/>
      <c r="W289" s="191"/>
      <c r="X289" s="191"/>
      <c r="Y289" s="191"/>
      <c r="Z289" s="191"/>
      <c r="AA289" s="191"/>
      <c r="AB289" s="191"/>
      <c r="AC289" s="191"/>
      <c r="AD289" s="191"/>
      <c r="AE289" s="191"/>
      <c r="AF289" s="191"/>
      <c r="AG289" s="191"/>
      <c r="AH289" s="191"/>
      <c r="AI289" s="191"/>
      <c r="AJ289" s="191"/>
      <c r="AK289" s="191"/>
      <c r="AL289" s="191"/>
      <c r="AM289" s="191"/>
      <c r="AN289" s="191"/>
      <c r="AO289" s="191"/>
      <c r="AP289" s="191"/>
      <c r="AQ289" s="191"/>
      <c r="AR289" s="191"/>
      <c r="AS289" s="191"/>
      <c r="AT289" s="191"/>
      <c r="AU289" s="191"/>
      <c r="AV289" s="191"/>
      <c r="AW289" s="191"/>
      <c r="AX289" s="191"/>
      <c r="AY289" s="191"/>
      <c r="AZ289" s="191"/>
      <c r="BA289" s="191"/>
      <c r="BB289" s="191"/>
      <c r="BC289" s="191"/>
      <c r="BD289" s="191"/>
      <c r="BE289" s="191"/>
      <c r="BF289" s="191"/>
      <c r="BG289" s="191"/>
      <c r="BH289" s="191"/>
      <c r="BI289" s="191"/>
      <c r="BJ289" s="191"/>
      <c r="BK289" s="191"/>
      <c r="BL289" s="191"/>
      <c r="BM289" s="191"/>
      <c r="BN289" s="191"/>
      <c r="BO289" s="191"/>
      <c r="BP289" s="191"/>
      <c r="BQ289" s="191"/>
      <c r="BR289" s="191"/>
      <c r="BS289" s="191"/>
      <c r="BT289" s="191"/>
      <c r="BU289" s="191"/>
      <c r="BV289" s="191"/>
      <c r="BW289" s="191"/>
      <c r="BX289" s="191"/>
      <c r="BY289" s="191"/>
      <c r="BZ289" s="191"/>
    </row>
    <row r="290" spans="1:78">
      <c r="A290" s="191"/>
      <c r="B290" s="191"/>
      <c r="C290" s="191"/>
      <c r="D290" s="191"/>
      <c r="E290" s="191"/>
      <c r="F290" s="191"/>
      <c r="G290" s="191"/>
      <c r="H290" s="191"/>
      <c r="I290" s="191"/>
      <c r="J290" s="191"/>
      <c r="K290" s="191"/>
      <c r="L290" s="191"/>
      <c r="M290" s="191"/>
      <c r="N290" s="191"/>
      <c r="O290" s="191"/>
      <c r="P290" s="191"/>
      <c r="Q290" s="191"/>
      <c r="R290" s="191"/>
      <c r="S290" s="191"/>
      <c r="T290" s="191"/>
      <c r="U290" s="191"/>
      <c r="V290" s="191"/>
      <c r="W290" s="191"/>
      <c r="X290" s="191"/>
      <c r="Y290" s="191"/>
      <c r="Z290" s="191"/>
      <c r="AA290" s="191"/>
      <c r="AB290" s="191"/>
      <c r="AC290" s="191"/>
      <c r="AD290" s="191"/>
      <c r="AE290" s="191"/>
      <c r="AF290" s="191"/>
      <c r="AG290" s="191"/>
      <c r="AH290" s="191"/>
      <c r="AI290" s="191"/>
      <c r="AJ290" s="191"/>
      <c r="AK290" s="191"/>
      <c r="AL290" s="191"/>
      <c r="AM290" s="191"/>
      <c r="AN290" s="191"/>
      <c r="AO290" s="191"/>
      <c r="AP290" s="191"/>
      <c r="AQ290" s="191"/>
      <c r="AR290" s="191"/>
      <c r="AS290" s="191"/>
      <c r="AT290" s="191"/>
      <c r="AU290" s="191"/>
      <c r="AV290" s="191"/>
      <c r="AW290" s="191"/>
      <c r="AX290" s="191"/>
      <c r="AY290" s="191"/>
      <c r="AZ290" s="191"/>
      <c r="BA290" s="191"/>
      <c r="BB290" s="191"/>
      <c r="BC290" s="191"/>
      <c r="BD290" s="191"/>
      <c r="BE290" s="191"/>
      <c r="BF290" s="191"/>
      <c r="BG290" s="191"/>
      <c r="BH290" s="191"/>
      <c r="BI290" s="191"/>
      <c r="BJ290" s="191"/>
      <c r="BK290" s="191"/>
      <c r="BL290" s="191"/>
      <c r="BM290" s="191"/>
      <c r="BN290" s="191"/>
      <c r="BO290" s="191"/>
      <c r="BP290" s="191"/>
      <c r="BQ290" s="191"/>
      <c r="BR290" s="191"/>
      <c r="BS290" s="191"/>
      <c r="BT290" s="191"/>
      <c r="BU290" s="191"/>
      <c r="BV290" s="191"/>
      <c r="BW290" s="191"/>
      <c r="BX290" s="191"/>
      <c r="BY290" s="191"/>
      <c r="BZ290" s="191"/>
    </row>
    <row r="291" spans="1:78">
      <c r="A291" s="191"/>
      <c r="B291" s="191"/>
      <c r="C291" s="191"/>
      <c r="D291" s="191"/>
      <c r="E291" s="191"/>
      <c r="F291" s="191"/>
      <c r="G291" s="191"/>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1"/>
      <c r="AY291" s="191"/>
      <c r="AZ291" s="191"/>
      <c r="BA291" s="191"/>
      <c r="BB291" s="191"/>
      <c r="BC291" s="191"/>
      <c r="BD291" s="191"/>
      <c r="BE291" s="191"/>
      <c r="BF291" s="191"/>
      <c r="BG291" s="191"/>
      <c r="BH291" s="191"/>
      <c r="BI291" s="191"/>
      <c r="BJ291" s="191"/>
      <c r="BK291" s="191"/>
      <c r="BL291" s="191"/>
      <c r="BM291" s="191"/>
      <c r="BN291" s="191"/>
      <c r="BO291" s="191"/>
      <c r="BP291" s="191"/>
      <c r="BQ291" s="191"/>
      <c r="BR291" s="191"/>
      <c r="BS291" s="191"/>
      <c r="BT291" s="191"/>
      <c r="BU291" s="191"/>
      <c r="BV291" s="191"/>
      <c r="BW291" s="191"/>
      <c r="BX291" s="191"/>
      <c r="BY291" s="191"/>
      <c r="BZ291" s="191"/>
    </row>
    <row r="292" spans="1:78">
      <c r="A292" s="191"/>
      <c r="B292" s="191"/>
      <c r="C292" s="191"/>
      <c r="D292" s="191"/>
      <c r="E292" s="191"/>
      <c r="F292" s="191"/>
      <c r="G292" s="191"/>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1"/>
      <c r="AY292" s="191"/>
      <c r="AZ292" s="191"/>
      <c r="BA292" s="191"/>
      <c r="BB292" s="191"/>
      <c r="BC292" s="191"/>
      <c r="BD292" s="191"/>
      <c r="BE292" s="191"/>
      <c r="BF292" s="191"/>
      <c r="BG292" s="191"/>
      <c r="BH292" s="191"/>
      <c r="BI292" s="191"/>
      <c r="BJ292" s="191"/>
      <c r="BK292" s="191"/>
      <c r="BL292" s="191"/>
      <c r="BM292" s="191"/>
      <c r="BN292" s="191"/>
      <c r="BO292" s="191"/>
      <c r="BP292" s="191"/>
      <c r="BQ292" s="191"/>
      <c r="BR292" s="191"/>
      <c r="BS292" s="191"/>
      <c r="BT292" s="191"/>
      <c r="BU292" s="191"/>
      <c r="BV292" s="191"/>
      <c r="BW292" s="191"/>
      <c r="BX292" s="191"/>
      <c r="BY292" s="191"/>
      <c r="BZ292" s="191"/>
    </row>
    <row r="293" spans="1:78">
      <c r="A293" s="191"/>
      <c r="B293" s="191"/>
      <c r="C293" s="191"/>
      <c r="D293" s="191"/>
      <c r="E293" s="191"/>
      <c r="F293" s="191"/>
      <c r="G293" s="191"/>
      <c r="H293" s="191"/>
      <c r="I293" s="191"/>
      <c r="J293" s="191"/>
      <c r="K293" s="191"/>
      <c r="L293" s="191"/>
      <c r="M293" s="191"/>
      <c r="N293" s="191"/>
      <c r="O293" s="191"/>
      <c r="P293" s="191"/>
      <c r="Q293" s="191"/>
      <c r="R293" s="191"/>
      <c r="S293" s="191"/>
      <c r="T293" s="191"/>
      <c r="U293" s="191"/>
      <c r="V293" s="191"/>
      <c r="W293" s="191"/>
      <c r="X293" s="191"/>
      <c r="Y293" s="191"/>
      <c r="Z293" s="191"/>
      <c r="AA293" s="191"/>
      <c r="AB293" s="191"/>
      <c r="AC293" s="191"/>
      <c r="AD293" s="191"/>
      <c r="AE293" s="191"/>
      <c r="AF293" s="191"/>
      <c r="AG293" s="191"/>
      <c r="AH293" s="191"/>
      <c r="AI293" s="191"/>
      <c r="AJ293" s="191"/>
      <c r="AK293" s="191"/>
      <c r="AL293" s="191"/>
      <c r="AM293" s="191"/>
      <c r="AN293" s="191"/>
      <c r="AO293" s="191"/>
      <c r="AP293" s="191"/>
      <c r="AQ293" s="191"/>
      <c r="AR293" s="191"/>
      <c r="AS293" s="191"/>
      <c r="AT293" s="191"/>
      <c r="AU293" s="191"/>
      <c r="AV293" s="191"/>
      <c r="AW293" s="191"/>
      <c r="AX293" s="191"/>
      <c r="AY293" s="191"/>
      <c r="AZ293" s="191"/>
      <c r="BA293" s="191"/>
      <c r="BB293" s="191"/>
      <c r="BC293" s="191"/>
      <c r="BD293" s="191"/>
      <c r="BE293" s="191"/>
      <c r="BF293" s="191"/>
      <c r="BG293" s="191"/>
      <c r="BH293" s="191"/>
      <c r="BI293" s="191"/>
      <c r="BJ293" s="191"/>
      <c r="BK293" s="191"/>
      <c r="BL293" s="191"/>
      <c r="BM293" s="191"/>
      <c r="BN293" s="191"/>
      <c r="BO293" s="191"/>
      <c r="BP293" s="191"/>
      <c r="BQ293" s="191"/>
      <c r="BR293" s="191"/>
      <c r="BS293" s="191"/>
      <c r="BT293" s="191"/>
      <c r="BU293" s="191"/>
      <c r="BV293" s="191"/>
      <c r="BW293" s="191"/>
      <c r="BX293" s="191"/>
      <c r="BY293" s="191"/>
      <c r="BZ293" s="191"/>
    </row>
    <row r="294" spans="1:78">
      <c r="A294" s="191"/>
      <c r="B294" s="191"/>
      <c r="C294" s="191"/>
      <c r="D294" s="191"/>
      <c r="E294" s="191"/>
      <c r="F294" s="191"/>
      <c r="G294" s="191"/>
      <c r="H294" s="191"/>
      <c r="I294" s="191"/>
      <c r="J294" s="191"/>
      <c r="K294" s="191"/>
      <c r="L294" s="191"/>
      <c r="M294" s="191"/>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c r="AN294" s="191"/>
      <c r="AO294" s="191"/>
      <c r="AP294" s="191"/>
      <c r="AQ294" s="191"/>
      <c r="AR294" s="191"/>
      <c r="AS294" s="191"/>
      <c r="AT294" s="191"/>
      <c r="AU294" s="191"/>
      <c r="AV294" s="191"/>
      <c r="AW294" s="191"/>
      <c r="AX294" s="191"/>
      <c r="AY294" s="191"/>
      <c r="AZ294" s="191"/>
      <c r="BA294" s="191"/>
      <c r="BB294" s="191"/>
      <c r="BC294" s="191"/>
      <c r="BD294" s="191"/>
      <c r="BE294" s="191"/>
      <c r="BF294" s="191"/>
      <c r="BG294" s="191"/>
      <c r="BH294" s="191"/>
      <c r="BI294" s="191"/>
      <c r="BJ294" s="191"/>
      <c r="BK294" s="191"/>
      <c r="BL294" s="191"/>
      <c r="BM294" s="191"/>
      <c r="BN294" s="191"/>
      <c r="BO294" s="191"/>
      <c r="BP294" s="191"/>
      <c r="BQ294" s="191"/>
      <c r="BR294" s="191"/>
      <c r="BS294" s="191"/>
      <c r="BT294" s="191"/>
      <c r="BU294" s="191"/>
      <c r="BV294" s="191"/>
      <c r="BW294" s="191"/>
      <c r="BX294" s="191"/>
      <c r="BY294" s="191"/>
      <c r="BZ294" s="191"/>
    </row>
    <row r="295" spans="1:78">
      <c r="A295" s="191"/>
      <c r="B295" s="191"/>
      <c r="C295" s="191"/>
      <c r="D295" s="191"/>
      <c r="E295" s="191"/>
      <c r="F295" s="191"/>
      <c r="G295" s="191"/>
      <c r="H295" s="191"/>
      <c r="I295" s="191"/>
      <c r="J295" s="191"/>
      <c r="K295" s="191"/>
      <c r="L295" s="191"/>
      <c r="M295" s="191"/>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c r="AN295" s="191"/>
      <c r="AO295" s="191"/>
      <c r="AP295" s="191"/>
      <c r="AQ295" s="191"/>
      <c r="AR295" s="191"/>
      <c r="AS295" s="191"/>
      <c r="AT295" s="191"/>
      <c r="AU295" s="191"/>
      <c r="AV295" s="191"/>
      <c r="AW295" s="191"/>
      <c r="AX295" s="191"/>
      <c r="AY295" s="191"/>
      <c r="AZ295" s="191"/>
      <c r="BA295" s="191"/>
      <c r="BB295" s="191"/>
      <c r="BC295" s="191"/>
      <c r="BD295" s="191"/>
      <c r="BE295" s="191"/>
      <c r="BF295" s="191"/>
      <c r="BG295" s="191"/>
      <c r="BH295" s="191"/>
      <c r="BI295" s="191"/>
      <c r="BJ295" s="191"/>
      <c r="BK295" s="191"/>
      <c r="BL295" s="191"/>
      <c r="BM295" s="191"/>
      <c r="BN295" s="191"/>
      <c r="BO295" s="191"/>
      <c r="BP295" s="191"/>
      <c r="BQ295" s="191"/>
      <c r="BR295" s="191"/>
      <c r="BS295" s="191"/>
      <c r="BT295" s="191"/>
      <c r="BU295" s="191"/>
      <c r="BV295" s="191"/>
      <c r="BW295" s="191"/>
      <c r="BX295" s="191"/>
      <c r="BY295" s="191"/>
      <c r="BZ295" s="191"/>
    </row>
    <row r="296" spans="1:78">
      <c r="A296" s="191"/>
      <c r="B296" s="191"/>
      <c r="C296" s="191"/>
      <c r="D296" s="191"/>
      <c r="E296" s="191"/>
      <c r="F296" s="191"/>
      <c r="G296" s="191"/>
      <c r="H296" s="191"/>
      <c r="I296" s="191"/>
      <c r="J296" s="191"/>
      <c r="K296" s="191"/>
      <c r="L296" s="191"/>
      <c r="M296" s="191"/>
      <c r="N296" s="191"/>
      <c r="O296" s="191"/>
      <c r="P296" s="191"/>
      <c r="Q296" s="191"/>
      <c r="R296" s="191"/>
      <c r="S296" s="191"/>
      <c r="T296" s="191"/>
      <c r="U296" s="191"/>
      <c r="V296" s="191"/>
      <c r="W296" s="191"/>
      <c r="X296" s="191"/>
      <c r="Y296" s="191"/>
      <c r="Z296" s="191"/>
      <c r="AA296" s="191"/>
      <c r="AB296" s="191"/>
      <c r="AC296" s="191"/>
      <c r="AD296" s="191"/>
      <c r="AE296" s="191"/>
      <c r="AF296" s="191"/>
      <c r="AG296" s="191"/>
      <c r="AH296" s="191"/>
      <c r="AI296" s="191"/>
      <c r="AJ296" s="191"/>
      <c r="AK296" s="191"/>
      <c r="AL296" s="191"/>
      <c r="AM296" s="191"/>
      <c r="AN296" s="191"/>
      <c r="AO296" s="191"/>
      <c r="AP296" s="191"/>
      <c r="AQ296" s="191"/>
      <c r="AR296" s="191"/>
      <c r="AS296" s="191"/>
      <c r="AT296" s="191"/>
      <c r="AU296" s="191"/>
      <c r="AV296" s="191"/>
      <c r="AW296" s="191"/>
      <c r="AX296" s="191"/>
      <c r="AY296" s="191"/>
      <c r="AZ296" s="191"/>
      <c r="BA296" s="191"/>
      <c r="BB296" s="191"/>
      <c r="BC296" s="191"/>
      <c r="BD296" s="191"/>
      <c r="BE296" s="191"/>
      <c r="BF296" s="191"/>
      <c r="BG296" s="191"/>
      <c r="BH296" s="191"/>
      <c r="BI296" s="191"/>
      <c r="BJ296" s="191"/>
      <c r="BK296" s="191"/>
      <c r="BL296" s="191"/>
      <c r="BM296" s="191"/>
      <c r="BN296" s="191"/>
      <c r="BO296" s="191"/>
      <c r="BP296" s="191"/>
      <c r="BQ296" s="191"/>
      <c r="BR296" s="191"/>
      <c r="BS296" s="191"/>
      <c r="BT296" s="191"/>
      <c r="BU296" s="191"/>
      <c r="BV296" s="191"/>
      <c r="BW296" s="191"/>
      <c r="BX296" s="191"/>
      <c r="BY296" s="191"/>
      <c r="BZ296" s="191"/>
    </row>
    <row r="297" spans="1:78">
      <c r="A297" s="191"/>
      <c r="B297" s="191"/>
      <c r="C297" s="191"/>
      <c r="D297" s="191"/>
      <c r="E297" s="191"/>
      <c r="F297" s="191"/>
      <c r="G297" s="191"/>
      <c r="H297" s="191"/>
      <c r="I297" s="191"/>
      <c r="J297" s="191"/>
      <c r="K297" s="191"/>
      <c r="L297" s="191"/>
      <c r="M297" s="191"/>
      <c r="N297" s="191"/>
      <c r="O297" s="191"/>
      <c r="P297" s="191"/>
      <c r="Q297" s="191"/>
      <c r="R297" s="191"/>
      <c r="S297" s="191"/>
      <c r="T297" s="191"/>
      <c r="U297" s="191"/>
      <c r="V297" s="191"/>
      <c r="W297" s="191"/>
      <c r="X297" s="191"/>
      <c r="Y297" s="191"/>
      <c r="Z297" s="191"/>
      <c r="AA297" s="191"/>
      <c r="AB297" s="191"/>
      <c r="AC297" s="191"/>
      <c r="AD297" s="191"/>
      <c r="AE297" s="191"/>
      <c r="AF297" s="191"/>
      <c r="AG297" s="191"/>
      <c r="AH297" s="191"/>
      <c r="AI297" s="191"/>
      <c r="AJ297" s="191"/>
      <c r="AK297" s="191"/>
      <c r="AL297" s="191"/>
      <c r="AM297" s="191"/>
      <c r="AN297" s="191"/>
      <c r="AO297" s="191"/>
      <c r="AP297" s="191"/>
      <c r="AQ297" s="191"/>
      <c r="AR297" s="191"/>
      <c r="AS297" s="191"/>
      <c r="AT297" s="191"/>
      <c r="AU297" s="191"/>
      <c r="AV297" s="191"/>
      <c r="AW297" s="191"/>
      <c r="AX297" s="191"/>
      <c r="AY297" s="191"/>
      <c r="AZ297" s="191"/>
      <c r="BA297" s="191"/>
      <c r="BB297" s="191"/>
      <c r="BC297" s="191"/>
      <c r="BD297" s="191"/>
      <c r="BE297" s="191"/>
      <c r="BF297" s="191"/>
      <c r="BG297" s="191"/>
      <c r="BH297" s="191"/>
      <c r="BI297" s="191"/>
      <c r="BJ297" s="191"/>
      <c r="BK297" s="191"/>
      <c r="BL297" s="191"/>
      <c r="BM297" s="191"/>
      <c r="BN297" s="191"/>
      <c r="BO297" s="191"/>
      <c r="BP297" s="191"/>
      <c r="BQ297" s="191"/>
      <c r="BR297" s="191"/>
      <c r="BS297" s="191"/>
      <c r="BT297" s="191"/>
      <c r="BU297" s="191"/>
      <c r="BV297" s="191"/>
      <c r="BW297" s="191"/>
      <c r="BX297" s="191"/>
      <c r="BY297" s="191"/>
      <c r="BZ297" s="191"/>
    </row>
    <row r="298" spans="1:78">
      <c r="A298" s="191"/>
      <c r="B298" s="191"/>
      <c r="C298" s="191"/>
      <c r="D298" s="191"/>
      <c r="E298" s="191"/>
      <c r="F298" s="191"/>
      <c r="G298" s="191"/>
      <c r="H298" s="191"/>
      <c r="I298" s="191"/>
      <c r="J298" s="191"/>
      <c r="K298" s="191"/>
      <c r="L298" s="191"/>
      <c r="M298" s="191"/>
      <c r="N298" s="191"/>
      <c r="O298" s="191"/>
      <c r="P298" s="191"/>
      <c r="Q298" s="191"/>
      <c r="R298" s="191"/>
      <c r="S298" s="191"/>
      <c r="T298" s="191"/>
      <c r="U298" s="191"/>
      <c r="V298" s="191"/>
      <c r="W298" s="191"/>
      <c r="X298" s="191"/>
      <c r="Y298" s="191"/>
      <c r="Z298" s="191"/>
      <c r="AA298" s="191"/>
      <c r="AB298" s="191"/>
      <c r="AC298" s="191"/>
      <c r="AD298" s="191"/>
      <c r="AE298" s="191"/>
      <c r="AF298" s="191"/>
      <c r="AG298" s="191"/>
      <c r="AH298" s="191"/>
      <c r="AI298" s="191"/>
      <c r="AJ298" s="191"/>
      <c r="AK298" s="191"/>
      <c r="AL298" s="191"/>
      <c r="AM298" s="191"/>
      <c r="AN298" s="191"/>
      <c r="AO298" s="191"/>
      <c r="AP298" s="191"/>
      <c r="AQ298" s="191"/>
      <c r="AR298" s="191"/>
      <c r="AS298" s="191"/>
      <c r="AT298" s="191"/>
      <c r="AU298" s="191"/>
      <c r="AV298" s="191"/>
      <c r="AW298" s="191"/>
      <c r="AX298" s="191"/>
      <c r="AY298" s="191"/>
      <c r="AZ298" s="191"/>
      <c r="BA298" s="191"/>
      <c r="BB298" s="191"/>
      <c r="BC298" s="191"/>
      <c r="BD298" s="191"/>
      <c r="BE298" s="191"/>
      <c r="BF298" s="191"/>
      <c r="BG298" s="191"/>
      <c r="BH298" s="191"/>
      <c r="BI298" s="191"/>
      <c r="BJ298" s="191"/>
      <c r="BK298" s="191"/>
      <c r="BL298" s="191"/>
      <c r="BM298" s="191"/>
      <c r="BN298" s="191"/>
      <c r="BO298" s="191"/>
      <c r="BP298" s="191"/>
      <c r="BQ298" s="191"/>
      <c r="BR298" s="191"/>
      <c r="BS298" s="191"/>
      <c r="BT298" s="191"/>
      <c r="BU298" s="191"/>
      <c r="BV298" s="191"/>
      <c r="BW298" s="191"/>
      <c r="BX298" s="191"/>
      <c r="BY298" s="191"/>
      <c r="BZ298" s="191"/>
    </row>
    <row r="299" spans="1:78">
      <c r="A299" s="191"/>
      <c r="B299" s="191"/>
      <c r="C299" s="191"/>
      <c r="D299" s="191"/>
      <c r="E299" s="191"/>
      <c r="F299" s="191"/>
      <c r="G299" s="191"/>
      <c r="H299" s="191"/>
      <c r="I299" s="191"/>
      <c r="J299" s="191"/>
      <c r="K299" s="191"/>
      <c r="L299" s="191"/>
      <c r="M299" s="191"/>
      <c r="N299" s="191"/>
      <c r="O299" s="191"/>
      <c r="P299" s="191"/>
      <c r="Q299" s="191"/>
      <c r="R299" s="191"/>
      <c r="S299" s="191"/>
      <c r="T299" s="191"/>
      <c r="U299" s="191"/>
      <c r="V299" s="191"/>
      <c r="W299" s="191"/>
      <c r="X299" s="191"/>
      <c r="Y299" s="191"/>
      <c r="Z299" s="191"/>
      <c r="AA299" s="191"/>
      <c r="AB299" s="191"/>
      <c r="AC299" s="191"/>
      <c r="AD299" s="191"/>
      <c r="AE299" s="191"/>
      <c r="AF299" s="191"/>
      <c r="AG299" s="191"/>
      <c r="AH299" s="191"/>
      <c r="AI299" s="191"/>
      <c r="AJ299" s="191"/>
      <c r="AK299" s="191"/>
      <c r="AL299" s="191"/>
      <c r="AM299" s="191"/>
      <c r="AN299" s="191"/>
      <c r="AO299" s="191"/>
      <c r="AP299" s="191"/>
      <c r="AQ299" s="191"/>
      <c r="AR299" s="191"/>
      <c r="AS299" s="191"/>
      <c r="AT299" s="191"/>
      <c r="AU299" s="191"/>
      <c r="AV299" s="191"/>
      <c r="AW299" s="191"/>
      <c r="AX299" s="191"/>
      <c r="AY299" s="191"/>
      <c r="AZ299" s="191"/>
      <c r="BA299" s="191"/>
      <c r="BB299" s="191"/>
      <c r="BC299" s="191"/>
      <c r="BD299" s="191"/>
      <c r="BE299" s="191"/>
      <c r="BF299" s="191"/>
      <c r="BG299" s="191"/>
      <c r="BH299" s="191"/>
      <c r="BI299" s="191"/>
      <c r="BJ299" s="191"/>
      <c r="BK299" s="191"/>
      <c r="BL299" s="191"/>
      <c r="BM299" s="191"/>
      <c r="BN299" s="191"/>
      <c r="BO299" s="191"/>
      <c r="BP299" s="191"/>
      <c r="BQ299" s="191"/>
      <c r="BR299" s="191"/>
      <c r="BS299" s="191"/>
      <c r="BT299" s="191"/>
      <c r="BU299" s="191"/>
      <c r="BV299" s="191"/>
      <c r="BW299" s="191"/>
      <c r="BX299" s="191"/>
      <c r="BY299" s="191"/>
      <c r="BZ299" s="191"/>
    </row>
    <row r="300" spans="1:78">
      <c r="A300" s="191"/>
      <c r="B300" s="191"/>
      <c r="C300" s="191"/>
      <c r="D300" s="191"/>
      <c r="E300" s="191"/>
      <c r="F300" s="191"/>
      <c r="G300" s="191"/>
      <c r="H300" s="191"/>
      <c r="I300" s="191"/>
      <c r="J300" s="191"/>
      <c r="K300" s="191"/>
      <c r="L300" s="191"/>
      <c r="M300" s="191"/>
      <c r="N300" s="191"/>
      <c r="O300" s="191"/>
      <c r="P300" s="191"/>
      <c r="Q300" s="191"/>
      <c r="R300" s="191"/>
      <c r="S300" s="191"/>
      <c r="T300" s="191"/>
      <c r="U300" s="191"/>
      <c r="V300" s="191"/>
      <c r="W300" s="191"/>
      <c r="X300" s="191"/>
      <c r="Y300" s="191"/>
      <c r="Z300" s="191"/>
      <c r="AA300" s="191"/>
      <c r="AB300" s="191"/>
      <c r="AC300" s="191"/>
      <c r="AD300" s="191"/>
      <c r="AE300" s="191"/>
      <c r="AF300" s="191"/>
      <c r="AG300" s="191"/>
      <c r="AH300" s="191"/>
      <c r="AI300" s="191"/>
      <c r="AJ300" s="191"/>
      <c r="AK300" s="191"/>
      <c r="AL300" s="191"/>
      <c r="AM300" s="191"/>
      <c r="AN300" s="191"/>
      <c r="AO300" s="191"/>
      <c r="AP300" s="191"/>
      <c r="AQ300" s="191"/>
      <c r="AR300" s="191"/>
      <c r="AS300" s="191"/>
      <c r="AT300" s="191"/>
      <c r="AU300" s="191"/>
      <c r="AV300" s="191"/>
      <c r="AW300" s="191"/>
      <c r="AX300" s="191"/>
      <c r="AY300" s="191"/>
      <c r="AZ300" s="191"/>
      <c r="BA300" s="191"/>
      <c r="BB300" s="191"/>
      <c r="BC300" s="191"/>
      <c r="BD300" s="191"/>
      <c r="BE300" s="191"/>
      <c r="BF300" s="191"/>
      <c r="BG300" s="191"/>
      <c r="BH300" s="191"/>
      <c r="BI300" s="191"/>
      <c r="BJ300" s="191"/>
      <c r="BK300" s="191"/>
      <c r="BL300" s="191"/>
      <c r="BM300" s="191"/>
      <c r="BN300" s="191"/>
      <c r="BO300" s="191"/>
      <c r="BP300" s="191"/>
      <c r="BQ300" s="191"/>
      <c r="BR300" s="191"/>
      <c r="BS300" s="191"/>
      <c r="BT300" s="191"/>
      <c r="BU300" s="191"/>
      <c r="BV300" s="191"/>
      <c r="BW300" s="191"/>
      <c r="BX300" s="191"/>
      <c r="BY300" s="191"/>
      <c r="BZ300" s="191"/>
    </row>
    <row r="301" spans="1:78">
      <c r="A301" s="191"/>
      <c r="B301" s="191"/>
      <c r="C301" s="191"/>
      <c r="D301" s="191"/>
      <c r="E301" s="191"/>
      <c r="F301" s="191"/>
      <c r="G301" s="191"/>
      <c r="H301" s="191"/>
      <c r="I301" s="191"/>
      <c r="J301" s="191"/>
      <c r="K301" s="191"/>
      <c r="L301" s="191"/>
      <c r="M301" s="191"/>
      <c r="N301" s="191"/>
      <c r="O301" s="191"/>
      <c r="P301" s="191"/>
      <c r="Q301" s="191"/>
      <c r="R301" s="191"/>
      <c r="S301" s="191"/>
      <c r="T301" s="191"/>
      <c r="U301" s="191"/>
      <c r="V301" s="191"/>
      <c r="W301" s="191"/>
      <c r="X301" s="191"/>
      <c r="Y301" s="191"/>
      <c r="Z301" s="191"/>
      <c r="AA301" s="191"/>
      <c r="AB301" s="191"/>
      <c r="AC301" s="191"/>
      <c r="AD301" s="191"/>
      <c r="AE301" s="191"/>
      <c r="AF301" s="191"/>
      <c r="AG301" s="191"/>
      <c r="AH301" s="191"/>
      <c r="AI301" s="191"/>
      <c r="AJ301" s="191"/>
      <c r="AK301" s="191"/>
      <c r="AL301" s="191"/>
      <c r="AM301" s="191"/>
      <c r="AN301" s="191"/>
      <c r="AO301" s="191"/>
      <c r="AP301" s="191"/>
      <c r="AQ301" s="191"/>
      <c r="AR301" s="191"/>
      <c r="AS301" s="191"/>
      <c r="AT301" s="191"/>
      <c r="AU301" s="191"/>
      <c r="AV301" s="191"/>
      <c r="AW301" s="191"/>
      <c r="AX301" s="191"/>
      <c r="AY301" s="191"/>
      <c r="AZ301" s="191"/>
      <c r="BA301" s="191"/>
      <c r="BB301" s="191"/>
      <c r="BC301" s="191"/>
      <c r="BD301" s="191"/>
      <c r="BE301" s="191"/>
      <c r="BF301" s="191"/>
      <c r="BG301" s="191"/>
      <c r="BH301" s="191"/>
      <c r="BI301" s="191"/>
      <c r="BJ301" s="191"/>
      <c r="BK301" s="191"/>
      <c r="BL301" s="191"/>
      <c r="BM301" s="191"/>
      <c r="BN301" s="191"/>
      <c r="BO301" s="191"/>
      <c r="BP301" s="191"/>
      <c r="BQ301" s="191"/>
      <c r="BR301" s="191"/>
      <c r="BS301" s="191"/>
      <c r="BT301" s="191"/>
      <c r="BU301" s="191"/>
      <c r="BV301" s="191"/>
      <c r="BW301" s="191"/>
      <c r="BX301" s="191"/>
      <c r="BY301" s="191"/>
      <c r="BZ301" s="191"/>
    </row>
    <row r="302" spans="1:78">
      <c r="A302" s="191"/>
      <c r="B302" s="191"/>
      <c r="C302" s="191"/>
      <c r="D302" s="191"/>
      <c r="E302" s="191"/>
      <c r="F302" s="191"/>
      <c r="G302" s="191"/>
      <c r="H302" s="191"/>
      <c r="I302" s="191"/>
      <c r="J302" s="191"/>
      <c r="K302" s="191"/>
      <c r="L302" s="191"/>
      <c r="M302" s="191"/>
      <c r="N302" s="191"/>
      <c r="O302" s="191"/>
      <c r="P302" s="191"/>
      <c r="Q302" s="191"/>
      <c r="R302" s="191"/>
      <c r="S302" s="191"/>
      <c r="T302" s="191"/>
      <c r="U302" s="191"/>
      <c r="V302" s="191"/>
      <c r="W302" s="191"/>
      <c r="X302" s="191"/>
      <c r="Y302" s="191"/>
      <c r="Z302" s="191"/>
      <c r="AA302" s="191"/>
      <c r="AB302" s="191"/>
      <c r="AC302" s="191"/>
      <c r="AD302" s="191"/>
      <c r="AE302" s="191"/>
      <c r="AF302" s="191"/>
      <c r="AG302" s="191"/>
      <c r="AH302" s="191"/>
      <c r="AI302" s="191"/>
      <c r="AJ302" s="191"/>
      <c r="AK302" s="191"/>
      <c r="AL302" s="191"/>
      <c r="AM302" s="191"/>
      <c r="AN302" s="191"/>
      <c r="AO302" s="191"/>
      <c r="AP302" s="191"/>
      <c r="AQ302" s="191"/>
      <c r="AR302" s="191"/>
      <c r="AS302" s="191"/>
      <c r="AT302" s="191"/>
      <c r="AU302" s="191"/>
      <c r="AV302" s="191"/>
      <c r="AW302" s="191"/>
      <c r="AX302" s="191"/>
      <c r="AY302" s="191"/>
      <c r="AZ302" s="191"/>
      <c r="BA302" s="191"/>
      <c r="BB302" s="191"/>
      <c r="BC302" s="191"/>
      <c r="BD302" s="191"/>
      <c r="BE302" s="191"/>
      <c r="BF302" s="191"/>
      <c r="BG302" s="191"/>
      <c r="BH302" s="191"/>
      <c r="BI302" s="191"/>
      <c r="BJ302" s="191"/>
      <c r="BK302" s="191"/>
      <c r="BL302" s="191"/>
      <c r="BM302" s="191"/>
      <c r="BN302" s="191"/>
      <c r="BO302" s="191"/>
      <c r="BP302" s="191"/>
      <c r="BQ302" s="191"/>
      <c r="BR302" s="191"/>
      <c r="BS302" s="191"/>
      <c r="BT302" s="191"/>
      <c r="BU302" s="191"/>
      <c r="BV302" s="191"/>
      <c r="BW302" s="191"/>
      <c r="BX302" s="191"/>
      <c r="BY302" s="191"/>
      <c r="BZ302" s="191"/>
    </row>
    <row r="303" spans="1:78">
      <c r="A303" s="191"/>
      <c r="B303" s="191"/>
      <c r="C303" s="191"/>
      <c r="D303" s="191"/>
      <c r="E303" s="191"/>
      <c r="F303" s="191"/>
      <c r="G303" s="191"/>
      <c r="H303" s="191"/>
      <c r="I303" s="191"/>
      <c r="J303" s="191"/>
      <c r="K303" s="191"/>
      <c r="L303" s="191"/>
      <c r="M303" s="191"/>
      <c r="N303" s="191"/>
      <c r="O303" s="191"/>
      <c r="P303" s="191"/>
      <c r="Q303" s="191"/>
      <c r="R303" s="191"/>
      <c r="S303" s="191"/>
      <c r="T303" s="191"/>
      <c r="U303" s="191"/>
      <c r="V303" s="191"/>
      <c r="W303" s="191"/>
      <c r="X303" s="191"/>
      <c r="Y303" s="191"/>
      <c r="Z303" s="191"/>
      <c r="AA303" s="191"/>
      <c r="AB303" s="191"/>
      <c r="AC303" s="191"/>
      <c r="AD303" s="191"/>
      <c r="AE303" s="191"/>
      <c r="AF303" s="191"/>
      <c r="AG303" s="191"/>
      <c r="AH303" s="191"/>
      <c r="AI303" s="191"/>
      <c r="AJ303" s="191"/>
      <c r="AK303" s="191"/>
      <c r="AL303" s="191"/>
      <c r="AM303" s="191"/>
      <c r="AN303" s="191"/>
      <c r="AO303" s="191"/>
      <c r="AP303" s="191"/>
      <c r="AQ303" s="191"/>
      <c r="AR303" s="191"/>
      <c r="AS303" s="191"/>
      <c r="AT303" s="191"/>
      <c r="AU303" s="191"/>
      <c r="AV303" s="191"/>
      <c r="AW303" s="191"/>
      <c r="AX303" s="191"/>
      <c r="AY303" s="191"/>
      <c r="AZ303" s="191"/>
      <c r="BA303" s="191"/>
      <c r="BB303" s="191"/>
      <c r="BC303" s="191"/>
      <c r="BD303" s="191"/>
      <c r="BE303" s="191"/>
      <c r="BF303" s="191"/>
      <c r="BG303" s="191"/>
      <c r="BH303" s="191"/>
      <c r="BI303" s="191"/>
      <c r="BJ303" s="191"/>
      <c r="BK303" s="191"/>
      <c r="BL303" s="191"/>
      <c r="BM303" s="191"/>
      <c r="BN303" s="191"/>
      <c r="BO303" s="191"/>
      <c r="BP303" s="191"/>
      <c r="BQ303" s="191"/>
      <c r="BR303" s="191"/>
      <c r="BS303" s="191"/>
      <c r="BT303" s="191"/>
      <c r="BU303" s="191"/>
      <c r="BV303" s="191"/>
      <c r="BW303" s="191"/>
      <c r="BX303" s="191"/>
      <c r="BY303" s="191"/>
      <c r="BZ303" s="191"/>
    </row>
    <row r="304" spans="1:78">
      <c r="A304" s="191"/>
      <c r="B304" s="191"/>
      <c r="C304" s="191"/>
      <c r="D304" s="191"/>
      <c r="E304" s="191"/>
      <c r="F304" s="191"/>
      <c r="G304" s="191"/>
      <c r="H304" s="191"/>
      <c r="I304" s="191"/>
      <c r="J304" s="191"/>
      <c r="K304" s="191"/>
      <c r="L304" s="191"/>
      <c r="M304" s="191"/>
      <c r="N304" s="191"/>
      <c r="O304" s="191"/>
      <c r="P304" s="191"/>
      <c r="Q304" s="191"/>
      <c r="R304" s="191"/>
      <c r="S304" s="191"/>
      <c r="T304" s="191"/>
      <c r="U304" s="191"/>
      <c r="V304" s="191"/>
      <c r="W304" s="191"/>
      <c r="X304" s="191"/>
      <c r="Y304" s="191"/>
      <c r="Z304" s="191"/>
      <c r="AA304" s="191"/>
      <c r="AB304" s="191"/>
      <c r="AC304" s="191"/>
      <c r="AD304" s="191"/>
      <c r="AE304" s="191"/>
      <c r="AF304" s="191"/>
      <c r="AG304" s="191"/>
      <c r="AH304" s="191"/>
      <c r="AI304" s="191"/>
      <c r="AJ304" s="191"/>
      <c r="AK304" s="191"/>
      <c r="AL304" s="191"/>
      <c r="AM304" s="191"/>
      <c r="AN304" s="191"/>
      <c r="AO304" s="191"/>
      <c r="AP304" s="191"/>
      <c r="AQ304" s="191"/>
      <c r="AR304" s="191"/>
      <c r="AS304" s="191"/>
      <c r="AT304" s="191"/>
      <c r="AU304" s="191"/>
      <c r="AV304" s="191"/>
      <c r="AW304" s="191"/>
      <c r="AX304" s="191"/>
      <c r="AY304" s="191"/>
      <c r="AZ304" s="191"/>
      <c r="BA304" s="191"/>
      <c r="BB304" s="191"/>
      <c r="BC304" s="191"/>
      <c r="BD304" s="191"/>
      <c r="BE304" s="191"/>
      <c r="BF304" s="191"/>
      <c r="BG304" s="191"/>
      <c r="BH304" s="191"/>
      <c r="BI304" s="191"/>
      <c r="BJ304" s="191"/>
      <c r="BK304" s="191"/>
      <c r="BL304" s="191"/>
      <c r="BM304" s="191"/>
      <c r="BN304" s="191"/>
      <c r="BO304" s="191"/>
      <c r="BP304" s="191"/>
      <c r="BQ304" s="191"/>
      <c r="BR304" s="191"/>
      <c r="BS304" s="191"/>
      <c r="BT304" s="191"/>
      <c r="BU304" s="191"/>
      <c r="BV304" s="191"/>
      <c r="BW304" s="191"/>
      <c r="BX304" s="191"/>
      <c r="BY304" s="191"/>
      <c r="BZ304" s="191"/>
    </row>
    <row r="305" spans="1:78">
      <c r="A305" s="191"/>
      <c r="B305" s="191"/>
      <c r="C305" s="191"/>
      <c r="D305" s="191"/>
      <c r="E305" s="191"/>
      <c r="F305" s="191"/>
      <c r="G305" s="191"/>
      <c r="H305" s="191"/>
      <c r="I305" s="191"/>
      <c r="J305" s="191"/>
      <c r="K305" s="191"/>
      <c r="L305" s="191"/>
      <c r="M305" s="191"/>
      <c r="N305" s="191"/>
      <c r="O305" s="191"/>
      <c r="P305" s="191"/>
      <c r="Q305" s="191"/>
      <c r="R305" s="191"/>
      <c r="S305" s="191"/>
      <c r="T305" s="191"/>
      <c r="U305" s="191"/>
      <c r="V305" s="191"/>
      <c r="W305" s="191"/>
      <c r="X305" s="191"/>
      <c r="Y305" s="191"/>
      <c r="Z305" s="191"/>
      <c r="AA305" s="191"/>
      <c r="AB305" s="191"/>
      <c r="AC305" s="191"/>
      <c r="AD305" s="191"/>
      <c r="AE305" s="191"/>
      <c r="AF305" s="191"/>
      <c r="AG305" s="191"/>
      <c r="AH305" s="191"/>
      <c r="AI305" s="191"/>
      <c r="AJ305" s="191"/>
      <c r="AK305" s="191"/>
      <c r="AL305" s="191"/>
      <c r="AM305" s="191"/>
      <c r="AN305" s="191"/>
      <c r="AO305" s="191"/>
      <c r="AP305" s="191"/>
      <c r="AQ305" s="191"/>
      <c r="AR305" s="191"/>
      <c r="AS305" s="191"/>
      <c r="AT305" s="191"/>
      <c r="AU305" s="191"/>
      <c r="AV305" s="191"/>
      <c r="AW305" s="191"/>
      <c r="AX305" s="191"/>
      <c r="AY305" s="191"/>
      <c r="AZ305" s="191"/>
      <c r="BA305" s="191"/>
      <c r="BB305" s="191"/>
      <c r="BC305" s="191"/>
      <c r="BD305" s="191"/>
      <c r="BE305" s="191"/>
      <c r="BF305" s="191"/>
      <c r="BG305" s="191"/>
      <c r="BH305" s="191"/>
      <c r="BI305" s="191"/>
      <c r="BJ305" s="191"/>
      <c r="BK305" s="191"/>
      <c r="BL305" s="191"/>
      <c r="BM305" s="191"/>
      <c r="BN305" s="191"/>
      <c r="BO305" s="191"/>
      <c r="BP305" s="191"/>
      <c r="BQ305" s="191"/>
      <c r="BR305" s="191"/>
      <c r="BS305" s="191"/>
      <c r="BT305" s="191"/>
      <c r="BU305" s="191"/>
      <c r="BV305" s="191"/>
      <c r="BW305" s="191"/>
      <c r="BX305" s="191"/>
      <c r="BY305" s="191"/>
      <c r="BZ305" s="191"/>
    </row>
    <row r="306" spans="1:78">
      <c r="A306" s="191"/>
      <c r="B306" s="191"/>
      <c r="C306" s="191"/>
      <c r="D306" s="191"/>
      <c r="E306" s="191"/>
      <c r="F306" s="191"/>
      <c r="G306" s="191"/>
      <c r="H306" s="191"/>
      <c r="I306" s="191"/>
      <c r="J306" s="191"/>
      <c r="K306" s="191"/>
      <c r="L306" s="191"/>
      <c r="M306" s="191"/>
      <c r="N306" s="191"/>
      <c r="O306" s="191"/>
      <c r="P306" s="191"/>
      <c r="Q306" s="191"/>
      <c r="R306" s="191"/>
      <c r="S306" s="191"/>
      <c r="T306" s="191"/>
      <c r="U306" s="191"/>
      <c r="V306" s="191"/>
      <c r="W306" s="191"/>
      <c r="X306" s="191"/>
      <c r="Y306" s="191"/>
      <c r="Z306" s="191"/>
      <c r="AA306" s="191"/>
      <c r="AB306" s="191"/>
      <c r="AC306" s="191"/>
      <c r="AD306" s="191"/>
      <c r="AE306" s="191"/>
      <c r="AF306" s="191"/>
      <c r="AG306" s="191"/>
      <c r="AH306" s="191"/>
      <c r="AI306" s="191"/>
      <c r="AJ306" s="191"/>
      <c r="AK306" s="191"/>
      <c r="AL306" s="191"/>
      <c r="AM306" s="191"/>
      <c r="AN306" s="191"/>
      <c r="AO306" s="191"/>
      <c r="AP306" s="191"/>
      <c r="AQ306" s="191"/>
      <c r="AR306" s="191"/>
      <c r="AS306" s="191"/>
      <c r="AT306" s="191"/>
      <c r="AU306" s="191"/>
      <c r="AV306" s="191"/>
      <c r="AW306" s="191"/>
      <c r="AX306" s="191"/>
      <c r="AY306" s="191"/>
      <c r="AZ306" s="191"/>
      <c r="BA306" s="191"/>
      <c r="BB306" s="191"/>
      <c r="BC306" s="191"/>
      <c r="BD306" s="191"/>
      <c r="BE306" s="191"/>
      <c r="BF306" s="191"/>
      <c r="BG306" s="191"/>
      <c r="BH306" s="191"/>
      <c r="BI306" s="191"/>
      <c r="BJ306" s="191"/>
      <c r="BK306" s="191"/>
      <c r="BL306" s="191"/>
      <c r="BM306" s="191"/>
      <c r="BN306" s="191"/>
      <c r="BO306" s="191"/>
      <c r="BP306" s="191"/>
      <c r="BQ306" s="191"/>
      <c r="BR306" s="191"/>
      <c r="BS306" s="191"/>
      <c r="BT306" s="191"/>
      <c r="BU306" s="191"/>
      <c r="BV306" s="191"/>
      <c r="BW306" s="191"/>
      <c r="BX306" s="191"/>
      <c r="BY306" s="191"/>
      <c r="BZ306" s="191"/>
    </row>
    <row r="307" spans="1:78">
      <c r="A307" s="191"/>
      <c r="B307" s="191"/>
      <c r="C307" s="191"/>
      <c r="D307" s="191"/>
      <c r="E307" s="191"/>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1"/>
      <c r="AY307" s="191"/>
      <c r="AZ307" s="191"/>
      <c r="BA307" s="191"/>
      <c r="BB307" s="191"/>
      <c r="BC307" s="191"/>
      <c r="BD307" s="191"/>
      <c r="BE307" s="191"/>
      <c r="BF307" s="191"/>
      <c r="BG307" s="191"/>
      <c r="BH307" s="191"/>
      <c r="BI307" s="191"/>
      <c r="BJ307" s="191"/>
      <c r="BK307" s="191"/>
      <c r="BL307" s="191"/>
      <c r="BM307" s="191"/>
      <c r="BN307" s="191"/>
      <c r="BO307" s="191"/>
      <c r="BP307" s="191"/>
      <c r="BQ307" s="191"/>
      <c r="BR307" s="191"/>
      <c r="BS307" s="191"/>
      <c r="BT307" s="191"/>
      <c r="BU307" s="191"/>
      <c r="BV307" s="191"/>
      <c r="BW307" s="191"/>
      <c r="BX307" s="191"/>
      <c r="BY307" s="191"/>
      <c r="BZ307" s="191"/>
    </row>
    <row r="308" spans="1:78">
      <c r="A308" s="191"/>
      <c r="B308" s="191"/>
      <c r="C308" s="191"/>
      <c r="D308" s="191"/>
      <c r="E308" s="191"/>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1"/>
      <c r="AY308" s="191"/>
      <c r="AZ308" s="191"/>
      <c r="BA308" s="191"/>
      <c r="BB308" s="191"/>
      <c r="BC308" s="191"/>
      <c r="BD308" s="191"/>
      <c r="BE308" s="191"/>
      <c r="BF308" s="191"/>
      <c r="BG308" s="191"/>
      <c r="BH308" s="191"/>
      <c r="BI308" s="191"/>
      <c r="BJ308" s="191"/>
      <c r="BK308" s="191"/>
      <c r="BL308" s="191"/>
      <c r="BM308" s="191"/>
      <c r="BN308" s="191"/>
      <c r="BO308" s="191"/>
      <c r="BP308" s="191"/>
      <c r="BQ308" s="191"/>
      <c r="BR308" s="191"/>
      <c r="BS308" s="191"/>
      <c r="BT308" s="191"/>
      <c r="BU308" s="191"/>
      <c r="BV308" s="191"/>
      <c r="BW308" s="191"/>
      <c r="BX308" s="191"/>
      <c r="BY308" s="191"/>
      <c r="BZ308" s="191"/>
    </row>
    <row r="309" spans="1:78">
      <c r="A309" s="191"/>
      <c r="B309" s="191"/>
      <c r="C309" s="191"/>
      <c r="D309" s="191"/>
      <c r="E309" s="191"/>
      <c r="F309" s="191"/>
      <c r="G309" s="191"/>
      <c r="H309" s="191"/>
      <c r="I309" s="191"/>
      <c r="J309" s="191"/>
      <c r="K309" s="191"/>
      <c r="L309" s="191"/>
      <c r="M309" s="191"/>
      <c r="N309" s="191"/>
      <c r="O309" s="191"/>
      <c r="P309" s="191"/>
      <c r="Q309" s="191"/>
      <c r="R309" s="191"/>
      <c r="S309" s="191"/>
      <c r="T309" s="191"/>
      <c r="U309" s="191"/>
      <c r="V309" s="191"/>
      <c r="W309" s="191"/>
      <c r="X309" s="191"/>
      <c r="Y309" s="191"/>
      <c r="Z309" s="191"/>
      <c r="AA309" s="191"/>
      <c r="AB309" s="191"/>
      <c r="AC309" s="191"/>
      <c r="AD309" s="191"/>
      <c r="AE309" s="191"/>
      <c r="AF309" s="191"/>
      <c r="AG309" s="191"/>
      <c r="AH309" s="191"/>
      <c r="AI309" s="191"/>
      <c r="AJ309" s="191"/>
      <c r="AK309" s="191"/>
      <c r="AL309" s="191"/>
      <c r="AM309" s="191"/>
      <c r="AN309" s="191"/>
      <c r="AO309" s="191"/>
      <c r="AP309" s="191"/>
      <c r="AQ309" s="191"/>
      <c r="AR309" s="191"/>
      <c r="AS309" s="191"/>
      <c r="AT309" s="191"/>
      <c r="AU309" s="191"/>
      <c r="AV309" s="191"/>
      <c r="AW309" s="191"/>
      <c r="AX309" s="191"/>
      <c r="AY309" s="191"/>
      <c r="AZ309" s="191"/>
      <c r="BA309" s="191"/>
      <c r="BB309" s="191"/>
      <c r="BC309" s="191"/>
      <c r="BD309" s="191"/>
      <c r="BE309" s="191"/>
      <c r="BF309" s="191"/>
      <c r="BG309" s="191"/>
      <c r="BH309" s="191"/>
      <c r="BI309" s="191"/>
      <c r="BJ309" s="191"/>
      <c r="BK309" s="191"/>
      <c r="BL309" s="191"/>
      <c r="BM309" s="191"/>
      <c r="BN309" s="191"/>
      <c r="BO309" s="191"/>
      <c r="BP309" s="191"/>
      <c r="BQ309" s="191"/>
      <c r="BR309" s="191"/>
      <c r="BS309" s="191"/>
      <c r="BT309" s="191"/>
      <c r="BU309" s="191"/>
      <c r="BV309" s="191"/>
      <c r="BW309" s="191"/>
      <c r="BX309" s="191"/>
      <c r="BY309" s="191"/>
      <c r="BZ309" s="191"/>
    </row>
    <row r="310" spans="1:78">
      <c r="A310" s="191"/>
      <c r="B310" s="191"/>
      <c r="C310" s="191"/>
      <c r="D310" s="191"/>
      <c r="E310" s="191"/>
      <c r="F310" s="191"/>
      <c r="G310" s="191"/>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1"/>
      <c r="AY310" s="191"/>
      <c r="AZ310" s="191"/>
      <c r="BA310" s="191"/>
      <c r="BB310" s="191"/>
      <c r="BC310" s="191"/>
      <c r="BD310" s="191"/>
      <c r="BE310" s="191"/>
      <c r="BF310" s="191"/>
      <c r="BG310" s="191"/>
      <c r="BH310" s="191"/>
      <c r="BI310" s="191"/>
      <c r="BJ310" s="191"/>
      <c r="BK310" s="191"/>
      <c r="BL310" s="191"/>
      <c r="BM310" s="191"/>
      <c r="BN310" s="191"/>
      <c r="BO310" s="191"/>
      <c r="BP310" s="191"/>
      <c r="BQ310" s="191"/>
      <c r="BR310" s="191"/>
      <c r="BS310" s="191"/>
      <c r="BT310" s="191"/>
      <c r="BU310" s="191"/>
      <c r="BV310" s="191"/>
      <c r="BW310" s="191"/>
      <c r="BX310" s="191"/>
      <c r="BY310" s="191"/>
      <c r="BZ310" s="191"/>
    </row>
    <row r="311" spans="1:78">
      <c r="A311" s="191"/>
      <c r="B311" s="191"/>
      <c r="C311" s="191"/>
      <c r="D311" s="191"/>
      <c r="E311" s="191"/>
      <c r="F311" s="191"/>
      <c r="G311" s="191"/>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1"/>
      <c r="AY311" s="191"/>
      <c r="AZ311" s="191"/>
      <c r="BA311" s="191"/>
      <c r="BB311" s="191"/>
      <c r="BC311" s="191"/>
      <c r="BD311" s="191"/>
      <c r="BE311" s="191"/>
      <c r="BF311" s="191"/>
      <c r="BG311" s="191"/>
      <c r="BH311" s="191"/>
      <c r="BI311" s="191"/>
      <c r="BJ311" s="191"/>
      <c r="BK311" s="191"/>
      <c r="BL311" s="191"/>
      <c r="BM311" s="191"/>
      <c r="BN311" s="191"/>
      <c r="BO311" s="191"/>
      <c r="BP311" s="191"/>
      <c r="BQ311" s="191"/>
      <c r="BR311" s="191"/>
      <c r="BS311" s="191"/>
      <c r="BT311" s="191"/>
      <c r="BU311" s="191"/>
      <c r="BV311" s="191"/>
      <c r="BW311" s="191"/>
      <c r="BX311" s="191"/>
      <c r="BY311" s="191"/>
      <c r="BZ311" s="191"/>
    </row>
    <row r="312" spans="1:78">
      <c r="A312" s="191"/>
      <c r="B312" s="191"/>
      <c r="C312" s="191"/>
      <c r="D312" s="191"/>
      <c r="E312" s="191"/>
      <c r="F312" s="191"/>
      <c r="G312" s="191"/>
      <c r="H312" s="191"/>
      <c r="I312" s="191"/>
      <c r="J312" s="191"/>
      <c r="K312" s="191"/>
      <c r="L312" s="191"/>
      <c r="M312" s="191"/>
      <c r="N312" s="191"/>
      <c r="O312" s="191"/>
      <c r="P312" s="191"/>
      <c r="Q312" s="191"/>
      <c r="R312" s="191"/>
      <c r="S312" s="191"/>
      <c r="T312" s="191"/>
      <c r="U312" s="191"/>
      <c r="V312" s="191"/>
      <c r="W312" s="191"/>
      <c r="X312" s="191"/>
      <c r="Y312" s="191"/>
      <c r="Z312" s="191"/>
      <c r="AA312" s="191"/>
      <c r="AB312" s="191"/>
      <c r="AC312" s="191"/>
      <c r="AD312" s="191"/>
      <c r="AE312" s="191"/>
      <c r="AF312" s="191"/>
      <c r="AG312" s="191"/>
      <c r="AH312" s="191"/>
      <c r="AI312" s="191"/>
      <c r="AJ312" s="191"/>
      <c r="AK312" s="191"/>
      <c r="AL312" s="191"/>
      <c r="AM312" s="191"/>
      <c r="AN312" s="191"/>
      <c r="AO312" s="191"/>
      <c r="AP312" s="191"/>
      <c r="AQ312" s="191"/>
      <c r="AR312" s="191"/>
      <c r="AS312" s="191"/>
      <c r="AT312" s="191"/>
      <c r="AU312" s="191"/>
      <c r="AV312" s="191"/>
      <c r="AW312" s="191"/>
      <c r="AX312" s="191"/>
      <c r="AY312" s="191"/>
      <c r="AZ312" s="191"/>
      <c r="BA312" s="191"/>
      <c r="BB312" s="191"/>
      <c r="BC312" s="191"/>
      <c r="BD312" s="191"/>
      <c r="BE312" s="191"/>
      <c r="BF312" s="191"/>
      <c r="BG312" s="191"/>
      <c r="BH312" s="191"/>
      <c r="BI312" s="191"/>
      <c r="BJ312" s="191"/>
      <c r="BK312" s="191"/>
      <c r="BL312" s="191"/>
      <c r="BM312" s="191"/>
      <c r="BN312" s="191"/>
      <c r="BO312" s="191"/>
      <c r="BP312" s="191"/>
      <c r="BQ312" s="191"/>
      <c r="BR312" s="191"/>
      <c r="BS312" s="191"/>
      <c r="BT312" s="191"/>
      <c r="BU312" s="191"/>
      <c r="BV312" s="191"/>
      <c r="BW312" s="191"/>
      <c r="BX312" s="191"/>
      <c r="BY312" s="191"/>
      <c r="BZ312" s="191"/>
    </row>
    <row r="313" spans="1:78">
      <c r="A313" s="191"/>
      <c r="B313" s="191"/>
      <c r="C313" s="191"/>
      <c r="D313" s="191"/>
      <c r="E313" s="191"/>
      <c r="F313" s="191"/>
      <c r="G313" s="191"/>
      <c r="H313" s="191"/>
      <c r="I313" s="191"/>
      <c r="J313" s="191"/>
      <c r="K313" s="191"/>
      <c r="L313" s="191"/>
      <c r="M313" s="191"/>
      <c r="N313" s="191"/>
      <c r="O313" s="191"/>
      <c r="P313" s="191"/>
      <c r="Q313" s="191"/>
      <c r="R313" s="191"/>
      <c r="S313" s="191"/>
      <c r="T313" s="191"/>
      <c r="U313" s="191"/>
      <c r="V313" s="191"/>
      <c r="W313" s="191"/>
      <c r="X313" s="191"/>
      <c r="Y313" s="191"/>
      <c r="Z313" s="191"/>
      <c r="AA313" s="191"/>
      <c r="AB313" s="191"/>
      <c r="AC313" s="191"/>
      <c r="AD313" s="191"/>
      <c r="AE313" s="191"/>
      <c r="AF313" s="191"/>
      <c r="AG313" s="191"/>
      <c r="AH313" s="191"/>
      <c r="AI313" s="191"/>
      <c r="AJ313" s="191"/>
      <c r="AK313" s="191"/>
      <c r="AL313" s="191"/>
      <c r="AM313" s="191"/>
      <c r="AN313" s="191"/>
      <c r="AO313" s="191"/>
      <c r="AP313" s="191"/>
      <c r="AQ313" s="191"/>
      <c r="AR313" s="191"/>
      <c r="AS313" s="191"/>
      <c r="AT313" s="191"/>
      <c r="AU313" s="191"/>
      <c r="AV313" s="191"/>
      <c r="AW313" s="191"/>
      <c r="AX313" s="191"/>
      <c r="AY313" s="191"/>
      <c r="AZ313" s="191"/>
      <c r="BA313" s="191"/>
      <c r="BB313" s="191"/>
      <c r="BC313" s="191"/>
      <c r="BD313" s="191"/>
      <c r="BE313" s="191"/>
      <c r="BF313" s="191"/>
      <c r="BG313" s="191"/>
      <c r="BH313" s="191"/>
      <c r="BI313" s="191"/>
      <c r="BJ313" s="191"/>
      <c r="BK313" s="191"/>
      <c r="BL313" s="191"/>
      <c r="BM313" s="191"/>
      <c r="BN313" s="191"/>
      <c r="BO313" s="191"/>
      <c r="BP313" s="191"/>
      <c r="BQ313" s="191"/>
      <c r="BR313" s="191"/>
      <c r="BS313" s="191"/>
      <c r="BT313" s="191"/>
      <c r="BU313" s="191"/>
      <c r="BV313" s="191"/>
      <c r="BW313" s="191"/>
      <c r="BX313" s="191"/>
      <c r="BY313" s="191"/>
      <c r="BZ313" s="191"/>
    </row>
    <row r="314" spans="1:78">
      <c r="A314" s="191"/>
      <c r="B314" s="191"/>
      <c r="C314" s="191"/>
      <c r="D314" s="191"/>
      <c r="E314" s="191"/>
      <c r="F314" s="191"/>
      <c r="G314" s="191"/>
      <c r="H314" s="191"/>
      <c r="I314" s="191"/>
      <c r="J314" s="191"/>
      <c r="K314" s="191"/>
      <c r="L314" s="191"/>
      <c r="M314" s="191"/>
      <c r="N314" s="191"/>
      <c r="O314" s="191"/>
      <c r="P314" s="191"/>
      <c r="Q314" s="191"/>
      <c r="R314" s="191"/>
      <c r="S314" s="191"/>
      <c r="T314" s="191"/>
      <c r="U314" s="191"/>
      <c r="V314" s="191"/>
      <c r="W314" s="191"/>
      <c r="X314" s="191"/>
      <c r="Y314" s="191"/>
      <c r="Z314" s="191"/>
      <c r="AA314" s="191"/>
      <c r="AB314" s="191"/>
      <c r="AC314" s="191"/>
      <c r="AD314" s="191"/>
      <c r="AE314" s="191"/>
      <c r="AF314" s="191"/>
      <c r="AG314" s="191"/>
      <c r="AH314" s="191"/>
      <c r="AI314" s="191"/>
      <c r="AJ314" s="191"/>
      <c r="AK314" s="191"/>
      <c r="AL314" s="191"/>
      <c r="AM314" s="191"/>
      <c r="AN314" s="191"/>
      <c r="AO314" s="191"/>
      <c r="AP314" s="191"/>
      <c r="AQ314" s="191"/>
      <c r="AR314" s="191"/>
      <c r="AS314" s="191"/>
      <c r="AT314" s="191"/>
      <c r="AU314" s="191"/>
      <c r="AV314" s="191"/>
      <c r="AW314" s="191"/>
      <c r="AX314" s="191"/>
      <c r="AY314" s="191"/>
      <c r="AZ314" s="191"/>
      <c r="BA314" s="191"/>
      <c r="BB314" s="191"/>
      <c r="BC314" s="191"/>
      <c r="BD314" s="191"/>
      <c r="BE314" s="191"/>
      <c r="BF314" s="191"/>
      <c r="BG314" s="191"/>
      <c r="BH314" s="191"/>
      <c r="BI314" s="191"/>
      <c r="BJ314" s="191"/>
      <c r="BK314" s="191"/>
      <c r="BL314" s="191"/>
      <c r="BM314" s="191"/>
      <c r="BN314" s="191"/>
      <c r="BO314" s="191"/>
      <c r="BP314" s="191"/>
      <c r="BQ314" s="191"/>
      <c r="BR314" s="191"/>
      <c r="BS314" s="191"/>
      <c r="BT314" s="191"/>
      <c r="BU314" s="191"/>
      <c r="BV314" s="191"/>
      <c r="BW314" s="191"/>
      <c r="BX314" s="191"/>
      <c r="BY314" s="191"/>
      <c r="BZ314" s="191"/>
    </row>
    <row r="315" spans="1:78">
      <c r="A315" s="191"/>
      <c r="B315" s="191"/>
      <c r="C315" s="191"/>
      <c r="D315" s="191"/>
      <c r="E315" s="191"/>
      <c r="F315" s="191"/>
      <c r="G315" s="191"/>
      <c r="H315" s="191"/>
      <c r="I315" s="191"/>
      <c r="J315" s="191"/>
      <c r="K315" s="191"/>
      <c r="L315" s="191"/>
      <c r="M315" s="191"/>
      <c r="N315" s="191"/>
      <c r="O315" s="191"/>
      <c r="P315" s="191"/>
      <c r="Q315" s="191"/>
      <c r="R315" s="191"/>
      <c r="S315" s="191"/>
      <c r="T315" s="191"/>
      <c r="U315" s="191"/>
      <c r="V315" s="191"/>
      <c r="W315" s="191"/>
      <c r="X315" s="191"/>
      <c r="Y315" s="191"/>
      <c r="Z315" s="191"/>
      <c r="AA315" s="191"/>
      <c r="AB315" s="191"/>
      <c r="AC315" s="191"/>
      <c r="AD315" s="191"/>
      <c r="AE315" s="191"/>
      <c r="AF315" s="191"/>
      <c r="AG315" s="191"/>
      <c r="AH315" s="191"/>
      <c r="AI315" s="191"/>
      <c r="AJ315" s="191"/>
      <c r="AK315" s="191"/>
      <c r="AL315" s="191"/>
      <c r="AM315" s="191"/>
      <c r="AN315" s="191"/>
      <c r="AO315" s="191"/>
      <c r="AP315" s="191"/>
      <c r="AQ315" s="191"/>
      <c r="AR315" s="191"/>
      <c r="AS315" s="191"/>
      <c r="AT315" s="191"/>
      <c r="AU315" s="191"/>
      <c r="AV315" s="191"/>
      <c r="AW315" s="191"/>
      <c r="AX315" s="191"/>
      <c r="AY315" s="191"/>
      <c r="AZ315" s="191"/>
      <c r="BA315" s="191"/>
      <c r="BB315" s="191"/>
      <c r="BC315" s="191"/>
      <c r="BD315" s="191"/>
      <c r="BE315" s="191"/>
      <c r="BF315" s="191"/>
      <c r="BG315" s="191"/>
      <c r="BH315" s="191"/>
      <c r="BI315" s="191"/>
      <c r="BJ315" s="191"/>
      <c r="BK315" s="191"/>
      <c r="BL315" s="191"/>
      <c r="BM315" s="191"/>
      <c r="BN315" s="191"/>
      <c r="BO315" s="191"/>
      <c r="BP315" s="191"/>
      <c r="BQ315" s="191"/>
      <c r="BR315" s="191"/>
      <c r="BS315" s="191"/>
      <c r="BT315" s="191"/>
      <c r="BU315" s="191"/>
      <c r="BV315" s="191"/>
      <c r="BW315" s="191"/>
      <c r="BX315" s="191"/>
      <c r="BY315" s="191"/>
      <c r="BZ315" s="191"/>
    </row>
    <row r="316" spans="1:78">
      <c r="A316" s="191"/>
      <c r="B316" s="191"/>
      <c r="C316" s="191"/>
      <c r="D316" s="191"/>
      <c r="E316" s="191"/>
      <c r="F316" s="191"/>
      <c r="G316" s="191"/>
      <c r="H316" s="191"/>
      <c r="I316" s="191"/>
      <c r="J316" s="191"/>
      <c r="K316" s="191"/>
      <c r="L316" s="191"/>
      <c r="M316" s="191"/>
      <c r="N316" s="191"/>
      <c r="O316" s="191"/>
      <c r="P316" s="191"/>
      <c r="Q316" s="191"/>
      <c r="R316" s="191"/>
      <c r="S316" s="191"/>
      <c r="T316" s="191"/>
      <c r="U316" s="191"/>
      <c r="V316" s="191"/>
      <c r="W316" s="191"/>
      <c r="X316" s="191"/>
      <c r="Y316" s="191"/>
      <c r="Z316" s="191"/>
      <c r="AA316" s="191"/>
      <c r="AB316" s="191"/>
      <c r="AC316" s="191"/>
      <c r="AD316" s="191"/>
      <c r="AE316" s="191"/>
      <c r="AF316" s="191"/>
      <c r="AG316" s="191"/>
      <c r="AH316" s="191"/>
      <c r="AI316" s="191"/>
      <c r="AJ316" s="191"/>
      <c r="AK316" s="191"/>
      <c r="AL316" s="191"/>
      <c r="AM316" s="191"/>
      <c r="AN316" s="191"/>
      <c r="AO316" s="191"/>
      <c r="AP316" s="191"/>
      <c r="AQ316" s="191"/>
      <c r="AR316" s="191"/>
      <c r="AS316" s="191"/>
      <c r="AT316" s="191"/>
      <c r="AU316" s="191"/>
      <c r="AV316" s="191"/>
      <c r="AW316" s="191"/>
      <c r="AX316" s="191"/>
      <c r="AY316" s="191"/>
      <c r="AZ316" s="191"/>
      <c r="BA316" s="191"/>
      <c r="BB316" s="191"/>
      <c r="BC316" s="191"/>
      <c r="BD316" s="191"/>
      <c r="BE316" s="191"/>
      <c r="BF316" s="191"/>
      <c r="BG316" s="191"/>
      <c r="BH316" s="191"/>
      <c r="BI316" s="191"/>
      <c r="BJ316" s="191"/>
      <c r="BK316" s="191"/>
      <c r="BL316" s="191"/>
      <c r="BM316" s="191"/>
      <c r="BN316" s="191"/>
      <c r="BO316" s="191"/>
      <c r="BP316" s="191"/>
      <c r="BQ316" s="191"/>
      <c r="BR316" s="191"/>
      <c r="BS316" s="191"/>
      <c r="BT316" s="191"/>
      <c r="BU316" s="191"/>
      <c r="BV316" s="191"/>
      <c r="BW316" s="191"/>
      <c r="BX316" s="191"/>
      <c r="BY316" s="191"/>
      <c r="BZ316" s="191"/>
    </row>
    <row r="317" spans="1:78">
      <c r="A317" s="191"/>
      <c r="B317" s="191"/>
      <c r="C317" s="191"/>
      <c r="D317" s="191"/>
      <c r="E317" s="191"/>
      <c r="F317" s="191"/>
      <c r="G317" s="191"/>
      <c r="H317" s="191"/>
      <c r="I317" s="191"/>
      <c r="J317" s="191"/>
      <c r="K317" s="191"/>
      <c r="L317" s="191"/>
      <c r="M317" s="191"/>
      <c r="N317" s="191"/>
      <c r="O317" s="191"/>
      <c r="P317" s="191"/>
      <c r="Q317" s="191"/>
      <c r="R317" s="191"/>
      <c r="S317" s="191"/>
      <c r="T317" s="191"/>
      <c r="U317" s="191"/>
      <c r="V317" s="191"/>
      <c r="W317" s="191"/>
      <c r="X317" s="191"/>
      <c r="Y317" s="191"/>
      <c r="Z317" s="191"/>
      <c r="AA317" s="191"/>
      <c r="AB317" s="191"/>
      <c r="AC317" s="191"/>
      <c r="AD317" s="191"/>
      <c r="AE317" s="191"/>
      <c r="AF317" s="191"/>
      <c r="AG317" s="191"/>
      <c r="AH317" s="191"/>
      <c r="AI317" s="191"/>
      <c r="AJ317" s="191"/>
      <c r="AK317" s="191"/>
      <c r="AL317" s="191"/>
      <c r="AM317" s="191"/>
      <c r="AN317" s="191"/>
      <c r="AO317" s="191"/>
      <c r="AP317" s="191"/>
      <c r="AQ317" s="191"/>
      <c r="AR317" s="191"/>
      <c r="AS317" s="191"/>
      <c r="AT317" s="191"/>
      <c r="AU317" s="191"/>
      <c r="AV317" s="191"/>
      <c r="AW317" s="191"/>
      <c r="AX317" s="191"/>
      <c r="AY317" s="191"/>
      <c r="AZ317" s="191"/>
      <c r="BA317" s="191"/>
      <c r="BB317" s="191"/>
      <c r="BC317" s="191"/>
      <c r="BD317" s="191"/>
      <c r="BE317" s="191"/>
      <c r="BF317" s="191"/>
      <c r="BG317" s="191"/>
      <c r="BH317" s="191"/>
      <c r="BI317" s="191"/>
      <c r="BJ317" s="191"/>
      <c r="BK317" s="191"/>
      <c r="BL317" s="191"/>
      <c r="BM317" s="191"/>
      <c r="BN317" s="191"/>
      <c r="BO317" s="191"/>
      <c r="BP317" s="191"/>
      <c r="BQ317" s="191"/>
      <c r="BR317" s="191"/>
      <c r="BS317" s="191"/>
      <c r="BT317" s="191"/>
      <c r="BU317" s="191"/>
      <c r="BV317" s="191"/>
      <c r="BW317" s="191"/>
      <c r="BX317" s="191"/>
      <c r="BY317" s="191"/>
      <c r="BZ317" s="191"/>
    </row>
    <row r="318" spans="1:78">
      <c r="A318" s="191"/>
      <c r="B318" s="191"/>
      <c r="C318" s="191"/>
      <c r="D318" s="191"/>
      <c r="E318" s="191"/>
      <c r="F318" s="191"/>
      <c r="G318" s="191"/>
      <c r="H318" s="191"/>
      <c r="I318" s="191"/>
      <c r="J318" s="191"/>
      <c r="K318" s="191"/>
      <c r="L318" s="191"/>
      <c r="M318" s="191"/>
      <c r="N318" s="191"/>
      <c r="O318" s="191"/>
      <c r="P318" s="191"/>
      <c r="Q318" s="191"/>
      <c r="R318" s="191"/>
      <c r="S318" s="191"/>
      <c r="T318" s="191"/>
      <c r="U318" s="191"/>
      <c r="V318" s="191"/>
      <c r="W318" s="191"/>
      <c r="X318" s="191"/>
      <c r="Y318" s="191"/>
      <c r="Z318" s="191"/>
      <c r="AA318" s="191"/>
      <c r="AB318" s="191"/>
      <c r="AC318" s="191"/>
      <c r="AD318" s="191"/>
      <c r="AE318" s="191"/>
      <c r="AF318" s="191"/>
      <c r="AG318" s="191"/>
      <c r="AH318" s="191"/>
      <c r="AI318" s="191"/>
      <c r="AJ318" s="191"/>
      <c r="AK318" s="191"/>
      <c r="AL318" s="191"/>
      <c r="AM318" s="191"/>
      <c r="AN318" s="191"/>
      <c r="AO318" s="191"/>
      <c r="AP318" s="191"/>
      <c r="AQ318" s="191"/>
      <c r="AR318" s="191"/>
      <c r="AS318" s="191"/>
      <c r="AT318" s="191"/>
      <c r="AU318" s="191"/>
      <c r="AV318" s="191"/>
      <c r="AW318" s="191"/>
      <c r="AX318" s="191"/>
      <c r="AY318" s="191"/>
      <c r="AZ318" s="191"/>
      <c r="BA318" s="191"/>
      <c r="BB318" s="191"/>
      <c r="BC318" s="191"/>
      <c r="BD318" s="191"/>
      <c r="BE318" s="191"/>
      <c r="BF318" s="191"/>
      <c r="BG318" s="191"/>
      <c r="BH318" s="191"/>
      <c r="BI318" s="191"/>
      <c r="BJ318" s="191"/>
      <c r="BK318" s="191"/>
      <c r="BL318" s="191"/>
      <c r="BM318" s="191"/>
      <c r="BN318" s="191"/>
      <c r="BO318" s="191"/>
      <c r="BP318" s="191"/>
      <c r="BQ318" s="191"/>
      <c r="BR318" s="191"/>
      <c r="BS318" s="191"/>
      <c r="BT318" s="191"/>
      <c r="BU318" s="191"/>
      <c r="BV318" s="191"/>
      <c r="BW318" s="191"/>
      <c r="BX318" s="191"/>
      <c r="BY318" s="191"/>
      <c r="BZ318" s="191"/>
    </row>
    <row r="319" spans="1:78">
      <c r="A319" s="191"/>
      <c r="B319" s="191"/>
      <c r="C319" s="191"/>
      <c r="D319" s="191"/>
      <c r="E319" s="191"/>
      <c r="F319" s="191"/>
      <c r="G319" s="191"/>
      <c r="H319" s="191"/>
      <c r="I319" s="191"/>
      <c r="J319" s="191"/>
      <c r="K319" s="191"/>
      <c r="L319" s="191"/>
      <c r="M319" s="191"/>
      <c r="N319" s="191"/>
      <c r="O319" s="191"/>
      <c r="P319" s="191"/>
      <c r="Q319" s="191"/>
      <c r="R319" s="191"/>
      <c r="S319" s="191"/>
      <c r="T319" s="191"/>
      <c r="U319" s="191"/>
      <c r="V319" s="191"/>
      <c r="W319" s="191"/>
      <c r="X319" s="191"/>
      <c r="Y319" s="191"/>
      <c r="Z319" s="191"/>
      <c r="AA319" s="191"/>
      <c r="AB319" s="191"/>
      <c r="AC319" s="191"/>
      <c r="AD319" s="191"/>
      <c r="AE319" s="191"/>
      <c r="AF319" s="191"/>
      <c r="AG319" s="191"/>
      <c r="AH319" s="191"/>
      <c r="AI319" s="191"/>
      <c r="AJ319" s="191"/>
      <c r="AK319" s="191"/>
      <c r="AL319" s="191"/>
      <c r="AM319" s="191"/>
      <c r="AN319" s="191"/>
      <c r="AO319" s="191"/>
      <c r="AP319" s="191"/>
      <c r="AQ319" s="191"/>
      <c r="AR319" s="191"/>
      <c r="AS319" s="191"/>
      <c r="AT319" s="191"/>
      <c r="AU319" s="191"/>
      <c r="AV319" s="191"/>
      <c r="AW319" s="191"/>
      <c r="AX319" s="191"/>
      <c r="AY319" s="191"/>
      <c r="AZ319" s="191"/>
      <c r="BA319" s="191"/>
      <c r="BB319" s="191"/>
      <c r="BC319" s="191"/>
      <c r="BD319" s="191"/>
      <c r="BE319" s="191"/>
      <c r="BF319" s="191"/>
      <c r="BG319" s="191"/>
      <c r="BH319" s="191"/>
      <c r="BI319" s="191"/>
      <c r="BJ319" s="191"/>
      <c r="BK319" s="191"/>
      <c r="BL319" s="191"/>
      <c r="BM319" s="191"/>
      <c r="BN319" s="191"/>
      <c r="BO319" s="191"/>
      <c r="BP319" s="191"/>
      <c r="BQ319" s="191"/>
      <c r="BR319" s="191"/>
      <c r="BS319" s="191"/>
      <c r="BT319" s="191"/>
      <c r="BU319" s="191"/>
      <c r="BV319" s="191"/>
      <c r="BW319" s="191"/>
      <c r="BX319" s="191"/>
      <c r="BY319" s="191"/>
      <c r="BZ319" s="191"/>
    </row>
    <row r="320" spans="1:78">
      <c r="A320" s="191"/>
      <c r="B320" s="191"/>
      <c r="C320" s="191"/>
      <c r="D320" s="191"/>
      <c r="E320" s="191"/>
      <c r="F320" s="191"/>
      <c r="G320" s="191"/>
      <c r="H320" s="191"/>
      <c r="I320" s="191"/>
      <c r="J320" s="191"/>
      <c r="K320" s="191"/>
      <c r="L320" s="191"/>
      <c r="M320" s="191"/>
      <c r="N320" s="191"/>
      <c r="O320" s="191"/>
      <c r="P320" s="191"/>
      <c r="Q320" s="191"/>
      <c r="R320" s="191"/>
      <c r="S320" s="191"/>
      <c r="T320" s="191"/>
      <c r="U320" s="191"/>
      <c r="V320" s="191"/>
      <c r="W320" s="191"/>
      <c r="X320" s="191"/>
      <c r="Y320" s="191"/>
      <c r="Z320" s="191"/>
      <c r="AA320" s="191"/>
      <c r="AB320" s="191"/>
      <c r="AC320" s="191"/>
      <c r="AD320" s="191"/>
      <c r="AE320" s="191"/>
      <c r="AF320" s="191"/>
      <c r="AG320" s="191"/>
      <c r="AH320" s="191"/>
      <c r="AI320" s="191"/>
      <c r="AJ320" s="191"/>
      <c r="AK320" s="191"/>
      <c r="AL320" s="191"/>
      <c r="AM320" s="191"/>
      <c r="AN320" s="191"/>
      <c r="AO320" s="191"/>
      <c r="AP320" s="191"/>
      <c r="AQ320" s="191"/>
      <c r="AR320" s="191"/>
      <c r="AS320" s="191"/>
      <c r="AT320" s="191"/>
      <c r="AU320" s="191"/>
      <c r="AV320" s="191"/>
      <c r="AW320" s="191"/>
      <c r="AX320" s="191"/>
      <c r="AY320" s="191"/>
      <c r="AZ320" s="191"/>
      <c r="BA320" s="191"/>
      <c r="BB320" s="191"/>
      <c r="BC320" s="191"/>
      <c r="BD320" s="191"/>
      <c r="BE320" s="191"/>
      <c r="BF320" s="191"/>
      <c r="BG320" s="191"/>
      <c r="BH320" s="191"/>
      <c r="BI320" s="191"/>
      <c r="BJ320" s="191"/>
      <c r="BK320" s="191"/>
      <c r="BL320" s="191"/>
      <c r="BM320" s="191"/>
      <c r="BN320" s="191"/>
      <c r="BO320" s="191"/>
      <c r="BP320" s="191"/>
      <c r="BQ320" s="191"/>
      <c r="BR320" s="191"/>
      <c r="BS320" s="191"/>
      <c r="BT320" s="191"/>
      <c r="BU320" s="191"/>
      <c r="BV320" s="191"/>
      <c r="BW320" s="191"/>
      <c r="BX320" s="191"/>
      <c r="BY320" s="191"/>
      <c r="BZ320" s="191"/>
    </row>
    <row r="321" spans="1:78">
      <c r="A321" s="191"/>
      <c r="B321" s="191"/>
      <c r="C321" s="191"/>
      <c r="D321" s="191"/>
      <c r="E321" s="191"/>
      <c r="F321" s="191"/>
      <c r="G321" s="191"/>
      <c r="H321" s="191"/>
      <c r="I321" s="191"/>
      <c r="J321" s="191"/>
      <c r="K321" s="191"/>
      <c r="L321" s="191"/>
      <c r="M321" s="191"/>
      <c r="N321" s="191"/>
      <c r="O321" s="191"/>
      <c r="P321" s="191"/>
      <c r="Q321" s="191"/>
      <c r="R321" s="191"/>
      <c r="S321" s="191"/>
      <c r="T321" s="191"/>
      <c r="U321" s="191"/>
      <c r="V321" s="191"/>
      <c r="W321" s="191"/>
      <c r="X321" s="191"/>
      <c r="Y321" s="191"/>
      <c r="Z321" s="191"/>
      <c r="AA321" s="191"/>
      <c r="AB321" s="191"/>
      <c r="AC321" s="191"/>
      <c r="AD321" s="191"/>
      <c r="AE321" s="191"/>
      <c r="AF321" s="191"/>
      <c r="AG321" s="191"/>
      <c r="AH321" s="191"/>
      <c r="AI321" s="191"/>
      <c r="AJ321" s="191"/>
      <c r="AK321" s="191"/>
      <c r="AL321" s="191"/>
      <c r="AM321" s="191"/>
      <c r="AN321" s="191"/>
      <c r="AO321" s="191"/>
      <c r="AP321" s="191"/>
      <c r="AQ321" s="191"/>
      <c r="AR321" s="191"/>
      <c r="AS321" s="191"/>
      <c r="AT321" s="191"/>
      <c r="AU321" s="191"/>
      <c r="AV321" s="191"/>
      <c r="AW321" s="191"/>
      <c r="AX321" s="191"/>
      <c r="AY321" s="191"/>
      <c r="AZ321" s="191"/>
      <c r="BA321" s="191"/>
      <c r="BB321" s="191"/>
      <c r="BC321" s="191"/>
      <c r="BD321" s="191"/>
      <c r="BE321" s="191"/>
      <c r="BF321" s="191"/>
      <c r="BG321" s="191"/>
      <c r="BH321" s="191"/>
      <c r="BI321" s="191"/>
      <c r="BJ321" s="191"/>
      <c r="BK321" s="191"/>
      <c r="BL321" s="191"/>
      <c r="BM321" s="191"/>
      <c r="BN321" s="191"/>
      <c r="BO321" s="191"/>
      <c r="BP321" s="191"/>
      <c r="BQ321" s="191"/>
      <c r="BR321" s="191"/>
      <c r="BS321" s="191"/>
      <c r="BT321" s="191"/>
      <c r="BU321" s="191"/>
      <c r="BV321" s="191"/>
      <c r="BW321" s="191"/>
      <c r="BX321" s="191"/>
      <c r="BY321" s="191"/>
      <c r="BZ321" s="191"/>
    </row>
    <row r="322" spans="1:78">
      <c r="A322" s="191"/>
      <c r="B322" s="191"/>
      <c r="C322" s="191"/>
      <c r="D322" s="191"/>
      <c r="E322" s="191"/>
      <c r="F322" s="191"/>
      <c r="G322" s="191"/>
      <c r="H322" s="191"/>
      <c r="I322" s="191"/>
      <c r="J322" s="191"/>
      <c r="K322" s="191"/>
      <c r="L322" s="191"/>
      <c r="M322" s="191"/>
      <c r="N322" s="191"/>
      <c r="O322" s="191"/>
      <c r="P322" s="191"/>
      <c r="Q322" s="191"/>
      <c r="R322" s="191"/>
      <c r="S322" s="191"/>
      <c r="T322" s="191"/>
      <c r="U322" s="191"/>
      <c r="V322" s="191"/>
      <c r="W322" s="191"/>
      <c r="X322" s="191"/>
      <c r="Y322" s="191"/>
      <c r="Z322" s="191"/>
      <c r="AA322" s="191"/>
      <c r="AB322" s="191"/>
      <c r="AC322" s="191"/>
      <c r="AD322" s="191"/>
      <c r="AE322" s="191"/>
      <c r="AF322" s="191"/>
      <c r="AG322" s="191"/>
      <c r="AH322" s="191"/>
      <c r="AI322" s="191"/>
      <c r="AJ322" s="191"/>
      <c r="AK322" s="191"/>
      <c r="AL322" s="191"/>
      <c r="AM322" s="191"/>
      <c r="AN322" s="191"/>
      <c r="AO322" s="191"/>
      <c r="AP322" s="191"/>
      <c r="AQ322" s="191"/>
      <c r="AR322" s="191"/>
      <c r="AS322" s="191"/>
      <c r="AT322" s="191"/>
      <c r="AU322" s="191"/>
      <c r="AV322" s="191"/>
      <c r="AW322" s="191"/>
      <c r="AX322" s="191"/>
      <c r="AY322" s="191"/>
      <c r="AZ322" s="191"/>
      <c r="BA322" s="191"/>
      <c r="BB322" s="191"/>
      <c r="BC322" s="191"/>
      <c r="BD322" s="191"/>
      <c r="BE322" s="191"/>
      <c r="BF322" s="191"/>
      <c r="BG322" s="191"/>
      <c r="BH322" s="191"/>
      <c r="BI322" s="191"/>
      <c r="BJ322" s="191"/>
      <c r="BK322" s="191"/>
      <c r="BL322" s="191"/>
      <c r="BM322" s="191"/>
      <c r="BN322" s="191"/>
      <c r="BO322" s="191"/>
      <c r="BP322" s="191"/>
      <c r="BQ322" s="191"/>
      <c r="BR322" s="191"/>
      <c r="BS322" s="191"/>
      <c r="BT322" s="191"/>
      <c r="BU322" s="191"/>
      <c r="BV322" s="191"/>
      <c r="BW322" s="191"/>
      <c r="BX322" s="191"/>
      <c r="BY322" s="191"/>
      <c r="BZ322" s="191"/>
    </row>
    <row r="323" spans="1:78">
      <c r="A323" s="191"/>
      <c r="B323" s="191"/>
      <c r="C323" s="191"/>
      <c r="D323" s="191"/>
      <c r="E323" s="191"/>
      <c r="F323" s="191"/>
      <c r="G323" s="191"/>
      <c r="H323" s="191"/>
      <c r="I323" s="191"/>
      <c r="J323" s="191"/>
      <c r="K323" s="191"/>
      <c r="L323" s="191"/>
      <c r="M323" s="191"/>
      <c r="N323" s="191"/>
      <c r="O323" s="191"/>
      <c r="P323" s="191"/>
      <c r="Q323" s="191"/>
      <c r="R323" s="191"/>
      <c r="S323" s="191"/>
      <c r="T323" s="191"/>
      <c r="U323" s="191"/>
      <c r="V323" s="191"/>
      <c r="W323" s="191"/>
      <c r="X323" s="191"/>
      <c r="Y323" s="191"/>
      <c r="Z323" s="191"/>
      <c r="AA323" s="191"/>
      <c r="AB323" s="191"/>
      <c r="AC323" s="191"/>
      <c r="AD323" s="191"/>
      <c r="AE323" s="191"/>
      <c r="AF323" s="191"/>
      <c r="AG323" s="191"/>
      <c r="AH323" s="191"/>
      <c r="AI323" s="191"/>
      <c r="AJ323" s="191"/>
      <c r="AK323" s="191"/>
      <c r="AL323" s="191"/>
      <c r="AM323" s="191"/>
      <c r="AN323" s="191"/>
      <c r="AO323" s="191"/>
      <c r="AP323" s="191"/>
      <c r="AQ323" s="191"/>
      <c r="AR323" s="191"/>
      <c r="AS323" s="191"/>
      <c r="AT323" s="191"/>
      <c r="AU323" s="191"/>
      <c r="AV323" s="191"/>
      <c r="AW323" s="191"/>
      <c r="AX323" s="191"/>
      <c r="AY323" s="191"/>
      <c r="AZ323" s="191"/>
      <c r="BA323" s="191"/>
      <c r="BB323" s="191"/>
      <c r="BC323" s="191"/>
      <c r="BD323" s="191"/>
      <c r="BE323" s="191"/>
      <c r="BF323" s="191"/>
      <c r="BG323" s="191"/>
      <c r="BH323" s="191"/>
      <c r="BI323" s="191"/>
      <c r="BJ323" s="191"/>
      <c r="BK323" s="191"/>
      <c r="BL323" s="191"/>
      <c r="BM323" s="191"/>
      <c r="BN323" s="191"/>
      <c r="BO323" s="191"/>
      <c r="BP323" s="191"/>
      <c r="BQ323" s="191"/>
      <c r="BR323" s="191"/>
      <c r="BS323" s="191"/>
      <c r="BT323" s="191"/>
      <c r="BU323" s="191"/>
      <c r="BV323" s="191"/>
      <c r="BW323" s="191"/>
      <c r="BX323" s="191"/>
      <c r="BY323" s="191"/>
      <c r="BZ323" s="191"/>
    </row>
    <row r="324" spans="1:78">
      <c r="A324" s="191"/>
      <c r="B324" s="191"/>
      <c r="C324" s="191"/>
      <c r="D324" s="191"/>
      <c r="E324" s="191"/>
      <c r="F324" s="191"/>
      <c r="G324" s="191"/>
      <c r="H324" s="191"/>
      <c r="I324" s="191"/>
      <c r="J324" s="191"/>
      <c r="K324" s="191"/>
      <c r="L324" s="191"/>
      <c r="M324" s="191"/>
      <c r="N324" s="191"/>
      <c r="O324" s="191"/>
      <c r="P324" s="191"/>
      <c r="Q324" s="191"/>
      <c r="R324" s="191"/>
      <c r="S324" s="191"/>
      <c r="T324" s="191"/>
      <c r="U324" s="191"/>
      <c r="V324" s="191"/>
      <c r="W324" s="191"/>
      <c r="X324" s="191"/>
      <c r="Y324" s="191"/>
      <c r="Z324" s="191"/>
      <c r="AA324" s="191"/>
      <c r="AB324" s="191"/>
      <c r="AC324" s="191"/>
      <c r="AD324" s="191"/>
      <c r="AE324" s="191"/>
      <c r="AF324" s="191"/>
      <c r="AG324" s="191"/>
      <c r="AH324" s="191"/>
      <c r="AI324" s="191"/>
      <c r="AJ324" s="191"/>
      <c r="AK324" s="191"/>
      <c r="AL324" s="191"/>
      <c r="AM324" s="191"/>
      <c r="AN324" s="191"/>
      <c r="AO324" s="191"/>
      <c r="AP324" s="191"/>
      <c r="AQ324" s="191"/>
      <c r="AR324" s="191"/>
      <c r="AS324" s="191"/>
      <c r="AT324" s="191"/>
      <c r="AU324" s="191"/>
      <c r="AV324" s="191"/>
      <c r="AW324" s="191"/>
      <c r="AX324" s="191"/>
      <c r="AY324" s="191"/>
      <c r="AZ324" s="191"/>
      <c r="BA324" s="191"/>
      <c r="BB324" s="191"/>
      <c r="BC324" s="191"/>
      <c r="BD324" s="191"/>
      <c r="BE324" s="191"/>
      <c r="BF324" s="191"/>
      <c r="BG324" s="191"/>
      <c r="BH324" s="191"/>
      <c r="BI324" s="191"/>
      <c r="BJ324" s="191"/>
      <c r="BK324" s="191"/>
      <c r="BL324" s="191"/>
      <c r="BM324" s="191"/>
      <c r="BN324" s="191"/>
      <c r="BO324" s="191"/>
      <c r="BP324" s="191"/>
      <c r="BQ324" s="191"/>
      <c r="BR324" s="191"/>
      <c r="BS324" s="191"/>
      <c r="BT324" s="191"/>
      <c r="BU324" s="191"/>
      <c r="BV324" s="191"/>
      <c r="BW324" s="191"/>
      <c r="BX324" s="191"/>
      <c r="BY324" s="191"/>
      <c r="BZ324" s="191"/>
    </row>
    <row r="325" spans="1:78">
      <c r="A325" s="191"/>
      <c r="B325" s="191"/>
      <c r="C325" s="191"/>
      <c r="D325" s="191"/>
      <c r="E325" s="191"/>
      <c r="F325" s="191"/>
      <c r="G325" s="191"/>
      <c r="H325" s="191"/>
      <c r="I325" s="191"/>
      <c r="J325" s="191"/>
      <c r="K325" s="191"/>
      <c r="L325" s="191"/>
      <c r="M325" s="191"/>
      <c r="N325" s="191"/>
      <c r="O325" s="191"/>
      <c r="P325" s="191"/>
      <c r="Q325" s="191"/>
      <c r="R325" s="191"/>
      <c r="S325" s="191"/>
      <c r="T325" s="191"/>
      <c r="U325" s="191"/>
      <c r="V325" s="191"/>
      <c r="W325" s="191"/>
      <c r="X325" s="191"/>
      <c r="Y325" s="191"/>
      <c r="Z325" s="191"/>
      <c r="AA325" s="191"/>
      <c r="AB325" s="191"/>
      <c r="AC325" s="191"/>
      <c r="AD325" s="191"/>
      <c r="AE325" s="191"/>
      <c r="AF325" s="191"/>
      <c r="AG325" s="191"/>
      <c r="AH325" s="191"/>
      <c r="AI325" s="191"/>
      <c r="AJ325" s="191"/>
      <c r="AK325" s="191"/>
      <c r="AL325" s="191"/>
      <c r="AM325" s="191"/>
      <c r="AN325" s="191"/>
      <c r="AO325" s="191"/>
      <c r="AP325" s="191"/>
      <c r="AQ325" s="191"/>
      <c r="AR325" s="191"/>
      <c r="AS325" s="191"/>
      <c r="AT325" s="191"/>
      <c r="AU325" s="191"/>
      <c r="AV325" s="191"/>
      <c r="AW325" s="191"/>
      <c r="AX325" s="191"/>
      <c r="AY325" s="191"/>
      <c r="AZ325" s="191"/>
      <c r="BA325" s="191"/>
      <c r="BB325" s="191"/>
      <c r="BC325" s="191"/>
      <c r="BD325" s="191"/>
      <c r="BE325" s="191"/>
      <c r="BF325" s="191"/>
      <c r="BG325" s="191"/>
      <c r="BH325" s="191"/>
      <c r="BI325" s="191"/>
      <c r="BJ325" s="191"/>
      <c r="BK325" s="191"/>
      <c r="BL325" s="191"/>
      <c r="BM325" s="191"/>
      <c r="BN325" s="191"/>
      <c r="BO325" s="191"/>
      <c r="BP325" s="191"/>
      <c r="BQ325" s="191"/>
      <c r="BR325" s="191"/>
      <c r="BS325" s="191"/>
      <c r="BT325" s="191"/>
      <c r="BU325" s="191"/>
      <c r="BV325" s="191"/>
      <c r="BW325" s="191"/>
      <c r="BX325" s="191"/>
      <c r="BY325" s="191"/>
      <c r="BZ325" s="191"/>
    </row>
    <row r="326" spans="1:78">
      <c r="A326" s="191"/>
      <c r="B326" s="191"/>
      <c r="C326" s="191"/>
      <c r="D326" s="191"/>
      <c r="E326" s="191"/>
      <c r="F326" s="191"/>
      <c r="G326" s="191"/>
      <c r="H326" s="191"/>
      <c r="I326" s="191"/>
      <c r="J326" s="191"/>
      <c r="K326" s="191"/>
      <c r="L326" s="191"/>
      <c r="M326" s="191"/>
      <c r="N326" s="191"/>
      <c r="O326" s="191"/>
      <c r="P326" s="191"/>
      <c r="Q326" s="191"/>
      <c r="R326" s="191"/>
      <c r="S326" s="191"/>
      <c r="T326" s="191"/>
      <c r="U326" s="191"/>
      <c r="V326" s="191"/>
      <c r="W326" s="191"/>
      <c r="X326" s="191"/>
      <c r="Y326" s="191"/>
      <c r="Z326" s="191"/>
      <c r="AA326" s="191"/>
      <c r="AB326" s="191"/>
      <c r="AC326" s="191"/>
      <c r="AD326" s="191"/>
      <c r="AE326" s="191"/>
      <c r="AF326" s="191"/>
      <c r="AG326" s="191"/>
      <c r="AH326" s="191"/>
      <c r="AI326" s="191"/>
      <c r="AJ326" s="191"/>
      <c r="AK326" s="191"/>
      <c r="AL326" s="191"/>
      <c r="AM326" s="191"/>
      <c r="AN326" s="191"/>
      <c r="AO326" s="191"/>
      <c r="AP326" s="191"/>
      <c r="AQ326" s="191"/>
      <c r="AR326" s="191"/>
      <c r="AS326" s="191"/>
      <c r="AT326" s="191"/>
      <c r="AU326" s="191"/>
      <c r="AV326" s="191"/>
      <c r="AW326" s="191"/>
      <c r="AX326" s="191"/>
      <c r="AY326" s="191"/>
      <c r="AZ326" s="191"/>
      <c r="BA326" s="191"/>
      <c r="BB326" s="191"/>
      <c r="BC326" s="191"/>
      <c r="BD326" s="191"/>
      <c r="BE326" s="191"/>
      <c r="BF326" s="191"/>
      <c r="BG326" s="191"/>
      <c r="BH326" s="191"/>
      <c r="BI326" s="191"/>
      <c r="BJ326" s="191"/>
      <c r="BK326" s="191"/>
      <c r="BL326" s="191"/>
      <c r="BM326" s="191"/>
      <c r="BN326" s="191"/>
      <c r="BO326" s="191"/>
      <c r="BP326" s="191"/>
      <c r="BQ326" s="191"/>
      <c r="BR326" s="191"/>
      <c r="BS326" s="191"/>
      <c r="BT326" s="191"/>
      <c r="BU326" s="191"/>
      <c r="BV326" s="191"/>
      <c r="BW326" s="191"/>
      <c r="BX326" s="191"/>
      <c r="BY326" s="191"/>
      <c r="BZ326" s="191"/>
    </row>
    <row r="327" spans="1:78">
      <c r="A327" s="191"/>
      <c r="B327" s="191"/>
      <c r="C327" s="191"/>
      <c r="D327" s="191"/>
      <c r="E327" s="191"/>
      <c r="F327" s="191"/>
      <c r="G327" s="191"/>
      <c r="H327" s="191"/>
      <c r="I327" s="191"/>
      <c r="J327" s="191"/>
      <c r="K327" s="191"/>
      <c r="L327" s="191"/>
      <c r="M327" s="191"/>
      <c r="N327" s="191"/>
      <c r="O327" s="191"/>
      <c r="P327" s="191"/>
      <c r="Q327" s="191"/>
      <c r="R327" s="191"/>
      <c r="S327" s="191"/>
      <c r="T327" s="191"/>
      <c r="U327" s="191"/>
      <c r="V327" s="191"/>
      <c r="W327" s="191"/>
      <c r="X327" s="191"/>
      <c r="Y327" s="191"/>
      <c r="Z327" s="191"/>
      <c r="AA327" s="191"/>
      <c r="AB327" s="191"/>
      <c r="AC327" s="191"/>
      <c r="AD327" s="191"/>
      <c r="AE327" s="191"/>
      <c r="AF327" s="191"/>
      <c r="AG327" s="191"/>
      <c r="AH327" s="191"/>
      <c r="AI327" s="191"/>
      <c r="AJ327" s="191"/>
      <c r="AK327" s="191"/>
      <c r="AL327" s="191"/>
      <c r="AM327" s="191"/>
      <c r="AN327" s="191"/>
      <c r="AO327" s="191"/>
      <c r="AP327" s="191"/>
      <c r="AQ327" s="191"/>
      <c r="AR327" s="191"/>
      <c r="AS327" s="191"/>
      <c r="AT327" s="191"/>
      <c r="AU327" s="191"/>
      <c r="AV327" s="191"/>
      <c r="AW327" s="191"/>
      <c r="AX327" s="191"/>
      <c r="AY327" s="191"/>
      <c r="AZ327" s="191"/>
      <c r="BA327" s="191"/>
      <c r="BB327" s="191"/>
      <c r="BC327" s="191"/>
      <c r="BD327" s="191"/>
      <c r="BE327" s="191"/>
      <c r="BF327" s="191"/>
      <c r="BG327" s="191"/>
      <c r="BH327" s="191"/>
      <c r="BI327" s="191"/>
      <c r="BJ327" s="191"/>
      <c r="BK327" s="191"/>
      <c r="BL327" s="191"/>
      <c r="BM327" s="191"/>
      <c r="BN327" s="191"/>
      <c r="BO327" s="191"/>
      <c r="BP327" s="191"/>
      <c r="BQ327" s="191"/>
      <c r="BR327" s="191"/>
      <c r="BS327" s="191"/>
      <c r="BT327" s="191"/>
      <c r="BU327" s="191"/>
      <c r="BV327" s="191"/>
      <c r="BW327" s="191"/>
      <c r="BX327" s="191"/>
      <c r="BY327" s="191"/>
      <c r="BZ327" s="191"/>
    </row>
    <row r="328" spans="1:78">
      <c r="A328" s="191"/>
      <c r="B328" s="191"/>
      <c r="C328" s="191"/>
      <c r="D328" s="191"/>
      <c r="E328" s="191"/>
      <c r="F328" s="191"/>
      <c r="G328" s="191"/>
      <c r="H328" s="191"/>
      <c r="I328" s="191"/>
      <c r="J328" s="191"/>
      <c r="K328" s="191"/>
      <c r="L328" s="191"/>
      <c r="M328" s="191"/>
      <c r="N328" s="191"/>
      <c r="O328" s="191"/>
      <c r="P328" s="191"/>
      <c r="Q328" s="191"/>
      <c r="R328" s="191"/>
      <c r="S328" s="191"/>
      <c r="T328" s="191"/>
      <c r="U328" s="191"/>
      <c r="V328" s="191"/>
      <c r="W328" s="191"/>
      <c r="X328" s="191"/>
      <c r="Y328" s="191"/>
      <c r="Z328" s="191"/>
      <c r="AA328" s="191"/>
      <c r="AB328" s="191"/>
      <c r="AC328" s="191"/>
      <c r="AD328" s="191"/>
      <c r="AE328" s="191"/>
      <c r="AF328" s="191"/>
      <c r="AG328" s="191"/>
      <c r="AH328" s="191"/>
      <c r="AI328" s="191"/>
      <c r="AJ328" s="191"/>
      <c r="AK328" s="191"/>
      <c r="AL328" s="191"/>
      <c r="AM328" s="191"/>
      <c r="AN328" s="191"/>
      <c r="AO328" s="191"/>
      <c r="AP328" s="191"/>
      <c r="AQ328" s="191"/>
      <c r="AR328" s="191"/>
      <c r="AS328" s="191"/>
      <c r="AT328" s="191"/>
      <c r="AU328" s="191"/>
      <c r="AV328" s="191"/>
      <c r="AW328" s="191"/>
      <c r="AX328" s="191"/>
      <c r="AY328" s="191"/>
      <c r="AZ328" s="191"/>
      <c r="BA328" s="191"/>
      <c r="BB328" s="191"/>
      <c r="BC328" s="191"/>
      <c r="BD328" s="191"/>
      <c r="BE328" s="191"/>
      <c r="BF328" s="191"/>
      <c r="BG328" s="191"/>
      <c r="BH328" s="191"/>
      <c r="BI328" s="191"/>
      <c r="BJ328" s="191"/>
      <c r="BK328" s="191"/>
      <c r="BL328" s="191"/>
      <c r="BM328" s="191"/>
      <c r="BN328" s="191"/>
      <c r="BO328" s="191"/>
      <c r="BP328" s="191"/>
      <c r="BQ328" s="191"/>
      <c r="BR328" s="191"/>
      <c r="BS328" s="191"/>
      <c r="BT328" s="191"/>
      <c r="BU328" s="191"/>
      <c r="BV328" s="191"/>
      <c r="BW328" s="191"/>
      <c r="BX328" s="191"/>
      <c r="BY328" s="191"/>
      <c r="BZ328" s="191"/>
    </row>
    <row r="329" spans="1:78">
      <c r="A329" s="191"/>
      <c r="B329" s="191"/>
      <c r="C329" s="191"/>
      <c r="D329" s="191"/>
      <c r="E329" s="191"/>
      <c r="F329" s="191"/>
      <c r="G329" s="191"/>
      <c r="H329" s="191"/>
      <c r="I329" s="191"/>
      <c r="J329" s="191"/>
      <c r="K329" s="191"/>
      <c r="L329" s="191"/>
      <c r="M329" s="191"/>
      <c r="N329" s="191"/>
      <c r="O329" s="191"/>
      <c r="P329" s="191"/>
      <c r="Q329" s="191"/>
      <c r="R329" s="191"/>
      <c r="S329" s="191"/>
      <c r="T329" s="191"/>
      <c r="U329" s="191"/>
      <c r="V329" s="191"/>
      <c r="W329" s="191"/>
      <c r="X329" s="191"/>
      <c r="Y329" s="191"/>
      <c r="Z329" s="191"/>
      <c r="AA329" s="191"/>
      <c r="AB329" s="191"/>
      <c r="AC329" s="191"/>
      <c r="AD329" s="191"/>
      <c r="AE329" s="191"/>
      <c r="AF329" s="191"/>
      <c r="AG329" s="191"/>
      <c r="AH329" s="191"/>
      <c r="AI329" s="191"/>
      <c r="AJ329" s="191"/>
      <c r="AK329" s="191"/>
      <c r="AL329" s="191"/>
      <c r="AM329" s="191"/>
      <c r="AN329" s="191"/>
      <c r="AO329" s="191"/>
      <c r="AP329" s="191"/>
      <c r="AQ329" s="191"/>
      <c r="AR329" s="191"/>
      <c r="AS329" s="191"/>
      <c r="AT329" s="191"/>
      <c r="AU329" s="191"/>
      <c r="AV329" s="191"/>
      <c r="AW329" s="191"/>
      <c r="AX329" s="191"/>
      <c r="AY329" s="191"/>
      <c r="AZ329" s="191"/>
      <c r="BA329" s="191"/>
      <c r="BB329" s="191"/>
      <c r="BC329" s="191"/>
      <c r="BD329" s="191"/>
      <c r="BE329" s="191"/>
      <c r="BF329" s="191"/>
      <c r="BG329" s="191"/>
      <c r="BH329" s="191"/>
      <c r="BI329" s="191"/>
      <c r="BJ329" s="191"/>
      <c r="BK329" s="191"/>
      <c r="BL329" s="191"/>
      <c r="BM329" s="191"/>
      <c r="BN329" s="191"/>
      <c r="BO329" s="191"/>
      <c r="BP329" s="191"/>
      <c r="BQ329" s="191"/>
      <c r="BR329" s="191"/>
      <c r="BS329" s="191"/>
      <c r="BT329" s="191"/>
      <c r="BU329" s="191"/>
      <c r="BV329" s="191"/>
      <c r="BW329" s="191"/>
      <c r="BX329" s="191"/>
      <c r="BY329" s="191"/>
      <c r="BZ329" s="191"/>
    </row>
    <row r="330" spans="1:78">
      <c r="A330" s="191"/>
      <c r="B330" s="191"/>
      <c r="C330" s="191"/>
      <c r="D330" s="191"/>
      <c r="E330" s="191"/>
      <c r="F330" s="191"/>
      <c r="G330" s="191"/>
      <c r="H330" s="191"/>
      <c r="I330" s="191"/>
      <c r="J330" s="191"/>
      <c r="K330" s="191"/>
      <c r="L330" s="191"/>
      <c r="M330" s="191"/>
      <c r="N330" s="191"/>
      <c r="O330" s="191"/>
      <c r="P330" s="191"/>
      <c r="Q330" s="191"/>
      <c r="R330" s="191"/>
      <c r="S330" s="191"/>
      <c r="T330" s="191"/>
      <c r="U330" s="191"/>
      <c r="V330" s="191"/>
      <c r="W330" s="191"/>
      <c r="X330" s="191"/>
      <c r="Y330" s="191"/>
      <c r="Z330" s="191"/>
      <c r="AA330" s="191"/>
      <c r="AB330" s="191"/>
      <c r="AC330" s="191"/>
      <c r="AD330" s="191"/>
      <c r="AE330" s="191"/>
      <c r="AF330" s="191"/>
      <c r="AG330" s="191"/>
      <c r="AH330" s="191"/>
      <c r="AI330" s="191"/>
      <c r="AJ330" s="191"/>
      <c r="AK330" s="191"/>
      <c r="AL330" s="191"/>
      <c r="AM330" s="191"/>
      <c r="AN330" s="191"/>
      <c r="AO330" s="191"/>
      <c r="AP330" s="191"/>
      <c r="AQ330" s="191"/>
      <c r="AR330" s="191"/>
      <c r="AS330" s="191"/>
      <c r="AT330" s="191"/>
      <c r="AU330" s="191"/>
      <c r="AV330" s="191"/>
      <c r="AW330" s="191"/>
      <c r="AX330" s="191"/>
      <c r="AY330" s="191"/>
      <c r="AZ330" s="191"/>
      <c r="BA330" s="191"/>
      <c r="BB330" s="191"/>
      <c r="BC330" s="191"/>
      <c r="BD330" s="191"/>
      <c r="BE330" s="191"/>
      <c r="BF330" s="191"/>
      <c r="BG330" s="191"/>
      <c r="BH330" s="191"/>
      <c r="BI330" s="191"/>
      <c r="BJ330" s="191"/>
      <c r="BK330" s="191"/>
      <c r="BL330" s="191"/>
      <c r="BM330" s="191"/>
      <c r="BN330" s="191"/>
      <c r="BO330" s="191"/>
      <c r="BP330" s="191"/>
      <c r="BQ330" s="191"/>
      <c r="BR330" s="191"/>
      <c r="BS330" s="191"/>
      <c r="BT330" s="191"/>
      <c r="BU330" s="191"/>
      <c r="BV330" s="191"/>
      <c r="BW330" s="191"/>
      <c r="BX330" s="191"/>
      <c r="BY330" s="191"/>
      <c r="BZ330" s="191"/>
    </row>
    <row r="331" spans="1:78">
      <c r="A331" s="191"/>
      <c r="B331" s="191"/>
      <c r="C331" s="191"/>
      <c r="D331" s="191"/>
      <c r="E331" s="191"/>
      <c r="F331" s="191"/>
      <c r="G331" s="191"/>
      <c r="H331" s="191"/>
      <c r="I331" s="191"/>
      <c r="J331" s="191"/>
      <c r="K331" s="191"/>
      <c r="L331" s="191"/>
      <c r="M331" s="191"/>
      <c r="N331" s="191"/>
      <c r="O331" s="191"/>
      <c r="P331" s="191"/>
      <c r="Q331" s="191"/>
      <c r="R331" s="191"/>
      <c r="S331" s="191"/>
      <c r="T331" s="191"/>
      <c r="U331" s="191"/>
      <c r="V331" s="191"/>
      <c r="W331" s="191"/>
      <c r="X331" s="191"/>
      <c r="Y331" s="191"/>
      <c r="Z331" s="191"/>
      <c r="AA331" s="191"/>
      <c r="AB331" s="191"/>
      <c r="AC331" s="191"/>
      <c r="AD331" s="191"/>
      <c r="AE331" s="191"/>
      <c r="AF331" s="191"/>
      <c r="AG331" s="191"/>
      <c r="AH331" s="191"/>
      <c r="AI331" s="191"/>
      <c r="AJ331" s="191"/>
      <c r="AK331" s="191"/>
      <c r="AL331" s="191"/>
      <c r="AM331" s="191"/>
      <c r="AN331" s="191"/>
      <c r="AO331" s="191"/>
      <c r="AP331" s="191"/>
      <c r="AQ331" s="191"/>
      <c r="AR331" s="191"/>
      <c r="AS331" s="191"/>
      <c r="AT331" s="191"/>
      <c r="AU331" s="191"/>
      <c r="AV331" s="191"/>
      <c r="AW331" s="191"/>
      <c r="AX331" s="191"/>
      <c r="AY331" s="191"/>
      <c r="AZ331" s="191"/>
      <c r="BA331" s="191"/>
      <c r="BB331" s="191"/>
      <c r="BC331" s="191"/>
      <c r="BD331" s="191"/>
      <c r="BE331" s="191"/>
      <c r="BF331" s="191"/>
      <c r="BG331" s="191"/>
      <c r="BH331" s="191"/>
      <c r="BI331" s="191"/>
      <c r="BJ331" s="191"/>
      <c r="BK331" s="191"/>
      <c r="BL331" s="191"/>
      <c r="BM331" s="191"/>
      <c r="BN331" s="191"/>
      <c r="BO331" s="191"/>
      <c r="BP331" s="191"/>
      <c r="BQ331" s="191"/>
      <c r="BR331" s="191"/>
      <c r="BS331" s="191"/>
      <c r="BT331" s="191"/>
      <c r="BU331" s="191"/>
      <c r="BV331" s="191"/>
      <c r="BW331" s="191"/>
      <c r="BX331" s="191"/>
      <c r="BY331" s="191"/>
      <c r="BZ331" s="191"/>
    </row>
    <row r="332" spans="1:78">
      <c r="A332" s="191"/>
      <c r="B332" s="191"/>
      <c r="C332" s="191"/>
      <c r="D332" s="191"/>
      <c r="E332" s="191"/>
      <c r="F332" s="191"/>
      <c r="G332" s="191"/>
      <c r="H332" s="191"/>
      <c r="I332" s="191"/>
      <c r="J332" s="191"/>
      <c r="K332" s="191"/>
      <c r="L332" s="191"/>
      <c r="M332" s="191"/>
      <c r="N332" s="191"/>
      <c r="O332" s="191"/>
      <c r="P332" s="191"/>
      <c r="Q332" s="191"/>
      <c r="R332" s="191"/>
      <c r="S332" s="191"/>
      <c r="T332" s="191"/>
      <c r="U332" s="191"/>
      <c r="V332" s="191"/>
      <c r="W332" s="191"/>
      <c r="X332" s="191"/>
      <c r="Y332" s="191"/>
      <c r="Z332" s="191"/>
      <c r="AA332" s="191"/>
      <c r="AB332" s="191"/>
      <c r="AC332" s="191"/>
      <c r="AD332" s="191"/>
      <c r="AE332" s="191"/>
      <c r="AF332" s="191"/>
      <c r="AG332" s="191"/>
      <c r="AH332" s="191"/>
      <c r="AI332" s="191"/>
      <c r="AJ332" s="191"/>
      <c r="AK332" s="191"/>
      <c r="AL332" s="191"/>
      <c r="AM332" s="191"/>
      <c r="AN332" s="191"/>
      <c r="AO332" s="191"/>
      <c r="AP332" s="191"/>
      <c r="AQ332" s="191"/>
      <c r="AR332" s="191"/>
      <c r="AS332" s="191"/>
      <c r="AT332" s="191"/>
      <c r="AU332" s="191"/>
      <c r="AV332" s="191"/>
      <c r="AW332" s="191"/>
      <c r="AX332" s="191"/>
      <c r="AY332" s="191"/>
      <c r="AZ332" s="191"/>
      <c r="BA332" s="191"/>
      <c r="BB332" s="191"/>
      <c r="BC332" s="191"/>
      <c r="BD332" s="191"/>
      <c r="BE332" s="191"/>
      <c r="BF332" s="191"/>
      <c r="BG332" s="191"/>
      <c r="BH332" s="191"/>
      <c r="BI332" s="191"/>
      <c r="BJ332" s="191"/>
      <c r="BK332" s="191"/>
      <c r="BL332" s="191"/>
      <c r="BM332" s="191"/>
      <c r="BN332" s="191"/>
      <c r="BO332" s="191"/>
      <c r="BP332" s="191"/>
      <c r="BQ332" s="191"/>
      <c r="BR332" s="191"/>
      <c r="BS332" s="191"/>
      <c r="BT332" s="191"/>
      <c r="BU332" s="191"/>
      <c r="BV332" s="191"/>
      <c r="BW332" s="191"/>
      <c r="BX332" s="191"/>
      <c r="BY332" s="191"/>
      <c r="BZ332" s="191"/>
    </row>
    <row r="333" spans="1:78">
      <c r="A333" s="191"/>
      <c r="B333" s="191"/>
      <c r="C333" s="191"/>
      <c r="D333" s="191"/>
      <c r="E333" s="191"/>
      <c r="F333" s="191"/>
      <c r="G333" s="191"/>
      <c r="H333" s="191"/>
      <c r="I333" s="191"/>
      <c r="J333" s="191"/>
      <c r="K333" s="191"/>
      <c r="L333" s="191"/>
      <c r="M333" s="191"/>
      <c r="N333" s="191"/>
      <c r="O333" s="191"/>
      <c r="P333" s="191"/>
      <c r="Q333" s="191"/>
      <c r="R333" s="191"/>
      <c r="S333" s="191"/>
      <c r="T333" s="191"/>
      <c r="U333" s="191"/>
      <c r="V333" s="191"/>
      <c r="W333" s="191"/>
      <c r="X333" s="191"/>
      <c r="Y333" s="191"/>
      <c r="Z333" s="191"/>
      <c r="AA333" s="191"/>
      <c r="AB333" s="191"/>
      <c r="AC333" s="191"/>
      <c r="AD333" s="191"/>
      <c r="AE333" s="191"/>
      <c r="AF333" s="191"/>
      <c r="AG333" s="191"/>
      <c r="AH333" s="191"/>
      <c r="AI333" s="191"/>
      <c r="AJ333" s="191"/>
      <c r="AK333" s="191"/>
      <c r="AL333" s="191"/>
      <c r="AM333" s="191"/>
      <c r="AN333" s="191"/>
      <c r="AO333" s="191"/>
      <c r="AP333" s="191"/>
      <c r="AQ333" s="191"/>
      <c r="AR333" s="191"/>
      <c r="AS333" s="191"/>
      <c r="AT333" s="191"/>
      <c r="AU333" s="191"/>
      <c r="AV333" s="191"/>
      <c r="AW333" s="191"/>
      <c r="AX333" s="191"/>
      <c r="AY333" s="191"/>
      <c r="AZ333" s="191"/>
      <c r="BA333" s="191"/>
      <c r="BB333" s="191"/>
      <c r="BC333" s="191"/>
      <c r="BD333" s="191"/>
      <c r="BE333" s="191"/>
      <c r="BF333" s="191"/>
      <c r="BG333" s="191"/>
      <c r="BH333" s="191"/>
      <c r="BI333" s="191"/>
      <c r="BJ333" s="191"/>
      <c r="BK333" s="191"/>
      <c r="BL333" s="191"/>
      <c r="BM333" s="191"/>
      <c r="BN333" s="191"/>
      <c r="BO333" s="191"/>
      <c r="BP333" s="191"/>
      <c r="BQ333" s="191"/>
      <c r="BR333" s="191"/>
      <c r="BS333" s="191"/>
      <c r="BT333" s="191"/>
      <c r="BU333" s="191"/>
      <c r="BV333" s="191"/>
      <c r="BW333" s="191"/>
      <c r="BX333" s="191"/>
      <c r="BY333" s="191"/>
      <c r="BZ333" s="191"/>
    </row>
    <row r="334" spans="1:78">
      <c r="A334" s="191"/>
      <c r="B334" s="191"/>
      <c r="C334" s="191"/>
      <c r="D334" s="191"/>
      <c r="E334" s="191"/>
      <c r="F334" s="191"/>
      <c r="G334" s="191"/>
      <c r="H334" s="191"/>
      <c r="I334" s="191"/>
      <c r="J334" s="191"/>
      <c r="K334" s="191"/>
      <c r="L334" s="191"/>
      <c r="M334" s="191"/>
      <c r="N334" s="191"/>
      <c r="O334" s="191"/>
      <c r="P334" s="191"/>
      <c r="Q334" s="191"/>
      <c r="R334" s="191"/>
      <c r="S334" s="191"/>
      <c r="T334" s="191"/>
      <c r="U334" s="191"/>
      <c r="V334" s="191"/>
      <c r="W334" s="191"/>
      <c r="X334" s="191"/>
      <c r="Y334" s="191"/>
      <c r="Z334" s="191"/>
      <c r="AA334" s="191"/>
      <c r="AB334" s="191"/>
      <c r="AC334" s="191"/>
      <c r="AD334" s="191"/>
      <c r="AE334" s="191"/>
      <c r="AF334" s="191"/>
      <c r="AG334" s="191"/>
      <c r="AH334" s="191"/>
      <c r="AI334" s="191"/>
      <c r="AJ334" s="191"/>
      <c r="AK334" s="191"/>
      <c r="AL334" s="191"/>
      <c r="AM334" s="191"/>
      <c r="AN334" s="191"/>
      <c r="AO334" s="191"/>
      <c r="AP334" s="191"/>
      <c r="AQ334" s="191"/>
      <c r="AR334" s="191"/>
      <c r="AS334" s="191"/>
      <c r="AT334" s="191"/>
      <c r="AU334" s="191"/>
      <c r="AV334" s="191"/>
      <c r="AW334" s="191"/>
      <c r="AX334" s="191"/>
      <c r="AY334" s="191"/>
      <c r="AZ334" s="191"/>
      <c r="BA334" s="191"/>
      <c r="BB334" s="191"/>
      <c r="BC334" s="191"/>
      <c r="BD334" s="191"/>
      <c r="BE334" s="191"/>
      <c r="BF334" s="191"/>
      <c r="BG334" s="191"/>
      <c r="BH334" s="191"/>
      <c r="BI334" s="191"/>
      <c r="BJ334" s="191"/>
      <c r="BK334" s="191"/>
      <c r="BL334" s="191"/>
      <c r="BM334" s="191"/>
      <c r="BN334" s="191"/>
      <c r="BO334" s="191"/>
      <c r="BP334" s="191"/>
      <c r="BQ334" s="191"/>
      <c r="BR334" s="191"/>
      <c r="BS334" s="191"/>
      <c r="BT334" s="191"/>
      <c r="BU334" s="191"/>
      <c r="BV334" s="191"/>
      <c r="BW334" s="191"/>
      <c r="BX334" s="191"/>
      <c r="BY334" s="191"/>
      <c r="BZ334" s="191"/>
    </row>
    <row r="335" spans="1:78">
      <c r="A335" s="191"/>
      <c r="B335" s="191"/>
      <c r="C335" s="191"/>
      <c r="D335" s="191"/>
      <c r="E335" s="191"/>
      <c r="F335" s="191"/>
      <c r="G335" s="191"/>
      <c r="H335" s="191"/>
      <c r="I335" s="191"/>
      <c r="J335" s="191"/>
      <c r="K335" s="191"/>
      <c r="L335" s="191"/>
      <c r="M335" s="191"/>
      <c r="N335" s="191"/>
      <c r="O335" s="191"/>
      <c r="P335" s="191"/>
      <c r="Q335" s="191"/>
      <c r="R335" s="191"/>
      <c r="S335" s="191"/>
      <c r="T335" s="191"/>
      <c r="U335" s="191"/>
      <c r="V335" s="191"/>
      <c r="W335" s="191"/>
      <c r="X335" s="191"/>
      <c r="Y335" s="191"/>
      <c r="Z335" s="191"/>
      <c r="AA335" s="191"/>
      <c r="AB335" s="191"/>
      <c r="AC335" s="191"/>
      <c r="AD335" s="191"/>
      <c r="AE335" s="191"/>
      <c r="AF335" s="191"/>
      <c r="AG335" s="191"/>
      <c r="AH335" s="191"/>
      <c r="AI335" s="191"/>
      <c r="AJ335" s="191"/>
      <c r="AK335" s="191"/>
      <c r="AL335" s="191"/>
      <c r="AM335" s="191"/>
      <c r="AN335" s="191"/>
      <c r="AO335" s="191"/>
      <c r="AP335" s="191"/>
      <c r="AQ335" s="191"/>
      <c r="AR335" s="191"/>
      <c r="AS335" s="191"/>
      <c r="AT335" s="191"/>
      <c r="AU335" s="191"/>
      <c r="AV335" s="191"/>
      <c r="AW335" s="191"/>
      <c r="AX335" s="191"/>
      <c r="AY335" s="191"/>
      <c r="AZ335" s="191"/>
      <c r="BA335" s="191"/>
      <c r="BB335" s="191"/>
      <c r="BC335" s="191"/>
      <c r="BD335" s="191"/>
      <c r="BE335" s="191"/>
      <c r="BF335" s="191"/>
      <c r="BG335" s="191"/>
      <c r="BH335" s="191"/>
      <c r="BI335" s="191"/>
      <c r="BJ335" s="191"/>
      <c r="BK335" s="191"/>
      <c r="BL335" s="191"/>
      <c r="BM335" s="191"/>
      <c r="BN335" s="191"/>
      <c r="BO335" s="191"/>
      <c r="BP335" s="191"/>
      <c r="BQ335" s="191"/>
      <c r="BR335" s="191"/>
      <c r="BS335" s="191"/>
      <c r="BT335" s="191"/>
      <c r="BU335" s="191"/>
      <c r="BV335" s="191"/>
      <c r="BW335" s="191"/>
      <c r="BX335" s="191"/>
      <c r="BY335" s="191"/>
      <c r="BZ335" s="191"/>
    </row>
    <row r="336" spans="1:78">
      <c r="A336" s="191"/>
      <c r="B336" s="191"/>
      <c r="C336" s="191"/>
      <c r="D336" s="191"/>
      <c r="E336" s="191"/>
      <c r="F336" s="191"/>
      <c r="G336" s="191"/>
      <c r="H336" s="191"/>
      <c r="I336" s="191"/>
      <c r="J336" s="191"/>
      <c r="K336" s="191"/>
      <c r="L336" s="191"/>
      <c r="M336" s="191"/>
      <c r="N336" s="191"/>
      <c r="O336" s="191"/>
      <c r="P336" s="191"/>
      <c r="Q336" s="191"/>
      <c r="R336" s="191"/>
      <c r="S336" s="191"/>
      <c r="T336" s="191"/>
      <c r="U336" s="191"/>
      <c r="V336" s="191"/>
      <c r="W336" s="191"/>
      <c r="X336" s="191"/>
      <c r="Y336" s="191"/>
      <c r="Z336" s="191"/>
      <c r="AA336" s="191"/>
      <c r="AB336" s="191"/>
      <c r="AC336" s="191"/>
      <c r="AD336" s="191"/>
      <c r="AE336" s="191"/>
      <c r="AF336" s="191"/>
      <c r="AG336" s="191"/>
      <c r="AH336" s="191"/>
      <c r="AI336" s="191"/>
      <c r="AJ336" s="191"/>
      <c r="AK336" s="191"/>
      <c r="AL336" s="191"/>
      <c r="AM336" s="191"/>
      <c r="AN336" s="191"/>
      <c r="AO336" s="191"/>
      <c r="AP336" s="191"/>
      <c r="AQ336" s="191"/>
      <c r="AR336" s="191"/>
      <c r="AS336" s="191"/>
      <c r="AT336" s="191"/>
      <c r="AU336" s="191"/>
      <c r="AV336" s="191"/>
      <c r="AW336" s="191"/>
      <c r="AX336" s="191"/>
      <c r="AY336" s="191"/>
      <c r="AZ336" s="191"/>
      <c r="BA336" s="191"/>
      <c r="BB336" s="191"/>
      <c r="BC336" s="191"/>
      <c r="BD336" s="191"/>
      <c r="BE336" s="191"/>
      <c r="BF336" s="191"/>
      <c r="BG336" s="191"/>
      <c r="BH336" s="191"/>
      <c r="BI336" s="191"/>
      <c r="BJ336" s="191"/>
      <c r="BK336" s="191"/>
      <c r="BL336" s="191"/>
      <c r="BM336" s="191"/>
      <c r="BN336" s="191"/>
      <c r="BO336" s="191"/>
      <c r="BP336" s="191"/>
      <c r="BQ336" s="191"/>
      <c r="BR336" s="191"/>
      <c r="BS336" s="191"/>
      <c r="BT336" s="191"/>
      <c r="BU336" s="191"/>
      <c r="BV336" s="191"/>
      <c r="BW336" s="191"/>
      <c r="BX336" s="191"/>
      <c r="BY336" s="191"/>
      <c r="BZ336" s="191"/>
    </row>
    <row r="337" spans="1:78">
      <c r="A337" s="191"/>
      <c r="B337" s="191"/>
      <c r="C337" s="191"/>
      <c r="D337" s="191"/>
      <c r="E337" s="191"/>
      <c r="F337" s="191"/>
      <c r="G337" s="191"/>
      <c r="H337" s="191"/>
      <c r="I337" s="191"/>
      <c r="J337" s="191"/>
      <c r="K337" s="191"/>
      <c r="L337" s="191"/>
      <c r="M337" s="191"/>
      <c r="N337" s="191"/>
      <c r="O337" s="191"/>
      <c r="P337" s="191"/>
      <c r="Q337" s="191"/>
      <c r="R337" s="191"/>
      <c r="S337" s="191"/>
      <c r="T337" s="191"/>
      <c r="U337" s="191"/>
      <c r="V337" s="191"/>
      <c r="W337" s="191"/>
      <c r="X337" s="191"/>
      <c r="Y337" s="191"/>
      <c r="Z337" s="191"/>
      <c r="AA337" s="191"/>
      <c r="AB337" s="191"/>
      <c r="AC337" s="191"/>
      <c r="AD337" s="191"/>
      <c r="AE337" s="191"/>
      <c r="AF337" s="191"/>
      <c r="AG337" s="191"/>
      <c r="AH337" s="191"/>
      <c r="AI337" s="191"/>
      <c r="AJ337" s="191"/>
      <c r="AK337" s="191"/>
      <c r="AL337" s="191"/>
      <c r="AM337" s="191"/>
      <c r="AN337" s="191"/>
      <c r="AO337" s="191"/>
      <c r="AP337" s="191"/>
      <c r="AQ337" s="191"/>
      <c r="AR337" s="191"/>
      <c r="AS337" s="191"/>
      <c r="AT337" s="191"/>
      <c r="AU337" s="191"/>
      <c r="AV337" s="191"/>
      <c r="AW337" s="191"/>
      <c r="AX337" s="191"/>
      <c r="AY337" s="191"/>
      <c r="AZ337" s="191"/>
      <c r="BA337" s="191"/>
      <c r="BB337" s="191"/>
      <c r="BC337" s="191"/>
      <c r="BD337" s="191"/>
      <c r="BE337" s="191"/>
      <c r="BF337" s="191"/>
      <c r="BG337" s="191"/>
      <c r="BH337" s="191"/>
      <c r="BI337" s="191"/>
      <c r="BJ337" s="191"/>
      <c r="BK337" s="191"/>
      <c r="BL337" s="191"/>
      <c r="BM337" s="191"/>
      <c r="BN337" s="191"/>
      <c r="BO337" s="191"/>
      <c r="BP337" s="191"/>
      <c r="BQ337" s="191"/>
      <c r="BR337" s="191"/>
      <c r="BS337" s="191"/>
      <c r="BT337" s="191"/>
      <c r="BU337" s="191"/>
      <c r="BV337" s="191"/>
      <c r="BW337" s="191"/>
      <c r="BX337" s="191"/>
      <c r="BY337" s="191"/>
      <c r="BZ337" s="191"/>
    </row>
    <row r="338" spans="1:78">
      <c r="A338" s="191"/>
      <c r="B338" s="191"/>
      <c r="C338" s="191"/>
      <c r="D338" s="191"/>
      <c r="E338" s="191"/>
      <c r="F338" s="191"/>
      <c r="G338" s="191"/>
      <c r="H338" s="191"/>
      <c r="I338" s="191"/>
      <c r="J338" s="191"/>
      <c r="K338" s="191"/>
      <c r="L338" s="191"/>
      <c r="M338" s="191"/>
      <c r="N338" s="191"/>
      <c r="O338" s="191"/>
      <c r="P338" s="191"/>
      <c r="Q338" s="191"/>
      <c r="R338" s="191"/>
      <c r="S338" s="191"/>
      <c r="T338" s="191"/>
      <c r="U338" s="191"/>
      <c r="V338" s="191"/>
      <c r="W338" s="191"/>
      <c r="X338" s="191"/>
      <c r="Y338" s="191"/>
      <c r="Z338" s="191"/>
      <c r="AA338" s="191"/>
      <c r="AB338" s="191"/>
      <c r="AC338" s="191"/>
      <c r="AD338" s="191"/>
      <c r="AE338" s="191"/>
      <c r="AF338" s="191"/>
      <c r="AG338" s="191"/>
      <c r="AH338" s="191"/>
      <c r="AI338" s="191"/>
      <c r="AJ338" s="191"/>
      <c r="AK338" s="191"/>
      <c r="AL338" s="191"/>
      <c r="AM338" s="191"/>
      <c r="AN338" s="191"/>
      <c r="AO338" s="191"/>
      <c r="AP338" s="191"/>
      <c r="AQ338" s="191"/>
      <c r="AR338" s="191"/>
      <c r="AS338" s="191"/>
      <c r="AT338" s="191"/>
      <c r="AU338" s="191"/>
      <c r="AV338" s="191"/>
      <c r="AW338" s="191"/>
      <c r="AX338" s="191"/>
      <c r="AY338" s="191"/>
      <c r="AZ338" s="191"/>
      <c r="BA338" s="191"/>
      <c r="BB338" s="191"/>
      <c r="BC338" s="191"/>
      <c r="BD338" s="191"/>
      <c r="BE338" s="191"/>
      <c r="BF338" s="191"/>
      <c r="BG338" s="191"/>
      <c r="BH338" s="191"/>
      <c r="BI338" s="191"/>
      <c r="BJ338" s="191"/>
      <c r="BK338" s="191"/>
      <c r="BL338" s="191"/>
      <c r="BM338" s="191"/>
      <c r="BN338" s="191"/>
      <c r="BO338" s="191"/>
      <c r="BP338" s="191"/>
      <c r="BQ338" s="191"/>
      <c r="BR338" s="191"/>
      <c r="BS338" s="191"/>
      <c r="BT338" s="191"/>
      <c r="BU338" s="191"/>
      <c r="BV338" s="191"/>
      <c r="BW338" s="191"/>
      <c r="BX338" s="191"/>
      <c r="BY338" s="191"/>
      <c r="BZ338" s="191"/>
    </row>
    <row r="339" spans="1:78">
      <c r="A339" s="191"/>
      <c r="B339" s="191"/>
      <c r="C339" s="191"/>
      <c r="D339" s="191"/>
      <c r="E339" s="191"/>
      <c r="F339" s="191"/>
      <c r="G339" s="191"/>
      <c r="H339" s="191"/>
      <c r="I339" s="191"/>
      <c r="J339" s="191"/>
      <c r="K339" s="191"/>
      <c r="L339" s="191"/>
      <c r="M339" s="191"/>
      <c r="N339" s="191"/>
      <c r="O339" s="191"/>
      <c r="P339" s="191"/>
      <c r="Q339" s="191"/>
      <c r="R339" s="191"/>
      <c r="S339" s="191"/>
      <c r="T339" s="191"/>
      <c r="U339" s="191"/>
      <c r="V339" s="191"/>
      <c r="W339" s="191"/>
      <c r="X339" s="191"/>
      <c r="Y339" s="191"/>
      <c r="Z339" s="191"/>
      <c r="AA339" s="191"/>
      <c r="AB339" s="191"/>
      <c r="AC339" s="191"/>
      <c r="AD339" s="191"/>
      <c r="AE339" s="191"/>
      <c r="AF339" s="191"/>
      <c r="AG339" s="191"/>
      <c r="AH339" s="191"/>
      <c r="AI339" s="191"/>
      <c r="AJ339" s="191"/>
      <c r="AK339" s="191"/>
      <c r="AL339" s="191"/>
      <c r="AM339" s="191"/>
      <c r="AN339" s="191"/>
      <c r="AO339" s="191"/>
      <c r="AP339" s="191"/>
      <c r="AQ339" s="191"/>
      <c r="AR339" s="191"/>
      <c r="AS339" s="191"/>
      <c r="AT339" s="191"/>
      <c r="AU339" s="191"/>
      <c r="AV339" s="191"/>
      <c r="AW339" s="191"/>
      <c r="AX339" s="191"/>
      <c r="AY339" s="191"/>
      <c r="AZ339" s="191"/>
      <c r="BA339" s="191"/>
      <c r="BB339" s="191"/>
      <c r="BC339" s="191"/>
      <c r="BD339" s="191"/>
      <c r="BE339" s="191"/>
      <c r="BF339" s="191"/>
      <c r="BG339" s="191"/>
      <c r="BH339" s="191"/>
      <c r="BI339" s="191"/>
      <c r="BJ339" s="191"/>
      <c r="BK339" s="191"/>
      <c r="BL339" s="191"/>
      <c r="BM339" s="191"/>
      <c r="BN339" s="191"/>
      <c r="BO339" s="191"/>
      <c r="BP339" s="191"/>
      <c r="BQ339" s="191"/>
      <c r="BR339" s="191"/>
      <c r="BS339" s="191"/>
      <c r="BT339" s="191"/>
      <c r="BU339" s="191"/>
      <c r="BV339" s="191"/>
      <c r="BW339" s="191"/>
      <c r="BX339" s="191"/>
      <c r="BY339" s="191"/>
      <c r="BZ339" s="191"/>
    </row>
    <row r="340" spans="1:78">
      <c r="A340" s="191"/>
      <c r="B340" s="191"/>
      <c r="C340" s="191"/>
      <c r="D340" s="191"/>
      <c r="E340" s="191"/>
      <c r="F340" s="191"/>
      <c r="G340" s="191"/>
      <c r="H340" s="191"/>
      <c r="I340" s="191"/>
      <c r="J340" s="191"/>
      <c r="K340" s="191"/>
      <c r="L340" s="191"/>
      <c r="M340" s="191"/>
      <c r="N340" s="191"/>
      <c r="O340" s="191"/>
      <c r="P340" s="191"/>
      <c r="Q340" s="191"/>
      <c r="R340" s="191"/>
      <c r="S340" s="191"/>
      <c r="T340" s="191"/>
      <c r="U340" s="191"/>
      <c r="V340" s="191"/>
      <c r="W340" s="191"/>
      <c r="X340" s="191"/>
      <c r="Y340" s="191"/>
      <c r="Z340" s="191"/>
      <c r="AA340" s="191"/>
      <c r="AB340" s="191"/>
      <c r="AC340" s="191"/>
      <c r="AD340" s="191"/>
      <c r="AE340" s="191"/>
      <c r="AF340" s="191"/>
      <c r="AG340" s="191"/>
      <c r="AH340" s="191"/>
      <c r="AI340" s="191"/>
      <c r="AJ340" s="191"/>
      <c r="AK340" s="191"/>
      <c r="AL340" s="191"/>
      <c r="AM340" s="191"/>
      <c r="AN340" s="191"/>
      <c r="AO340" s="191"/>
      <c r="AP340" s="191"/>
      <c r="AQ340" s="191"/>
      <c r="AR340" s="191"/>
      <c r="AS340" s="191"/>
      <c r="AT340" s="191"/>
      <c r="AU340" s="191"/>
      <c r="AV340" s="191"/>
      <c r="AW340" s="191"/>
      <c r="AX340" s="191"/>
      <c r="AY340" s="191"/>
      <c r="AZ340" s="191"/>
      <c r="BA340" s="191"/>
      <c r="BB340" s="191"/>
      <c r="BC340" s="191"/>
      <c r="BD340" s="191"/>
      <c r="BE340" s="191"/>
      <c r="BF340" s="191"/>
      <c r="BG340" s="191"/>
      <c r="BH340" s="191"/>
      <c r="BI340" s="191"/>
      <c r="BJ340" s="191"/>
      <c r="BK340" s="191"/>
      <c r="BL340" s="191"/>
      <c r="BM340" s="191"/>
      <c r="BN340" s="191"/>
      <c r="BO340" s="191"/>
      <c r="BP340" s="191"/>
      <c r="BQ340" s="191"/>
      <c r="BR340" s="191"/>
      <c r="BS340" s="191"/>
      <c r="BT340" s="191"/>
      <c r="BU340" s="191"/>
      <c r="BV340" s="191"/>
      <c r="BW340" s="191"/>
      <c r="BX340" s="191"/>
      <c r="BY340" s="191"/>
      <c r="BZ340" s="191"/>
    </row>
    <row r="341" spans="1:78">
      <c r="A341" s="191"/>
      <c r="B341" s="191"/>
      <c r="C341" s="191"/>
      <c r="D341" s="191"/>
      <c r="E341" s="191"/>
      <c r="F341" s="191"/>
      <c r="G341" s="191"/>
      <c r="H341" s="191"/>
      <c r="I341" s="191"/>
      <c r="J341" s="191"/>
      <c r="K341" s="191"/>
      <c r="L341" s="191"/>
      <c r="M341" s="191"/>
      <c r="N341" s="191"/>
      <c r="O341" s="191"/>
      <c r="P341" s="191"/>
      <c r="Q341" s="191"/>
      <c r="R341" s="191"/>
      <c r="S341" s="191"/>
      <c r="T341" s="191"/>
      <c r="U341" s="191"/>
      <c r="V341" s="191"/>
      <c r="W341" s="191"/>
      <c r="X341" s="191"/>
      <c r="Y341" s="191"/>
      <c r="Z341" s="191"/>
      <c r="AA341" s="191"/>
      <c r="AB341" s="191"/>
      <c r="AC341" s="191"/>
      <c r="AD341" s="191"/>
      <c r="AE341" s="191"/>
      <c r="AF341" s="191"/>
      <c r="AG341" s="191"/>
      <c r="AH341" s="191"/>
      <c r="AI341" s="191"/>
      <c r="AJ341" s="191"/>
      <c r="AK341" s="191"/>
      <c r="AL341" s="191"/>
      <c r="AM341" s="191"/>
      <c r="AN341" s="191"/>
      <c r="AO341" s="191"/>
      <c r="AP341" s="191"/>
      <c r="AQ341" s="191"/>
      <c r="AR341" s="191"/>
      <c r="AS341" s="191"/>
      <c r="AT341" s="191"/>
      <c r="AU341" s="191"/>
      <c r="AV341" s="191"/>
      <c r="AW341" s="191"/>
      <c r="AX341" s="191"/>
      <c r="AY341" s="191"/>
      <c r="AZ341" s="191"/>
      <c r="BA341" s="191"/>
      <c r="BB341" s="191"/>
      <c r="BC341" s="191"/>
      <c r="BD341" s="191"/>
      <c r="BE341" s="191"/>
      <c r="BF341" s="191"/>
      <c r="BG341" s="191"/>
      <c r="BH341" s="191"/>
      <c r="BI341" s="191"/>
      <c r="BJ341" s="191"/>
      <c r="BK341" s="191"/>
      <c r="BL341" s="191"/>
      <c r="BM341" s="191"/>
      <c r="BN341" s="191"/>
      <c r="BO341" s="191"/>
      <c r="BP341" s="191"/>
      <c r="BQ341" s="191"/>
      <c r="BR341" s="191"/>
      <c r="BS341" s="191"/>
      <c r="BT341" s="191"/>
      <c r="BU341" s="191"/>
      <c r="BV341" s="191"/>
      <c r="BW341" s="191"/>
      <c r="BX341" s="191"/>
      <c r="BY341" s="191"/>
      <c r="BZ341" s="191"/>
    </row>
    <row r="342" spans="1:78">
      <c r="A342" s="191"/>
      <c r="B342" s="191"/>
      <c r="C342" s="191"/>
      <c r="D342" s="191"/>
      <c r="E342" s="191"/>
      <c r="F342" s="191"/>
      <c r="G342" s="191"/>
      <c r="H342" s="191"/>
      <c r="I342" s="191"/>
      <c r="J342" s="191"/>
      <c r="K342" s="191"/>
      <c r="L342" s="191"/>
      <c r="M342" s="191"/>
      <c r="N342" s="191"/>
      <c r="O342" s="191"/>
      <c r="P342" s="191"/>
      <c r="Q342" s="191"/>
      <c r="R342" s="191"/>
      <c r="S342" s="191"/>
      <c r="T342" s="191"/>
      <c r="U342" s="191"/>
      <c r="V342" s="191"/>
      <c r="W342" s="191"/>
      <c r="X342" s="191"/>
      <c r="Y342" s="191"/>
      <c r="Z342" s="191"/>
      <c r="AA342" s="191"/>
      <c r="AB342" s="191"/>
      <c r="AC342" s="191"/>
      <c r="AD342" s="191"/>
      <c r="AE342" s="191"/>
      <c r="AF342" s="191"/>
      <c r="AG342" s="191"/>
      <c r="AH342" s="191"/>
      <c r="AI342" s="191"/>
      <c r="AJ342" s="191"/>
      <c r="AK342" s="191"/>
      <c r="AL342" s="191"/>
      <c r="AM342" s="191"/>
      <c r="AN342" s="191"/>
      <c r="AO342" s="191"/>
      <c r="AP342" s="191"/>
      <c r="AQ342" s="191"/>
      <c r="AR342" s="191"/>
      <c r="AS342" s="191"/>
      <c r="AT342" s="191"/>
      <c r="AU342" s="191"/>
      <c r="AV342" s="191"/>
      <c r="AW342" s="191"/>
      <c r="AX342" s="191"/>
      <c r="AY342" s="191"/>
      <c r="AZ342" s="191"/>
      <c r="BA342" s="191"/>
      <c r="BB342" s="191"/>
      <c r="BC342" s="191"/>
      <c r="BD342" s="191"/>
      <c r="BE342" s="191"/>
      <c r="BF342" s="191"/>
      <c r="BG342" s="191"/>
      <c r="BH342" s="191"/>
      <c r="BI342" s="191"/>
      <c r="BJ342" s="191"/>
      <c r="BK342" s="191"/>
      <c r="BL342" s="191"/>
      <c r="BM342" s="191"/>
      <c r="BN342" s="191"/>
      <c r="BO342" s="191"/>
      <c r="BP342" s="191"/>
      <c r="BQ342" s="191"/>
      <c r="BR342" s="191"/>
      <c r="BS342" s="191"/>
      <c r="BT342" s="191"/>
      <c r="BU342" s="191"/>
      <c r="BV342" s="191"/>
      <c r="BW342" s="191"/>
      <c r="BX342" s="191"/>
      <c r="BY342" s="191"/>
      <c r="BZ342" s="191"/>
    </row>
    <row r="343" spans="1:78">
      <c r="A343" s="191"/>
      <c r="B343" s="191"/>
      <c r="C343" s="191"/>
      <c r="D343" s="191"/>
      <c r="E343" s="191"/>
      <c r="F343" s="191"/>
      <c r="G343" s="191"/>
      <c r="H343" s="191"/>
      <c r="I343" s="191"/>
      <c r="J343" s="191"/>
      <c r="K343" s="191"/>
      <c r="L343" s="191"/>
      <c r="M343" s="191"/>
      <c r="N343" s="191"/>
      <c r="O343" s="191"/>
      <c r="P343" s="191"/>
      <c r="Q343" s="191"/>
      <c r="R343" s="191"/>
      <c r="S343" s="191"/>
      <c r="T343" s="191"/>
      <c r="U343" s="191"/>
      <c r="V343" s="191"/>
      <c r="W343" s="191"/>
      <c r="X343" s="191"/>
      <c r="Y343" s="191"/>
      <c r="Z343" s="191"/>
      <c r="AA343" s="191"/>
      <c r="AB343" s="191"/>
      <c r="AC343" s="191"/>
      <c r="AD343" s="191"/>
      <c r="AE343" s="191"/>
      <c r="AF343" s="191"/>
      <c r="AG343" s="191"/>
      <c r="AH343" s="191"/>
      <c r="AI343" s="191"/>
      <c r="AJ343" s="191"/>
      <c r="AK343" s="191"/>
      <c r="AL343" s="191"/>
      <c r="AM343" s="191"/>
      <c r="AN343" s="191"/>
      <c r="AO343" s="191"/>
      <c r="AP343" s="191"/>
      <c r="AQ343" s="191"/>
      <c r="AR343" s="191"/>
      <c r="AS343" s="191"/>
      <c r="AT343" s="191"/>
      <c r="AU343" s="191"/>
      <c r="AV343" s="191"/>
      <c r="AW343" s="191"/>
      <c r="AX343" s="191"/>
      <c r="AY343" s="191"/>
      <c r="AZ343" s="191"/>
      <c r="BA343" s="191"/>
      <c r="BB343" s="191"/>
      <c r="BC343" s="191"/>
      <c r="BD343" s="191"/>
      <c r="BE343" s="191"/>
      <c r="BF343" s="191"/>
      <c r="BG343" s="191"/>
      <c r="BH343" s="191"/>
      <c r="BI343" s="191"/>
      <c r="BJ343" s="191"/>
      <c r="BK343" s="191"/>
      <c r="BL343" s="191"/>
      <c r="BM343" s="191"/>
      <c r="BN343" s="191"/>
      <c r="BO343" s="191"/>
      <c r="BP343" s="191"/>
      <c r="BQ343" s="191"/>
      <c r="BR343" s="191"/>
      <c r="BS343" s="191"/>
      <c r="BT343" s="191"/>
      <c r="BU343" s="191"/>
      <c r="BV343" s="191"/>
      <c r="BW343" s="191"/>
      <c r="BX343" s="191"/>
      <c r="BY343" s="191"/>
      <c r="BZ343" s="191"/>
    </row>
    <row r="344" spans="1:78">
      <c r="A344" s="191"/>
      <c r="B344" s="191"/>
      <c r="C344" s="191"/>
      <c r="D344" s="191"/>
      <c r="E344" s="191"/>
      <c r="F344" s="191"/>
      <c r="G344" s="191"/>
      <c r="H344" s="191"/>
      <c r="I344" s="191"/>
      <c r="J344" s="191"/>
      <c r="K344" s="191"/>
      <c r="L344" s="191"/>
      <c r="M344" s="191"/>
      <c r="N344" s="191"/>
      <c r="O344" s="191"/>
      <c r="P344" s="191"/>
      <c r="Q344" s="191"/>
      <c r="R344" s="191"/>
      <c r="S344" s="191"/>
      <c r="T344" s="191"/>
      <c r="U344" s="191"/>
      <c r="V344" s="191"/>
      <c r="W344" s="191"/>
      <c r="X344" s="191"/>
      <c r="Y344" s="191"/>
      <c r="Z344" s="191"/>
      <c r="AA344" s="191"/>
      <c r="AB344" s="191"/>
      <c r="AC344" s="191"/>
      <c r="AD344" s="191"/>
      <c r="AE344" s="191"/>
      <c r="AF344" s="191"/>
      <c r="AG344" s="191"/>
      <c r="AH344" s="191"/>
      <c r="AI344" s="191"/>
      <c r="AJ344" s="191"/>
      <c r="AK344" s="191"/>
      <c r="AL344" s="191"/>
      <c r="AM344" s="191"/>
      <c r="AN344" s="191"/>
      <c r="AO344" s="191"/>
      <c r="AP344" s="191"/>
      <c r="AQ344" s="191"/>
      <c r="AR344" s="191"/>
      <c r="AS344" s="191"/>
      <c r="AT344" s="191"/>
      <c r="AU344" s="191"/>
      <c r="AV344" s="191"/>
      <c r="AW344" s="191"/>
      <c r="AX344" s="191"/>
      <c r="AY344" s="191"/>
      <c r="AZ344" s="191"/>
      <c r="BA344" s="191"/>
      <c r="BB344" s="191"/>
      <c r="BC344" s="191"/>
      <c r="BD344" s="191"/>
      <c r="BE344" s="191"/>
      <c r="BF344" s="191"/>
      <c r="BG344" s="191"/>
      <c r="BH344" s="191"/>
      <c r="BI344" s="191"/>
      <c r="BJ344" s="191"/>
      <c r="BK344" s="191"/>
      <c r="BL344" s="191"/>
      <c r="BM344" s="191"/>
      <c r="BN344" s="191"/>
      <c r="BO344" s="191"/>
      <c r="BP344" s="191"/>
      <c r="BQ344" s="191"/>
      <c r="BR344" s="191"/>
      <c r="BS344" s="191"/>
      <c r="BT344" s="191"/>
      <c r="BU344" s="191"/>
      <c r="BV344" s="191"/>
      <c r="BW344" s="191"/>
      <c r="BX344" s="191"/>
      <c r="BY344" s="191"/>
      <c r="BZ344" s="191"/>
    </row>
    <row r="345" spans="1:78">
      <c r="A345" s="191"/>
      <c r="B345" s="191"/>
      <c r="C345" s="191"/>
      <c r="D345" s="191"/>
      <c r="E345" s="191"/>
      <c r="F345" s="191"/>
      <c r="G345" s="191"/>
      <c r="H345" s="191"/>
      <c r="I345" s="191"/>
      <c r="J345" s="191"/>
      <c r="K345" s="191"/>
      <c r="L345" s="191"/>
      <c r="M345" s="191"/>
      <c r="N345" s="191"/>
      <c r="O345" s="191"/>
      <c r="P345" s="191"/>
      <c r="Q345" s="191"/>
      <c r="R345" s="191"/>
      <c r="S345" s="191"/>
      <c r="T345" s="191"/>
      <c r="U345" s="191"/>
      <c r="V345" s="191"/>
      <c r="W345" s="191"/>
      <c r="X345" s="191"/>
      <c r="Y345" s="191"/>
      <c r="Z345" s="191"/>
      <c r="AA345" s="191"/>
      <c r="AB345" s="191"/>
      <c r="AC345" s="191"/>
      <c r="AD345" s="191"/>
      <c r="AE345" s="191"/>
      <c r="AF345" s="191"/>
      <c r="AG345" s="191"/>
      <c r="AH345" s="191"/>
      <c r="AI345" s="191"/>
      <c r="AJ345" s="191"/>
      <c r="AK345" s="191"/>
      <c r="AL345" s="191"/>
      <c r="AM345" s="191"/>
      <c r="AN345" s="191"/>
      <c r="AO345" s="191"/>
      <c r="AP345" s="191"/>
      <c r="AQ345" s="191"/>
      <c r="AR345" s="191"/>
      <c r="AS345" s="191"/>
      <c r="AT345" s="191"/>
      <c r="AU345" s="191"/>
      <c r="AV345" s="191"/>
      <c r="AW345" s="191"/>
      <c r="AX345" s="191"/>
      <c r="AY345" s="191"/>
      <c r="AZ345" s="191"/>
      <c r="BA345" s="191"/>
      <c r="BB345" s="191"/>
      <c r="BC345" s="191"/>
      <c r="BD345" s="191"/>
      <c r="BE345" s="191"/>
      <c r="BF345" s="191"/>
      <c r="BG345" s="191"/>
      <c r="BH345" s="191"/>
      <c r="BI345" s="191"/>
      <c r="BJ345" s="191"/>
      <c r="BK345" s="191"/>
      <c r="BL345" s="191"/>
      <c r="BM345" s="191"/>
      <c r="BN345" s="191"/>
      <c r="BO345" s="191"/>
      <c r="BP345" s="191"/>
      <c r="BQ345" s="191"/>
      <c r="BR345" s="191"/>
      <c r="BS345" s="191"/>
      <c r="BT345" s="191"/>
      <c r="BU345" s="191"/>
      <c r="BV345" s="191"/>
      <c r="BW345" s="191"/>
      <c r="BX345" s="191"/>
      <c r="BY345" s="191"/>
      <c r="BZ345" s="191"/>
    </row>
    <row r="346" spans="1:78">
      <c r="A346" s="191"/>
      <c r="B346" s="191"/>
      <c r="C346" s="191"/>
      <c r="D346" s="191"/>
      <c r="E346" s="191"/>
      <c r="F346" s="191"/>
      <c r="G346" s="191"/>
      <c r="H346" s="191"/>
      <c r="I346" s="191"/>
      <c r="J346" s="191"/>
      <c r="K346" s="191"/>
      <c r="L346" s="191"/>
      <c r="M346" s="191"/>
      <c r="N346" s="191"/>
      <c r="O346" s="191"/>
      <c r="P346" s="191"/>
      <c r="Q346" s="191"/>
      <c r="R346" s="191"/>
      <c r="S346" s="191"/>
      <c r="T346" s="191"/>
      <c r="U346" s="191"/>
      <c r="V346" s="191"/>
      <c r="W346" s="191"/>
      <c r="X346" s="191"/>
      <c r="Y346" s="191"/>
      <c r="Z346" s="191"/>
      <c r="AA346" s="191"/>
      <c r="AB346" s="191"/>
      <c r="AC346" s="191"/>
      <c r="AD346" s="191"/>
      <c r="AE346" s="191"/>
      <c r="AF346" s="191"/>
      <c r="AG346" s="191"/>
      <c r="AH346" s="191"/>
      <c r="AI346" s="191"/>
      <c r="AJ346" s="191"/>
      <c r="AK346" s="191"/>
      <c r="AL346" s="191"/>
      <c r="AM346" s="191"/>
      <c r="AN346" s="191"/>
      <c r="AO346" s="191"/>
      <c r="AP346" s="191"/>
      <c r="AQ346" s="191"/>
      <c r="AR346" s="191"/>
      <c r="AS346" s="191"/>
      <c r="AT346" s="191"/>
      <c r="AU346" s="191"/>
      <c r="AV346" s="191"/>
      <c r="AW346" s="191"/>
      <c r="AX346" s="191"/>
      <c r="AY346" s="191"/>
      <c r="AZ346" s="191"/>
      <c r="BA346" s="191"/>
      <c r="BB346" s="191"/>
      <c r="BC346" s="191"/>
      <c r="BD346" s="191"/>
      <c r="BE346" s="191"/>
      <c r="BF346" s="191"/>
      <c r="BG346" s="191"/>
      <c r="BH346" s="191"/>
      <c r="BI346" s="191"/>
      <c r="BJ346" s="191"/>
      <c r="BK346" s="191"/>
      <c r="BL346" s="191"/>
      <c r="BM346" s="191"/>
      <c r="BN346" s="191"/>
      <c r="BO346" s="191"/>
      <c r="BP346" s="191"/>
      <c r="BQ346" s="191"/>
      <c r="BR346" s="191"/>
      <c r="BS346" s="191"/>
      <c r="BT346" s="191"/>
      <c r="BU346" s="191"/>
      <c r="BV346" s="191"/>
      <c r="BW346" s="191"/>
      <c r="BX346" s="191"/>
      <c r="BY346" s="191"/>
      <c r="BZ346" s="191"/>
    </row>
    <row r="347" spans="1:78">
      <c r="A347" s="191"/>
      <c r="B347" s="191"/>
      <c r="C347" s="191"/>
      <c r="D347" s="191"/>
      <c r="E347" s="191"/>
      <c r="F347" s="191"/>
      <c r="G347" s="191"/>
      <c r="H347" s="191"/>
      <c r="I347" s="191"/>
      <c r="J347" s="191"/>
      <c r="K347" s="191"/>
      <c r="L347" s="191"/>
      <c r="M347" s="191"/>
      <c r="N347" s="191"/>
      <c r="O347" s="191"/>
      <c r="P347" s="191"/>
      <c r="Q347" s="191"/>
      <c r="R347" s="191"/>
      <c r="S347" s="191"/>
      <c r="T347" s="191"/>
      <c r="U347" s="191"/>
      <c r="V347" s="191"/>
      <c r="W347" s="191"/>
      <c r="X347" s="191"/>
      <c r="Y347" s="191"/>
      <c r="Z347" s="191"/>
      <c r="AA347" s="191"/>
      <c r="AB347" s="191"/>
      <c r="AC347" s="191"/>
      <c r="AD347" s="191"/>
      <c r="AE347" s="191"/>
      <c r="AF347" s="191"/>
      <c r="AG347" s="191"/>
      <c r="AH347" s="191"/>
      <c r="AI347" s="191"/>
      <c r="AJ347" s="191"/>
      <c r="AK347" s="191"/>
      <c r="AL347" s="191"/>
      <c r="AM347" s="191"/>
      <c r="AN347" s="191"/>
      <c r="AO347" s="191"/>
      <c r="AP347" s="191"/>
      <c r="AQ347" s="191"/>
      <c r="AR347" s="191"/>
      <c r="AS347" s="191"/>
      <c r="AT347" s="191"/>
      <c r="AU347" s="191"/>
      <c r="AV347" s="191"/>
      <c r="AW347" s="191"/>
      <c r="AX347" s="191"/>
      <c r="AY347" s="191"/>
      <c r="AZ347" s="191"/>
      <c r="BA347" s="191"/>
      <c r="BB347" s="191"/>
      <c r="BC347" s="191"/>
      <c r="BD347" s="191"/>
      <c r="BE347" s="191"/>
      <c r="BF347" s="191"/>
      <c r="BG347" s="191"/>
      <c r="BH347" s="191"/>
      <c r="BI347" s="191"/>
      <c r="BJ347" s="191"/>
      <c r="BK347" s="191"/>
      <c r="BL347" s="191"/>
      <c r="BM347" s="191"/>
      <c r="BN347" s="191"/>
      <c r="BO347" s="191"/>
      <c r="BP347" s="191"/>
      <c r="BQ347" s="191"/>
      <c r="BR347" s="191"/>
      <c r="BS347" s="191"/>
      <c r="BT347" s="191"/>
      <c r="BU347" s="191"/>
      <c r="BV347" s="191"/>
      <c r="BW347" s="191"/>
      <c r="BX347" s="191"/>
      <c r="BY347" s="191"/>
      <c r="BZ347" s="191"/>
    </row>
    <row r="348" spans="1:78">
      <c r="A348" s="191"/>
      <c r="B348" s="191"/>
      <c r="C348" s="191"/>
      <c r="D348" s="191"/>
      <c r="E348" s="191"/>
      <c r="F348" s="191"/>
      <c r="G348" s="191"/>
      <c r="H348" s="191"/>
      <c r="I348" s="191"/>
      <c r="J348" s="191"/>
      <c r="K348" s="191"/>
      <c r="L348" s="191"/>
      <c r="M348" s="191"/>
      <c r="N348" s="191"/>
      <c r="O348" s="191"/>
      <c r="P348" s="191"/>
      <c r="Q348" s="191"/>
      <c r="R348" s="191"/>
      <c r="S348" s="191"/>
      <c r="T348" s="191"/>
      <c r="U348" s="191"/>
      <c r="V348" s="191"/>
      <c r="W348" s="191"/>
      <c r="X348" s="191"/>
      <c r="Y348" s="191"/>
      <c r="Z348" s="191"/>
      <c r="AA348" s="191"/>
      <c r="AB348" s="191"/>
      <c r="AC348" s="191"/>
      <c r="AD348" s="191"/>
      <c r="AE348" s="191"/>
      <c r="AF348" s="191"/>
      <c r="AG348" s="191"/>
      <c r="AH348" s="191"/>
      <c r="AI348" s="191"/>
      <c r="AJ348" s="191"/>
      <c r="AK348" s="191"/>
      <c r="AL348" s="191"/>
      <c r="AM348" s="191"/>
      <c r="AN348" s="191"/>
      <c r="AO348" s="191"/>
      <c r="AP348" s="191"/>
      <c r="AQ348" s="191"/>
      <c r="AR348" s="191"/>
      <c r="AS348" s="191"/>
      <c r="AT348" s="191"/>
      <c r="AU348" s="191"/>
      <c r="AV348" s="191"/>
      <c r="AW348" s="191"/>
      <c r="AX348" s="191"/>
      <c r="AY348" s="191"/>
      <c r="AZ348" s="191"/>
      <c r="BA348" s="191"/>
      <c r="BB348" s="191"/>
      <c r="BC348" s="191"/>
      <c r="BD348" s="191"/>
      <c r="BE348" s="191"/>
      <c r="BF348" s="191"/>
      <c r="BG348" s="191"/>
      <c r="BH348" s="191"/>
      <c r="BI348" s="191"/>
      <c r="BJ348" s="191"/>
      <c r="BK348" s="191"/>
      <c r="BL348" s="191"/>
      <c r="BM348" s="191"/>
      <c r="BN348" s="191"/>
      <c r="BO348" s="191"/>
      <c r="BP348" s="191"/>
      <c r="BQ348" s="191"/>
      <c r="BR348" s="191"/>
      <c r="BS348" s="191"/>
      <c r="BT348" s="191"/>
      <c r="BU348" s="191"/>
      <c r="BV348" s="191"/>
      <c r="BW348" s="191"/>
      <c r="BX348" s="191"/>
      <c r="BY348" s="191"/>
      <c r="BZ348" s="191"/>
    </row>
    <row r="349" spans="1:78">
      <c r="A349" s="191"/>
      <c r="B349" s="191"/>
      <c r="C349" s="191"/>
      <c r="D349" s="191"/>
      <c r="E349" s="191"/>
      <c r="F349" s="191"/>
      <c r="G349" s="191"/>
      <c r="H349" s="191"/>
      <c r="I349" s="191"/>
      <c r="J349" s="191"/>
      <c r="K349" s="191"/>
      <c r="L349" s="191"/>
      <c r="M349" s="191"/>
      <c r="N349" s="191"/>
      <c r="O349" s="191"/>
      <c r="P349" s="191"/>
      <c r="Q349" s="191"/>
      <c r="R349" s="191"/>
      <c r="S349" s="191"/>
      <c r="T349" s="191"/>
      <c r="U349" s="191"/>
      <c r="V349" s="191"/>
      <c r="W349" s="191"/>
      <c r="X349" s="191"/>
      <c r="Y349" s="191"/>
      <c r="Z349" s="191"/>
      <c r="AA349" s="191"/>
      <c r="AB349" s="191"/>
      <c r="AC349" s="191"/>
      <c r="AD349" s="191"/>
      <c r="AE349" s="191"/>
      <c r="AF349" s="191"/>
      <c r="AG349" s="191"/>
      <c r="AH349" s="191"/>
      <c r="AI349" s="191"/>
      <c r="AJ349" s="191"/>
      <c r="AK349" s="191"/>
      <c r="AL349" s="191"/>
      <c r="AM349" s="191"/>
      <c r="AN349" s="191"/>
      <c r="AO349" s="191"/>
      <c r="AP349" s="191"/>
      <c r="AQ349" s="191"/>
      <c r="AR349" s="191"/>
      <c r="AS349" s="191"/>
      <c r="AT349" s="191"/>
      <c r="AU349" s="191"/>
      <c r="AV349" s="191"/>
      <c r="AW349" s="191"/>
      <c r="AX349" s="191"/>
      <c r="AY349" s="191"/>
      <c r="AZ349" s="191"/>
      <c r="BA349" s="191"/>
      <c r="BB349" s="191"/>
      <c r="BC349" s="191"/>
      <c r="BD349" s="191"/>
      <c r="BE349" s="191"/>
      <c r="BF349" s="191"/>
      <c r="BG349" s="191"/>
      <c r="BH349" s="191"/>
      <c r="BI349" s="191"/>
      <c r="BJ349" s="191"/>
      <c r="BK349" s="191"/>
      <c r="BL349" s="191"/>
      <c r="BM349" s="191"/>
      <c r="BN349" s="191"/>
      <c r="BO349" s="191"/>
      <c r="BP349" s="191"/>
      <c r="BQ349" s="191"/>
      <c r="BR349" s="191"/>
      <c r="BS349" s="191"/>
      <c r="BT349" s="191"/>
      <c r="BU349" s="191"/>
      <c r="BV349" s="191"/>
      <c r="BW349" s="191"/>
      <c r="BX349" s="191"/>
      <c r="BY349" s="191"/>
      <c r="BZ349" s="191"/>
    </row>
    <row r="350" spans="1:78">
      <c r="A350" s="191"/>
      <c r="B350" s="191"/>
      <c r="C350" s="191"/>
      <c r="D350" s="191"/>
      <c r="E350" s="191"/>
      <c r="F350" s="191"/>
      <c r="G350" s="191"/>
      <c r="H350" s="191"/>
      <c r="I350" s="191"/>
      <c r="J350" s="191"/>
      <c r="K350" s="191"/>
      <c r="L350" s="191"/>
      <c r="M350" s="191"/>
      <c r="N350" s="191"/>
      <c r="O350" s="191"/>
      <c r="P350" s="191"/>
      <c r="Q350" s="191"/>
      <c r="R350" s="191"/>
      <c r="S350" s="191"/>
      <c r="T350" s="191"/>
      <c r="U350" s="191"/>
      <c r="V350" s="191"/>
      <c r="W350" s="191"/>
      <c r="X350" s="191"/>
      <c r="Y350" s="191"/>
      <c r="Z350" s="191"/>
      <c r="AA350" s="191"/>
      <c r="AB350" s="191"/>
      <c r="AC350" s="191"/>
      <c r="AD350" s="191"/>
      <c r="AE350" s="191"/>
      <c r="AF350" s="191"/>
      <c r="AG350" s="191"/>
      <c r="AH350" s="191"/>
      <c r="AI350" s="191"/>
      <c r="AJ350" s="191"/>
      <c r="AK350" s="191"/>
      <c r="AL350" s="191"/>
      <c r="AM350" s="191"/>
      <c r="AN350" s="191"/>
      <c r="AO350" s="191"/>
      <c r="AP350" s="191"/>
      <c r="AQ350" s="191"/>
      <c r="AR350" s="191"/>
      <c r="AS350" s="191"/>
      <c r="AT350" s="191"/>
      <c r="AU350" s="191"/>
      <c r="AV350" s="191"/>
      <c r="AW350" s="191"/>
      <c r="AX350" s="191"/>
      <c r="AY350" s="191"/>
      <c r="AZ350" s="191"/>
      <c r="BA350" s="191"/>
      <c r="BB350" s="191"/>
      <c r="BC350" s="191"/>
      <c r="BD350" s="191"/>
      <c r="BE350" s="191"/>
      <c r="BF350" s="191"/>
      <c r="BG350" s="191"/>
      <c r="BH350" s="191"/>
      <c r="BI350" s="191"/>
      <c r="BJ350" s="191"/>
      <c r="BK350" s="191"/>
      <c r="BL350" s="191"/>
      <c r="BM350" s="191"/>
      <c r="BN350" s="191"/>
      <c r="BO350" s="191"/>
      <c r="BP350" s="191"/>
      <c r="BQ350" s="191"/>
      <c r="BR350" s="191"/>
      <c r="BS350" s="191"/>
      <c r="BT350" s="191"/>
      <c r="BU350" s="191"/>
      <c r="BV350" s="191"/>
      <c r="BW350" s="191"/>
      <c r="BX350" s="191"/>
      <c r="BY350" s="191"/>
      <c r="BZ350" s="191"/>
    </row>
    <row r="351" spans="1:78">
      <c r="A351" s="191"/>
      <c r="B351" s="191"/>
      <c r="C351" s="191"/>
      <c r="D351" s="191"/>
      <c r="E351" s="191"/>
      <c r="F351" s="191"/>
      <c r="G351" s="191"/>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1"/>
      <c r="AY351" s="191"/>
      <c r="AZ351" s="191"/>
      <c r="BA351" s="191"/>
      <c r="BB351" s="191"/>
      <c r="BC351" s="191"/>
      <c r="BD351" s="191"/>
      <c r="BE351" s="191"/>
      <c r="BF351" s="191"/>
      <c r="BG351" s="191"/>
      <c r="BH351" s="191"/>
      <c r="BI351" s="191"/>
      <c r="BJ351" s="191"/>
      <c r="BK351" s="191"/>
      <c r="BL351" s="191"/>
      <c r="BM351" s="191"/>
      <c r="BN351" s="191"/>
      <c r="BO351" s="191"/>
      <c r="BP351" s="191"/>
      <c r="BQ351" s="191"/>
      <c r="BR351" s="191"/>
      <c r="BS351" s="191"/>
      <c r="BT351" s="191"/>
      <c r="BU351" s="191"/>
      <c r="BV351" s="191"/>
      <c r="BW351" s="191"/>
      <c r="BX351" s="191"/>
      <c r="BY351" s="191"/>
      <c r="BZ351" s="191"/>
    </row>
    <row r="352" spans="1:78">
      <c r="A352" s="191"/>
      <c r="B352" s="191"/>
      <c r="C352" s="191"/>
      <c r="D352" s="191"/>
      <c r="E352" s="191"/>
      <c r="F352" s="191"/>
      <c r="G352" s="191"/>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1"/>
      <c r="AY352" s="191"/>
      <c r="AZ352" s="191"/>
      <c r="BA352" s="191"/>
      <c r="BB352" s="191"/>
      <c r="BC352" s="191"/>
      <c r="BD352" s="191"/>
      <c r="BE352" s="191"/>
      <c r="BF352" s="191"/>
      <c r="BG352" s="191"/>
      <c r="BH352" s="191"/>
      <c r="BI352" s="191"/>
      <c r="BJ352" s="191"/>
      <c r="BK352" s="191"/>
      <c r="BL352" s="191"/>
      <c r="BM352" s="191"/>
      <c r="BN352" s="191"/>
      <c r="BO352" s="191"/>
      <c r="BP352" s="191"/>
      <c r="BQ352" s="191"/>
      <c r="BR352" s="191"/>
      <c r="BS352" s="191"/>
      <c r="BT352" s="191"/>
      <c r="BU352" s="191"/>
      <c r="BV352" s="191"/>
      <c r="BW352" s="191"/>
      <c r="BX352" s="191"/>
      <c r="BY352" s="191"/>
      <c r="BZ352" s="191"/>
    </row>
    <row r="353" spans="1:78">
      <c r="A353" s="191"/>
      <c r="B353" s="191"/>
      <c r="C353" s="191"/>
      <c r="D353" s="191"/>
      <c r="E353" s="191"/>
      <c r="F353" s="191"/>
      <c r="G353" s="191"/>
      <c r="H353" s="191"/>
      <c r="I353" s="191"/>
      <c r="J353" s="191"/>
      <c r="K353" s="191"/>
      <c r="L353" s="191"/>
      <c r="M353" s="191"/>
      <c r="N353" s="191"/>
      <c r="O353" s="191"/>
      <c r="P353" s="191"/>
      <c r="Q353" s="191"/>
      <c r="R353" s="191"/>
      <c r="S353" s="191"/>
      <c r="T353" s="191"/>
      <c r="U353" s="191"/>
      <c r="V353" s="191"/>
      <c r="W353" s="191"/>
      <c r="X353" s="191"/>
      <c r="Y353" s="191"/>
      <c r="Z353" s="191"/>
      <c r="AA353" s="191"/>
      <c r="AB353" s="191"/>
      <c r="AC353" s="191"/>
      <c r="AD353" s="191"/>
      <c r="AE353" s="191"/>
      <c r="AF353" s="191"/>
      <c r="AG353" s="191"/>
      <c r="AH353" s="191"/>
      <c r="AI353" s="191"/>
      <c r="AJ353" s="191"/>
      <c r="AK353" s="191"/>
      <c r="AL353" s="191"/>
      <c r="AM353" s="191"/>
      <c r="AN353" s="191"/>
      <c r="AO353" s="191"/>
      <c r="AP353" s="191"/>
      <c r="AQ353" s="191"/>
      <c r="AR353" s="191"/>
      <c r="AS353" s="191"/>
      <c r="AT353" s="191"/>
      <c r="AU353" s="191"/>
      <c r="AV353" s="191"/>
      <c r="AW353" s="191"/>
      <c r="AX353" s="191"/>
      <c r="AY353" s="191"/>
      <c r="AZ353" s="191"/>
      <c r="BA353" s="191"/>
      <c r="BB353" s="191"/>
      <c r="BC353" s="191"/>
      <c r="BD353" s="191"/>
      <c r="BE353" s="191"/>
      <c r="BF353" s="191"/>
      <c r="BG353" s="191"/>
      <c r="BH353" s="191"/>
      <c r="BI353" s="191"/>
      <c r="BJ353" s="191"/>
      <c r="BK353" s="191"/>
      <c r="BL353" s="191"/>
      <c r="BM353" s="191"/>
      <c r="BN353" s="191"/>
      <c r="BO353" s="191"/>
      <c r="BP353" s="191"/>
      <c r="BQ353" s="191"/>
      <c r="BR353" s="191"/>
      <c r="BS353" s="191"/>
      <c r="BT353" s="191"/>
      <c r="BU353" s="191"/>
      <c r="BV353" s="191"/>
      <c r="BW353" s="191"/>
      <c r="BX353" s="191"/>
      <c r="BY353" s="191"/>
      <c r="BZ353" s="191"/>
    </row>
    <row r="354" spans="1:78">
      <c r="A354" s="191"/>
      <c r="B354" s="191"/>
      <c r="C354" s="191"/>
      <c r="D354" s="191"/>
      <c r="E354" s="191"/>
      <c r="F354" s="191"/>
      <c r="G354" s="191"/>
      <c r="H354" s="191"/>
      <c r="I354" s="191"/>
      <c r="J354" s="191"/>
      <c r="K354" s="191"/>
      <c r="L354" s="191"/>
      <c r="M354" s="191"/>
      <c r="N354" s="191"/>
      <c r="O354" s="191"/>
      <c r="P354" s="191"/>
      <c r="Q354" s="191"/>
      <c r="R354" s="191"/>
      <c r="S354" s="191"/>
      <c r="T354" s="191"/>
      <c r="U354" s="191"/>
      <c r="V354" s="191"/>
      <c r="W354" s="191"/>
      <c r="X354" s="191"/>
      <c r="Y354" s="191"/>
      <c r="Z354" s="191"/>
      <c r="AA354" s="191"/>
      <c r="AB354" s="191"/>
      <c r="AC354" s="191"/>
      <c r="AD354" s="191"/>
      <c r="AE354" s="191"/>
      <c r="AF354" s="191"/>
      <c r="AG354" s="191"/>
      <c r="AH354" s="191"/>
      <c r="AI354" s="191"/>
      <c r="AJ354" s="191"/>
      <c r="AK354" s="191"/>
      <c r="AL354" s="191"/>
      <c r="AM354" s="191"/>
      <c r="AN354" s="191"/>
      <c r="AO354" s="191"/>
      <c r="AP354" s="191"/>
      <c r="AQ354" s="191"/>
      <c r="AR354" s="191"/>
      <c r="AS354" s="191"/>
      <c r="AT354" s="191"/>
      <c r="AU354" s="191"/>
      <c r="AV354" s="191"/>
      <c r="AW354" s="191"/>
      <c r="AX354" s="191"/>
      <c r="AY354" s="191"/>
      <c r="AZ354" s="191"/>
      <c r="BA354" s="191"/>
      <c r="BB354" s="191"/>
      <c r="BC354" s="191"/>
      <c r="BD354" s="191"/>
      <c r="BE354" s="191"/>
      <c r="BF354" s="191"/>
      <c r="BG354" s="191"/>
      <c r="BH354" s="191"/>
      <c r="BI354" s="191"/>
      <c r="BJ354" s="191"/>
      <c r="BK354" s="191"/>
      <c r="BL354" s="191"/>
      <c r="BM354" s="191"/>
      <c r="BN354" s="191"/>
      <c r="BO354" s="191"/>
      <c r="BP354" s="191"/>
      <c r="BQ354" s="191"/>
      <c r="BR354" s="191"/>
      <c r="BS354" s="191"/>
      <c r="BT354" s="191"/>
      <c r="BU354" s="191"/>
      <c r="BV354" s="191"/>
      <c r="BW354" s="191"/>
      <c r="BX354" s="191"/>
      <c r="BY354" s="191"/>
      <c r="BZ354" s="191"/>
    </row>
    <row r="355" spans="1:78">
      <c r="A355" s="191"/>
      <c r="B355" s="191"/>
      <c r="C355" s="191"/>
      <c r="D355" s="191"/>
      <c r="E355" s="191"/>
      <c r="F355" s="191"/>
      <c r="G355" s="191"/>
      <c r="H355" s="191"/>
      <c r="I355" s="191"/>
      <c r="J355" s="191"/>
      <c r="K355" s="191"/>
      <c r="L355" s="191"/>
      <c r="M355" s="191"/>
      <c r="N355" s="191"/>
      <c r="O355" s="191"/>
      <c r="P355" s="191"/>
      <c r="Q355" s="191"/>
      <c r="R355" s="191"/>
      <c r="S355" s="191"/>
      <c r="T355" s="191"/>
      <c r="U355" s="191"/>
      <c r="V355" s="191"/>
      <c r="W355" s="191"/>
      <c r="X355" s="191"/>
      <c r="Y355" s="191"/>
      <c r="Z355" s="191"/>
      <c r="AA355" s="191"/>
      <c r="AB355" s="191"/>
      <c r="AC355" s="191"/>
      <c r="AD355" s="191"/>
      <c r="AE355" s="191"/>
      <c r="AF355" s="191"/>
      <c r="AG355" s="191"/>
      <c r="AH355" s="191"/>
      <c r="AI355" s="191"/>
      <c r="AJ355" s="191"/>
      <c r="AK355" s="191"/>
      <c r="AL355" s="191"/>
      <c r="AM355" s="191"/>
      <c r="AN355" s="191"/>
      <c r="AO355" s="191"/>
      <c r="AP355" s="191"/>
      <c r="AQ355" s="191"/>
      <c r="AR355" s="191"/>
      <c r="AS355" s="191"/>
      <c r="AT355" s="191"/>
      <c r="AU355" s="191"/>
      <c r="AV355" s="191"/>
      <c r="AW355" s="191"/>
      <c r="AX355" s="191"/>
      <c r="AY355" s="191"/>
      <c r="AZ355" s="191"/>
      <c r="BA355" s="191"/>
      <c r="BB355" s="191"/>
      <c r="BC355" s="191"/>
      <c r="BD355" s="191"/>
      <c r="BE355" s="191"/>
      <c r="BF355" s="191"/>
      <c r="BG355" s="191"/>
      <c r="BH355" s="191"/>
      <c r="BI355" s="191"/>
      <c r="BJ355" s="191"/>
      <c r="BK355" s="191"/>
      <c r="BL355" s="191"/>
      <c r="BM355" s="191"/>
      <c r="BN355" s="191"/>
      <c r="BO355" s="191"/>
      <c r="BP355" s="191"/>
      <c r="BQ355" s="191"/>
      <c r="BR355" s="191"/>
      <c r="BS355" s="191"/>
      <c r="BT355" s="191"/>
      <c r="BU355" s="191"/>
      <c r="BV355" s="191"/>
      <c r="BW355" s="191"/>
      <c r="BX355" s="191"/>
      <c r="BY355" s="191"/>
      <c r="BZ355" s="191"/>
    </row>
    <row r="356" spans="1:78">
      <c r="A356" s="191"/>
      <c r="B356" s="191"/>
      <c r="C356" s="191"/>
      <c r="D356" s="191"/>
      <c r="E356" s="191"/>
      <c r="F356" s="191"/>
      <c r="G356" s="191"/>
      <c r="H356" s="191"/>
      <c r="I356" s="191"/>
      <c r="J356" s="191"/>
      <c r="K356" s="191"/>
      <c r="L356" s="191"/>
      <c r="M356" s="191"/>
      <c r="N356" s="191"/>
      <c r="O356" s="191"/>
      <c r="P356" s="191"/>
      <c r="Q356" s="191"/>
      <c r="R356" s="191"/>
      <c r="S356" s="191"/>
      <c r="T356" s="191"/>
      <c r="U356" s="191"/>
      <c r="V356" s="191"/>
      <c r="W356" s="191"/>
      <c r="X356" s="191"/>
      <c r="Y356" s="191"/>
      <c r="Z356" s="191"/>
      <c r="AA356" s="191"/>
      <c r="AB356" s="191"/>
      <c r="AC356" s="191"/>
      <c r="AD356" s="191"/>
      <c r="AE356" s="191"/>
      <c r="AF356" s="191"/>
      <c r="AG356" s="191"/>
      <c r="AH356" s="191"/>
      <c r="AI356" s="191"/>
      <c r="AJ356" s="191"/>
      <c r="AK356" s="191"/>
      <c r="AL356" s="191"/>
      <c r="AM356" s="191"/>
      <c r="AN356" s="191"/>
      <c r="AO356" s="191"/>
      <c r="AP356" s="191"/>
      <c r="AQ356" s="191"/>
      <c r="AR356" s="191"/>
      <c r="AS356" s="191"/>
      <c r="AT356" s="191"/>
      <c r="AU356" s="191"/>
      <c r="AV356" s="191"/>
      <c r="AW356" s="191"/>
      <c r="AX356" s="191"/>
      <c r="AY356" s="191"/>
      <c r="AZ356" s="191"/>
      <c r="BA356" s="191"/>
      <c r="BB356" s="191"/>
      <c r="BC356" s="191"/>
      <c r="BD356" s="191"/>
      <c r="BE356" s="191"/>
      <c r="BF356" s="191"/>
      <c r="BG356" s="191"/>
      <c r="BH356" s="191"/>
      <c r="BI356" s="191"/>
      <c r="BJ356" s="191"/>
      <c r="BK356" s="191"/>
      <c r="BL356" s="191"/>
      <c r="BM356" s="191"/>
      <c r="BN356" s="191"/>
      <c r="BO356" s="191"/>
      <c r="BP356" s="191"/>
      <c r="BQ356" s="191"/>
      <c r="BR356" s="191"/>
      <c r="BS356" s="191"/>
      <c r="BT356" s="191"/>
      <c r="BU356" s="191"/>
      <c r="BV356" s="191"/>
      <c r="BW356" s="191"/>
      <c r="BX356" s="191"/>
      <c r="BY356" s="191"/>
      <c r="BZ356" s="191"/>
    </row>
    <row r="357" spans="1:78">
      <c r="A357" s="191"/>
      <c r="B357" s="191"/>
      <c r="C357" s="191"/>
      <c r="D357" s="191"/>
      <c r="E357" s="191"/>
      <c r="F357" s="191"/>
      <c r="G357" s="191"/>
      <c r="H357" s="191"/>
      <c r="I357" s="191"/>
      <c r="J357" s="191"/>
      <c r="K357" s="191"/>
      <c r="L357" s="191"/>
      <c r="M357" s="191"/>
      <c r="N357" s="191"/>
      <c r="O357" s="191"/>
      <c r="P357" s="191"/>
      <c r="Q357" s="191"/>
      <c r="R357" s="191"/>
      <c r="S357" s="191"/>
      <c r="T357" s="191"/>
      <c r="U357" s="191"/>
      <c r="V357" s="191"/>
      <c r="W357" s="191"/>
      <c r="X357" s="191"/>
      <c r="Y357" s="191"/>
      <c r="Z357" s="191"/>
      <c r="AA357" s="191"/>
      <c r="AB357" s="191"/>
      <c r="AC357" s="191"/>
      <c r="AD357" s="191"/>
      <c r="AE357" s="191"/>
      <c r="AF357" s="191"/>
      <c r="AG357" s="191"/>
      <c r="AH357" s="191"/>
      <c r="AI357" s="191"/>
      <c r="AJ357" s="191"/>
      <c r="AK357" s="191"/>
      <c r="AL357" s="191"/>
      <c r="AM357" s="191"/>
      <c r="AN357" s="191"/>
      <c r="AO357" s="191"/>
      <c r="AP357" s="191"/>
      <c r="AQ357" s="191"/>
      <c r="AR357" s="191"/>
      <c r="AS357" s="191"/>
      <c r="AT357" s="191"/>
      <c r="AU357" s="191"/>
      <c r="AV357" s="191"/>
      <c r="AW357" s="191"/>
      <c r="AX357" s="191"/>
      <c r="AY357" s="191"/>
      <c r="AZ357" s="191"/>
      <c r="BA357" s="191"/>
      <c r="BB357" s="191"/>
      <c r="BC357" s="191"/>
      <c r="BD357" s="191"/>
      <c r="BE357" s="191"/>
      <c r="BF357" s="191"/>
      <c r="BG357" s="191"/>
      <c r="BH357" s="191"/>
      <c r="BI357" s="191"/>
      <c r="BJ357" s="191"/>
      <c r="BK357" s="191"/>
      <c r="BL357" s="191"/>
      <c r="BM357" s="191"/>
      <c r="BN357" s="191"/>
      <c r="BO357" s="191"/>
      <c r="BP357" s="191"/>
      <c r="BQ357" s="191"/>
      <c r="BR357" s="191"/>
      <c r="BS357" s="191"/>
      <c r="BT357" s="191"/>
      <c r="BU357" s="191"/>
      <c r="BV357" s="191"/>
      <c r="BW357" s="191"/>
      <c r="BX357" s="191"/>
      <c r="BY357" s="191"/>
      <c r="BZ357" s="191"/>
    </row>
    <row r="358" spans="1:78">
      <c r="A358" s="191"/>
      <c r="B358" s="191"/>
      <c r="C358" s="191"/>
      <c r="D358" s="191"/>
      <c r="E358" s="191"/>
      <c r="F358" s="191"/>
      <c r="G358" s="191"/>
      <c r="H358" s="191"/>
      <c r="I358" s="191"/>
      <c r="J358" s="191"/>
      <c r="K358" s="191"/>
      <c r="L358" s="191"/>
      <c r="M358" s="191"/>
      <c r="N358" s="191"/>
      <c r="O358" s="191"/>
      <c r="P358" s="191"/>
      <c r="Q358" s="191"/>
      <c r="R358" s="191"/>
      <c r="S358" s="191"/>
      <c r="T358" s="191"/>
      <c r="U358" s="191"/>
      <c r="V358" s="191"/>
      <c r="W358" s="191"/>
      <c r="X358" s="191"/>
      <c r="Y358" s="191"/>
      <c r="Z358" s="191"/>
      <c r="AA358" s="191"/>
      <c r="AB358" s="191"/>
      <c r="AC358" s="191"/>
      <c r="AD358" s="191"/>
      <c r="AE358" s="191"/>
      <c r="AF358" s="191"/>
      <c r="AG358" s="191"/>
      <c r="AH358" s="191"/>
      <c r="AI358" s="191"/>
      <c r="AJ358" s="191"/>
      <c r="AK358" s="191"/>
      <c r="AL358" s="191"/>
      <c r="AM358" s="191"/>
      <c r="AN358" s="191"/>
      <c r="AO358" s="191"/>
      <c r="AP358" s="191"/>
      <c r="AQ358" s="191"/>
      <c r="AR358" s="191"/>
      <c r="AS358" s="191"/>
      <c r="AT358" s="191"/>
      <c r="AU358" s="191"/>
      <c r="AV358" s="191"/>
      <c r="AW358" s="191"/>
      <c r="AX358" s="191"/>
      <c r="AY358" s="191"/>
      <c r="AZ358" s="191"/>
      <c r="BA358" s="191"/>
      <c r="BB358" s="191"/>
      <c r="BC358" s="191"/>
      <c r="BD358" s="191"/>
      <c r="BE358" s="191"/>
      <c r="BF358" s="191"/>
      <c r="BG358" s="191"/>
      <c r="BH358" s="191"/>
      <c r="BI358" s="191"/>
      <c r="BJ358" s="191"/>
      <c r="BK358" s="191"/>
      <c r="BL358" s="191"/>
      <c r="BM358" s="191"/>
      <c r="BN358" s="191"/>
      <c r="BO358" s="191"/>
      <c r="BP358" s="191"/>
      <c r="BQ358" s="191"/>
      <c r="BR358" s="191"/>
      <c r="BS358" s="191"/>
      <c r="BT358" s="191"/>
      <c r="BU358" s="191"/>
      <c r="BV358" s="191"/>
      <c r="BW358" s="191"/>
      <c r="BX358" s="191"/>
      <c r="BY358" s="191"/>
      <c r="BZ358" s="191"/>
    </row>
    <row r="359" spans="1:78">
      <c r="A359" s="191"/>
      <c r="B359" s="191"/>
      <c r="C359" s="191"/>
      <c r="D359" s="191"/>
      <c r="E359" s="191"/>
      <c r="F359" s="191"/>
      <c r="G359" s="191"/>
      <c r="H359" s="191"/>
      <c r="I359" s="191"/>
      <c r="J359" s="191"/>
      <c r="K359" s="191"/>
      <c r="L359" s="191"/>
      <c r="M359" s="191"/>
      <c r="N359" s="191"/>
      <c r="O359" s="191"/>
      <c r="P359" s="191"/>
      <c r="Q359" s="191"/>
      <c r="R359" s="191"/>
      <c r="S359" s="191"/>
      <c r="T359" s="191"/>
      <c r="U359" s="191"/>
      <c r="V359" s="191"/>
      <c r="W359" s="191"/>
      <c r="X359" s="191"/>
      <c r="Y359" s="191"/>
      <c r="Z359" s="191"/>
      <c r="AA359" s="191"/>
      <c r="AB359" s="191"/>
      <c r="AC359" s="191"/>
      <c r="AD359" s="191"/>
      <c r="AE359" s="191"/>
      <c r="AF359" s="191"/>
      <c r="AG359" s="191"/>
      <c r="AH359" s="191"/>
      <c r="AI359" s="191"/>
      <c r="AJ359" s="191"/>
      <c r="AK359" s="191"/>
      <c r="AL359" s="191"/>
      <c r="AM359" s="191"/>
      <c r="AN359" s="191"/>
      <c r="AO359" s="191"/>
      <c r="AP359" s="191"/>
      <c r="AQ359" s="191"/>
      <c r="AR359" s="191"/>
      <c r="AS359" s="191"/>
      <c r="AT359" s="191"/>
      <c r="AU359" s="191"/>
      <c r="AV359" s="191"/>
      <c r="AW359" s="191"/>
      <c r="AX359" s="191"/>
      <c r="AY359" s="191"/>
      <c r="AZ359" s="191"/>
      <c r="BA359" s="191"/>
      <c r="BB359" s="191"/>
      <c r="BC359" s="191"/>
      <c r="BD359" s="191"/>
      <c r="BE359" s="191"/>
      <c r="BF359" s="191"/>
      <c r="BG359" s="191"/>
      <c r="BH359" s="191"/>
      <c r="BI359" s="191"/>
      <c r="BJ359" s="191"/>
      <c r="BK359" s="191"/>
      <c r="BL359" s="191"/>
      <c r="BM359" s="191"/>
      <c r="BN359" s="191"/>
      <c r="BO359" s="191"/>
      <c r="BP359" s="191"/>
      <c r="BQ359" s="191"/>
      <c r="BR359" s="191"/>
      <c r="BS359" s="191"/>
      <c r="BT359" s="191"/>
      <c r="BU359" s="191"/>
      <c r="BV359" s="191"/>
      <c r="BW359" s="191"/>
      <c r="BX359" s="191"/>
      <c r="BY359" s="191"/>
      <c r="BZ359" s="191"/>
    </row>
    <row r="360" spans="1:78">
      <c r="A360" s="191"/>
      <c r="B360" s="191"/>
      <c r="C360" s="191"/>
      <c r="D360" s="191"/>
      <c r="E360" s="191"/>
      <c r="F360" s="191"/>
      <c r="G360" s="191"/>
      <c r="H360" s="191"/>
      <c r="I360" s="191"/>
      <c r="J360" s="191"/>
      <c r="K360" s="191"/>
      <c r="L360" s="191"/>
      <c r="M360" s="191"/>
      <c r="N360" s="191"/>
      <c r="O360" s="191"/>
      <c r="P360" s="191"/>
      <c r="Q360" s="191"/>
      <c r="R360" s="191"/>
      <c r="S360" s="191"/>
      <c r="T360" s="191"/>
      <c r="U360" s="191"/>
      <c r="V360" s="191"/>
      <c r="W360" s="191"/>
      <c r="X360" s="191"/>
      <c r="Y360" s="191"/>
      <c r="Z360" s="191"/>
      <c r="AA360" s="191"/>
      <c r="AB360" s="191"/>
      <c r="AC360" s="191"/>
      <c r="AD360" s="191"/>
      <c r="AE360" s="191"/>
      <c r="AF360" s="191"/>
      <c r="AG360" s="191"/>
      <c r="AH360" s="191"/>
      <c r="AI360" s="191"/>
      <c r="AJ360" s="191"/>
      <c r="AK360" s="191"/>
      <c r="AL360" s="191"/>
      <c r="AM360" s="191"/>
      <c r="AN360" s="191"/>
      <c r="AO360" s="191"/>
      <c r="AP360" s="191"/>
      <c r="AQ360" s="191"/>
      <c r="AR360" s="191"/>
      <c r="AS360" s="191"/>
      <c r="AT360" s="191"/>
      <c r="AU360" s="191"/>
      <c r="AV360" s="191"/>
      <c r="AW360" s="191"/>
      <c r="AX360" s="191"/>
      <c r="AY360" s="191"/>
      <c r="AZ360" s="191"/>
      <c r="BA360" s="191"/>
      <c r="BB360" s="191"/>
      <c r="BC360" s="191"/>
      <c r="BD360" s="191"/>
      <c r="BE360" s="191"/>
      <c r="BF360" s="191"/>
      <c r="BG360" s="191"/>
      <c r="BH360" s="191"/>
      <c r="BI360" s="191"/>
      <c r="BJ360" s="191"/>
      <c r="BK360" s="191"/>
      <c r="BL360" s="191"/>
      <c r="BM360" s="191"/>
      <c r="BN360" s="191"/>
      <c r="BO360" s="191"/>
      <c r="BP360" s="191"/>
      <c r="BQ360" s="191"/>
      <c r="BR360" s="191"/>
      <c r="BS360" s="191"/>
      <c r="BT360" s="191"/>
      <c r="BU360" s="191"/>
      <c r="BV360" s="191"/>
      <c r="BW360" s="191"/>
      <c r="BX360" s="191"/>
      <c r="BY360" s="191"/>
      <c r="BZ360" s="191"/>
    </row>
    <row r="361" spans="1:78">
      <c r="A361" s="191"/>
      <c r="B361" s="191"/>
      <c r="C361" s="191"/>
      <c r="D361" s="191"/>
      <c r="E361" s="191"/>
      <c r="F361" s="191"/>
      <c r="G361" s="191"/>
      <c r="H361" s="191"/>
      <c r="I361" s="191"/>
      <c r="J361" s="191"/>
      <c r="K361" s="191"/>
      <c r="L361" s="191"/>
      <c r="M361" s="191"/>
      <c r="N361" s="191"/>
      <c r="O361" s="191"/>
      <c r="P361" s="191"/>
      <c r="Q361" s="191"/>
      <c r="R361" s="191"/>
      <c r="S361" s="191"/>
      <c r="T361" s="191"/>
      <c r="U361" s="191"/>
      <c r="V361" s="191"/>
      <c r="W361" s="191"/>
      <c r="X361" s="191"/>
      <c r="Y361" s="191"/>
      <c r="Z361" s="191"/>
      <c r="AA361" s="191"/>
      <c r="AB361" s="191"/>
      <c r="AC361" s="191"/>
      <c r="AD361" s="191"/>
      <c r="AE361" s="191"/>
      <c r="AF361" s="191"/>
      <c r="AG361" s="191"/>
      <c r="AH361" s="191"/>
      <c r="AI361" s="191"/>
      <c r="AJ361" s="191"/>
      <c r="AK361" s="191"/>
      <c r="AL361" s="191"/>
      <c r="AM361" s="191"/>
      <c r="AN361" s="191"/>
      <c r="AO361" s="191"/>
      <c r="AP361" s="191"/>
      <c r="AQ361" s="191"/>
      <c r="AR361" s="191"/>
      <c r="AS361" s="191"/>
      <c r="AT361" s="191"/>
      <c r="AU361" s="191"/>
      <c r="AV361" s="191"/>
      <c r="AW361" s="191"/>
      <c r="AX361" s="191"/>
      <c r="AY361" s="191"/>
      <c r="AZ361" s="191"/>
      <c r="BA361" s="191"/>
      <c r="BB361" s="191"/>
      <c r="BC361" s="191"/>
      <c r="BD361" s="191"/>
      <c r="BE361" s="191"/>
      <c r="BF361" s="191"/>
      <c r="BG361" s="191"/>
      <c r="BH361" s="191"/>
      <c r="BI361" s="191"/>
      <c r="BJ361" s="191"/>
      <c r="BK361" s="191"/>
      <c r="BL361" s="191"/>
      <c r="BM361" s="191"/>
      <c r="BN361" s="191"/>
      <c r="BO361" s="191"/>
      <c r="BP361" s="191"/>
      <c r="BQ361" s="191"/>
      <c r="BR361" s="191"/>
      <c r="BS361" s="191"/>
      <c r="BT361" s="191"/>
      <c r="BU361" s="191"/>
      <c r="BV361" s="191"/>
      <c r="BW361" s="191"/>
      <c r="BX361" s="191"/>
      <c r="BY361" s="191"/>
      <c r="BZ361" s="191"/>
    </row>
    <row r="362" spans="1:78">
      <c r="A362" s="191"/>
      <c r="B362" s="191"/>
      <c r="C362" s="191"/>
      <c r="D362" s="191"/>
      <c r="E362" s="191"/>
      <c r="F362" s="191"/>
      <c r="G362" s="191"/>
      <c r="H362" s="191"/>
      <c r="I362" s="191"/>
      <c r="J362" s="191"/>
      <c r="K362" s="191"/>
      <c r="L362" s="191"/>
      <c r="M362" s="191"/>
      <c r="N362" s="191"/>
      <c r="O362" s="191"/>
      <c r="P362" s="191"/>
      <c r="Q362" s="191"/>
      <c r="R362" s="191"/>
      <c r="S362" s="191"/>
      <c r="T362" s="191"/>
      <c r="U362" s="191"/>
      <c r="V362" s="191"/>
      <c r="W362" s="191"/>
      <c r="X362" s="191"/>
      <c r="Y362" s="191"/>
      <c r="Z362" s="191"/>
      <c r="AA362" s="191"/>
      <c r="AB362" s="191"/>
      <c r="AC362" s="191"/>
      <c r="AD362" s="191"/>
      <c r="AE362" s="191"/>
      <c r="AF362" s="191"/>
      <c r="AG362" s="191"/>
      <c r="AH362" s="191"/>
      <c r="AI362" s="191"/>
      <c r="AJ362" s="191"/>
      <c r="AK362" s="191"/>
      <c r="AL362" s="191"/>
      <c r="AM362" s="191"/>
      <c r="AN362" s="191"/>
      <c r="AO362" s="191"/>
      <c r="AP362" s="191"/>
      <c r="AQ362" s="191"/>
      <c r="AR362" s="191"/>
      <c r="AS362" s="191"/>
      <c r="AT362" s="191"/>
      <c r="AU362" s="191"/>
      <c r="AV362" s="191"/>
      <c r="AW362" s="191"/>
      <c r="AX362" s="191"/>
      <c r="AY362" s="191"/>
      <c r="AZ362" s="191"/>
      <c r="BA362" s="191"/>
      <c r="BB362" s="191"/>
      <c r="BC362" s="191"/>
      <c r="BD362" s="191"/>
      <c r="BE362" s="191"/>
      <c r="BF362" s="191"/>
      <c r="BG362" s="191"/>
      <c r="BH362" s="191"/>
      <c r="BI362" s="191"/>
      <c r="BJ362" s="191"/>
      <c r="BK362" s="191"/>
      <c r="BL362" s="191"/>
      <c r="BM362" s="191"/>
      <c r="BN362" s="191"/>
      <c r="BO362" s="191"/>
      <c r="BP362" s="191"/>
      <c r="BQ362" s="191"/>
      <c r="BR362" s="191"/>
      <c r="BS362" s="191"/>
      <c r="BT362" s="191"/>
      <c r="BU362" s="191"/>
      <c r="BV362" s="191"/>
      <c r="BW362" s="191"/>
      <c r="BX362" s="191"/>
      <c r="BY362" s="191"/>
      <c r="BZ362" s="191"/>
    </row>
    <row r="363" spans="1:78">
      <c r="A363" s="191"/>
      <c r="B363" s="191"/>
      <c r="C363" s="191"/>
      <c r="D363" s="191"/>
      <c r="E363" s="191"/>
      <c r="F363" s="191"/>
      <c r="G363" s="191"/>
      <c r="H363" s="191"/>
      <c r="I363" s="191"/>
      <c r="J363" s="191"/>
      <c r="K363" s="191"/>
      <c r="L363" s="191"/>
      <c r="M363" s="191"/>
      <c r="N363" s="191"/>
      <c r="O363" s="191"/>
      <c r="P363" s="191"/>
      <c r="Q363" s="191"/>
      <c r="R363" s="191"/>
      <c r="S363" s="191"/>
      <c r="T363" s="191"/>
      <c r="U363" s="191"/>
      <c r="V363" s="191"/>
      <c r="W363" s="191"/>
      <c r="X363" s="191"/>
      <c r="Y363" s="191"/>
      <c r="Z363" s="191"/>
      <c r="AA363" s="191"/>
      <c r="AB363" s="191"/>
      <c r="AC363" s="191"/>
      <c r="AD363" s="191"/>
      <c r="AE363" s="191"/>
      <c r="AF363" s="191"/>
      <c r="AG363" s="191"/>
      <c r="AH363" s="191"/>
      <c r="AI363" s="191"/>
      <c r="AJ363" s="191"/>
      <c r="AK363" s="191"/>
      <c r="AL363" s="191"/>
      <c r="AM363" s="191"/>
      <c r="AN363" s="191"/>
      <c r="AO363" s="191"/>
      <c r="AP363" s="191"/>
      <c r="AQ363" s="191"/>
      <c r="AR363" s="191"/>
      <c r="AS363" s="191"/>
      <c r="AT363" s="191"/>
      <c r="AU363" s="191"/>
      <c r="AV363" s="191"/>
      <c r="AW363" s="191"/>
      <c r="AX363" s="191"/>
      <c r="AY363" s="191"/>
      <c r="AZ363" s="191"/>
      <c r="BA363" s="191"/>
      <c r="BB363" s="191"/>
      <c r="BC363" s="191"/>
      <c r="BD363" s="191"/>
      <c r="BE363" s="191"/>
      <c r="BF363" s="191"/>
      <c r="BG363" s="191"/>
      <c r="BH363" s="191"/>
      <c r="BI363" s="191"/>
      <c r="BJ363" s="191"/>
      <c r="BK363" s="191"/>
      <c r="BL363" s="191"/>
      <c r="BM363" s="191"/>
      <c r="BN363" s="191"/>
      <c r="BO363" s="191"/>
      <c r="BP363" s="191"/>
      <c r="BQ363" s="191"/>
      <c r="BR363" s="191"/>
      <c r="BS363" s="191"/>
      <c r="BT363" s="191"/>
      <c r="BU363" s="191"/>
      <c r="BV363" s="191"/>
      <c r="BW363" s="191"/>
      <c r="BX363" s="191"/>
      <c r="BY363" s="191"/>
      <c r="BZ363" s="191"/>
    </row>
    <row r="364" spans="1:78">
      <c r="A364" s="191"/>
      <c r="B364" s="191"/>
      <c r="C364" s="191"/>
      <c r="D364" s="191"/>
      <c r="E364" s="191"/>
      <c r="F364" s="191"/>
      <c r="G364" s="191"/>
      <c r="H364" s="191"/>
      <c r="I364" s="191"/>
      <c r="J364" s="191"/>
      <c r="K364" s="191"/>
      <c r="L364" s="191"/>
      <c r="M364" s="191"/>
      <c r="N364" s="191"/>
      <c r="O364" s="191"/>
      <c r="P364" s="191"/>
      <c r="Q364" s="191"/>
      <c r="R364" s="191"/>
      <c r="S364" s="191"/>
      <c r="T364" s="191"/>
      <c r="U364" s="191"/>
      <c r="V364" s="191"/>
      <c r="W364" s="191"/>
      <c r="X364" s="191"/>
      <c r="Y364" s="191"/>
      <c r="Z364" s="191"/>
      <c r="AA364" s="191"/>
      <c r="AB364" s="191"/>
      <c r="AC364" s="191"/>
      <c r="AD364" s="191"/>
      <c r="AE364" s="191"/>
      <c r="AF364" s="191"/>
      <c r="AG364" s="191"/>
      <c r="AH364" s="191"/>
      <c r="AI364" s="191"/>
      <c r="AJ364" s="191"/>
      <c r="AK364" s="191"/>
      <c r="AL364" s="191"/>
      <c r="AM364" s="191"/>
      <c r="AN364" s="191"/>
      <c r="AO364" s="191"/>
      <c r="AP364" s="191"/>
      <c r="AQ364" s="191"/>
      <c r="AR364" s="191"/>
      <c r="AS364" s="191"/>
      <c r="AT364" s="191"/>
      <c r="AU364" s="191"/>
      <c r="AV364" s="191"/>
      <c r="AW364" s="191"/>
      <c r="AX364" s="191"/>
      <c r="AY364" s="191"/>
      <c r="AZ364" s="191"/>
      <c r="BA364" s="191"/>
      <c r="BB364" s="191"/>
      <c r="BC364" s="191"/>
      <c r="BD364" s="191"/>
      <c r="BE364" s="191"/>
      <c r="BF364" s="191"/>
      <c r="BG364" s="191"/>
      <c r="BH364" s="191"/>
      <c r="BI364" s="191"/>
      <c r="BJ364" s="191"/>
      <c r="BK364" s="191"/>
      <c r="BL364" s="191"/>
      <c r="BM364" s="191"/>
      <c r="BN364" s="191"/>
      <c r="BO364" s="191"/>
      <c r="BP364" s="191"/>
      <c r="BQ364" s="191"/>
      <c r="BR364" s="191"/>
      <c r="BS364" s="191"/>
      <c r="BT364" s="191"/>
      <c r="BU364" s="191"/>
      <c r="BV364" s="191"/>
      <c r="BW364" s="191"/>
      <c r="BX364" s="191"/>
      <c r="BY364" s="191"/>
      <c r="BZ364" s="191"/>
    </row>
    <row r="365" spans="1:78">
      <c r="A365" s="191"/>
      <c r="B365" s="191"/>
      <c r="C365" s="191"/>
      <c r="D365" s="191"/>
      <c r="E365" s="191"/>
      <c r="F365" s="191"/>
      <c r="G365" s="191"/>
      <c r="H365" s="191"/>
      <c r="I365" s="191"/>
      <c r="J365" s="191"/>
      <c r="K365" s="191"/>
      <c r="L365" s="191"/>
      <c r="M365" s="191"/>
      <c r="N365" s="191"/>
      <c r="O365" s="191"/>
      <c r="P365" s="191"/>
      <c r="Q365" s="191"/>
      <c r="R365" s="191"/>
      <c r="S365" s="191"/>
      <c r="T365" s="191"/>
      <c r="U365" s="191"/>
      <c r="V365" s="191"/>
      <c r="W365" s="191"/>
      <c r="X365" s="191"/>
      <c r="Y365" s="191"/>
      <c r="Z365" s="191"/>
      <c r="AA365" s="191"/>
      <c r="AB365" s="191"/>
      <c r="AC365" s="191"/>
      <c r="AD365" s="191"/>
      <c r="AE365" s="191"/>
      <c r="AF365" s="191"/>
      <c r="AG365" s="191"/>
      <c r="AH365" s="191"/>
      <c r="AI365" s="191"/>
      <c r="AJ365" s="191"/>
      <c r="AK365" s="191"/>
      <c r="AL365" s="191"/>
      <c r="AM365" s="191"/>
      <c r="AN365" s="191"/>
      <c r="AO365" s="191"/>
      <c r="AP365" s="191"/>
      <c r="AQ365" s="191"/>
      <c r="AR365" s="191"/>
      <c r="AS365" s="191"/>
      <c r="AT365" s="191"/>
      <c r="AU365" s="191"/>
      <c r="AV365" s="191"/>
      <c r="AW365" s="191"/>
      <c r="AX365" s="191"/>
      <c r="AY365" s="191"/>
      <c r="AZ365" s="191"/>
      <c r="BA365" s="191"/>
      <c r="BB365" s="191"/>
      <c r="BC365" s="191"/>
      <c r="BD365" s="191"/>
      <c r="BE365" s="191"/>
      <c r="BF365" s="191"/>
      <c r="BG365" s="191"/>
      <c r="BH365" s="191"/>
      <c r="BI365" s="191"/>
      <c r="BJ365" s="191"/>
      <c r="BK365" s="191"/>
      <c r="BL365" s="191"/>
      <c r="BM365" s="191"/>
      <c r="BN365" s="191"/>
      <c r="BO365" s="191"/>
      <c r="BP365" s="191"/>
      <c r="BQ365" s="191"/>
      <c r="BR365" s="191"/>
      <c r="BS365" s="191"/>
      <c r="BT365" s="191"/>
      <c r="BU365" s="191"/>
      <c r="BV365" s="191"/>
      <c r="BW365" s="191"/>
      <c r="BX365" s="191"/>
      <c r="BY365" s="191"/>
      <c r="BZ365" s="191"/>
    </row>
    <row r="366" spans="1:78">
      <c r="A366" s="191"/>
      <c r="B366" s="191"/>
      <c r="C366" s="191"/>
      <c r="D366" s="191"/>
      <c r="E366" s="191"/>
      <c r="F366" s="191"/>
      <c r="G366" s="191"/>
      <c r="H366" s="191"/>
      <c r="I366" s="191"/>
      <c r="J366" s="191"/>
      <c r="K366" s="191"/>
      <c r="L366" s="191"/>
      <c r="M366" s="191"/>
      <c r="N366" s="191"/>
      <c r="O366" s="191"/>
      <c r="P366" s="191"/>
      <c r="Q366" s="191"/>
      <c r="R366" s="191"/>
      <c r="S366" s="191"/>
      <c r="T366" s="191"/>
      <c r="U366" s="191"/>
      <c r="V366" s="191"/>
      <c r="W366" s="191"/>
      <c r="X366" s="191"/>
      <c r="Y366" s="191"/>
      <c r="Z366" s="191"/>
      <c r="AA366" s="191"/>
      <c r="AB366" s="191"/>
      <c r="AC366" s="191"/>
      <c r="AD366" s="191"/>
      <c r="AE366" s="191"/>
      <c r="AF366" s="191"/>
      <c r="AG366" s="191"/>
      <c r="AH366" s="191"/>
      <c r="AI366" s="191"/>
      <c r="AJ366" s="191"/>
      <c r="AK366" s="191"/>
      <c r="AL366" s="191"/>
      <c r="AM366" s="191"/>
      <c r="AN366" s="191"/>
      <c r="AO366" s="191"/>
      <c r="AP366" s="191"/>
      <c r="AQ366" s="191"/>
      <c r="AR366" s="191"/>
      <c r="AS366" s="191"/>
      <c r="AT366" s="191"/>
      <c r="AU366" s="191"/>
      <c r="AV366" s="191"/>
      <c r="AW366" s="191"/>
      <c r="AX366" s="191"/>
      <c r="AY366" s="191"/>
      <c r="AZ366" s="191"/>
      <c r="BA366" s="191"/>
      <c r="BB366" s="191"/>
      <c r="BC366" s="191"/>
      <c r="BD366" s="191"/>
      <c r="BE366" s="191"/>
      <c r="BF366" s="191"/>
      <c r="BG366" s="191"/>
      <c r="BH366" s="191"/>
      <c r="BI366" s="191"/>
      <c r="BJ366" s="191"/>
      <c r="BK366" s="191"/>
      <c r="BL366" s="191"/>
      <c r="BM366" s="191"/>
      <c r="BN366" s="191"/>
      <c r="BO366" s="191"/>
      <c r="BP366" s="191"/>
      <c r="BQ366" s="191"/>
      <c r="BR366" s="191"/>
      <c r="BS366" s="191"/>
      <c r="BT366" s="191"/>
      <c r="BU366" s="191"/>
      <c r="BV366" s="191"/>
      <c r="BW366" s="191"/>
      <c r="BX366" s="191"/>
      <c r="BY366" s="191"/>
      <c r="BZ366" s="191"/>
    </row>
    <row r="367" spans="1:78">
      <c r="A367" s="191"/>
      <c r="B367" s="191"/>
      <c r="C367" s="191"/>
      <c r="D367" s="191"/>
      <c r="E367" s="191"/>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1"/>
      <c r="AY367" s="191"/>
      <c r="AZ367" s="191"/>
      <c r="BA367" s="191"/>
      <c r="BB367" s="191"/>
      <c r="BC367" s="191"/>
      <c r="BD367" s="191"/>
      <c r="BE367" s="191"/>
      <c r="BF367" s="191"/>
      <c r="BG367" s="191"/>
      <c r="BH367" s="191"/>
      <c r="BI367" s="191"/>
      <c r="BJ367" s="191"/>
      <c r="BK367" s="191"/>
      <c r="BL367" s="191"/>
      <c r="BM367" s="191"/>
      <c r="BN367" s="191"/>
      <c r="BO367" s="191"/>
      <c r="BP367" s="191"/>
      <c r="BQ367" s="191"/>
      <c r="BR367" s="191"/>
      <c r="BS367" s="191"/>
      <c r="BT367" s="191"/>
      <c r="BU367" s="191"/>
      <c r="BV367" s="191"/>
      <c r="BW367" s="191"/>
      <c r="BX367" s="191"/>
      <c r="BY367" s="191"/>
      <c r="BZ367" s="191"/>
    </row>
    <row r="368" spans="1:78">
      <c r="A368" s="191"/>
      <c r="B368" s="191"/>
      <c r="C368" s="191"/>
      <c r="D368" s="191"/>
      <c r="E368" s="191"/>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1"/>
      <c r="AY368" s="191"/>
      <c r="AZ368" s="191"/>
      <c r="BA368" s="191"/>
      <c r="BB368" s="191"/>
      <c r="BC368" s="191"/>
      <c r="BD368" s="191"/>
      <c r="BE368" s="191"/>
      <c r="BF368" s="191"/>
      <c r="BG368" s="191"/>
      <c r="BH368" s="191"/>
      <c r="BI368" s="191"/>
      <c r="BJ368" s="191"/>
      <c r="BK368" s="191"/>
      <c r="BL368" s="191"/>
      <c r="BM368" s="191"/>
      <c r="BN368" s="191"/>
      <c r="BO368" s="191"/>
      <c r="BP368" s="191"/>
      <c r="BQ368" s="191"/>
      <c r="BR368" s="191"/>
      <c r="BS368" s="191"/>
      <c r="BT368" s="191"/>
      <c r="BU368" s="191"/>
      <c r="BV368" s="191"/>
      <c r="BW368" s="191"/>
      <c r="BX368" s="191"/>
      <c r="BY368" s="191"/>
      <c r="BZ368" s="191"/>
    </row>
    <row r="369" spans="1:78">
      <c r="A369" s="191"/>
      <c r="B369" s="191"/>
      <c r="C369" s="191"/>
      <c r="D369" s="191"/>
      <c r="E369" s="191"/>
      <c r="F369" s="191"/>
      <c r="G369" s="191"/>
      <c r="H369" s="191"/>
      <c r="I369" s="191"/>
      <c r="J369" s="191"/>
      <c r="K369" s="191"/>
      <c r="L369" s="191"/>
      <c r="M369" s="191"/>
      <c r="N369" s="191"/>
      <c r="O369" s="191"/>
      <c r="P369" s="191"/>
      <c r="Q369" s="191"/>
      <c r="R369" s="191"/>
      <c r="S369" s="191"/>
      <c r="T369" s="191"/>
      <c r="U369" s="191"/>
      <c r="V369" s="191"/>
      <c r="W369" s="191"/>
      <c r="X369" s="191"/>
      <c r="Y369" s="191"/>
      <c r="Z369" s="191"/>
      <c r="AA369" s="191"/>
      <c r="AB369" s="191"/>
      <c r="AC369" s="191"/>
      <c r="AD369" s="191"/>
      <c r="AE369" s="191"/>
      <c r="AF369" s="191"/>
      <c r="AG369" s="191"/>
      <c r="AH369" s="191"/>
      <c r="AI369" s="191"/>
      <c r="AJ369" s="191"/>
      <c r="AK369" s="191"/>
      <c r="AL369" s="191"/>
      <c r="AM369" s="191"/>
      <c r="AN369" s="191"/>
      <c r="AO369" s="191"/>
      <c r="AP369" s="191"/>
      <c r="AQ369" s="191"/>
      <c r="AR369" s="191"/>
      <c r="AS369" s="191"/>
      <c r="AT369" s="191"/>
      <c r="AU369" s="191"/>
      <c r="AV369" s="191"/>
      <c r="AW369" s="191"/>
      <c r="AX369" s="191"/>
      <c r="AY369" s="191"/>
      <c r="AZ369" s="191"/>
      <c r="BA369" s="191"/>
      <c r="BB369" s="191"/>
      <c r="BC369" s="191"/>
      <c r="BD369" s="191"/>
      <c r="BE369" s="191"/>
      <c r="BF369" s="191"/>
      <c r="BG369" s="191"/>
      <c r="BH369" s="191"/>
      <c r="BI369" s="191"/>
      <c r="BJ369" s="191"/>
      <c r="BK369" s="191"/>
      <c r="BL369" s="191"/>
      <c r="BM369" s="191"/>
      <c r="BN369" s="191"/>
      <c r="BO369" s="191"/>
      <c r="BP369" s="191"/>
      <c r="BQ369" s="191"/>
      <c r="BR369" s="191"/>
      <c r="BS369" s="191"/>
      <c r="BT369" s="191"/>
      <c r="BU369" s="191"/>
      <c r="BV369" s="191"/>
      <c r="BW369" s="191"/>
      <c r="BX369" s="191"/>
      <c r="BY369" s="191"/>
      <c r="BZ369" s="191"/>
    </row>
    <row r="370" spans="1:78">
      <c r="A370" s="191"/>
      <c r="B370" s="191"/>
      <c r="C370" s="191"/>
      <c r="D370" s="191"/>
      <c r="E370" s="191"/>
      <c r="F370" s="191"/>
      <c r="G370" s="191"/>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1"/>
      <c r="AY370" s="191"/>
      <c r="AZ370" s="191"/>
      <c r="BA370" s="191"/>
      <c r="BB370" s="191"/>
      <c r="BC370" s="191"/>
      <c r="BD370" s="191"/>
      <c r="BE370" s="191"/>
      <c r="BF370" s="191"/>
      <c r="BG370" s="191"/>
      <c r="BH370" s="191"/>
      <c r="BI370" s="191"/>
      <c r="BJ370" s="191"/>
      <c r="BK370" s="191"/>
      <c r="BL370" s="191"/>
      <c r="BM370" s="191"/>
      <c r="BN370" s="191"/>
      <c r="BO370" s="191"/>
      <c r="BP370" s="191"/>
      <c r="BQ370" s="191"/>
      <c r="BR370" s="191"/>
      <c r="BS370" s="191"/>
      <c r="BT370" s="191"/>
      <c r="BU370" s="191"/>
      <c r="BV370" s="191"/>
      <c r="BW370" s="191"/>
      <c r="BX370" s="191"/>
      <c r="BY370" s="191"/>
      <c r="BZ370" s="191"/>
    </row>
    <row r="371" spans="1:78">
      <c r="A371" s="191"/>
      <c r="B371" s="191"/>
      <c r="C371" s="191"/>
      <c r="D371" s="191"/>
      <c r="E371" s="191"/>
      <c r="F371" s="191"/>
      <c r="G371" s="191"/>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1"/>
      <c r="AY371" s="191"/>
      <c r="AZ371" s="191"/>
      <c r="BA371" s="191"/>
      <c r="BB371" s="191"/>
      <c r="BC371" s="191"/>
      <c r="BD371" s="191"/>
      <c r="BE371" s="191"/>
      <c r="BF371" s="191"/>
      <c r="BG371" s="191"/>
      <c r="BH371" s="191"/>
      <c r="BI371" s="191"/>
      <c r="BJ371" s="191"/>
      <c r="BK371" s="191"/>
      <c r="BL371" s="191"/>
      <c r="BM371" s="191"/>
      <c r="BN371" s="191"/>
      <c r="BO371" s="191"/>
      <c r="BP371" s="191"/>
      <c r="BQ371" s="191"/>
      <c r="BR371" s="191"/>
      <c r="BS371" s="191"/>
      <c r="BT371" s="191"/>
      <c r="BU371" s="191"/>
      <c r="BV371" s="191"/>
      <c r="BW371" s="191"/>
      <c r="BX371" s="191"/>
      <c r="BY371" s="191"/>
      <c r="BZ371" s="191"/>
    </row>
    <row r="372" spans="1:78">
      <c r="A372" s="191"/>
      <c r="B372" s="191"/>
      <c r="C372" s="191"/>
      <c r="D372" s="191"/>
      <c r="E372" s="191"/>
      <c r="F372" s="191"/>
      <c r="G372" s="191"/>
      <c r="H372" s="191"/>
      <c r="I372" s="191"/>
      <c r="J372" s="191"/>
      <c r="K372" s="191"/>
      <c r="L372" s="191"/>
      <c r="M372" s="191"/>
      <c r="N372" s="191"/>
      <c r="O372" s="191"/>
      <c r="P372" s="191"/>
      <c r="Q372" s="191"/>
      <c r="R372" s="191"/>
      <c r="S372" s="191"/>
      <c r="T372" s="191"/>
      <c r="U372" s="191"/>
      <c r="V372" s="191"/>
      <c r="W372" s="191"/>
      <c r="X372" s="191"/>
      <c r="Y372" s="191"/>
      <c r="Z372" s="191"/>
      <c r="AA372" s="191"/>
      <c r="AB372" s="191"/>
      <c r="AC372" s="191"/>
      <c r="AD372" s="191"/>
      <c r="AE372" s="191"/>
      <c r="AF372" s="191"/>
      <c r="AG372" s="191"/>
      <c r="AH372" s="191"/>
      <c r="AI372" s="191"/>
      <c r="AJ372" s="191"/>
      <c r="AK372" s="191"/>
      <c r="AL372" s="191"/>
      <c r="AM372" s="191"/>
      <c r="AN372" s="191"/>
      <c r="AO372" s="191"/>
      <c r="AP372" s="191"/>
      <c r="AQ372" s="191"/>
      <c r="AR372" s="191"/>
      <c r="AS372" s="191"/>
      <c r="AT372" s="191"/>
      <c r="AU372" s="191"/>
      <c r="AV372" s="191"/>
      <c r="AW372" s="191"/>
      <c r="AX372" s="191"/>
      <c r="AY372" s="191"/>
      <c r="AZ372" s="191"/>
      <c r="BA372" s="191"/>
      <c r="BB372" s="191"/>
      <c r="BC372" s="191"/>
      <c r="BD372" s="191"/>
      <c r="BE372" s="191"/>
      <c r="BF372" s="191"/>
      <c r="BG372" s="191"/>
      <c r="BH372" s="191"/>
      <c r="BI372" s="191"/>
      <c r="BJ372" s="191"/>
      <c r="BK372" s="191"/>
      <c r="BL372" s="191"/>
      <c r="BM372" s="191"/>
      <c r="BN372" s="191"/>
      <c r="BO372" s="191"/>
      <c r="BP372" s="191"/>
      <c r="BQ372" s="191"/>
      <c r="BR372" s="191"/>
      <c r="BS372" s="191"/>
      <c r="BT372" s="191"/>
      <c r="BU372" s="191"/>
      <c r="BV372" s="191"/>
      <c r="BW372" s="191"/>
      <c r="BX372" s="191"/>
      <c r="BY372" s="191"/>
      <c r="BZ372" s="191"/>
    </row>
    <row r="373" spans="1:78">
      <c r="A373" s="191"/>
      <c r="B373" s="191"/>
      <c r="C373" s="191"/>
      <c r="D373" s="191"/>
      <c r="E373" s="191"/>
      <c r="F373" s="191"/>
      <c r="G373" s="191"/>
      <c r="H373" s="191"/>
      <c r="I373" s="191"/>
      <c r="J373" s="191"/>
      <c r="K373" s="191"/>
      <c r="L373" s="191"/>
      <c r="M373" s="191"/>
      <c r="N373" s="191"/>
      <c r="O373" s="191"/>
      <c r="P373" s="191"/>
      <c r="Q373" s="191"/>
      <c r="R373" s="191"/>
      <c r="S373" s="191"/>
      <c r="T373" s="191"/>
      <c r="U373" s="191"/>
      <c r="V373" s="191"/>
      <c r="W373" s="191"/>
      <c r="X373" s="191"/>
      <c r="Y373" s="191"/>
      <c r="Z373" s="191"/>
      <c r="AA373" s="191"/>
      <c r="AB373" s="191"/>
      <c r="AC373" s="191"/>
      <c r="AD373" s="191"/>
      <c r="AE373" s="191"/>
      <c r="AF373" s="191"/>
      <c r="AG373" s="191"/>
      <c r="AH373" s="191"/>
      <c r="AI373" s="191"/>
      <c r="AJ373" s="191"/>
      <c r="AK373" s="191"/>
      <c r="AL373" s="191"/>
      <c r="AM373" s="191"/>
      <c r="AN373" s="191"/>
      <c r="AO373" s="191"/>
      <c r="AP373" s="191"/>
      <c r="AQ373" s="191"/>
      <c r="AR373" s="191"/>
      <c r="AS373" s="191"/>
      <c r="AT373" s="191"/>
      <c r="AU373" s="191"/>
      <c r="AV373" s="191"/>
      <c r="AW373" s="191"/>
      <c r="AX373" s="191"/>
      <c r="AY373" s="191"/>
      <c r="AZ373" s="191"/>
      <c r="BA373" s="191"/>
      <c r="BB373" s="191"/>
      <c r="BC373" s="191"/>
      <c r="BD373" s="191"/>
      <c r="BE373" s="191"/>
      <c r="BF373" s="191"/>
      <c r="BG373" s="191"/>
      <c r="BH373" s="191"/>
      <c r="BI373" s="191"/>
      <c r="BJ373" s="191"/>
      <c r="BK373" s="191"/>
      <c r="BL373" s="191"/>
      <c r="BM373" s="191"/>
      <c r="BN373" s="191"/>
      <c r="BO373" s="191"/>
      <c r="BP373" s="191"/>
      <c r="BQ373" s="191"/>
      <c r="BR373" s="191"/>
      <c r="BS373" s="191"/>
      <c r="BT373" s="191"/>
      <c r="BU373" s="191"/>
      <c r="BV373" s="191"/>
      <c r="BW373" s="191"/>
      <c r="BX373" s="191"/>
      <c r="BY373" s="191"/>
      <c r="BZ373" s="191"/>
    </row>
    <row r="374" spans="1:78">
      <c r="A374" s="191"/>
      <c r="B374" s="191"/>
      <c r="C374" s="191"/>
      <c r="D374" s="191"/>
      <c r="E374" s="191"/>
      <c r="F374" s="191"/>
      <c r="G374" s="191"/>
      <c r="H374" s="191"/>
      <c r="I374" s="191"/>
      <c r="J374" s="191"/>
      <c r="K374" s="191"/>
      <c r="L374" s="191"/>
      <c r="M374" s="191"/>
      <c r="N374" s="191"/>
      <c r="O374" s="191"/>
      <c r="P374" s="191"/>
      <c r="Q374" s="191"/>
      <c r="R374" s="191"/>
      <c r="S374" s="191"/>
      <c r="T374" s="191"/>
      <c r="U374" s="191"/>
      <c r="V374" s="191"/>
      <c r="W374" s="191"/>
      <c r="X374" s="191"/>
      <c r="Y374" s="191"/>
      <c r="Z374" s="191"/>
      <c r="AA374" s="191"/>
      <c r="AB374" s="191"/>
      <c r="AC374" s="191"/>
      <c r="AD374" s="191"/>
      <c r="AE374" s="191"/>
      <c r="AF374" s="191"/>
      <c r="AG374" s="191"/>
      <c r="AH374" s="191"/>
      <c r="AI374" s="191"/>
      <c r="AJ374" s="191"/>
      <c r="AK374" s="191"/>
      <c r="AL374" s="191"/>
      <c r="AM374" s="191"/>
      <c r="AN374" s="191"/>
      <c r="AO374" s="191"/>
      <c r="AP374" s="191"/>
      <c r="AQ374" s="191"/>
      <c r="AR374" s="191"/>
      <c r="AS374" s="191"/>
      <c r="AT374" s="191"/>
      <c r="AU374" s="191"/>
      <c r="AV374" s="191"/>
      <c r="AW374" s="191"/>
      <c r="AX374" s="191"/>
      <c r="AY374" s="191"/>
      <c r="AZ374" s="191"/>
      <c r="BA374" s="191"/>
      <c r="BB374" s="191"/>
      <c r="BC374" s="191"/>
      <c r="BD374" s="191"/>
      <c r="BE374" s="191"/>
      <c r="BF374" s="191"/>
      <c r="BG374" s="191"/>
      <c r="BH374" s="191"/>
      <c r="BI374" s="191"/>
      <c r="BJ374" s="191"/>
      <c r="BK374" s="191"/>
      <c r="BL374" s="191"/>
      <c r="BM374" s="191"/>
      <c r="BN374" s="191"/>
      <c r="BO374" s="191"/>
      <c r="BP374" s="191"/>
      <c r="BQ374" s="191"/>
      <c r="BR374" s="191"/>
      <c r="BS374" s="191"/>
      <c r="BT374" s="191"/>
      <c r="BU374" s="191"/>
      <c r="BV374" s="191"/>
      <c r="BW374" s="191"/>
      <c r="BX374" s="191"/>
      <c r="BY374" s="191"/>
      <c r="BZ374" s="191"/>
    </row>
    <row r="375" spans="1:78">
      <c r="A375" s="191"/>
      <c r="B375" s="191"/>
      <c r="C375" s="191"/>
      <c r="D375" s="191"/>
      <c r="E375" s="191"/>
      <c r="F375" s="191"/>
      <c r="G375" s="191"/>
      <c r="H375" s="191"/>
      <c r="I375" s="191"/>
      <c r="J375" s="191"/>
      <c r="K375" s="191"/>
      <c r="L375" s="191"/>
      <c r="M375" s="191"/>
      <c r="N375" s="191"/>
      <c r="O375" s="191"/>
      <c r="P375" s="191"/>
      <c r="Q375" s="191"/>
      <c r="R375" s="191"/>
      <c r="S375" s="191"/>
      <c r="T375" s="191"/>
      <c r="U375" s="191"/>
      <c r="V375" s="191"/>
      <c r="W375" s="191"/>
      <c r="X375" s="191"/>
      <c r="Y375" s="191"/>
      <c r="Z375" s="191"/>
      <c r="AA375" s="191"/>
      <c r="AB375" s="191"/>
      <c r="AC375" s="191"/>
      <c r="AD375" s="191"/>
      <c r="AE375" s="191"/>
      <c r="AF375" s="191"/>
      <c r="AG375" s="191"/>
      <c r="AH375" s="191"/>
      <c r="AI375" s="191"/>
      <c r="AJ375" s="191"/>
      <c r="AK375" s="191"/>
      <c r="AL375" s="191"/>
      <c r="AM375" s="191"/>
      <c r="AN375" s="191"/>
      <c r="AO375" s="191"/>
      <c r="AP375" s="191"/>
      <c r="AQ375" s="191"/>
      <c r="AR375" s="191"/>
      <c r="AS375" s="191"/>
      <c r="AT375" s="191"/>
      <c r="AU375" s="191"/>
      <c r="AV375" s="191"/>
      <c r="AW375" s="191"/>
      <c r="AX375" s="191"/>
      <c r="AY375" s="191"/>
      <c r="AZ375" s="191"/>
      <c r="BA375" s="191"/>
      <c r="BB375" s="191"/>
      <c r="BC375" s="191"/>
      <c r="BD375" s="191"/>
      <c r="BE375" s="191"/>
      <c r="BF375" s="191"/>
      <c r="BG375" s="191"/>
      <c r="BH375" s="191"/>
      <c r="BI375" s="191"/>
      <c r="BJ375" s="191"/>
      <c r="BK375" s="191"/>
      <c r="BL375" s="191"/>
      <c r="BM375" s="191"/>
      <c r="BN375" s="191"/>
      <c r="BO375" s="191"/>
      <c r="BP375" s="191"/>
      <c r="BQ375" s="191"/>
      <c r="BR375" s="191"/>
      <c r="BS375" s="191"/>
      <c r="BT375" s="191"/>
      <c r="BU375" s="191"/>
      <c r="BV375" s="191"/>
      <c r="BW375" s="191"/>
      <c r="BX375" s="191"/>
      <c r="BY375" s="191"/>
      <c r="BZ375" s="191"/>
    </row>
    <row r="376" spans="1:78">
      <c r="A376" s="191"/>
      <c r="B376" s="191"/>
      <c r="C376" s="191"/>
      <c r="D376" s="191"/>
      <c r="E376" s="191"/>
      <c r="F376" s="191"/>
      <c r="G376" s="191"/>
      <c r="H376" s="191"/>
      <c r="I376" s="191"/>
      <c r="J376" s="191"/>
      <c r="K376" s="191"/>
      <c r="L376" s="191"/>
      <c r="M376" s="191"/>
      <c r="N376" s="191"/>
      <c r="O376" s="191"/>
      <c r="P376" s="191"/>
      <c r="Q376" s="191"/>
      <c r="R376" s="191"/>
      <c r="S376" s="191"/>
      <c r="T376" s="191"/>
      <c r="U376" s="191"/>
      <c r="V376" s="191"/>
      <c r="W376" s="191"/>
      <c r="X376" s="191"/>
      <c r="Y376" s="191"/>
      <c r="Z376" s="191"/>
      <c r="AA376" s="191"/>
      <c r="AB376" s="191"/>
      <c r="AC376" s="191"/>
      <c r="AD376" s="191"/>
      <c r="AE376" s="191"/>
      <c r="AF376" s="191"/>
      <c r="AG376" s="191"/>
      <c r="AH376" s="191"/>
      <c r="AI376" s="191"/>
      <c r="AJ376" s="191"/>
      <c r="AK376" s="191"/>
      <c r="AL376" s="191"/>
      <c r="AM376" s="191"/>
      <c r="AN376" s="191"/>
      <c r="AO376" s="191"/>
      <c r="AP376" s="191"/>
      <c r="AQ376" s="191"/>
      <c r="AR376" s="191"/>
      <c r="AS376" s="191"/>
      <c r="AT376" s="191"/>
      <c r="AU376" s="191"/>
      <c r="AV376" s="191"/>
      <c r="AW376" s="191"/>
      <c r="AX376" s="191"/>
      <c r="AY376" s="191"/>
      <c r="AZ376" s="191"/>
      <c r="BA376" s="191"/>
      <c r="BB376" s="191"/>
      <c r="BC376" s="191"/>
      <c r="BD376" s="191"/>
      <c r="BE376" s="191"/>
      <c r="BF376" s="191"/>
      <c r="BG376" s="191"/>
      <c r="BH376" s="191"/>
      <c r="BI376" s="191"/>
      <c r="BJ376" s="191"/>
      <c r="BK376" s="191"/>
      <c r="BL376" s="191"/>
      <c r="BM376" s="191"/>
      <c r="BN376" s="191"/>
      <c r="BO376" s="191"/>
      <c r="BP376" s="191"/>
      <c r="BQ376" s="191"/>
      <c r="BR376" s="191"/>
      <c r="BS376" s="191"/>
      <c r="BT376" s="191"/>
      <c r="BU376" s="191"/>
      <c r="BV376" s="191"/>
      <c r="BW376" s="191"/>
      <c r="BX376" s="191"/>
      <c r="BY376" s="191"/>
      <c r="BZ376" s="191"/>
    </row>
    <row r="377" spans="1:78">
      <c r="A377" s="191"/>
      <c r="B377" s="191"/>
      <c r="C377" s="191"/>
      <c r="D377" s="191"/>
      <c r="E377" s="191"/>
      <c r="F377" s="191"/>
      <c r="G377" s="191"/>
      <c r="H377" s="191"/>
      <c r="I377" s="191"/>
      <c r="J377" s="191"/>
      <c r="K377" s="191"/>
      <c r="L377" s="191"/>
      <c r="M377" s="191"/>
      <c r="N377" s="191"/>
      <c r="O377" s="191"/>
      <c r="P377" s="191"/>
      <c r="Q377" s="191"/>
      <c r="R377" s="191"/>
      <c r="S377" s="191"/>
      <c r="T377" s="191"/>
      <c r="U377" s="191"/>
      <c r="V377" s="191"/>
      <c r="W377" s="191"/>
      <c r="X377" s="191"/>
      <c r="Y377" s="191"/>
      <c r="Z377" s="191"/>
      <c r="AA377" s="191"/>
      <c r="AB377" s="191"/>
      <c r="AC377" s="191"/>
      <c r="AD377" s="191"/>
      <c r="AE377" s="191"/>
      <c r="AF377" s="191"/>
      <c r="AG377" s="191"/>
      <c r="AH377" s="191"/>
      <c r="AI377" s="191"/>
      <c r="AJ377" s="191"/>
      <c r="AK377" s="191"/>
      <c r="AL377" s="191"/>
      <c r="AM377" s="191"/>
      <c r="AN377" s="191"/>
      <c r="AO377" s="191"/>
      <c r="AP377" s="191"/>
      <c r="AQ377" s="191"/>
      <c r="AR377" s="191"/>
      <c r="AS377" s="191"/>
      <c r="AT377" s="191"/>
      <c r="AU377" s="191"/>
      <c r="AV377" s="191"/>
      <c r="AW377" s="191"/>
      <c r="AX377" s="191"/>
      <c r="AY377" s="191"/>
      <c r="AZ377" s="191"/>
      <c r="BA377" s="191"/>
      <c r="BB377" s="191"/>
      <c r="BC377" s="191"/>
      <c r="BD377" s="191"/>
      <c r="BE377" s="191"/>
      <c r="BF377" s="191"/>
      <c r="BG377" s="191"/>
      <c r="BH377" s="191"/>
      <c r="BI377" s="191"/>
      <c r="BJ377" s="191"/>
      <c r="BK377" s="191"/>
      <c r="BL377" s="191"/>
      <c r="BM377" s="191"/>
      <c r="BN377" s="191"/>
      <c r="BO377" s="191"/>
      <c r="BP377" s="191"/>
      <c r="BQ377" s="191"/>
      <c r="BR377" s="191"/>
      <c r="BS377" s="191"/>
      <c r="BT377" s="191"/>
      <c r="BU377" s="191"/>
      <c r="BV377" s="191"/>
      <c r="BW377" s="191"/>
      <c r="BX377" s="191"/>
      <c r="BY377" s="191"/>
      <c r="BZ377" s="191"/>
    </row>
    <row r="378" spans="1:78">
      <c r="A378" s="191"/>
      <c r="B378" s="191"/>
      <c r="C378" s="191"/>
      <c r="D378" s="191"/>
      <c r="E378" s="191"/>
      <c r="F378" s="191"/>
      <c r="G378" s="191"/>
      <c r="H378" s="191"/>
      <c r="I378" s="191"/>
      <c r="J378" s="191"/>
      <c r="K378" s="191"/>
      <c r="L378" s="191"/>
      <c r="M378" s="191"/>
      <c r="N378" s="191"/>
      <c r="O378" s="191"/>
      <c r="P378" s="191"/>
      <c r="Q378" s="191"/>
      <c r="R378" s="191"/>
      <c r="S378" s="191"/>
      <c r="T378" s="191"/>
      <c r="U378" s="191"/>
      <c r="V378" s="191"/>
      <c r="W378" s="191"/>
      <c r="X378" s="191"/>
      <c r="Y378" s="191"/>
      <c r="Z378" s="191"/>
      <c r="AA378" s="191"/>
      <c r="AB378" s="191"/>
      <c r="AC378" s="191"/>
      <c r="AD378" s="191"/>
      <c r="AE378" s="191"/>
      <c r="AF378" s="191"/>
      <c r="AG378" s="191"/>
      <c r="AH378" s="191"/>
      <c r="AI378" s="191"/>
      <c r="AJ378" s="191"/>
      <c r="AK378" s="191"/>
      <c r="AL378" s="191"/>
      <c r="AM378" s="191"/>
      <c r="AN378" s="191"/>
      <c r="AO378" s="191"/>
      <c r="AP378" s="191"/>
      <c r="AQ378" s="191"/>
      <c r="AR378" s="191"/>
      <c r="AS378" s="191"/>
      <c r="AT378" s="191"/>
      <c r="AU378" s="191"/>
      <c r="AV378" s="191"/>
      <c r="AW378" s="191"/>
      <c r="AX378" s="191"/>
      <c r="AY378" s="191"/>
      <c r="AZ378" s="191"/>
      <c r="BA378" s="191"/>
      <c r="BB378" s="191"/>
      <c r="BC378" s="191"/>
      <c r="BD378" s="191"/>
      <c r="BE378" s="191"/>
      <c r="BF378" s="191"/>
      <c r="BG378" s="191"/>
      <c r="BH378" s="191"/>
      <c r="BI378" s="191"/>
      <c r="BJ378" s="191"/>
      <c r="BK378" s="191"/>
      <c r="BL378" s="191"/>
      <c r="BM378" s="191"/>
      <c r="BN378" s="191"/>
      <c r="BO378" s="191"/>
      <c r="BP378" s="191"/>
      <c r="BQ378" s="191"/>
      <c r="BR378" s="191"/>
      <c r="BS378" s="191"/>
      <c r="BT378" s="191"/>
      <c r="BU378" s="191"/>
      <c r="BV378" s="191"/>
      <c r="BW378" s="191"/>
      <c r="BX378" s="191"/>
      <c r="BY378" s="191"/>
      <c r="BZ378" s="191"/>
    </row>
    <row r="379" spans="1:78">
      <c r="A379" s="191"/>
      <c r="B379" s="191"/>
      <c r="C379" s="191"/>
      <c r="D379" s="191"/>
      <c r="E379" s="191"/>
      <c r="F379" s="191"/>
      <c r="G379" s="191"/>
      <c r="H379" s="191"/>
      <c r="I379" s="191"/>
      <c r="J379" s="191"/>
      <c r="K379" s="191"/>
      <c r="L379" s="191"/>
      <c r="M379" s="191"/>
      <c r="N379" s="191"/>
      <c r="O379" s="191"/>
      <c r="P379" s="191"/>
      <c r="Q379" s="191"/>
      <c r="R379" s="191"/>
      <c r="S379" s="191"/>
      <c r="T379" s="191"/>
      <c r="U379" s="191"/>
      <c r="V379" s="191"/>
      <c r="W379" s="191"/>
      <c r="X379" s="191"/>
      <c r="Y379" s="191"/>
      <c r="Z379" s="191"/>
      <c r="AA379" s="191"/>
      <c r="AB379" s="191"/>
      <c r="AC379" s="191"/>
      <c r="AD379" s="191"/>
      <c r="AE379" s="191"/>
      <c r="AF379" s="191"/>
      <c r="AG379" s="191"/>
      <c r="AH379" s="191"/>
      <c r="AI379" s="191"/>
      <c r="AJ379" s="191"/>
      <c r="AK379" s="191"/>
      <c r="AL379" s="191"/>
      <c r="AM379" s="191"/>
      <c r="AN379" s="191"/>
      <c r="AO379" s="191"/>
      <c r="AP379" s="191"/>
      <c r="AQ379" s="191"/>
      <c r="AR379" s="191"/>
      <c r="AS379" s="191"/>
      <c r="AT379" s="191"/>
      <c r="AU379" s="191"/>
      <c r="AV379" s="191"/>
      <c r="AW379" s="191"/>
      <c r="AX379" s="191"/>
      <c r="AY379" s="191"/>
      <c r="AZ379" s="191"/>
      <c r="BA379" s="191"/>
      <c r="BB379" s="191"/>
      <c r="BC379" s="191"/>
      <c r="BD379" s="191"/>
      <c r="BE379" s="191"/>
      <c r="BF379" s="191"/>
      <c r="BG379" s="191"/>
      <c r="BH379" s="191"/>
      <c r="BI379" s="191"/>
      <c r="BJ379" s="191"/>
      <c r="BK379" s="191"/>
      <c r="BL379" s="191"/>
      <c r="BM379" s="191"/>
      <c r="BN379" s="191"/>
      <c r="BO379" s="191"/>
      <c r="BP379" s="191"/>
      <c r="BQ379" s="191"/>
      <c r="BR379" s="191"/>
      <c r="BS379" s="191"/>
      <c r="BT379" s="191"/>
      <c r="BU379" s="191"/>
      <c r="BV379" s="191"/>
      <c r="BW379" s="191"/>
      <c r="BX379" s="191"/>
      <c r="BY379" s="191"/>
      <c r="BZ379" s="191"/>
    </row>
    <row r="380" spans="1:78">
      <c r="A380" s="191"/>
      <c r="B380" s="191"/>
      <c r="C380" s="191"/>
      <c r="D380" s="191"/>
      <c r="E380" s="191"/>
      <c r="F380" s="191"/>
      <c r="G380" s="191"/>
      <c r="H380" s="191"/>
      <c r="I380" s="191"/>
      <c r="J380" s="191"/>
      <c r="K380" s="191"/>
      <c r="L380" s="191"/>
      <c r="M380" s="191"/>
      <c r="N380" s="191"/>
      <c r="O380" s="191"/>
      <c r="P380" s="191"/>
      <c r="Q380" s="191"/>
      <c r="R380" s="191"/>
      <c r="S380" s="191"/>
      <c r="T380" s="191"/>
      <c r="U380" s="191"/>
      <c r="V380" s="191"/>
      <c r="W380" s="191"/>
      <c r="X380" s="191"/>
      <c r="Y380" s="191"/>
      <c r="Z380" s="191"/>
      <c r="AA380" s="191"/>
      <c r="AB380" s="191"/>
      <c r="AC380" s="191"/>
      <c r="AD380" s="191"/>
      <c r="AE380" s="191"/>
      <c r="AF380" s="191"/>
      <c r="AG380" s="191"/>
      <c r="AH380" s="191"/>
      <c r="AI380" s="191"/>
      <c r="AJ380" s="191"/>
      <c r="AK380" s="191"/>
      <c r="AL380" s="191"/>
      <c r="AM380" s="191"/>
      <c r="AN380" s="191"/>
      <c r="AO380" s="191"/>
      <c r="AP380" s="191"/>
      <c r="AQ380" s="191"/>
      <c r="AR380" s="191"/>
      <c r="AS380" s="191"/>
      <c r="AT380" s="191"/>
      <c r="AU380" s="191"/>
      <c r="AV380" s="191"/>
      <c r="AW380" s="191"/>
      <c r="AX380" s="191"/>
      <c r="AY380" s="191"/>
      <c r="AZ380" s="191"/>
      <c r="BA380" s="191"/>
      <c r="BB380" s="191"/>
      <c r="BC380" s="191"/>
      <c r="BD380" s="191"/>
      <c r="BE380" s="191"/>
      <c r="BF380" s="191"/>
      <c r="BG380" s="191"/>
      <c r="BH380" s="191"/>
      <c r="BI380" s="191"/>
      <c r="BJ380" s="191"/>
      <c r="BK380" s="191"/>
      <c r="BL380" s="191"/>
      <c r="BM380" s="191"/>
      <c r="BN380" s="191"/>
      <c r="BO380" s="191"/>
      <c r="BP380" s="191"/>
      <c r="BQ380" s="191"/>
      <c r="BR380" s="191"/>
      <c r="BS380" s="191"/>
      <c r="BT380" s="191"/>
      <c r="BU380" s="191"/>
      <c r="BV380" s="191"/>
      <c r="BW380" s="191"/>
      <c r="BX380" s="191"/>
      <c r="BY380" s="191"/>
      <c r="BZ380" s="191"/>
    </row>
    <row r="381" spans="1:78">
      <c r="A381" s="191"/>
      <c r="B381" s="191"/>
      <c r="C381" s="191"/>
      <c r="D381" s="191"/>
      <c r="E381" s="191"/>
      <c r="F381" s="191"/>
      <c r="G381" s="191"/>
      <c r="H381" s="191"/>
      <c r="I381" s="191"/>
      <c r="J381" s="191"/>
      <c r="K381" s="191"/>
      <c r="L381" s="191"/>
      <c r="M381" s="191"/>
      <c r="N381" s="191"/>
      <c r="O381" s="191"/>
      <c r="P381" s="191"/>
      <c r="Q381" s="191"/>
      <c r="R381" s="191"/>
      <c r="S381" s="191"/>
      <c r="T381" s="191"/>
      <c r="U381" s="191"/>
      <c r="V381" s="191"/>
      <c r="W381" s="191"/>
      <c r="X381" s="191"/>
      <c r="Y381" s="191"/>
      <c r="Z381" s="191"/>
      <c r="AA381" s="191"/>
      <c r="AB381" s="191"/>
      <c r="AC381" s="191"/>
      <c r="AD381" s="191"/>
      <c r="AE381" s="191"/>
      <c r="AF381" s="191"/>
      <c r="AG381" s="191"/>
      <c r="AH381" s="191"/>
      <c r="AI381" s="191"/>
      <c r="AJ381" s="191"/>
      <c r="AK381" s="191"/>
      <c r="AL381" s="191"/>
      <c r="AM381" s="191"/>
      <c r="AN381" s="191"/>
      <c r="AO381" s="191"/>
      <c r="AP381" s="191"/>
      <c r="AQ381" s="191"/>
      <c r="AR381" s="191"/>
      <c r="AS381" s="191"/>
      <c r="AT381" s="191"/>
      <c r="AU381" s="191"/>
      <c r="AV381" s="191"/>
      <c r="AW381" s="191"/>
      <c r="AX381" s="191"/>
      <c r="AY381" s="191"/>
      <c r="AZ381" s="191"/>
      <c r="BA381" s="191"/>
      <c r="BB381" s="191"/>
      <c r="BC381" s="191"/>
      <c r="BD381" s="191"/>
      <c r="BE381" s="191"/>
      <c r="BF381" s="191"/>
      <c r="BG381" s="191"/>
      <c r="BH381" s="191"/>
      <c r="BI381" s="191"/>
      <c r="BJ381" s="191"/>
      <c r="BK381" s="191"/>
      <c r="BL381" s="191"/>
      <c r="BM381" s="191"/>
      <c r="BN381" s="191"/>
      <c r="BO381" s="191"/>
      <c r="BP381" s="191"/>
      <c r="BQ381" s="191"/>
      <c r="BR381" s="191"/>
      <c r="BS381" s="191"/>
      <c r="BT381" s="191"/>
      <c r="BU381" s="191"/>
      <c r="BV381" s="191"/>
      <c r="BW381" s="191"/>
      <c r="BX381" s="191"/>
      <c r="BY381" s="191"/>
      <c r="BZ381" s="191"/>
    </row>
    <row r="382" spans="1:78">
      <c r="A382" s="191"/>
      <c r="B382" s="191"/>
      <c r="C382" s="191"/>
      <c r="D382" s="191"/>
      <c r="E382" s="191"/>
      <c r="F382" s="191"/>
      <c r="G382" s="191"/>
      <c r="H382" s="191"/>
      <c r="I382" s="191"/>
      <c r="J382" s="191"/>
      <c r="K382" s="191"/>
      <c r="L382" s="191"/>
      <c r="M382" s="191"/>
      <c r="N382" s="191"/>
      <c r="O382" s="191"/>
      <c r="P382" s="191"/>
      <c r="Q382" s="191"/>
      <c r="R382" s="191"/>
      <c r="S382" s="191"/>
      <c r="T382" s="191"/>
      <c r="U382" s="191"/>
      <c r="V382" s="191"/>
      <c r="W382" s="191"/>
      <c r="X382" s="191"/>
      <c r="Y382" s="191"/>
      <c r="Z382" s="191"/>
      <c r="AA382" s="191"/>
      <c r="AB382" s="191"/>
      <c r="AC382" s="191"/>
      <c r="AD382" s="191"/>
      <c r="AE382" s="191"/>
      <c r="AF382" s="191"/>
      <c r="AG382" s="191"/>
      <c r="AH382" s="191"/>
      <c r="AI382" s="191"/>
      <c r="AJ382" s="191"/>
      <c r="AK382" s="191"/>
      <c r="AL382" s="191"/>
      <c r="AM382" s="191"/>
      <c r="AN382" s="191"/>
      <c r="AO382" s="191"/>
      <c r="AP382" s="191"/>
      <c r="AQ382" s="191"/>
      <c r="AR382" s="191"/>
      <c r="AS382" s="191"/>
      <c r="AT382" s="191"/>
      <c r="AU382" s="191"/>
      <c r="AV382" s="191"/>
      <c r="AW382" s="191"/>
      <c r="AX382" s="191"/>
      <c r="AY382" s="191"/>
      <c r="AZ382" s="191"/>
      <c r="BA382" s="191"/>
      <c r="BB382" s="191"/>
      <c r="BC382" s="191"/>
      <c r="BD382" s="191"/>
      <c r="BE382" s="191"/>
      <c r="BF382" s="191"/>
      <c r="BG382" s="191"/>
      <c r="BH382" s="191"/>
      <c r="BI382" s="191"/>
      <c r="BJ382" s="191"/>
      <c r="BK382" s="191"/>
      <c r="BL382" s="191"/>
      <c r="BM382" s="191"/>
      <c r="BN382" s="191"/>
      <c r="BO382" s="191"/>
      <c r="BP382" s="191"/>
      <c r="BQ382" s="191"/>
      <c r="BR382" s="191"/>
      <c r="BS382" s="191"/>
      <c r="BT382" s="191"/>
      <c r="BU382" s="191"/>
      <c r="BV382" s="191"/>
      <c r="BW382" s="191"/>
      <c r="BX382" s="191"/>
      <c r="BY382" s="191"/>
      <c r="BZ382" s="191"/>
    </row>
    <row r="383" spans="1:78">
      <c r="A383" s="191"/>
      <c r="B383" s="191"/>
      <c r="C383" s="191"/>
      <c r="D383" s="191"/>
      <c r="E383" s="191"/>
      <c r="F383" s="191"/>
      <c r="G383" s="191"/>
      <c r="H383" s="191"/>
      <c r="I383" s="191"/>
      <c r="J383" s="191"/>
      <c r="K383" s="191"/>
      <c r="L383" s="191"/>
      <c r="M383" s="191"/>
      <c r="N383" s="191"/>
      <c r="O383" s="191"/>
      <c r="P383" s="191"/>
      <c r="Q383" s="191"/>
      <c r="R383" s="191"/>
      <c r="S383" s="191"/>
      <c r="T383" s="191"/>
      <c r="U383" s="191"/>
      <c r="V383" s="191"/>
      <c r="W383" s="191"/>
      <c r="X383" s="191"/>
      <c r="Y383" s="191"/>
      <c r="Z383" s="191"/>
      <c r="AA383" s="191"/>
      <c r="AB383" s="191"/>
      <c r="AC383" s="191"/>
      <c r="AD383" s="191"/>
      <c r="AE383" s="191"/>
      <c r="AF383" s="191"/>
      <c r="AG383" s="191"/>
      <c r="AH383" s="191"/>
      <c r="AI383" s="191"/>
      <c r="AJ383" s="191"/>
      <c r="AK383" s="191"/>
      <c r="AL383" s="191"/>
      <c r="AM383" s="191"/>
      <c r="AN383" s="191"/>
      <c r="AO383" s="191"/>
      <c r="AP383" s="191"/>
      <c r="AQ383" s="191"/>
      <c r="AR383" s="191"/>
      <c r="AS383" s="191"/>
      <c r="AT383" s="191"/>
      <c r="AU383" s="191"/>
      <c r="AV383" s="191"/>
      <c r="AW383" s="191"/>
      <c r="AX383" s="191"/>
      <c r="AY383" s="191"/>
      <c r="AZ383" s="191"/>
      <c r="BA383" s="191"/>
      <c r="BB383" s="191"/>
      <c r="BC383" s="191"/>
      <c r="BD383" s="191"/>
      <c r="BE383" s="191"/>
      <c r="BF383" s="191"/>
      <c r="BG383" s="191"/>
      <c r="BH383" s="191"/>
      <c r="BI383" s="191"/>
      <c r="BJ383" s="191"/>
      <c r="BK383" s="191"/>
      <c r="BL383" s="191"/>
      <c r="BM383" s="191"/>
      <c r="BN383" s="191"/>
      <c r="BO383" s="191"/>
      <c r="BP383" s="191"/>
      <c r="BQ383" s="191"/>
      <c r="BR383" s="191"/>
      <c r="BS383" s="191"/>
      <c r="BT383" s="191"/>
      <c r="BU383" s="191"/>
      <c r="BV383" s="191"/>
      <c r="BW383" s="191"/>
      <c r="BX383" s="191"/>
      <c r="BY383" s="191"/>
      <c r="BZ383" s="191"/>
    </row>
    <row r="384" spans="1:78">
      <c r="A384" s="191"/>
      <c r="B384" s="191"/>
      <c r="C384" s="191"/>
      <c r="D384" s="191"/>
      <c r="E384" s="191"/>
      <c r="F384" s="191"/>
      <c r="G384" s="191"/>
      <c r="H384" s="191"/>
      <c r="I384" s="191"/>
      <c r="J384" s="191"/>
      <c r="K384" s="191"/>
      <c r="L384" s="191"/>
      <c r="M384" s="191"/>
      <c r="N384" s="191"/>
      <c r="O384" s="191"/>
      <c r="P384" s="191"/>
      <c r="Q384" s="191"/>
      <c r="R384" s="191"/>
      <c r="S384" s="191"/>
      <c r="T384" s="191"/>
      <c r="U384" s="191"/>
      <c r="V384" s="191"/>
      <c r="W384" s="191"/>
      <c r="X384" s="191"/>
      <c r="Y384" s="191"/>
      <c r="Z384" s="191"/>
      <c r="AA384" s="191"/>
      <c r="AB384" s="191"/>
      <c r="AC384" s="191"/>
      <c r="AD384" s="191"/>
      <c r="AE384" s="191"/>
      <c r="AF384" s="191"/>
      <c r="AG384" s="191"/>
      <c r="AH384" s="191"/>
      <c r="AI384" s="191"/>
      <c r="AJ384" s="191"/>
      <c r="AK384" s="191"/>
      <c r="AL384" s="191"/>
      <c r="AM384" s="191"/>
      <c r="AN384" s="191"/>
      <c r="AO384" s="191"/>
      <c r="AP384" s="191"/>
      <c r="AQ384" s="191"/>
      <c r="AR384" s="191"/>
      <c r="AS384" s="191"/>
      <c r="AT384" s="191"/>
      <c r="AU384" s="191"/>
      <c r="AV384" s="191"/>
      <c r="AW384" s="191"/>
      <c r="AX384" s="191"/>
      <c r="AY384" s="191"/>
      <c r="AZ384" s="191"/>
      <c r="BA384" s="191"/>
      <c r="BB384" s="191"/>
      <c r="BC384" s="191"/>
      <c r="BD384" s="191"/>
      <c r="BE384" s="191"/>
      <c r="BF384" s="191"/>
      <c r="BG384" s="191"/>
      <c r="BH384" s="191"/>
      <c r="BI384" s="191"/>
      <c r="BJ384" s="191"/>
      <c r="BK384" s="191"/>
      <c r="BL384" s="191"/>
      <c r="BM384" s="191"/>
      <c r="BN384" s="191"/>
      <c r="BO384" s="191"/>
      <c r="BP384" s="191"/>
      <c r="BQ384" s="191"/>
      <c r="BR384" s="191"/>
      <c r="BS384" s="191"/>
      <c r="BT384" s="191"/>
      <c r="BU384" s="191"/>
      <c r="BV384" s="191"/>
      <c r="BW384" s="191"/>
      <c r="BX384" s="191"/>
      <c r="BY384" s="191"/>
      <c r="BZ384" s="191"/>
    </row>
    <row r="385" spans="1:78">
      <c r="A385" s="191"/>
      <c r="B385" s="191"/>
      <c r="C385" s="191"/>
      <c r="D385" s="191"/>
      <c r="E385" s="191"/>
      <c r="F385" s="191"/>
      <c r="G385" s="191"/>
      <c r="H385" s="191"/>
      <c r="I385" s="191"/>
      <c r="J385" s="191"/>
      <c r="K385" s="191"/>
      <c r="L385" s="191"/>
      <c r="M385" s="191"/>
      <c r="N385" s="191"/>
      <c r="O385" s="191"/>
      <c r="P385" s="191"/>
      <c r="Q385" s="191"/>
      <c r="R385" s="191"/>
      <c r="S385" s="191"/>
      <c r="T385" s="191"/>
      <c r="U385" s="191"/>
      <c r="V385" s="191"/>
      <c r="W385" s="191"/>
      <c r="X385" s="191"/>
      <c r="Y385" s="191"/>
      <c r="Z385" s="191"/>
      <c r="AA385" s="191"/>
      <c r="AB385" s="191"/>
      <c r="AC385" s="191"/>
      <c r="AD385" s="191"/>
      <c r="AE385" s="191"/>
      <c r="AF385" s="191"/>
      <c r="AG385" s="191"/>
      <c r="AH385" s="191"/>
      <c r="AI385" s="191"/>
      <c r="AJ385" s="191"/>
      <c r="AK385" s="191"/>
      <c r="AL385" s="191"/>
      <c r="AM385" s="191"/>
      <c r="AN385" s="191"/>
      <c r="AO385" s="191"/>
      <c r="AP385" s="191"/>
      <c r="AQ385" s="191"/>
      <c r="AR385" s="191"/>
      <c r="AS385" s="191"/>
      <c r="AT385" s="191"/>
      <c r="AU385" s="191"/>
      <c r="AV385" s="191"/>
      <c r="AW385" s="191"/>
      <c r="AX385" s="191"/>
      <c r="AY385" s="191"/>
      <c r="AZ385" s="191"/>
      <c r="BA385" s="191"/>
      <c r="BB385" s="191"/>
      <c r="BC385" s="191"/>
      <c r="BD385" s="191"/>
      <c r="BE385" s="191"/>
      <c r="BF385" s="191"/>
      <c r="BG385" s="191"/>
      <c r="BH385" s="191"/>
      <c r="BI385" s="191"/>
      <c r="BJ385" s="191"/>
      <c r="BK385" s="191"/>
      <c r="BL385" s="191"/>
      <c r="BM385" s="191"/>
      <c r="BN385" s="191"/>
      <c r="BO385" s="191"/>
      <c r="BP385" s="191"/>
      <c r="BQ385" s="191"/>
      <c r="BR385" s="191"/>
      <c r="BS385" s="191"/>
      <c r="BT385" s="191"/>
      <c r="BU385" s="191"/>
      <c r="BV385" s="191"/>
      <c r="BW385" s="191"/>
      <c r="BX385" s="191"/>
      <c r="BY385" s="191"/>
      <c r="BZ385" s="191"/>
    </row>
    <row r="386" spans="1:78">
      <c r="A386" s="191"/>
      <c r="B386" s="191"/>
      <c r="C386" s="191"/>
      <c r="D386" s="191"/>
      <c r="E386" s="191"/>
      <c r="F386" s="191"/>
      <c r="G386" s="191"/>
      <c r="H386" s="191"/>
      <c r="I386" s="191"/>
      <c r="J386" s="191"/>
      <c r="K386" s="191"/>
      <c r="L386" s="191"/>
      <c r="M386" s="191"/>
      <c r="N386" s="191"/>
      <c r="O386" s="191"/>
      <c r="P386" s="191"/>
      <c r="Q386" s="191"/>
      <c r="R386" s="191"/>
      <c r="S386" s="191"/>
      <c r="T386" s="191"/>
      <c r="U386" s="191"/>
      <c r="V386" s="191"/>
      <c r="W386" s="191"/>
      <c r="X386" s="191"/>
      <c r="Y386" s="191"/>
      <c r="Z386" s="191"/>
      <c r="AA386" s="191"/>
      <c r="AB386" s="191"/>
      <c r="AC386" s="191"/>
      <c r="AD386" s="191"/>
      <c r="AE386" s="191"/>
      <c r="AF386" s="191"/>
      <c r="AG386" s="191"/>
      <c r="AH386" s="191"/>
      <c r="AI386" s="191"/>
      <c r="AJ386" s="191"/>
      <c r="AK386" s="191"/>
      <c r="AL386" s="191"/>
      <c r="AM386" s="191"/>
      <c r="AN386" s="191"/>
      <c r="AO386" s="191"/>
      <c r="AP386" s="191"/>
      <c r="AQ386" s="191"/>
      <c r="AR386" s="191"/>
      <c r="AS386" s="191"/>
      <c r="AT386" s="191"/>
      <c r="AU386" s="191"/>
      <c r="AV386" s="191"/>
      <c r="AW386" s="191"/>
      <c r="AX386" s="191"/>
      <c r="AY386" s="191"/>
      <c r="AZ386" s="191"/>
      <c r="BA386" s="191"/>
      <c r="BB386" s="191"/>
      <c r="BC386" s="191"/>
      <c r="BD386" s="191"/>
      <c r="BE386" s="191"/>
      <c r="BF386" s="191"/>
      <c r="BG386" s="191"/>
      <c r="BH386" s="191"/>
      <c r="BI386" s="191"/>
      <c r="BJ386" s="191"/>
      <c r="BK386" s="191"/>
      <c r="BL386" s="191"/>
      <c r="BM386" s="191"/>
      <c r="BN386" s="191"/>
      <c r="BO386" s="191"/>
      <c r="BP386" s="191"/>
      <c r="BQ386" s="191"/>
      <c r="BR386" s="191"/>
      <c r="BS386" s="191"/>
      <c r="BT386" s="191"/>
      <c r="BU386" s="191"/>
      <c r="BV386" s="191"/>
      <c r="BW386" s="191"/>
      <c r="BX386" s="191"/>
      <c r="BY386" s="191"/>
      <c r="BZ386" s="191"/>
    </row>
    <row r="387" spans="1:78">
      <c r="A387" s="191"/>
      <c r="B387" s="191"/>
      <c r="C387" s="191"/>
      <c r="D387" s="191"/>
      <c r="E387" s="191"/>
      <c r="F387" s="191"/>
      <c r="G387" s="191"/>
      <c r="H387" s="191"/>
      <c r="I387" s="191"/>
      <c r="J387" s="191"/>
      <c r="K387" s="191"/>
      <c r="L387" s="191"/>
      <c r="M387" s="191"/>
      <c r="N387" s="191"/>
      <c r="O387" s="191"/>
      <c r="P387" s="191"/>
      <c r="Q387" s="191"/>
      <c r="R387" s="191"/>
      <c r="S387" s="191"/>
      <c r="T387" s="191"/>
      <c r="U387" s="191"/>
      <c r="V387" s="191"/>
      <c r="W387" s="191"/>
      <c r="X387" s="191"/>
      <c r="Y387" s="191"/>
      <c r="Z387" s="191"/>
      <c r="AA387" s="191"/>
      <c r="AB387" s="191"/>
      <c r="AC387" s="191"/>
      <c r="AD387" s="191"/>
      <c r="AE387" s="191"/>
      <c r="AF387" s="191"/>
      <c r="AG387" s="191"/>
      <c r="AH387" s="191"/>
      <c r="AI387" s="191"/>
      <c r="AJ387" s="191"/>
      <c r="AK387" s="191"/>
      <c r="AL387" s="191"/>
      <c r="AM387" s="191"/>
      <c r="AN387" s="191"/>
      <c r="AO387" s="191"/>
      <c r="AP387" s="191"/>
      <c r="AQ387" s="191"/>
      <c r="AR387" s="191"/>
      <c r="AS387" s="191"/>
      <c r="AT387" s="191"/>
      <c r="AU387" s="191"/>
      <c r="AV387" s="191"/>
      <c r="AW387" s="191"/>
      <c r="AX387" s="191"/>
      <c r="AY387" s="191"/>
      <c r="AZ387" s="191"/>
      <c r="BA387" s="191"/>
      <c r="BB387" s="191"/>
      <c r="BC387" s="191"/>
      <c r="BD387" s="191"/>
      <c r="BE387" s="191"/>
      <c r="BF387" s="191"/>
      <c r="BG387" s="191"/>
      <c r="BH387" s="191"/>
      <c r="BI387" s="191"/>
      <c r="BJ387" s="191"/>
      <c r="BK387" s="191"/>
      <c r="BL387" s="191"/>
      <c r="BM387" s="191"/>
      <c r="BN387" s="191"/>
      <c r="BO387" s="191"/>
      <c r="BP387" s="191"/>
      <c r="BQ387" s="191"/>
      <c r="BR387" s="191"/>
      <c r="BS387" s="191"/>
      <c r="BT387" s="191"/>
      <c r="BU387" s="191"/>
      <c r="BV387" s="191"/>
      <c r="BW387" s="191"/>
      <c r="BX387" s="191"/>
      <c r="BY387" s="191"/>
      <c r="BZ387" s="191"/>
    </row>
    <row r="388" spans="1:78">
      <c r="A388" s="191"/>
      <c r="B388" s="191"/>
      <c r="C388" s="191"/>
      <c r="D388" s="191"/>
      <c r="E388" s="191"/>
      <c r="F388" s="191"/>
      <c r="G388" s="191"/>
      <c r="H388" s="191"/>
      <c r="I388" s="191"/>
      <c r="J388" s="191"/>
      <c r="K388" s="191"/>
      <c r="L388" s="191"/>
      <c r="M388" s="191"/>
      <c r="N388" s="191"/>
      <c r="O388" s="191"/>
      <c r="P388" s="191"/>
      <c r="Q388" s="191"/>
      <c r="R388" s="191"/>
      <c r="S388" s="191"/>
      <c r="T388" s="191"/>
      <c r="U388" s="191"/>
      <c r="V388" s="191"/>
      <c r="W388" s="191"/>
      <c r="X388" s="191"/>
      <c r="Y388" s="191"/>
      <c r="Z388" s="191"/>
      <c r="AA388" s="191"/>
      <c r="AB388" s="191"/>
      <c r="AC388" s="191"/>
      <c r="AD388" s="191"/>
      <c r="AE388" s="191"/>
      <c r="AF388" s="191"/>
      <c r="AG388" s="191"/>
      <c r="AH388" s="191"/>
      <c r="AI388" s="191"/>
      <c r="AJ388" s="191"/>
      <c r="AK388" s="191"/>
      <c r="AL388" s="191"/>
      <c r="AM388" s="191"/>
      <c r="AN388" s="191"/>
      <c r="AO388" s="191"/>
      <c r="AP388" s="191"/>
      <c r="AQ388" s="191"/>
      <c r="AR388" s="191"/>
      <c r="AS388" s="191"/>
      <c r="AT388" s="191"/>
      <c r="AU388" s="191"/>
      <c r="AV388" s="191"/>
      <c r="AW388" s="191"/>
      <c r="AX388" s="191"/>
      <c r="AY388" s="191"/>
      <c r="AZ388" s="191"/>
      <c r="BA388" s="191"/>
      <c r="BB388" s="191"/>
      <c r="BC388" s="191"/>
      <c r="BD388" s="191"/>
      <c r="BE388" s="191"/>
      <c r="BF388" s="191"/>
      <c r="BG388" s="191"/>
      <c r="BH388" s="191"/>
      <c r="BI388" s="191"/>
      <c r="BJ388" s="191"/>
      <c r="BK388" s="191"/>
      <c r="BL388" s="191"/>
      <c r="BM388" s="191"/>
      <c r="BN388" s="191"/>
      <c r="BO388" s="191"/>
      <c r="BP388" s="191"/>
      <c r="BQ388" s="191"/>
      <c r="BR388" s="191"/>
      <c r="BS388" s="191"/>
      <c r="BT388" s="191"/>
      <c r="BU388" s="191"/>
      <c r="BV388" s="191"/>
      <c r="BW388" s="191"/>
      <c r="BX388" s="191"/>
      <c r="BY388" s="191"/>
      <c r="BZ388" s="191"/>
    </row>
    <row r="389" spans="1:78">
      <c r="A389" s="191"/>
      <c r="B389" s="191"/>
      <c r="C389" s="191"/>
      <c r="D389" s="191"/>
      <c r="E389" s="191"/>
      <c r="F389" s="191"/>
      <c r="G389" s="191"/>
      <c r="H389" s="191"/>
      <c r="I389" s="191"/>
      <c r="J389" s="191"/>
      <c r="K389" s="191"/>
      <c r="L389" s="191"/>
      <c r="M389" s="191"/>
      <c r="N389" s="191"/>
      <c r="O389" s="191"/>
      <c r="P389" s="191"/>
      <c r="Q389" s="191"/>
      <c r="R389" s="191"/>
      <c r="S389" s="191"/>
      <c r="T389" s="191"/>
      <c r="U389" s="191"/>
      <c r="V389" s="191"/>
      <c r="W389" s="191"/>
      <c r="X389" s="191"/>
      <c r="Y389" s="191"/>
      <c r="Z389" s="191"/>
      <c r="AA389" s="191"/>
      <c r="AB389" s="191"/>
      <c r="AC389" s="191"/>
      <c r="AD389" s="191"/>
      <c r="AE389" s="191"/>
      <c r="AF389" s="191"/>
      <c r="AG389" s="191"/>
      <c r="AH389" s="191"/>
      <c r="AI389" s="191"/>
      <c r="AJ389" s="191"/>
      <c r="AK389" s="191"/>
      <c r="AL389" s="191"/>
      <c r="AM389" s="191"/>
      <c r="AN389" s="191"/>
      <c r="AO389" s="191"/>
      <c r="AP389" s="191"/>
      <c r="AQ389" s="191"/>
      <c r="AR389" s="191"/>
      <c r="AS389" s="191"/>
      <c r="AT389" s="191"/>
      <c r="AU389" s="191"/>
      <c r="AV389" s="191"/>
      <c r="AW389" s="191"/>
      <c r="AX389" s="191"/>
      <c r="AY389" s="191"/>
      <c r="AZ389" s="191"/>
      <c r="BA389" s="191"/>
      <c r="BB389" s="191"/>
      <c r="BC389" s="191"/>
      <c r="BD389" s="191"/>
      <c r="BE389" s="191"/>
      <c r="BF389" s="191"/>
      <c r="BG389" s="191"/>
      <c r="BH389" s="191"/>
      <c r="BI389" s="191"/>
      <c r="BJ389" s="191"/>
      <c r="BK389" s="191"/>
      <c r="BL389" s="191"/>
      <c r="BM389" s="191"/>
      <c r="BN389" s="191"/>
      <c r="BO389" s="191"/>
      <c r="BP389" s="191"/>
      <c r="BQ389" s="191"/>
      <c r="BR389" s="191"/>
      <c r="BS389" s="191"/>
      <c r="BT389" s="191"/>
      <c r="BU389" s="191"/>
      <c r="BV389" s="191"/>
      <c r="BW389" s="191"/>
      <c r="BX389" s="191"/>
      <c r="BY389" s="191"/>
      <c r="BZ389" s="191"/>
    </row>
    <row r="390" spans="1:78">
      <c r="A390" s="191"/>
      <c r="B390" s="191"/>
      <c r="C390" s="191"/>
      <c r="D390" s="191"/>
      <c r="E390" s="191"/>
      <c r="F390" s="191"/>
      <c r="G390" s="191"/>
      <c r="H390" s="191"/>
      <c r="I390" s="191"/>
      <c r="J390" s="191"/>
      <c r="K390" s="191"/>
      <c r="L390" s="191"/>
      <c r="M390" s="191"/>
      <c r="N390" s="191"/>
      <c r="O390" s="191"/>
      <c r="P390" s="191"/>
      <c r="Q390" s="191"/>
      <c r="R390" s="191"/>
      <c r="S390" s="191"/>
      <c r="T390" s="191"/>
      <c r="U390" s="191"/>
      <c r="V390" s="191"/>
      <c r="W390" s="191"/>
      <c r="X390" s="191"/>
      <c r="Y390" s="191"/>
      <c r="Z390" s="191"/>
      <c r="AA390" s="191"/>
      <c r="AB390" s="191"/>
      <c r="AC390" s="191"/>
      <c r="AD390" s="191"/>
      <c r="AE390" s="191"/>
      <c r="AF390" s="191"/>
      <c r="AG390" s="191"/>
      <c r="AH390" s="191"/>
      <c r="AI390" s="191"/>
      <c r="AJ390" s="191"/>
      <c r="AK390" s="191"/>
      <c r="AL390" s="191"/>
      <c r="AM390" s="191"/>
      <c r="AN390" s="191"/>
      <c r="AO390" s="191"/>
      <c r="AP390" s="191"/>
      <c r="AQ390" s="191"/>
      <c r="AR390" s="191"/>
      <c r="AS390" s="191"/>
      <c r="AT390" s="191"/>
      <c r="AU390" s="191"/>
      <c r="AV390" s="191"/>
      <c r="AW390" s="191"/>
      <c r="AX390" s="191"/>
      <c r="AY390" s="191"/>
      <c r="AZ390" s="191"/>
      <c r="BA390" s="191"/>
      <c r="BB390" s="191"/>
      <c r="BC390" s="191"/>
      <c r="BD390" s="191"/>
      <c r="BE390" s="191"/>
      <c r="BF390" s="191"/>
      <c r="BG390" s="191"/>
      <c r="BH390" s="191"/>
      <c r="BI390" s="191"/>
      <c r="BJ390" s="191"/>
      <c r="BK390" s="191"/>
      <c r="BL390" s="191"/>
      <c r="BM390" s="191"/>
      <c r="BN390" s="191"/>
      <c r="BO390" s="191"/>
      <c r="BP390" s="191"/>
      <c r="BQ390" s="191"/>
      <c r="BR390" s="191"/>
      <c r="BS390" s="191"/>
      <c r="BT390" s="191"/>
      <c r="BU390" s="191"/>
      <c r="BV390" s="191"/>
      <c r="BW390" s="191"/>
      <c r="BX390" s="191"/>
      <c r="BY390" s="191"/>
      <c r="BZ390" s="191"/>
    </row>
    <row r="391" spans="1:78">
      <c r="A391" s="191"/>
      <c r="B391" s="191"/>
      <c r="C391" s="191"/>
      <c r="D391" s="191"/>
      <c r="E391" s="191"/>
      <c r="F391" s="191"/>
      <c r="G391" s="191"/>
      <c r="H391" s="191"/>
      <c r="I391" s="191"/>
      <c r="J391" s="191"/>
      <c r="K391" s="191"/>
      <c r="L391" s="191"/>
      <c r="M391" s="191"/>
      <c r="N391" s="191"/>
      <c r="O391" s="191"/>
      <c r="P391" s="191"/>
      <c r="Q391" s="191"/>
      <c r="R391" s="191"/>
      <c r="S391" s="191"/>
      <c r="T391" s="191"/>
      <c r="U391" s="191"/>
      <c r="V391" s="191"/>
      <c r="W391" s="191"/>
      <c r="X391" s="191"/>
      <c r="Y391" s="191"/>
      <c r="Z391" s="191"/>
      <c r="AA391" s="191"/>
      <c r="AB391" s="191"/>
      <c r="AC391" s="191"/>
      <c r="AD391" s="191"/>
      <c r="AE391" s="191"/>
      <c r="AF391" s="191"/>
      <c r="AG391" s="191"/>
      <c r="AH391" s="191"/>
      <c r="AI391" s="191"/>
      <c r="AJ391" s="191"/>
      <c r="AK391" s="191"/>
      <c r="AL391" s="191"/>
      <c r="AM391" s="191"/>
      <c r="AN391" s="191"/>
      <c r="AO391" s="191"/>
      <c r="AP391" s="191"/>
      <c r="AQ391" s="191"/>
      <c r="AR391" s="191"/>
      <c r="AS391" s="191"/>
      <c r="AT391" s="191"/>
      <c r="AU391" s="191"/>
      <c r="AV391" s="191"/>
      <c r="AW391" s="191"/>
      <c r="AX391" s="191"/>
      <c r="AY391" s="191"/>
      <c r="AZ391" s="191"/>
      <c r="BA391" s="191"/>
      <c r="BB391" s="191"/>
      <c r="BC391" s="191"/>
      <c r="BD391" s="191"/>
      <c r="BE391" s="191"/>
      <c r="BF391" s="191"/>
      <c r="BG391" s="191"/>
      <c r="BH391" s="191"/>
      <c r="BI391" s="191"/>
      <c r="BJ391" s="191"/>
      <c r="BK391" s="191"/>
      <c r="BL391" s="191"/>
      <c r="BM391" s="191"/>
      <c r="BN391" s="191"/>
      <c r="BO391" s="191"/>
      <c r="BP391" s="191"/>
      <c r="BQ391" s="191"/>
      <c r="BR391" s="191"/>
      <c r="BS391" s="191"/>
      <c r="BT391" s="191"/>
      <c r="BU391" s="191"/>
      <c r="BV391" s="191"/>
      <c r="BW391" s="191"/>
      <c r="BX391" s="191"/>
      <c r="BY391" s="191"/>
      <c r="BZ391" s="191"/>
    </row>
    <row r="392" spans="1:78">
      <c r="A392" s="191"/>
      <c r="B392" s="191"/>
      <c r="C392" s="191"/>
      <c r="D392" s="191"/>
      <c r="E392" s="191"/>
      <c r="F392" s="191"/>
      <c r="G392" s="191"/>
      <c r="H392" s="191"/>
      <c r="I392" s="191"/>
      <c r="J392" s="191"/>
      <c r="K392" s="191"/>
      <c r="L392" s="191"/>
      <c r="M392" s="191"/>
      <c r="N392" s="191"/>
      <c r="O392" s="191"/>
      <c r="P392" s="191"/>
      <c r="Q392" s="191"/>
      <c r="R392" s="191"/>
      <c r="S392" s="191"/>
      <c r="T392" s="191"/>
      <c r="U392" s="191"/>
      <c r="V392" s="191"/>
      <c r="W392" s="191"/>
      <c r="X392" s="191"/>
      <c r="Y392" s="191"/>
      <c r="Z392" s="191"/>
      <c r="AA392" s="191"/>
      <c r="AB392" s="191"/>
      <c r="AC392" s="191"/>
      <c r="AD392" s="191"/>
      <c r="AE392" s="191"/>
      <c r="AF392" s="191"/>
      <c r="AG392" s="191"/>
      <c r="AH392" s="191"/>
      <c r="AI392" s="191"/>
      <c r="AJ392" s="191"/>
      <c r="AK392" s="191"/>
      <c r="AL392" s="191"/>
      <c r="AM392" s="191"/>
      <c r="AN392" s="191"/>
      <c r="AO392" s="191"/>
      <c r="AP392" s="191"/>
      <c r="AQ392" s="191"/>
      <c r="AR392" s="191"/>
      <c r="AS392" s="191"/>
      <c r="AT392" s="191"/>
      <c r="AU392" s="191"/>
      <c r="AV392" s="191"/>
      <c r="AW392" s="191"/>
      <c r="AX392" s="191"/>
      <c r="AY392" s="191"/>
      <c r="AZ392" s="191"/>
      <c r="BA392" s="191"/>
      <c r="BB392" s="191"/>
      <c r="BC392" s="191"/>
      <c r="BD392" s="191"/>
      <c r="BE392" s="191"/>
      <c r="BF392" s="191"/>
      <c r="BG392" s="191"/>
      <c r="BH392" s="191"/>
      <c r="BI392" s="191"/>
      <c r="BJ392" s="191"/>
      <c r="BK392" s="191"/>
      <c r="BL392" s="191"/>
      <c r="BM392" s="191"/>
      <c r="BN392" s="191"/>
      <c r="BO392" s="191"/>
      <c r="BP392" s="191"/>
      <c r="BQ392" s="191"/>
      <c r="BR392" s="191"/>
      <c r="BS392" s="191"/>
      <c r="BT392" s="191"/>
      <c r="BU392" s="191"/>
      <c r="BV392" s="191"/>
      <c r="BW392" s="191"/>
      <c r="BX392" s="191"/>
      <c r="BY392" s="191"/>
      <c r="BZ392" s="191"/>
    </row>
    <row r="393" spans="1:78">
      <c r="A393" s="191"/>
      <c r="B393" s="191"/>
      <c r="C393" s="191"/>
      <c r="D393" s="191"/>
      <c r="E393" s="191"/>
      <c r="F393" s="191"/>
      <c r="G393" s="191"/>
      <c r="H393" s="191"/>
      <c r="I393" s="191"/>
      <c r="J393" s="191"/>
      <c r="K393" s="191"/>
      <c r="L393" s="191"/>
      <c r="M393" s="191"/>
      <c r="N393" s="191"/>
      <c r="O393" s="191"/>
      <c r="P393" s="191"/>
      <c r="Q393" s="191"/>
      <c r="R393" s="191"/>
      <c r="S393" s="191"/>
      <c r="T393" s="191"/>
      <c r="U393" s="191"/>
      <c r="V393" s="191"/>
      <c r="W393" s="191"/>
      <c r="X393" s="191"/>
      <c r="Y393" s="191"/>
      <c r="Z393" s="191"/>
      <c r="AA393" s="191"/>
      <c r="AB393" s="191"/>
      <c r="AC393" s="191"/>
      <c r="AD393" s="191"/>
      <c r="AE393" s="191"/>
      <c r="AF393" s="191"/>
      <c r="AG393" s="191"/>
      <c r="AH393" s="191"/>
      <c r="AI393" s="191"/>
      <c r="AJ393" s="191"/>
      <c r="AK393" s="191"/>
      <c r="AL393" s="191"/>
      <c r="AM393" s="191"/>
      <c r="AN393" s="191"/>
      <c r="AO393" s="191"/>
      <c r="AP393" s="191"/>
      <c r="AQ393" s="191"/>
      <c r="AR393" s="191"/>
      <c r="AS393" s="191"/>
      <c r="AT393" s="191"/>
      <c r="AU393" s="191"/>
      <c r="AV393" s="191"/>
      <c r="AW393" s="191"/>
      <c r="AX393" s="191"/>
      <c r="AY393" s="191"/>
      <c r="AZ393" s="191"/>
      <c r="BA393" s="191"/>
      <c r="BB393" s="191"/>
      <c r="BC393" s="191"/>
      <c r="BD393" s="191"/>
      <c r="BE393" s="191"/>
      <c r="BF393" s="191"/>
      <c r="BG393" s="191"/>
      <c r="BH393" s="191"/>
      <c r="BI393" s="191"/>
      <c r="BJ393" s="191"/>
      <c r="BK393" s="191"/>
      <c r="BL393" s="191"/>
      <c r="BM393" s="191"/>
      <c r="BN393" s="191"/>
      <c r="BO393" s="191"/>
      <c r="BP393" s="191"/>
      <c r="BQ393" s="191"/>
      <c r="BR393" s="191"/>
      <c r="BS393" s="191"/>
      <c r="BT393" s="191"/>
      <c r="BU393" s="191"/>
      <c r="BV393" s="191"/>
      <c r="BW393" s="191"/>
      <c r="BX393" s="191"/>
      <c r="BY393" s="191"/>
      <c r="BZ393" s="191"/>
    </row>
    <row r="394" spans="1:78">
      <c r="A394" s="191"/>
      <c r="B394" s="191"/>
      <c r="C394" s="191"/>
      <c r="D394" s="191"/>
      <c r="E394" s="191"/>
      <c r="F394" s="191"/>
      <c r="G394" s="191"/>
      <c r="H394" s="191"/>
      <c r="I394" s="191"/>
      <c r="J394" s="191"/>
      <c r="K394" s="191"/>
      <c r="L394" s="191"/>
      <c r="M394" s="191"/>
      <c r="N394" s="191"/>
      <c r="O394" s="191"/>
      <c r="P394" s="191"/>
      <c r="Q394" s="191"/>
      <c r="R394" s="191"/>
      <c r="S394" s="191"/>
      <c r="T394" s="191"/>
      <c r="U394" s="191"/>
      <c r="V394" s="191"/>
      <c r="W394" s="191"/>
      <c r="X394" s="191"/>
      <c r="Y394" s="191"/>
      <c r="Z394" s="191"/>
      <c r="AA394" s="191"/>
      <c r="AB394" s="191"/>
      <c r="AC394" s="191"/>
      <c r="AD394" s="191"/>
      <c r="AE394" s="191"/>
      <c r="AF394" s="191"/>
      <c r="AG394" s="191"/>
      <c r="AH394" s="191"/>
      <c r="AI394" s="191"/>
      <c r="AJ394" s="191"/>
      <c r="AK394" s="191"/>
      <c r="AL394" s="191"/>
      <c r="AM394" s="191"/>
      <c r="AN394" s="191"/>
      <c r="AO394" s="191"/>
      <c r="AP394" s="191"/>
      <c r="AQ394" s="191"/>
      <c r="AR394" s="191"/>
      <c r="AS394" s="191"/>
      <c r="AT394" s="191"/>
      <c r="AU394" s="191"/>
      <c r="AV394" s="191"/>
      <c r="AW394" s="191"/>
      <c r="AX394" s="191"/>
      <c r="AY394" s="191"/>
      <c r="AZ394" s="191"/>
      <c r="BA394" s="191"/>
      <c r="BB394" s="191"/>
      <c r="BC394" s="191"/>
      <c r="BD394" s="191"/>
      <c r="BE394" s="191"/>
      <c r="BF394" s="191"/>
      <c r="BG394" s="191"/>
      <c r="BH394" s="191"/>
      <c r="BI394" s="191"/>
      <c r="BJ394" s="191"/>
      <c r="BK394" s="191"/>
      <c r="BL394" s="191"/>
      <c r="BM394" s="191"/>
      <c r="BN394" s="191"/>
      <c r="BO394" s="191"/>
      <c r="BP394" s="191"/>
      <c r="BQ394" s="191"/>
      <c r="BR394" s="191"/>
      <c r="BS394" s="191"/>
      <c r="BT394" s="191"/>
      <c r="BU394" s="191"/>
      <c r="BV394" s="191"/>
      <c r="BW394" s="191"/>
      <c r="BX394" s="191"/>
      <c r="BY394" s="191"/>
      <c r="BZ394" s="191"/>
    </row>
    <row r="395" spans="1:78">
      <c r="A395" s="191"/>
      <c r="B395" s="191"/>
      <c r="C395" s="191"/>
      <c r="D395" s="191"/>
      <c r="E395" s="191"/>
      <c r="F395" s="191"/>
      <c r="G395" s="191"/>
      <c r="H395" s="191"/>
      <c r="I395" s="191"/>
      <c r="J395" s="191"/>
      <c r="K395" s="191"/>
      <c r="L395" s="191"/>
      <c r="M395" s="191"/>
      <c r="N395" s="191"/>
      <c r="O395" s="191"/>
      <c r="P395" s="191"/>
      <c r="Q395" s="191"/>
      <c r="R395" s="191"/>
      <c r="S395" s="191"/>
      <c r="T395" s="191"/>
      <c r="U395" s="191"/>
      <c r="V395" s="191"/>
      <c r="W395" s="191"/>
      <c r="X395" s="191"/>
      <c r="Y395" s="191"/>
      <c r="Z395" s="191"/>
      <c r="AA395" s="191"/>
      <c r="AB395" s="191"/>
      <c r="AC395" s="191"/>
      <c r="AD395" s="191"/>
      <c r="AE395" s="191"/>
      <c r="AF395" s="191"/>
      <c r="AG395" s="191"/>
      <c r="AH395" s="191"/>
      <c r="AI395" s="191"/>
      <c r="AJ395" s="191"/>
      <c r="AK395" s="191"/>
      <c r="AL395" s="191"/>
      <c r="AM395" s="191"/>
      <c r="AN395" s="191"/>
      <c r="AO395" s="191"/>
      <c r="AP395" s="191"/>
      <c r="AQ395" s="191"/>
      <c r="AR395" s="191"/>
      <c r="AS395" s="191"/>
      <c r="AT395" s="191"/>
      <c r="AU395" s="191"/>
      <c r="AV395" s="191"/>
      <c r="AW395" s="191"/>
      <c r="AX395" s="191"/>
      <c r="AY395" s="191"/>
      <c r="AZ395" s="191"/>
      <c r="BA395" s="191"/>
      <c r="BB395" s="191"/>
      <c r="BC395" s="191"/>
      <c r="BD395" s="191"/>
      <c r="BE395" s="191"/>
      <c r="BF395" s="191"/>
      <c r="BG395" s="191"/>
      <c r="BH395" s="191"/>
      <c r="BI395" s="191"/>
      <c r="BJ395" s="191"/>
      <c r="BK395" s="191"/>
      <c r="BL395" s="191"/>
      <c r="BM395" s="191"/>
      <c r="BN395" s="191"/>
      <c r="BO395" s="191"/>
      <c r="BP395" s="191"/>
      <c r="BQ395" s="191"/>
      <c r="BR395" s="191"/>
      <c r="BS395" s="191"/>
      <c r="BT395" s="191"/>
      <c r="BU395" s="191"/>
      <c r="BV395" s="191"/>
      <c r="BW395" s="191"/>
      <c r="BX395" s="191"/>
      <c r="BY395" s="191"/>
      <c r="BZ395" s="191"/>
    </row>
    <row r="396" spans="1:78">
      <c r="A396" s="191"/>
      <c r="B396" s="191"/>
      <c r="C396" s="191"/>
      <c r="D396" s="191"/>
      <c r="E396" s="191"/>
      <c r="F396" s="191"/>
      <c r="G396" s="191"/>
      <c r="H396" s="191"/>
      <c r="I396" s="191"/>
      <c r="J396" s="191"/>
      <c r="K396" s="191"/>
      <c r="L396" s="191"/>
      <c r="M396" s="191"/>
      <c r="N396" s="191"/>
      <c r="O396" s="191"/>
      <c r="P396" s="191"/>
      <c r="Q396" s="191"/>
      <c r="R396" s="191"/>
      <c r="S396" s="191"/>
      <c r="T396" s="191"/>
      <c r="U396" s="191"/>
      <c r="V396" s="191"/>
      <c r="W396" s="191"/>
      <c r="X396" s="191"/>
      <c r="Y396" s="191"/>
      <c r="Z396" s="191"/>
      <c r="AA396" s="191"/>
      <c r="AB396" s="191"/>
      <c r="AC396" s="191"/>
      <c r="AD396" s="191"/>
      <c r="AE396" s="191"/>
      <c r="AF396" s="191"/>
      <c r="AG396" s="191"/>
      <c r="AH396" s="191"/>
      <c r="AI396" s="191"/>
      <c r="AJ396" s="191"/>
      <c r="AK396" s="191"/>
      <c r="AL396" s="191"/>
      <c r="AM396" s="191"/>
      <c r="AN396" s="191"/>
      <c r="AO396" s="191"/>
      <c r="AP396" s="191"/>
      <c r="AQ396" s="191"/>
      <c r="AR396" s="191"/>
      <c r="AS396" s="191"/>
      <c r="AT396" s="191"/>
      <c r="AU396" s="191"/>
      <c r="AV396" s="191"/>
      <c r="AW396" s="191"/>
      <c r="AX396" s="191"/>
      <c r="AY396" s="191"/>
      <c r="AZ396" s="191"/>
      <c r="BA396" s="191"/>
      <c r="BB396" s="191"/>
      <c r="BC396" s="191"/>
      <c r="BD396" s="191"/>
      <c r="BE396" s="191"/>
      <c r="BF396" s="191"/>
      <c r="BG396" s="191"/>
      <c r="BH396" s="191"/>
      <c r="BI396" s="191"/>
      <c r="BJ396" s="191"/>
      <c r="BK396" s="191"/>
      <c r="BL396" s="191"/>
      <c r="BM396" s="191"/>
      <c r="BN396" s="191"/>
      <c r="BO396" s="191"/>
      <c r="BP396" s="191"/>
      <c r="BQ396" s="191"/>
      <c r="BR396" s="191"/>
      <c r="BS396" s="191"/>
      <c r="BT396" s="191"/>
      <c r="BU396" s="191"/>
      <c r="BV396" s="191"/>
      <c r="BW396" s="191"/>
      <c r="BX396" s="191"/>
      <c r="BY396" s="191"/>
      <c r="BZ396" s="191"/>
    </row>
    <row r="397" spans="1:78">
      <c r="A397" s="191"/>
      <c r="B397" s="191"/>
      <c r="C397" s="191"/>
      <c r="D397" s="191"/>
      <c r="E397" s="191"/>
      <c r="F397" s="191"/>
      <c r="G397" s="191"/>
      <c r="H397" s="191"/>
      <c r="I397" s="191"/>
      <c r="J397" s="191"/>
      <c r="K397" s="191"/>
      <c r="L397" s="191"/>
      <c r="M397" s="191"/>
      <c r="N397" s="191"/>
      <c r="O397" s="191"/>
      <c r="P397" s="191"/>
      <c r="Q397" s="191"/>
      <c r="R397" s="191"/>
      <c r="S397" s="191"/>
      <c r="T397" s="191"/>
      <c r="U397" s="191"/>
      <c r="V397" s="191"/>
      <c r="W397" s="191"/>
      <c r="X397" s="191"/>
      <c r="Y397" s="191"/>
      <c r="Z397" s="191"/>
      <c r="AA397" s="191"/>
      <c r="AB397" s="191"/>
      <c r="AC397" s="191"/>
      <c r="AD397" s="191"/>
      <c r="AE397" s="191"/>
      <c r="AF397" s="191"/>
      <c r="AG397" s="191"/>
      <c r="AH397" s="191"/>
      <c r="AI397" s="191"/>
      <c r="AJ397" s="191"/>
      <c r="AK397" s="191"/>
      <c r="AL397" s="191"/>
      <c r="AM397" s="191"/>
      <c r="AN397" s="191"/>
      <c r="AO397" s="191"/>
      <c r="AP397" s="191"/>
      <c r="AQ397" s="191"/>
      <c r="AR397" s="191"/>
      <c r="AS397" s="191"/>
      <c r="AT397" s="191"/>
      <c r="AU397" s="191"/>
      <c r="AV397" s="191"/>
      <c r="AW397" s="191"/>
      <c r="AX397" s="191"/>
      <c r="AY397" s="191"/>
      <c r="AZ397" s="191"/>
      <c r="BA397" s="191"/>
      <c r="BB397" s="191"/>
      <c r="BC397" s="191"/>
      <c r="BD397" s="191"/>
      <c r="BE397" s="191"/>
      <c r="BF397" s="191"/>
      <c r="BG397" s="191"/>
      <c r="BH397" s="191"/>
      <c r="BI397" s="191"/>
      <c r="BJ397" s="191"/>
      <c r="BK397" s="191"/>
      <c r="BL397" s="191"/>
      <c r="BM397" s="191"/>
      <c r="BN397" s="191"/>
      <c r="BO397" s="191"/>
      <c r="BP397" s="191"/>
      <c r="BQ397" s="191"/>
      <c r="BR397" s="191"/>
      <c r="BS397" s="191"/>
      <c r="BT397" s="191"/>
      <c r="BU397" s="191"/>
      <c r="BV397" s="191"/>
      <c r="BW397" s="191"/>
      <c r="BX397" s="191"/>
      <c r="BY397" s="191"/>
      <c r="BZ397" s="191"/>
    </row>
    <row r="398" spans="1:78">
      <c r="A398" s="191"/>
      <c r="B398" s="191"/>
      <c r="C398" s="191"/>
      <c r="D398" s="191"/>
      <c r="E398" s="191"/>
      <c r="F398" s="191"/>
      <c r="G398" s="191"/>
      <c r="H398" s="191"/>
      <c r="I398" s="191"/>
      <c r="J398" s="191"/>
      <c r="K398" s="191"/>
      <c r="L398" s="191"/>
      <c r="M398" s="191"/>
      <c r="N398" s="191"/>
      <c r="O398" s="191"/>
      <c r="P398" s="191"/>
      <c r="Q398" s="191"/>
      <c r="R398" s="191"/>
      <c r="S398" s="191"/>
      <c r="T398" s="191"/>
      <c r="U398" s="191"/>
      <c r="V398" s="191"/>
      <c r="W398" s="191"/>
      <c r="X398" s="191"/>
      <c r="Y398" s="191"/>
      <c r="Z398" s="191"/>
      <c r="AA398" s="191"/>
      <c r="AB398" s="191"/>
      <c r="AC398" s="191"/>
      <c r="AD398" s="191"/>
      <c r="AE398" s="191"/>
      <c r="AF398" s="191"/>
      <c r="AG398" s="191"/>
      <c r="AH398" s="191"/>
      <c r="AI398" s="191"/>
      <c r="AJ398" s="191"/>
      <c r="AK398" s="191"/>
      <c r="AL398" s="191"/>
      <c r="AM398" s="191"/>
      <c r="AN398" s="191"/>
      <c r="AO398" s="191"/>
      <c r="AP398" s="191"/>
      <c r="AQ398" s="191"/>
      <c r="AR398" s="191"/>
      <c r="AS398" s="191"/>
      <c r="AT398" s="191"/>
      <c r="AU398" s="191"/>
      <c r="AV398" s="191"/>
      <c r="AW398" s="191"/>
      <c r="AX398" s="191"/>
      <c r="AY398" s="191"/>
      <c r="AZ398" s="191"/>
      <c r="BA398" s="191"/>
      <c r="BB398" s="191"/>
      <c r="BC398" s="191"/>
      <c r="BD398" s="191"/>
      <c r="BE398" s="191"/>
      <c r="BF398" s="191"/>
      <c r="BG398" s="191"/>
      <c r="BH398" s="191"/>
      <c r="BI398" s="191"/>
      <c r="BJ398" s="191"/>
      <c r="BK398" s="191"/>
      <c r="BL398" s="191"/>
      <c r="BM398" s="191"/>
      <c r="BN398" s="191"/>
      <c r="BO398" s="191"/>
      <c r="BP398" s="191"/>
      <c r="BQ398" s="191"/>
      <c r="BR398" s="191"/>
      <c r="BS398" s="191"/>
      <c r="BT398" s="191"/>
      <c r="BU398" s="191"/>
      <c r="BV398" s="191"/>
      <c r="BW398" s="191"/>
      <c r="BX398" s="191"/>
      <c r="BY398" s="191"/>
      <c r="BZ398" s="191"/>
    </row>
    <row r="399" spans="1:78">
      <c r="A399" s="191"/>
      <c r="B399" s="191"/>
      <c r="C399" s="191"/>
      <c r="D399" s="191"/>
      <c r="E399" s="191"/>
      <c r="F399" s="191"/>
      <c r="G399" s="191"/>
      <c r="H399" s="191"/>
      <c r="I399" s="191"/>
      <c r="J399" s="191"/>
      <c r="K399" s="191"/>
      <c r="L399" s="191"/>
      <c r="M399" s="191"/>
      <c r="N399" s="191"/>
      <c r="O399" s="191"/>
      <c r="P399" s="191"/>
      <c r="Q399" s="191"/>
      <c r="R399" s="191"/>
      <c r="S399" s="191"/>
      <c r="T399" s="191"/>
      <c r="U399" s="191"/>
      <c r="V399" s="191"/>
      <c r="W399" s="191"/>
      <c r="X399" s="191"/>
      <c r="Y399" s="191"/>
      <c r="Z399" s="191"/>
      <c r="AA399" s="191"/>
      <c r="AB399" s="191"/>
      <c r="AC399" s="191"/>
      <c r="AD399" s="191"/>
      <c r="AE399" s="191"/>
      <c r="AF399" s="191"/>
      <c r="AG399" s="191"/>
      <c r="AH399" s="191"/>
      <c r="AI399" s="191"/>
      <c r="AJ399" s="191"/>
      <c r="AK399" s="191"/>
      <c r="AL399" s="191"/>
      <c r="AM399" s="191"/>
      <c r="AN399" s="191"/>
      <c r="AO399" s="191"/>
      <c r="AP399" s="191"/>
      <c r="AQ399" s="191"/>
      <c r="AR399" s="191"/>
      <c r="AS399" s="191"/>
      <c r="AT399" s="191"/>
      <c r="AU399" s="191"/>
      <c r="AV399" s="191"/>
      <c r="AW399" s="191"/>
      <c r="AX399" s="191"/>
      <c r="AY399" s="191"/>
      <c r="AZ399" s="191"/>
      <c r="BA399" s="191"/>
      <c r="BB399" s="191"/>
      <c r="BC399" s="191"/>
      <c r="BD399" s="191"/>
      <c r="BE399" s="191"/>
      <c r="BF399" s="191"/>
      <c r="BG399" s="191"/>
      <c r="BH399" s="191"/>
      <c r="BI399" s="191"/>
      <c r="BJ399" s="191"/>
      <c r="BK399" s="191"/>
      <c r="BL399" s="191"/>
      <c r="BM399" s="191"/>
      <c r="BN399" s="191"/>
      <c r="BO399" s="191"/>
      <c r="BP399" s="191"/>
      <c r="BQ399" s="191"/>
      <c r="BR399" s="191"/>
      <c r="BS399" s="191"/>
      <c r="BT399" s="191"/>
      <c r="BU399" s="191"/>
      <c r="BV399" s="191"/>
      <c r="BW399" s="191"/>
      <c r="BX399" s="191"/>
      <c r="BY399" s="191"/>
      <c r="BZ399" s="191"/>
    </row>
    <row r="400" spans="1:78">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c r="AD400" s="191"/>
      <c r="AE400" s="191"/>
      <c r="AF400" s="191"/>
      <c r="AG400" s="191"/>
      <c r="AH400" s="191"/>
      <c r="AI400" s="191"/>
      <c r="AJ400" s="191"/>
      <c r="AK400" s="191"/>
      <c r="AL400" s="191"/>
      <c r="AM400" s="191"/>
      <c r="AN400" s="191"/>
      <c r="AO400" s="191"/>
      <c r="AP400" s="191"/>
      <c r="AQ400" s="191"/>
      <c r="AR400" s="191"/>
      <c r="AS400" s="191"/>
      <c r="AT400" s="191"/>
      <c r="AU400" s="191"/>
      <c r="AV400" s="191"/>
      <c r="AW400" s="191"/>
      <c r="AX400" s="191"/>
      <c r="AY400" s="191"/>
      <c r="AZ400" s="191"/>
      <c r="BA400" s="191"/>
      <c r="BB400" s="191"/>
      <c r="BC400" s="191"/>
      <c r="BD400" s="191"/>
      <c r="BE400" s="191"/>
      <c r="BF400" s="191"/>
      <c r="BG400" s="191"/>
      <c r="BH400" s="191"/>
      <c r="BI400" s="191"/>
      <c r="BJ400" s="191"/>
      <c r="BK400" s="191"/>
      <c r="BL400" s="191"/>
      <c r="BM400" s="191"/>
      <c r="BN400" s="191"/>
      <c r="BO400" s="191"/>
      <c r="BP400" s="191"/>
      <c r="BQ400" s="191"/>
      <c r="BR400" s="191"/>
      <c r="BS400" s="191"/>
      <c r="BT400" s="191"/>
      <c r="BU400" s="191"/>
      <c r="BV400" s="191"/>
      <c r="BW400" s="191"/>
      <c r="BX400" s="191"/>
      <c r="BY400" s="191"/>
      <c r="BZ400" s="191"/>
    </row>
    <row r="401" spans="1:78">
      <c r="A401" s="191"/>
      <c r="B401" s="191"/>
      <c r="C401" s="191"/>
      <c r="D401" s="191"/>
      <c r="E401" s="191"/>
      <c r="F401" s="191"/>
      <c r="G401" s="191"/>
      <c r="H401" s="191"/>
      <c r="I401" s="191"/>
      <c r="J401" s="191"/>
      <c r="K401" s="191"/>
      <c r="L401" s="191"/>
      <c r="M401" s="191"/>
      <c r="N401" s="191"/>
      <c r="O401" s="191"/>
      <c r="P401" s="191"/>
      <c r="Q401" s="191"/>
      <c r="R401" s="191"/>
      <c r="S401" s="191"/>
      <c r="T401" s="191"/>
      <c r="U401" s="191"/>
      <c r="V401" s="191"/>
      <c r="W401" s="191"/>
      <c r="X401" s="191"/>
      <c r="Y401" s="191"/>
      <c r="Z401" s="191"/>
      <c r="AA401" s="191"/>
      <c r="AB401" s="191"/>
      <c r="AC401" s="191"/>
      <c r="AD401" s="191"/>
      <c r="AE401" s="191"/>
      <c r="AF401" s="191"/>
      <c r="AG401" s="191"/>
      <c r="AH401" s="191"/>
      <c r="AI401" s="191"/>
      <c r="AJ401" s="191"/>
      <c r="AK401" s="191"/>
      <c r="AL401" s="191"/>
      <c r="AM401" s="191"/>
      <c r="AN401" s="191"/>
      <c r="AO401" s="191"/>
      <c r="AP401" s="191"/>
      <c r="AQ401" s="191"/>
      <c r="AR401" s="191"/>
      <c r="AS401" s="191"/>
      <c r="AT401" s="191"/>
      <c r="AU401" s="191"/>
      <c r="AV401" s="191"/>
      <c r="AW401" s="191"/>
      <c r="AX401" s="191"/>
      <c r="AY401" s="191"/>
      <c r="AZ401" s="191"/>
      <c r="BA401" s="191"/>
      <c r="BB401" s="191"/>
      <c r="BC401" s="191"/>
      <c r="BD401" s="191"/>
      <c r="BE401" s="191"/>
      <c r="BF401" s="191"/>
      <c r="BG401" s="191"/>
      <c r="BH401" s="191"/>
      <c r="BI401" s="191"/>
      <c r="BJ401" s="191"/>
      <c r="BK401" s="191"/>
      <c r="BL401" s="191"/>
      <c r="BM401" s="191"/>
      <c r="BN401" s="191"/>
      <c r="BO401" s="191"/>
      <c r="BP401" s="191"/>
      <c r="BQ401" s="191"/>
      <c r="BR401" s="191"/>
      <c r="BS401" s="191"/>
      <c r="BT401" s="191"/>
      <c r="BU401" s="191"/>
      <c r="BV401" s="191"/>
      <c r="BW401" s="191"/>
      <c r="BX401" s="191"/>
      <c r="BY401" s="191"/>
      <c r="BZ401" s="191"/>
    </row>
    <row r="402" spans="1:78">
      <c r="A402" s="191"/>
      <c r="B402" s="191"/>
      <c r="C402" s="191"/>
      <c r="D402" s="191"/>
      <c r="E402" s="191"/>
      <c r="F402" s="191"/>
      <c r="G402" s="191"/>
      <c r="H402" s="191"/>
      <c r="I402" s="191"/>
      <c r="J402" s="191"/>
      <c r="K402" s="191"/>
      <c r="L402" s="191"/>
      <c r="M402" s="191"/>
      <c r="N402" s="191"/>
      <c r="O402" s="191"/>
      <c r="P402" s="191"/>
      <c r="Q402" s="191"/>
      <c r="R402" s="191"/>
      <c r="S402" s="191"/>
      <c r="T402" s="191"/>
      <c r="U402" s="191"/>
      <c r="V402" s="191"/>
      <c r="W402" s="191"/>
      <c r="X402" s="191"/>
      <c r="Y402" s="191"/>
      <c r="Z402" s="191"/>
      <c r="AA402" s="191"/>
      <c r="AB402" s="191"/>
      <c r="AC402" s="191"/>
      <c r="AD402" s="191"/>
      <c r="AE402" s="191"/>
      <c r="AF402" s="191"/>
      <c r="AG402" s="191"/>
      <c r="AH402" s="191"/>
      <c r="AI402" s="191"/>
      <c r="AJ402" s="191"/>
      <c r="AK402" s="191"/>
      <c r="AL402" s="191"/>
      <c r="AM402" s="191"/>
      <c r="AN402" s="191"/>
      <c r="AO402" s="191"/>
      <c r="AP402" s="191"/>
      <c r="AQ402" s="191"/>
      <c r="AR402" s="191"/>
      <c r="AS402" s="191"/>
      <c r="AT402" s="191"/>
      <c r="AU402" s="191"/>
      <c r="AV402" s="191"/>
      <c r="AW402" s="191"/>
      <c r="AX402" s="191"/>
      <c r="AY402" s="191"/>
      <c r="AZ402" s="191"/>
      <c r="BA402" s="191"/>
      <c r="BB402" s="191"/>
      <c r="BC402" s="191"/>
      <c r="BD402" s="191"/>
      <c r="BE402" s="191"/>
      <c r="BF402" s="191"/>
      <c r="BG402" s="191"/>
      <c r="BH402" s="191"/>
      <c r="BI402" s="191"/>
      <c r="BJ402" s="191"/>
      <c r="BK402" s="191"/>
      <c r="BL402" s="191"/>
      <c r="BM402" s="191"/>
      <c r="BN402" s="191"/>
      <c r="BO402" s="191"/>
      <c r="BP402" s="191"/>
      <c r="BQ402" s="191"/>
      <c r="BR402" s="191"/>
      <c r="BS402" s="191"/>
      <c r="BT402" s="191"/>
      <c r="BU402" s="191"/>
      <c r="BV402" s="191"/>
      <c r="BW402" s="191"/>
      <c r="BX402" s="191"/>
      <c r="BY402" s="191"/>
      <c r="BZ402" s="191"/>
    </row>
    <row r="403" spans="1:78">
      <c r="A403" s="191"/>
      <c r="B403" s="191"/>
      <c r="C403" s="191"/>
      <c r="D403" s="191"/>
      <c r="E403" s="191"/>
      <c r="F403" s="191"/>
      <c r="G403" s="191"/>
      <c r="H403" s="191"/>
      <c r="I403" s="191"/>
      <c r="J403" s="191"/>
      <c r="K403" s="191"/>
      <c r="L403" s="191"/>
      <c r="M403" s="191"/>
      <c r="N403" s="191"/>
      <c r="O403" s="191"/>
      <c r="P403" s="191"/>
      <c r="Q403" s="191"/>
      <c r="R403" s="191"/>
      <c r="S403" s="191"/>
      <c r="T403" s="191"/>
      <c r="U403" s="191"/>
      <c r="V403" s="191"/>
      <c r="W403" s="191"/>
      <c r="X403" s="191"/>
      <c r="Y403" s="191"/>
      <c r="Z403" s="191"/>
      <c r="AA403" s="191"/>
      <c r="AB403" s="191"/>
      <c r="AC403" s="191"/>
      <c r="AD403" s="191"/>
      <c r="AE403" s="191"/>
      <c r="AF403" s="191"/>
      <c r="AG403" s="191"/>
      <c r="AH403" s="191"/>
      <c r="AI403" s="191"/>
      <c r="AJ403" s="191"/>
      <c r="AK403" s="191"/>
      <c r="AL403" s="191"/>
      <c r="AM403" s="191"/>
      <c r="AN403" s="191"/>
      <c r="AO403" s="191"/>
      <c r="AP403" s="191"/>
      <c r="AQ403" s="191"/>
      <c r="AR403" s="191"/>
      <c r="AS403" s="191"/>
      <c r="AT403" s="191"/>
      <c r="AU403" s="191"/>
      <c r="AV403" s="191"/>
      <c r="AW403" s="191"/>
      <c r="AX403" s="191"/>
      <c r="AY403" s="191"/>
      <c r="AZ403" s="191"/>
      <c r="BA403" s="191"/>
      <c r="BB403" s="191"/>
      <c r="BC403" s="191"/>
      <c r="BD403" s="191"/>
      <c r="BE403" s="191"/>
      <c r="BF403" s="191"/>
      <c r="BG403" s="191"/>
      <c r="BH403" s="191"/>
      <c r="BI403" s="191"/>
      <c r="BJ403" s="191"/>
      <c r="BK403" s="191"/>
      <c r="BL403" s="191"/>
      <c r="BM403" s="191"/>
      <c r="BN403" s="191"/>
      <c r="BO403" s="191"/>
      <c r="BP403" s="191"/>
      <c r="BQ403" s="191"/>
      <c r="BR403" s="191"/>
      <c r="BS403" s="191"/>
      <c r="BT403" s="191"/>
      <c r="BU403" s="191"/>
      <c r="BV403" s="191"/>
      <c r="BW403" s="191"/>
      <c r="BX403" s="191"/>
      <c r="BY403" s="191"/>
      <c r="BZ403" s="191"/>
    </row>
    <row r="404" spans="1:78">
      <c r="A404" s="191"/>
      <c r="B404" s="191"/>
      <c r="C404" s="191"/>
      <c r="D404" s="191"/>
      <c r="E404" s="191"/>
      <c r="F404" s="191"/>
      <c r="G404" s="191"/>
      <c r="H404" s="191"/>
      <c r="I404" s="191"/>
      <c r="J404" s="191"/>
      <c r="K404" s="191"/>
      <c r="L404" s="191"/>
      <c r="M404" s="191"/>
      <c r="N404" s="191"/>
      <c r="O404" s="191"/>
      <c r="P404" s="191"/>
      <c r="Q404" s="191"/>
      <c r="R404" s="191"/>
      <c r="S404" s="191"/>
      <c r="T404" s="191"/>
      <c r="U404" s="191"/>
      <c r="V404" s="191"/>
      <c r="W404" s="191"/>
      <c r="X404" s="191"/>
      <c r="Y404" s="191"/>
      <c r="Z404" s="191"/>
      <c r="AA404" s="191"/>
      <c r="AB404" s="191"/>
      <c r="AC404" s="191"/>
      <c r="AD404" s="191"/>
      <c r="AE404" s="191"/>
      <c r="AF404" s="191"/>
      <c r="AG404" s="191"/>
      <c r="AH404" s="191"/>
      <c r="AI404" s="191"/>
      <c r="AJ404" s="191"/>
      <c r="AK404" s="191"/>
      <c r="AL404" s="191"/>
      <c r="AM404" s="191"/>
      <c r="AN404" s="191"/>
      <c r="AO404" s="191"/>
      <c r="AP404" s="191"/>
      <c r="AQ404" s="191"/>
      <c r="AR404" s="191"/>
      <c r="AS404" s="191"/>
      <c r="AT404" s="191"/>
      <c r="AU404" s="191"/>
      <c r="AV404" s="191"/>
      <c r="AW404" s="191"/>
      <c r="AX404" s="191"/>
      <c r="AY404" s="191"/>
      <c r="AZ404" s="191"/>
      <c r="BA404" s="191"/>
      <c r="BB404" s="191"/>
      <c r="BC404" s="191"/>
      <c r="BD404" s="191"/>
      <c r="BE404" s="191"/>
      <c r="BF404" s="191"/>
      <c r="BG404" s="191"/>
      <c r="BH404" s="191"/>
      <c r="BI404" s="191"/>
      <c r="BJ404" s="191"/>
      <c r="BK404" s="191"/>
      <c r="BL404" s="191"/>
      <c r="BM404" s="191"/>
      <c r="BN404" s="191"/>
      <c r="BO404" s="191"/>
      <c r="BP404" s="191"/>
      <c r="BQ404" s="191"/>
      <c r="BR404" s="191"/>
      <c r="BS404" s="191"/>
      <c r="BT404" s="191"/>
      <c r="BU404" s="191"/>
      <c r="BV404" s="191"/>
      <c r="BW404" s="191"/>
      <c r="BX404" s="191"/>
      <c r="BY404" s="191"/>
      <c r="BZ404" s="191"/>
    </row>
    <row r="405" spans="1:78">
      <c r="A405" s="191"/>
      <c r="B405" s="191"/>
      <c r="C405" s="191"/>
      <c r="D405" s="191"/>
      <c r="E405" s="191"/>
      <c r="F405" s="191"/>
      <c r="G405" s="191"/>
      <c r="H405" s="191"/>
      <c r="I405" s="191"/>
      <c r="J405" s="191"/>
      <c r="K405" s="191"/>
      <c r="L405" s="191"/>
      <c r="M405" s="191"/>
      <c r="N405" s="191"/>
      <c r="O405" s="191"/>
      <c r="P405" s="191"/>
      <c r="Q405" s="191"/>
      <c r="R405" s="191"/>
      <c r="S405" s="191"/>
      <c r="T405" s="191"/>
      <c r="U405" s="191"/>
      <c r="V405" s="191"/>
      <c r="W405" s="191"/>
      <c r="X405" s="191"/>
      <c r="Y405" s="191"/>
      <c r="Z405" s="191"/>
      <c r="AA405" s="191"/>
      <c r="AB405" s="191"/>
      <c r="AC405" s="191"/>
      <c r="AD405" s="191"/>
      <c r="AE405" s="191"/>
      <c r="AF405" s="191"/>
      <c r="AG405" s="191"/>
      <c r="AH405" s="191"/>
      <c r="AI405" s="191"/>
      <c r="AJ405" s="191"/>
      <c r="AK405" s="191"/>
      <c r="AL405" s="191"/>
      <c r="AM405" s="191"/>
      <c r="AN405" s="191"/>
      <c r="AO405" s="191"/>
      <c r="AP405" s="191"/>
      <c r="AQ405" s="191"/>
      <c r="AR405" s="191"/>
      <c r="AS405" s="191"/>
      <c r="AT405" s="191"/>
      <c r="AU405" s="191"/>
      <c r="AV405" s="191"/>
      <c r="AW405" s="191"/>
      <c r="AX405" s="191"/>
      <c r="AY405" s="191"/>
      <c r="AZ405" s="191"/>
      <c r="BA405" s="191"/>
      <c r="BB405" s="191"/>
      <c r="BC405" s="191"/>
      <c r="BD405" s="191"/>
      <c r="BE405" s="191"/>
      <c r="BF405" s="191"/>
      <c r="BG405" s="191"/>
      <c r="BH405" s="191"/>
      <c r="BI405" s="191"/>
      <c r="BJ405" s="191"/>
      <c r="BK405" s="191"/>
      <c r="BL405" s="191"/>
      <c r="BM405" s="191"/>
      <c r="BN405" s="191"/>
      <c r="BO405" s="191"/>
      <c r="BP405" s="191"/>
      <c r="BQ405" s="191"/>
      <c r="BR405" s="191"/>
      <c r="BS405" s="191"/>
      <c r="BT405" s="191"/>
      <c r="BU405" s="191"/>
      <c r="BV405" s="191"/>
      <c r="BW405" s="191"/>
      <c r="BX405" s="191"/>
      <c r="BY405" s="191"/>
      <c r="BZ405" s="191"/>
    </row>
    <row r="406" spans="1:78">
      <c r="A406" s="191"/>
      <c r="B406" s="191"/>
      <c r="C406" s="191"/>
      <c r="D406" s="191"/>
      <c r="E406" s="191"/>
      <c r="F406" s="191"/>
      <c r="G406" s="191"/>
      <c r="H406" s="191"/>
      <c r="I406" s="191"/>
      <c r="J406" s="191"/>
      <c r="K406" s="191"/>
      <c r="L406" s="191"/>
      <c r="M406" s="191"/>
      <c r="N406" s="191"/>
      <c r="O406" s="191"/>
      <c r="P406" s="191"/>
      <c r="Q406" s="191"/>
      <c r="R406" s="191"/>
      <c r="S406" s="191"/>
      <c r="T406" s="191"/>
      <c r="U406" s="191"/>
      <c r="V406" s="191"/>
      <c r="W406" s="191"/>
      <c r="X406" s="191"/>
      <c r="Y406" s="191"/>
      <c r="Z406" s="191"/>
      <c r="AA406" s="191"/>
      <c r="AB406" s="191"/>
      <c r="AC406" s="191"/>
      <c r="AD406" s="191"/>
      <c r="AE406" s="191"/>
      <c r="AF406" s="191"/>
      <c r="AG406" s="191"/>
      <c r="AH406" s="191"/>
      <c r="AI406" s="191"/>
      <c r="AJ406" s="191"/>
      <c r="AK406" s="191"/>
      <c r="AL406" s="191"/>
      <c r="AM406" s="191"/>
      <c r="AN406" s="191"/>
      <c r="AO406" s="191"/>
      <c r="AP406" s="191"/>
      <c r="AQ406" s="191"/>
      <c r="AR406" s="191"/>
      <c r="AS406" s="191"/>
      <c r="AT406" s="191"/>
      <c r="AU406" s="191"/>
      <c r="AV406" s="191"/>
      <c r="AW406" s="191"/>
      <c r="AX406" s="191"/>
      <c r="AY406" s="191"/>
      <c r="AZ406" s="191"/>
      <c r="BA406" s="191"/>
      <c r="BB406" s="191"/>
      <c r="BC406" s="191"/>
      <c r="BD406" s="191"/>
      <c r="BE406" s="191"/>
      <c r="BF406" s="191"/>
      <c r="BG406" s="191"/>
      <c r="BH406" s="191"/>
      <c r="BI406" s="191"/>
      <c r="BJ406" s="191"/>
      <c r="BK406" s="191"/>
      <c r="BL406" s="191"/>
      <c r="BM406" s="191"/>
      <c r="BN406" s="191"/>
      <c r="BO406" s="191"/>
      <c r="BP406" s="191"/>
      <c r="BQ406" s="191"/>
      <c r="BR406" s="191"/>
      <c r="BS406" s="191"/>
      <c r="BT406" s="191"/>
      <c r="BU406" s="191"/>
      <c r="BV406" s="191"/>
      <c r="BW406" s="191"/>
      <c r="BX406" s="191"/>
      <c r="BY406" s="191"/>
      <c r="BZ406" s="191"/>
    </row>
    <row r="407" spans="1:78">
      <c r="A407" s="191"/>
      <c r="B407" s="191"/>
      <c r="C407" s="191"/>
      <c r="D407" s="191"/>
      <c r="E407" s="191"/>
      <c r="F407" s="191"/>
      <c r="G407" s="191"/>
      <c r="H407" s="191"/>
      <c r="I407" s="191"/>
      <c r="J407" s="191"/>
      <c r="K407" s="191"/>
      <c r="L407" s="191"/>
      <c r="M407" s="191"/>
      <c r="N407" s="191"/>
      <c r="O407" s="191"/>
      <c r="P407" s="191"/>
      <c r="Q407" s="191"/>
      <c r="R407" s="191"/>
      <c r="S407" s="191"/>
      <c r="T407" s="191"/>
      <c r="U407" s="191"/>
      <c r="V407" s="191"/>
      <c r="W407" s="191"/>
      <c r="X407" s="191"/>
      <c r="Y407" s="191"/>
      <c r="Z407" s="191"/>
      <c r="AA407" s="191"/>
      <c r="AB407" s="191"/>
      <c r="AC407" s="191"/>
      <c r="AD407" s="191"/>
      <c r="AE407" s="191"/>
      <c r="AF407" s="191"/>
      <c r="AG407" s="191"/>
      <c r="AH407" s="191"/>
      <c r="AI407" s="191"/>
      <c r="AJ407" s="191"/>
      <c r="AK407" s="191"/>
      <c r="AL407" s="191"/>
      <c r="AM407" s="191"/>
      <c r="AN407" s="191"/>
      <c r="AO407" s="191"/>
      <c r="AP407" s="191"/>
      <c r="AQ407" s="191"/>
      <c r="AR407" s="191"/>
      <c r="AS407" s="191"/>
      <c r="AT407" s="191"/>
      <c r="AU407" s="191"/>
      <c r="AV407" s="191"/>
      <c r="AW407" s="191"/>
      <c r="AX407" s="191"/>
      <c r="AY407" s="191"/>
      <c r="AZ407" s="191"/>
      <c r="BA407" s="191"/>
      <c r="BB407" s="191"/>
      <c r="BC407" s="191"/>
      <c r="BD407" s="191"/>
      <c r="BE407" s="191"/>
      <c r="BF407" s="191"/>
      <c r="BG407" s="191"/>
      <c r="BH407" s="191"/>
      <c r="BI407" s="191"/>
      <c r="BJ407" s="191"/>
      <c r="BK407" s="191"/>
      <c r="BL407" s="191"/>
      <c r="BM407" s="191"/>
      <c r="BN407" s="191"/>
      <c r="BO407" s="191"/>
      <c r="BP407" s="191"/>
      <c r="BQ407" s="191"/>
      <c r="BR407" s="191"/>
      <c r="BS407" s="191"/>
      <c r="BT407" s="191"/>
      <c r="BU407" s="191"/>
      <c r="BV407" s="191"/>
      <c r="BW407" s="191"/>
      <c r="BX407" s="191"/>
      <c r="BY407" s="191"/>
      <c r="BZ407" s="191"/>
    </row>
    <row r="408" spans="1:78">
      <c r="A408" s="191"/>
      <c r="B408" s="191"/>
      <c r="C408" s="191"/>
      <c r="D408" s="191"/>
      <c r="E408" s="191"/>
      <c r="F408" s="191"/>
      <c r="G408" s="191"/>
      <c r="H408" s="191"/>
      <c r="I408" s="191"/>
      <c r="J408" s="191"/>
      <c r="K408" s="191"/>
      <c r="L408" s="191"/>
      <c r="M408" s="191"/>
      <c r="N408" s="191"/>
      <c r="O408" s="191"/>
      <c r="P408" s="191"/>
      <c r="Q408" s="191"/>
      <c r="R408" s="191"/>
      <c r="S408" s="191"/>
      <c r="T408" s="191"/>
      <c r="U408" s="191"/>
      <c r="V408" s="191"/>
      <c r="W408" s="191"/>
      <c r="X408" s="191"/>
      <c r="Y408" s="191"/>
      <c r="Z408" s="191"/>
      <c r="AA408" s="191"/>
      <c r="AB408" s="191"/>
      <c r="AC408" s="191"/>
      <c r="AD408" s="191"/>
      <c r="AE408" s="191"/>
      <c r="AF408" s="191"/>
      <c r="AG408" s="191"/>
      <c r="AH408" s="191"/>
      <c r="AI408" s="191"/>
      <c r="AJ408" s="191"/>
      <c r="AK408" s="191"/>
      <c r="AL408" s="191"/>
      <c r="AM408" s="191"/>
      <c r="AN408" s="191"/>
      <c r="AO408" s="191"/>
      <c r="AP408" s="191"/>
      <c r="AQ408" s="191"/>
      <c r="AR408" s="191"/>
      <c r="AS408" s="191"/>
      <c r="AT408" s="191"/>
      <c r="AU408" s="191"/>
      <c r="AV408" s="191"/>
      <c r="AW408" s="191"/>
      <c r="AX408" s="191"/>
      <c r="AY408" s="191"/>
      <c r="AZ408" s="191"/>
      <c r="BA408" s="191"/>
      <c r="BB408" s="191"/>
      <c r="BC408" s="191"/>
      <c r="BD408" s="191"/>
      <c r="BE408" s="191"/>
      <c r="BF408" s="191"/>
      <c r="BG408" s="191"/>
      <c r="BH408" s="191"/>
      <c r="BI408" s="191"/>
      <c r="BJ408" s="191"/>
      <c r="BK408" s="191"/>
      <c r="BL408" s="191"/>
      <c r="BM408" s="191"/>
      <c r="BN408" s="191"/>
      <c r="BO408" s="191"/>
      <c r="BP408" s="191"/>
      <c r="BQ408" s="191"/>
      <c r="BR408" s="191"/>
      <c r="BS408" s="191"/>
      <c r="BT408" s="191"/>
      <c r="BU408" s="191"/>
      <c r="BV408" s="191"/>
      <c r="BW408" s="191"/>
      <c r="BX408" s="191"/>
      <c r="BY408" s="191"/>
      <c r="BZ408" s="191"/>
    </row>
    <row r="409" spans="1:78">
      <c r="A409" s="191"/>
      <c r="B409" s="191"/>
      <c r="C409" s="191"/>
      <c r="D409" s="191"/>
      <c r="E409" s="191"/>
      <c r="F409" s="191"/>
      <c r="G409" s="191"/>
      <c r="H409" s="191"/>
      <c r="I409" s="191"/>
      <c r="J409" s="191"/>
      <c r="K409" s="191"/>
      <c r="L409" s="191"/>
      <c r="M409" s="191"/>
      <c r="N409" s="191"/>
      <c r="O409" s="191"/>
      <c r="P409" s="191"/>
      <c r="Q409" s="191"/>
      <c r="R409" s="191"/>
      <c r="S409" s="191"/>
      <c r="T409" s="191"/>
      <c r="U409" s="191"/>
      <c r="V409" s="191"/>
      <c r="W409" s="191"/>
      <c r="X409" s="191"/>
      <c r="Y409" s="191"/>
      <c r="Z409" s="191"/>
      <c r="AA409" s="191"/>
      <c r="AB409" s="191"/>
      <c r="AC409" s="191"/>
      <c r="AD409" s="191"/>
      <c r="AE409" s="191"/>
      <c r="AF409" s="191"/>
      <c r="AG409" s="191"/>
      <c r="AH409" s="191"/>
      <c r="AI409" s="191"/>
      <c r="AJ409" s="191"/>
      <c r="AK409" s="191"/>
      <c r="AL409" s="191"/>
      <c r="AM409" s="191"/>
      <c r="AN409" s="191"/>
      <c r="AO409" s="191"/>
      <c r="AP409" s="191"/>
      <c r="AQ409" s="191"/>
      <c r="AR409" s="191"/>
      <c r="AS409" s="191"/>
      <c r="AT409" s="191"/>
      <c r="AU409" s="191"/>
      <c r="AV409" s="191"/>
      <c r="AW409" s="191"/>
      <c r="AX409" s="191"/>
      <c r="AY409" s="191"/>
      <c r="AZ409" s="191"/>
      <c r="BA409" s="191"/>
      <c r="BB409" s="191"/>
      <c r="BC409" s="191"/>
      <c r="BD409" s="191"/>
      <c r="BE409" s="191"/>
      <c r="BF409" s="191"/>
      <c r="BG409" s="191"/>
      <c r="BH409" s="191"/>
      <c r="BI409" s="191"/>
      <c r="BJ409" s="191"/>
      <c r="BK409" s="191"/>
      <c r="BL409" s="191"/>
      <c r="BM409" s="191"/>
      <c r="BN409" s="191"/>
      <c r="BO409" s="191"/>
      <c r="BP409" s="191"/>
      <c r="BQ409" s="191"/>
      <c r="BR409" s="191"/>
      <c r="BS409" s="191"/>
      <c r="BT409" s="191"/>
      <c r="BU409" s="191"/>
      <c r="BV409" s="191"/>
      <c r="BW409" s="191"/>
      <c r="BX409" s="191"/>
      <c r="BY409" s="191"/>
      <c r="BZ409" s="191"/>
    </row>
    <row r="410" spans="1:78">
      <c r="A410" s="191"/>
      <c r="B410" s="191"/>
      <c r="C410" s="191"/>
      <c r="D410" s="191"/>
      <c r="E410" s="191"/>
      <c r="F410" s="191"/>
      <c r="G410" s="191"/>
      <c r="H410" s="191"/>
      <c r="I410" s="191"/>
      <c r="J410" s="191"/>
      <c r="K410" s="191"/>
      <c r="L410" s="191"/>
      <c r="M410" s="191"/>
      <c r="N410" s="191"/>
      <c r="O410" s="191"/>
      <c r="P410" s="191"/>
      <c r="Q410" s="191"/>
      <c r="R410" s="191"/>
      <c r="S410" s="191"/>
      <c r="T410" s="191"/>
      <c r="U410" s="191"/>
      <c r="V410" s="191"/>
      <c r="W410" s="191"/>
      <c r="X410" s="191"/>
      <c r="Y410" s="191"/>
      <c r="Z410" s="191"/>
      <c r="AA410" s="191"/>
      <c r="AB410" s="191"/>
      <c r="AC410" s="191"/>
      <c r="AD410" s="191"/>
      <c r="AE410" s="191"/>
      <c r="AF410" s="191"/>
      <c r="AG410" s="191"/>
      <c r="AH410" s="191"/>
      <c r="AI410" s="191"/>
      <c r="AJ410" s="191"/>
      <c r="AK410" s="191"/>
      <c r="AL410" s="191"/>
      <c r="AM410" s="191"/>
      <c r="AN410" s="191"/>
      <c r="AO410" s="191"/>
      <c r="AP410" s="191"/>
      <c r="AQ410" s="191"/>
      <c r="AR410" s="191"/>
      <c r="AS410" s="191"/>
      <c r="AT410" s="191"/>
      <c r="AU410" s="191"/>
      <c r="AV410" s="191"/>
      <c r="AW410" s="191"/>
      <c r="AX410" s="191"/>
      <c r="AY410" s="191"/>
      <c r="AZ410" s="191"/>
      <c r="BA410" s="191"/>
      <c r="BB410" s="191"/>
      <c r="BC410" s="191"/>
      <c r="BD410" s="191"/>
      <c r="BE410" s="191"/>
      <c r="BF410" s="191"/>
      <c r="BG410" s="191"/>
      <c r="BH410" s="191"/>
      <c r="BI410" s="191"/>
      <c r="BJ410" s="191"/>
      <c r="BK410" s="191"/>
      <c r="BL410" s="191"/>
      <c r="BM410" s="191"/>
      <c r="BN410" s="191"/>
      <c r="BO410" s="191"/>
      <c r="BP410" s="191"/>
      <c r="BQ410" s="191"/>
      <c r="BR410" s="191"/>
      <c r="BS410" s="191"/>
      <c r="BT410" s="191"/>
      <c r="BU410" s="191"/>
      <c r="BV410" s="191"/>
      <c r="BW410" s="191"/>
      <c r="BX410" s="191"/>
      <c r="BY410" s="191"/>
      <c r="BZ410" s="191"/>
    </row>
    <row r="411" spans="1:78">
      <c r="A411" s="191"/>
      <c r="B411" s="191"/>
      <c r="C411" s="191"/>
      <c r="D411" s="191"/>
      <c r="E411" s="191"/>
      <c r="F411" s="191"/>
      <c r="G411" s="191"/>
      <c r="H411" s="191"/>
      <c r="I411" s="191"/>
      <c r="J411" s="191"/>
      <c r="K411" s="191"/>
      <c r="L411" s="191"/>
      <c r="M411" s="191"/>
      <c r="N411" s="191"/>
      <c r="O411" s="191"/>
      <c r="P411" s="191"/>
      <c r="Q411" s="191"/>
      <c r="R411" s="191"/>
      <c r="S411" s="191"/>
      <c r="T411" s="191"/>
      <c r="U411" s="191"/>
      <c r="V411" s="191"/>
      <c r="W411" s="191"/>
      <c r="X411" s="191"/>
      <c r="Y411" s="191"/>
      <c r="Z411" s="191"/>
      <c r="AA411" s="191"/>
      <c r="AB411" s="191"/>
      <c r="AC411" s="191"/>
      <c r="AD411" s="191"/>
      <c r="AE411" s="191"/>
      <c r="AF411" s="191"/>
      <c r="AG411" s="191"/>
      <c r="AH411" s="191"/>
      <c r="AI411" s="191"/>
      <c r="AJ411" s="191"/>
      <c r="AK411" s="191"/>
      <c r="AL411" s="191"/>
      <c r="AM411" s="191"/>
      <c r="AN411" s="191"/>
      <c r="AO411" s="191"/>
      <c r="AP411" s="191"/>
      <c r="AQ411" s="191"/>
      <c r="AR411" s="191"/>
      <c r="AS411" s="191"/>
      <c r="AT411" s="191"/>
      <c r="AU411" s="191"/>
      <c r="AV411" s="191"/>
      <c r="AW411" s="191"/>
      <c r="AX411" s="191"/>
      <c r="AY411" s="191"/>
      <c r="AZ411" s="191"/>
      <c r="BA411" s="191"/>
      <c r="BB411" s="191"/>
      <c r="BC411" s="191"/>
      <c r="BD411" s="191"/>
      <c r="BE411" s="191"/>
      <c r="BF411" s="191"/>
      <c r="BG411" s="191"/>
      <c r="BH411" s="191"/>
      <c r="BI411" s="191"/>
      <c r="BJ411" s="191"/>
      <c r="BK411" s="191"/>
      <c r="BL411" s="191"/>
      <c r="BM411" s="191"/>
      <c r="BN411" s="191"/>
      <c r="BO411" s="191"/>
      <c r="BP411" s="191"/>
      <c r="BQ411" s="191"/>
      <c r="BR411" s="191"/>
      <c r="BS411" s="191"/>
      <c r="BT411" s="191"/>
      <c r="BU411" s="191"/>
      <c r="BV411" s="191"/>
      <c r="BW411" s="191"/>
      <c r="BX411" s="191"/>
      <c r="BY411" s="191"/>
      <c r="BZ411" s="191"/>
    </row>
    <row r="412" spans="1:78">
      <c r="A412" s="191"/>
      <c r="B412" s="191"/>
      <c r="C412" s="191"/>
      <c r="D412" s="191"/>
      <c r="E412" s="191"/>
      <c r="F412" s="191"/>
      <c r="G412" s="191"/>
      <c r="H412" s="191"/>
      <c r="I412" s="191"/>
      <c r="J412" s="191"/>
      <c r="K412" s="191"/>
      <c r="L412" s="191"/>
      <c r="M412" s="191"/>
      <c r="N412" s="191"/>
      <c r="O412" s="191"/>
      <c r="P412" s="191"/>
      <c r="Q412" s="191"/>
      <c r="R412" s="191"/>
      <c r="S412" s="191"/>
      <c r="T412" s="191"/>
      <c r="U412" s="191"/>
      <c r="V412" s="191"/>
      <c r="W412" s="191"/>
      <c r="X412" s="191"/>
      <c r="Y412" s="191"/>
      <c r="Z412" s="191"/>
      <c r="AA412" s="191"/>
      <c r="AB412" s="191"/>
      <c r="AC412" s="191"/>
      <c r="AD412" s="191"/>
      <c r="AE412" s="191"/>
      <c r="AF412" s="191"/>
      <c r="AG412" s="191"/>
      <c r="AH412" s="191"/>
      <c r="AI412" s="191"/>
      <c r="AJ412" s="191"/>
      <c r="AK412" s="191"/>
      <c r="AL412" s="191"/>
      <c r="AM412" s="191"/>
      <c r="AN412" s="191"/>
      <c r="AO412" s="191"/>
      <c r="AP412" s="191"/>
      <c r="AQ412" s="191"/>
      <c r="AR412" s="191"/>
      <c r="AS412" s="191"/>
      <c r="AT412" s="191"/>
      <c r="AU412" s="191"/>
      <c r="AV412" s="191"/>
      <c r="AW412" s="191"/>
      <c r="AX412" s="191"/>
      <c r="AY412" s="191"/>
      <c r="AZ412" s="191"/>
      <c r="BA412" s="191"/>
      <c r="BB412" s="191"/>
      <c r="BC412" s="191"/>
      <c r="BD412" s="191"/>
      <c r="BE412" s="191"/>
      <c r="BF412" s="191"/>
      <c r="BG412" s="191"/>
      <c r="BH412" s="191"/>
      <c r="BI412" s="191"/>
      <c r="BJ412" s="191"/>
      <c r="BK412" s="191"/>
      <c r="BL412" s="191"/>
      <c r="BM412" s="191"/>
      <c r="BN412" s="191"/>
      <c r="BO412" s="191"/>
      <c r="BP412" s="191"/>
      <c r="BQ412" s="191"/>
      <c r="BR412" s="191"/>
      <c r="BS412" s="191"/>
      <c r="BT412" s="191"/>
      <c r="BU412" s="191"/>
      <c r="BV412" s="191"/>
      <c r="BW412" s="191"/>
      <c r="BX412" s="191"/>
      <c r="BY412" s="191"/>
      <c r="BZ412" s="191"/>
    </row>
    <row r="413" spans="1:78">
      <c r="A413" s="191"/>
      <c r="B413" s="191"/>
      <c r="C413" s="191"/>
      <c r="D413" s="191"/>
      <c r="E413" s="191"/>
      <c r="F413" s="191"/>
      <c r="G413" s="191"/>
      <c r="H413" s="191"/>
      <c r="I413" s="191"/>
      <c r="J413" s="191"/>
      <c r="K413" s="191"/>
      <c r="L413" s="191"/>
      <c r="M413" s="191"/>
      <c r="N413" s="191"/>
      <c r="O413" s="191"/>
      <c r="P413" s="191"/>
      <c r="Q413" s="191"/>
      <c r="R413" s="191"/>
      <c r="S413" s="191"/>
      <c r="T413" s="191"/>
      <c r="U413" s="191"/>
      <c r="V413" s="191"/>
      <c r="W413" s="191"/>
      <c r="X413" s="191"/>
      <c r="Y413" s="191"/>
      <c r="Z413" s="191"/>
      <c r="AA413" s="191"/>
      <c r="AB413" s="191"/>
      <c r="AC413" s="191"/>
      <c r="AD413" s="191"/>
      <c r="AE413" s="191"/>
      <c r="AF413" s="191"/>
      <c r="AG413" s="191"/>
      <c r="AH413" s="191"/>
      <c r="AI413" s="191"/>
      <c r="AJ413" s="191"/>
      <c r="AK413" s="191"/>
      <c r="AL413" s="191"/>
      <c r="AM413" s="191"/>
      <c r="AN413" s="191"/>
      <c r="AO413" s="191"/>
      <c r="AP413" s="191"/>
      <c r="AQ413" s="191"/>
      <c r="AR413" s="191"/>
      <c r="AS413" s="191"/>
      <c r="AT413" s="191"/>
      <c r="AU413" s="191"/>
      <c r="AV413" s="191"/>
      <c r="AW413" s="191"/>
      <c r="AX413" s="191"/>
      <c r="AY413" s="191"/>
      <c r="AZ413" s="191"/>
      <c r="BA413" s="191"/>
      <c r="BB413" s="191"/>
      <c r="BC413" s="191"/>
      <c r="BD413" s="191"/>
      <c r="BE413" s="191"/>
      <c r="BF413" s="191"/>
      <c r="BG413" s="191"/>
      <c r="BH413" s="191"/>
      <c r="BI413" s="191"/>
      <c r="BJ413" s="191"/>
      <c r="BK413" s="191"/>
      <c r="BL413" s="191"/>
      <c r="BM413" s="191"/>
      <c r="BN413" s="191"/>
      <c r="BO413" s="191"/>
      <c r="BP413" s="191"/>
      <c r="BQ413" s="191"/>
      <c r="BR413" s="191"/>
      <c r="BS413" s="191"/>
      <c r="BT413" s="191"/>
      <c r="BU413" s="191"/>
      <c r="BV413" s="191"/>
      <c r="BW413" s="191"/>
      <c r="BX413" s="191"/>
      <c r="BY413" s="191"/>
      <c r="BZ413" s="191"/>
    </row>
    <row r="414" spans="1:78">
      <c r="A414" s="191"/>
      <c r="B414" s="191"/>
      <c r="C414" s="191"/>
      <c r="D414" s="191"/>
      <c r="E414" s="191"/>
      <c r="F414" s="191"/>
      <c r="G414" s="191"/>
      <c r="H414" s="191"/>
      <c r="I414" s="191"/>
      <c r="J414" s="191"/>
      <c r="K414" s="191"/>
      <c r="L414" s="191"/>
      <c r="M414" s="191"/>
      <c r="N414" s="191"/>
      <c r="O414" s="191"/>
      <c r="P414" s="191"/>
      <c r="Q414" s="191"/>
      <c r="R414" s="191"/>
      <c r="S414" s="191"/>
      <c r="T414" s="191"/>
      <c r="U414" s="191"/>
      <c r="V414" s="191"/>
      <c r="W414" s="191"/>
      <c r="X414" s="191"/>
      <c r="Y414" s="191"/>
      <c r="Z414" s="191"/>
      <c r="AA414" s="191"/>
      <c r="AB414" s="191"/>
      <c r="AC414" s="191"/>
      <c r="AD414" s="191"/>
      <c r="AE414" s="191"/>
      <c r="AF414" s="191"/>
      <c r="AG414" s="191"/>
      <c r="AH414" s="191"/>
      <c r="AI414" s="191"/>
      <c r="AJ414" s="191"/>
      <c r="AK414" s="191"/>
      <c r="AL414" s="191"/>
      <c r="AM414" s="191"/>
      <c r="AN414" s="191"/>
      <c r="AO414" s="191"/>
      <c r="AP414" s="191"/>
      <c r="AQ414" s="191"/>
      <c r="AR414" s="191"/>
      <c r="AS414" s="191"/>
      <c r="AT414" s="191"/>
      <c r="AU414" s="191"/>
      <c r="AV414" s="191"/>
      <c r="AW414" s="191"/>
      <c r="AX414" s="191"/>
      <c r="AY414" s="191"/>
      <c r="AZ414" s="191"/>
      <c r="BA414" s="191"/>
      <c r="BB414" s="191"/>
      <c r="BC414" s="191"/>
      <c r="BD414" s="191"/>
      <c r="BE414" s="191"/>
      <c r="BF414" s="191"/>
      <c r="BG414" s="191"/>
      <c r="BH414" s="191"/>
      <c r="BI414" s="191"/>
      <c r="BJ414" s="191"/>
      <c r="BK414" s="191"/>
      <c r="BL414" s="191"/>
      <c r="BM414" s="191"/>
      <c r="BN414" s="191"/>
      <c r="BO414" s="191"/>
      <c r="BP414" s="191"/>
      <c r="BQ414" s="191"/>
      <c r="BR414" s="191"/>
      <c r="BS414" s="191"/>
      <c r="BT414" s="191"/>
      <c r="BU414" s="191"/>
      <c r="BV414" s="191"/>
      <c r="BW414" s="191"/>
      <c r="BX414" s="191"/>
      <c r="BY414" s="191"/>
      <c r="BZ414" s="191"/>
    </row>
    <row r="415" spans="1:78">
      <c r="A415" s="191"/>
      <c r="B415" s="191"/>
      <c r="C415" s="191"/>
      <c r="D415" s="191"/>
      <c r="E415" s="191"/>
      <c r="F415" s="191"/>
      <c r="G415" s="191"/>
      <c r="H415" s="191"/>
      <c r="I415" s="191"/>
      <c r="J415" s="191"/>
      <c r="K415" s="191"/>
      <c r="L415" s="191"/>
      <c r="M415" s="191"/>
      <c r="N415" s="191"/>
      <c r="O415" s="191"/>
      <c r="P415" s="191"/>
      <c r="Q415" s="191"/>
      <c r="R415" s="191"/>
      <c r="S415" s="191"/>
      <c r="T415" s="191"/>
      <c r="U415" s="191"/>
      <c r="V415" s="191"/>
      <c r="W415" s="191"/>
      <c r="X415" s="191"/>
      <c r="Y415" s="191"/>
      <c r="Z415" s="191"/>
      <c r="AA415" s="191"/>
      <c r="AB415" s="191"/>
      <c r="AC415" s="191"/>
      <c r="AD415" s="191"/>
      <c r="AE415" s="191"/>
      <c r="AF415" s="191"/>
      <c r="AG415" s="191"/>
      <c r="AH415" s="191"/>
      <c r="AI415" s="191"/>
      <c r="AJ415" s="191"/>
      <c r="AK415" s="191"/>
      <c r="AL415" s="191"/>
      <c r="AM415" s="191"/>
      <c r="AN415" s="191"/>
      <c r="AO415" s="191"/>
      <c r="AP415" s="191"/>
      <c r="AQ415" s="191"/>
      <c r="AR415" s="191"/>
      <c r="AS415" s="191"/>
      <c r="AT415" s="191"/>
      <c r="AU415" s="191"/>
      <c r="AV415" s="191"/>
      <c r="AW415" s="191"/>
      <c r="AX415" s="191"/>
      <c r="AY415" s="191"/>
      <c r="AZ415" s="191"/>
      <c r="BA415" s="191"/>
      <c r="BB415" s="191"/>
      <c r="BC415" s="191"/>
      <c r="BD415" s="191"/>
      <c r="BE415" s="191"/>
      <c r="BF415" s="191"/>
      <c r="BG415" s="191"/>
      <c r="BH415" s="191"/>
      <c r="BI415" s="191"/>
      <c r="BJ415" s="191"/>
      <c r="BK415" s="191"/>
      <c r="BL415" s="191"/>
      <c r="BM415" s="191"/>
      <c r="BN415" s="191"/>
      <c r="BO415" s="191"/>
      <c r="BP415" s="191"/>
      <c r="BQ415" s="191"/>
      <c r="BR415" s="191"/>
      <c r="BS415" s="191"/>
      <c r="BT415" s="191"/>
      <c r="BU415" s="191"/>
      <c r="BV415" s="191"/>
      <c r="BW415" s="191"/>
      <c r="BX415" s="191"/>
      <c r="BY415" s="191"/>
      <c r="BZ415" s="191"/>
    </row>
    <row r="416" spans="1:78">
      <c r="A416" s="191"/>
      <c r="B416" s="191"/>
      <c r="C416" s="191"/>
      <c r="D416" s="191"/>
      <c r="E416" s="191"/>
      <c r="F416" s="191"/>
      <c r="G416" s="191"/>
      <c r="H416" s="191"/>
      <c r="I416" s="191"/>
      <c r="J416" s="191"/>
      <c r="K416" s="191"/>
      <c r="L416" s="191"/>
      <c r="M416" s="191"/>
      <c r="N416" s="191"/>
      <c r="O416" s="191"/>
      <c r="P416" s="191"/>
      <c r="Q416" s="191"/>
      <c r="R416" s="191"/>
      <c r="S416" s="191"/>
      <c r="T416" s="191"/>
      <c r="U416" s="191"/>
      <c r="V416" s="191"/>
      <c r="W416" s="191"/>
      <c r="X416" s="191"/>
      <c r="Y416" s="191"/>
      <c r="Z416" s="191"/>
      <c r="AA416" s="191"/>
      <c r="AB416" s="191"/>
      <c r="AC416" s="191"/>
      <c r="AD416" s="191"/>
      <c r="AE416" s="191"/>
      <c r="AF416" s="191"/>
      <c r="AG416" s="191"/>
      <c r="AH416" s="191"/>
      <c r="AI416" s="191"/>
      <c r="AJ416" s="191"/>
      <c r="AK416" s="191"/>
      <c r="AL416" s="191"/>
      <c r="AM416" s="191"/>
      <c r="AN416" s="191"/>
      <c r="AO416" s="191"/>
      <c r="AP416" s="191"/>
      <c r="AQ416" s="191"/>
      <c r="AR416" s="191"/>
      <c r="AS416" s="191"/>
      <c r="AT416" s="191"/>
      <c r="AU416" s="191"/>
      <c r="AV416" s="191"/>
      <c r="AW416" s="191"/>
      <c r="AX416" s="191"/>
      <c r="AY416" s="191"/>
      <c r="AZ416" s="191"/>
      <c r="BA416" s="191"/>
      <c r="BB416" s="191"/>
      <c r="BC416" s="191"/>
      <c r="BD416" s="191"/>
      <c r="BE416" s="191"/>
      <c r="BF416" s="191"/>
      <c r="BG416" s="191"/>
      <c r="BH416" s="191"/>
      <c r="BI416" s="191"/>
      <c r="BJ416" s="191"/>
      <c r="BK416" s="191"/>
      <c r="BL416" s="191"/>
      <c r="BM416" s="191"/>
      <c r="BN416" s="191"/>
      <c r="BO416" s="191"/>
      <c r="BP416" s="191"/>
      <c r="BQ416" s="191"/>
      <c r="BR416" s="191"/>
      <c r="BS416" s="191"/>
      <c r="BT416" s="191"/>
      <c r="BU416" s="191"/>
      <c r="BV416" s="191"/>
      <c r="BW416" s="191"/>
      <c r="BX416" s="191"/>
      <c r="BY416" s="191"/>
      <c r="BZ416" s="191"/>
    </row>
    <row r="417" spans="1:78">
      <c r="A417" s="191"/>
      <c r="B417" s="191"/>
      <c r="C417" s="191"/>
      <c r="D417" s="191"/>
      <c r="E417" s="191"/>
      <c r="F417" s="191"/>
      <c r="G417" s="191"/>
      <c r="H417" s="191"/>
      <c r="I417" s="191"/>
      <c r="J417" s="191"/>
      <c r="K417" s="191"/>
      <c r="L417" s="191"/>
      <c r="M417" s="191"/>
      <c r="N417" s="191"/>
      <c r="O417" s="191"/>
      <c r="P417" s="191"/>
      <c r="Q417" s="191"/>
      <c r="R417" s="191"/>
      <c r="S417" s="191"/>
      <c r="T417" s="191"/>
      <c r="U417" s="191"/>
      <c r="V417" s="191"/>
      <c r="W417" s="191"/>
      <c r="X417" s="191"/>
      <c r="Y417" s="191"/>
      <c r="Z417" s="191"/>
      <c r="AA417" s="191"/>
      <c r="AB417" s="191"/>
      <c r="AC417" s="191"/>
      <c r="AD417" s="191"/>
      <c r="AE417" s="191"/>
      <c r="AF417" s="191"/>
      <c r="AG417" s="191"/>
      <c r="AH417" s="191"/>
      <c r="AI417" s="191"/>
      <c r="AJ417" s="191"/>
      <c r="AK417" s="191"/>
      <c r="AL417" s="191"/>
      <c r="AM417" s="191"/>
      <c r="AN417" s="191"/>
      <c r="AO417" s="191"/>
      <c r="AP417" s="191"/>
      <c r="AQ417" s="191"/>
      <c r="AR417" s="191"/>
      <c r="AS417" s="191"/>
      <c r="AT417" s="191"/>
      <c r="AU417" s="191"/>
      <c r="AV417" s="191"/>
      <c r="AW417" s="191"/>
      <c r="AX417" s="191"/>
      <c r="AY417" s="191"/>
      <c r="AZ417" s="191"/>
      <c r="BA417" s="191"/>
      <c r="BB417" s="191"/>
      <c r="BC417" s="191"/>
      <c r="BD417" s="191"/>
      <c r="BE417" s="191"/>
      <c r="BF417" s="191"/>
      <c r="BG417" s="191"/>
      <c r="BH417" s="191"/>
      <c r="BI417" s="191"/>
      <c r="BJ417" s="191"/>
      <c r="BK417" s="191"/>
      <c r="BL417" s="191"/>
      <c r="BM417" s="191"/>
      <c r="BN417" s="191"/>
      <c r="BO417" s="191"/>
      <c r="BP417" s="191"/>
      <c r="BQ417" s="191"/>
      <c r="BR417" s="191"/>
      <c r="BS417" s="191"/>
      <c r="BT417" s="191"/>
      <c r="BU417" s="191"/>
      <c r="BV417" s="191"/>
      <c r="BW417" s="191"/>
      <c r="BX417" s="191"/>
      <c r="BY417" s="191"/>
      <c r="BZ417" s="191"/>
    </row>
    <row r="418" spans="1:78">
      <c r="A418" s="191"/>
      <c r="B418" s="191"/>
      <c r="C418" s="191"/>
      <c r="D418" s="191"/>
      <c r="E418" s="191"/>
      <c r="F418" s="191"/>
      <c r="G418" s="191"/>
      <c r="H418" s="191"/>
      <c r="I418" s="191"/>
      <c r="J418" s="191"/>
      <c r="K418" s="191"/>
      <c r="L418" s="191"/>
      <c r="M418" s="191"/>
      <c r="N418" s="191"/>
      <c r="O418" s="191"/>
      <c r="P418" s="191"/>
      <c r="Q418" s="191"/>
      <c r="R418" s="191"/>
      <c r="S418" s="191"/>
      <c r="T418" s="191"/>
      <c r="U418" s="191"/>
      <c r="V418" s="191"/>
      <c r="W418" s="191"/>
      <c r="X418" s="191"/>
      <c r="Y418" s="191"/>
      <c r="Z418" s="191"/>
      <c r="AA418" s="191"/>
      <c r="AB418" s="191"/>
      <c r="AC418" s="191"/>
      <c r="AD418" s="191"/>
      <c r="AE418" s="191"/>
      <c r="AF418" s="191"/>
      <c r="AG418" s="191"/>
      <c r="AH418" s="191"/>
      <c r="AI418" s="191"/>
      <c r="AJ418" s="191"/>
      <c r="AK418" s="191"/>
      <c r="AL418" s="191"/>
      <c r="AM418" s="191"/>
      <c r="AN418" s="191"/>
      <c r="AO418" s="191"/>
      <c r="AP418" s="191"/>
      <c r="AQ418" s="191"/>
      <c r="AR418" s="191"/>
      <c r="AS418" s="191"/>
      <c r="AT418" s="191"/>
      <c r="AU418" s="191"/>
      <c r="AV418" s="191"/>
      <c r="AW418" s="191"/>
      <c r="AX418" s="191"/>
      <c r="AY418" s="191"/>
      <c r="AZ418" s="191"/>
      <c r="BA418" s="191"/>
      <c r="BB418" s="191"/>
      <c r="BC418" s="191"/>
      <c r="BD418" s="191"/>
      <c r="BE418" s="191"/>
      <c r="BF418" s="191"/>
      <c r="BG418" s="191"/>
      <c r="BH418" s="191"/>
      <c r="BI418" s="191"/>
      <c r="BJ418" s="191"/>
      <c r="BK418" s="191"/>
      <c r="BL418" s="191"/>
      <c r="BM418" s="191"/>
      <c r="BN418" s="191"/>
      <c r="BO418" s="191"/>
      <c r="BP418" s="191"/>
      <c r="BQ418" s="191"/>
      <c r="BR418" s="191"/>
      <c r="BS418" s="191"/>
      <c r="BT418" s="191"/>
      <c r="BU418" s="191"/>
      <c r="BV418" s="191"/>
      <c r="BW418" s="191"/>
      <c r="BX418" s="191"/>
      <c r="BY418" s="191"/>
      <c r="BZ418" s="191"/>
    </row>
    <row r="419" spans="1:78">
      <c r="A419" s="191"/>
      <c r="B419" s="191"/>
      <c r="C419" s="191"/>
      <c r="D419" s="191"/>
      <c r="E419" s="191"/>
      <c r="F419" s="191"/>
      <c r="G419" s="191"/>
      <c r="H419" s="191"/>
      <c r="I419" s="191"/>
      <c r="J419" s="191"/>
      <c r="K419" s="191"/>
      <c r="L419" s="191"/>
      <c r="M419" s="191"/>
      <c r="N419" s="191"/>
      <c r="O419" s="191"/>
      <c r="P419" s="191"/>
      <c r="Q419" s="191"/>
      <c r="R419" s="191"/>
      <c r="S419" s="191"/>
      <c r="T419" s="191"/>
      <c r="U419" s="191"/>
      <c r="V419" s="191"/>
      <c r="W419" s="191"/>
      <c r="X419" s="191"/>
      <c r="Y419" s="191"/>
      <c r="Z419" s="191"/>
      <c r="AA419" s="191"/>
      <c r="AB419" s="191"/>
      <c r="AC419" s="191"/>
      <c r="AD419" s="191"/>
      <c r="AE419" s="191"/>
      <c r="AF419" s="191"/>
      <c r="AG419" s="191"/>
      <c r="AH419" s="191"/>
      <c r="AI419" s="191"/>
      <c r="AJ419" s="191"/>
      <c r="AK419" s="191"/>
      <c r="AL419" s="191"/>
      <c r="AM419" s="191"/>
      <c r="AN419" s="191"/>
      <c r="AO419" s="191"/>
      <c r="AP419" s="191"/>
      <c r="AQ419" s="191"/>
      <c r="AR419" s="191"/>
      <c r="AS419" s="191"/>
      <c r="AT419" s="191"/>
      <c r="AU419" s="191"/>
      <c r="AV419" s="191"/>
      <c r="AW419" s="191"/>
      <c r="AX419" s="191"/>
      <c r="AY419" s="191"/>
      <c r="AZ419" s="191"/>
      <c r="BA419" s="191"/>
      <c r="BB419" s="191"/>
      <c r="BC419" s="191"/>
      <c r="BD419" s="191"/>
      <c r="BE419" s="191"/>
      <c r="BF419" s="191"/>
      <c r="BG419" s="191"/>
      <c r="BH419" s="191"/>
      <c r="BI419" s="191"/>
      <c r="BJ419" s="191"/>
      <c r="BK419" s="191"/>
      <c r="BL419" s="191"/>
      <c r="BM419" s="191"/>
      <c r="BN419" s="191"/>
      <c r="BO419" s="191"/>
      <c r="BP419" s="191"/>
      <c r="BQ419" s="191"/>
      <c r="BR419" s="191"/>
      <c r="BS419" s="191"/>
      <c r="BT419" s="191"/>
      <c r="BU419" s="191"/>
      <c r="BV419" s="191"/>
      <c r="BW419" s="191"/>
      <c r="BX419" s="191"/>
      <c r="BY419" s="191"/>
      <c r="BZ419" s="191"/>
    </row>
    <row r="420" spans="1:78">
      <c r="A420" s="191"/>
      <c r="B420" s="191"/>
      <c r="C420" s="191"/>
      <c r="D420" s="191"/>
      <c r="E420" s="191"/>
      <c r="F420" s="191"/>
      <c r="G420" s="191"/>
      <c r="H420" s="191"/>
      <c r="I420" s="191"/>
      <c r="J420" s="191"/>
      <c r="K420" s="191"/>
      <c r="L420" s="191"/>
      <c r="M420" s="191"/>
      <c r="N420" s="191"/>
      <c r="O420" s="191"/>
      <c r="P420" s="191"/>
      <c r="Q420" s="191"/>
      <c r="R420" s="191"/>
      <c r="S420" s="191"/>
      <c r="T420" s="191"/>
      <c r="U420" s="191"/>
      <c r="V420" s="191"/>
      <c r="W420" s="191"/>
      <c r="X420" s="191"/>
      <c r="Y420" s="191"/>
      <c r="Z420" s="191"/>
      <c r="AA420" s="191"/>
      <c r="AB420" s="191"/>
      <c r="AC420" s="191"/>
      <c r="AD420" s="191"/>
      <c r="AE420" s="191"/>
      <c r="AF420" s="191"/>
      <c r="AG420" s="191"/>
      <c r="AH420" s="191"/>
      <c r="AI420" s="191"/>
      <c r="AJ420" s="191"/>
      <c r="AK420" s="191"/>
      <c r="AL420" s="191"/>
      <c r="AM420" s="191"/>
      <c r="AN420" s="191"/>
      <c r="AO420" s="191"/>
      <c r="AP420" s="191"/>
      <c r="AQ420" s="191"/>
      <c r="AR420" s="191"/>
      <c r="AS420" s="191"/>
      <c r="AT420" s="191"/>
      <c r="AU420" s="191"/>
      <c r="AV420" s="191"/>
      <c r="AW420" s="191"/>
      <c r="AX420" s="191"/>
      <c r="AY420" s="191"/>
      <c r="AZ420" s="191"/>
      <c r="BA420" s="191"/>
      <c r="BB420" s="191"/>
      <c r="BC420" s="191"/>
      <c r="BD420" s="191"/>
      <c r="BE420" s="191"/>
      <c r="BF420" s="191"/>
      <c r="BG420" s="191"/>
      <c r="BH420" s="191"/>
      <c r="BI420" s="191"/>
      <c r="BJ420" s="191"/>
      <c r="BK420" s="191"/>
      <c r="BL420" s="191"/>
      <c r="BM420" s="191"/>
      <c r="BN420" s="191"/>
      <c r="BO420" s="191"/>
      <c r="BP420" s="191"/>
      <c r="BQ420" s="191"/>
      <c r="BR420" s="191"/>
      <c r="BS420" s="191"/>
      <c r="BT420" s="191"/>
      <c r="BU420" s="191"/>
      <c r="BV420" s="191"/>
      <c r="BW420" s="191"/>
      <c r="BX420" s="191"/>
      <c r="BY420" s="191"/>
      <c r="BZ420" s="191"/>
    </row>
    <row r="421" spans="1:78">
      <c r="A421" s="191"/>
      <c r="B421" s="191"/>
      <c r="C421" s="191"/>
      <c r="D421" s="191"/>
      <c r="E421" s="191"/>
      <c r="F421" s="191"/>
      <c r="G421" s="191"/>
      <c r="H421" s="191"/>
      <c r="I421" s="191"/>
      <c r="J421" s="191"/>
      <c r="K421" s="191"/>
      <c r="L421" s="191"/>
      <c r="M421" s="191"/>
      <c r="N421" s="191"/>
      <c r="O421" s="191"/>
      <c r="P421" s="191"/>
      <c r="Q421" s="191"/>
      <c r="R421" s="191"/>
      <c r="S421" s="191"/>
      <c r="T421" s="191"/>
      <c r="U421" s="191"/>
      <c r="V421" s="191"/>
      <c r="W421" s="191"/>
      <c r="X421" s="191"/>
      <c r="Y421" s="191"/>
      <c r="Z421" s="191"/>
      <c r="AA421" s="191"/>
      <c r="AB421" s="191"/>
      <c r="AC421" s="191"/>
      <c r="AD421" s="191"/>
      <c r="AE421" s="191"/>
      <c r="AF421" s="191"/>
      <c r="AG421" s="191"/>
      <c r="AH421" s="191"/>
      <c r="AI421" s="191"/>
      <c r="AJ421" s="191"/>
      <c r="AK421" s="191"/>
      <c r="AL421" s="191"/>
      <c r="AM421" s="191"/>
      <c r="AN421" s="191"/>
      <c r="AO421" s="191"/>
      <c r="AP421" s="191"/>
      <c r="AQ421" s="191"/>
      <c r="AR421" s="191"/>
      <c r="AS421" s="191"/>
      <c r="AT421" s="191"/>
      <c r="AU421" s="191"/>
      <c r="AV421" s="191"/>
      <c r="AW421" s="191"/>
      <c r="AX421" s="191"/>
      <c r="AY421" s="191"/>
      <c r="AZ421" s="191"/>
      <c r="BA421" s="191"/>
      <c r="BB421" s="191"/>
      <c r="BC421" s="191"/>
      <c r="BD421" s="191"/>
      <c r="BE421" s="191"/>
      <c r="BF421" s="191"/>
      <c r="BG421" s="191"/>
      <c r="BH421" s="191"/>
      <c r="BI421" s="191"/>
      <c r="BJ421" s="191"/>
      <c r="BK421" s="191"/>
      <c r="BL421" s="191"/>
      <c r="BM421" s="191"/>
      <c r="BN421" s="191"/>
      <c r="BO421" s="191"/>
      <c r="BP421" s="191"/>
      <c r="BQ421" s="191"/>
      <c r="BR421" s="191"/>
      <c r="BS421" s="191"/>
      <c r="BT421" s="191"/>
      <c r="BU421" s="191"/>
      <c r="BV421" s="191"/>
      <c r="BW421" s="191"/>
      <c r="BX421" s="191"/>
      <c r="BY421" s="191"/>
      <c r="BZ421" s="191"/>
    </row>
    <row r="422" spans="1:78">
      <c r="A422" s="191"/>
      <c r="B422" s="191"/>
      <c r="C422" s="191"/>
      <c r="D422" s="191"/>
      <c r="E422" s="191"/>
      <c r="F422" s="191"/>
      <c r="G422" s="191"/>
      <c r="H422" s="191"/>
      <c r="I422" s="191"/>
      <c r="J422" s="191"/>
      <c r="K422" s="191"/>
      <c r="L422" s="191"/>
      <c r="M422" s="191"/>
      <c r="N422" s="191"/>
      <c r="O422" s="191"/>
      <c r="P422" s="191"/>
      <c r="Q422" s="191"/>
      <c r="R422" s="191"/>
      <c r="S422" s="191"/>
      <c r="T422" s="191"/>
      <c r="U422" s="191"/>
      <c r="V422" s="191"/>
      <c r="W422" s="191"/>
      <c r="X422" s="191"/>
      <c r="Y422" s="191"/>
      <c r="Z422" s="191"/>
      <c r="AA422" s="191"/>
      <c r="AB422" s="191"/>
      <c r="AC422" s="191"/>
      <c r="AD422" s="191"/>
      <c r="AE422" s="191"/>
      <c r="AF422" s="191"/>
      <c r="AG422" s="191"/>
      <c r="AH422" s="191"/>
      <c r="AI422" s="191"/>
      <c r="AJ422" s="191"/>
      <c r="AK422" s="191"/>
      <c r="AL422" s="191"/>
      <c r="AM422" s="191"/>
      <c r="AN422" s="191"/>
      <c r="AO422" s="191"/>
      <c r="AP422" s="191"/>
      <c r="AQ422" s="191"/>
      <c r="AR422" s="191"/>
      <c r="AS422" s="191"/>
      <c r="AT422" s="191"/>
      <c r="AU422" s="191"/>
      <c r="AV422" s="191"/>
      <c r="AW422" s="191"/>
      <c r="AX422" s="191"/>
      <c r="AY422" s="191"/>
      <c r="AZ422" s="191"/>
      <c r="BA422" s="191"/>
      <c r="BB422" s="191"/>
      <c r="BC422" s="191"/>
      <c r="BD422" s="191"/>
      <c r="BE422" s="191"/>
      <c r="BF422" s="191"/>
      <c r="BG422" s="191"/>
      <c r="BH422" s="191"/>
      <c r="BI422" s="191"/>
      <c r="BJ422" s="191"/>
      <c r="BK422" s="191"/>
      <c r="BL422" s="191"/>
      <c r="BM422" s="191"/>
      <c r="BN422" s="191"/>
      <c r="BO422" s="191"/>
      <c r="BP422" s="191"/>
      <c r="BQ422" s="191"/>
      <c r="BR422" s="191"/>
      <c r="BS422" s="191"/>
      <c r="BT422" s="191"/>
      <c r="BU422" s="191"/>
      <c r="BV422" s="191"/>
      <c r="BW422" s="191"/>
      <c r="BX422" s="191"/>
      <c r="BY422" s="191"/>
      <c r="BZ422" s="191"/>
    </row>
    <row r="423" spans="1:78">
      <c r="A423" s="191"/>
      <c r="B423" s="191"/>
      <c r="C423" s="191"/>
      <c r="D423" s="191"/>
      <c r="E423" s="191"/>
      <c r="F423" s="191"/>
      <c r="G423" s="191"/>
      <c r="H423" s="191"/>
      <c r="I423" s="191"/>
      <c r="J423" s="191"/>
      <c r="K423" s="191"/>
      <c r="L423" s="191"/>
      <c r="M423" s="191"/>
      <c r="N423" s="191"/>
      <c r="O423" s="191"/>
      <c r="P423" s="191"/>
      <c r="Q423" s="191"/>
      <c r="R423" s="191"/>
      <c r="S423" s="191"/>
      <c r="T423" s="191"/>
      <c r="U423" s="191"/>
      <c r="V423" s="191"/>
      <c r="W423" s="191"/>
      <c r="X423" s="191"/>
      <c r="Y423" s="191"/>
      <c r="Z423" s="191"/>
      <c r="AA423" s="191"/>
      <c r="AB423" s="191"/>
      <c r="AC423" s="191"/>
      <c r="AD423" s="191"/>
      <c r="AE423" s="191"/>
      <c r="AF423" s="191"/>
      <c r="AG423" s="191"/>
      <c r="AH423" s="191"/>
      <c r="AI423" s="191"/>
      <c r="AJ423" s="191"/>
      <c r="AK423" s="191"/>
      <c r="AL423" s="191"/>
      <c r="AM423" s="191"/>
      <c r="AN423" s="191"/>
      <c r="AO423" s="191"/>
      <c r="AP423" s="191"/>
      <c r="AQ423" s="191"/>
      <c r="AR423" s="191"/>
      <c r="AS423" s="191"/>
      <c r="AT423" s="191"/>
      <c r="AU423" s="191"/>
      <c r="AV423" s="191"/>
      <c r="AW423" s="191"/>
      <c r="AX423" s="191"/>
      <c r="AY423" s="191"/>
      <c r="AZ423" s="191"/>
      <c r="BA423" s="191"/>
      <c r="BB423" s="191"/>
      <c r="BC423" s="191"/>
      <c r="BD423" s="191"/>
      <c r="BE423" s="191"/>
      <c r="BF423" s="191"/>
      <c r="BG423" s="191"/>
      <c r="BH423" s="191"/>
      <c r="BI423" s="191"/>
      <c r="BJ423" s="191"/>
      <c r="BK423" s="191"/>
      <c r="BL423" s="191"/>
      <c r="BM423" s="191"/>
      <c r="BN423" s="191"/>
      <c r="BO423" s="191"/>
      <c r="BP423" s="191"/>
      <c r="BQ423" s="191"/>
      <c r="BR423" s="191"/>
      <c r="BS423" s="191"/>
      <c r="BT423" s="191"/>
      <c r="BU423" s="191"/>
      <c r="BV423" s="191"/>
      <c r="BW423" s="191"/>
      <c r="BX423" s="191"/>
      <c r="BY423" s="191"/>
      <c r="BZ423" s="191"/>
    </row>
    <row r="424" spans="1:78">
      <c r="A424" s="191"/>
      <c r="B424" s="191"/>
      <c r="C424" s="191"/>
      <c r="D424" s="191"/>
      <c r="E424" s="191"/>
      <c r="F424" s="191"/>
      <c r="G424" s="191"/>
      <c r="H424" s="191"/>
      <c r="I424" s="191"/>
      <c r="J424" s="191"/>
      <c r="K424" s="191"/>
      <c r="L424" s="191"/>
      <c r="M424" s="191"/>
      <c r="N424" s="191"/>
      <c r="O424" s="191"/>
      <c r="P424" s="191"/>
      <c r="Q424" s="191"/>
      <c r="R424" s="191"/>
      <c r="S424" s="191"/>
      <c r="T424" s="191"/>
      <c r="U424" s="191"/>
      <c r="V424" s="191"/>
      <c r="W424" s="191"/>
      <c r="X424" s="191"/>
      <c r="Y424" s="191"/>
      <c r="Z424" s="191"/>
      <c r="AA424" s="191"/>
      <c r="AB424" s="191"/>
      <c r="AC424" s="191"/>
      <c r="AD424" s="191"/>
      <c r="AE424" s="191"/>
      <c r="AF424" s="191"/>
      <c r="AG424" s="191"/>
      <c r="AH424" s="191"/>
      <c r="AI424" s="191"/>
      <c r="AJ424" s="191"/>
      <c r="AK424" s="191"/>
      <c r="AL424" s="191"/>
      <c r="AM424" s="191"/>
      <c r="AN424" s="191"/>
      <c r="AO424" s="191"/>
      <c r="AP424" s="191"/>
      <c r="AQ424" s="191"/>
      <c r="AR424" s="191"/>
      <c r="AS424" s="191"/>
      <c r="AT424" s="191"/>
      <c r="AU424" s="191"/>
      <c r="AV424" s="191"/>
      <c r="AW424" s="191"/>
      <c r="AX424" s="191"/>
      <c r="AY424" s="191"/>
      <c r="AZ424" s="191"/>
      <c r="BA424" s="191"/>
      <c r="BB424" s="191"/>
      <c r="BC424" s="191"/>
      <c r="BD424" s="191"/>
      <c r="BE424" s="191"/>
      <c r="BF424" s="191"/>
      <c r="BG424" s="191"/>
      <c r="BH424" s="191"/>
      <c r="BI424" s="191"/>
      <c r="BJ424" s="191"/>
      <c r="BK424" s="191"/>
      <c r="BL424" s="191"/>
      <c r="BM424" s="191"/>
      <c r="BN424" s="191"/>
      <c r="BO424" s="191"/>
      <c r="BP424" s="191"/>
      <c r="BQ424" s="191"/>
      <c r="BR424" s="191"/>
      <c r="BS424" s="191"/>
      <c r="BT424" s="191"/>
      <c r="BU424" s="191"/>
      <c r="BV424" s="191"/>
      <c r="BW424" s="191"/>
      <c r="BX424" s="191"/>
      <c r="BY424" s="191"/>
      <c r="BZ424" s="191"/>
    </row>
    <row r="425" spans="1:78">
      <c r="A425" s="191"/>
      <c r="B425" s="191"/>
      <c r="C425" s="191"/>
      <c r="D425" s="191"/>
      <c r="E425" s="191"/>
      <c r="F425" s="191"/>
      <c r="G425" s="191"/>
      <c r="H425" s="191"/>
      <c r="I425" s="191"/>
      <c r="J425" s="191"/>
      <c r="K425" s="191"/>
      <c r="L425" s="191"/>
      <c r="M425" s="191"/>
      <c r="N425" s="191"/>
      <c r="O425" s="191"/>
      <c r="P425" s="191"/>
      <c r="Q425" s="191"/>
      <c r="R425" s="191"/>
      <c r="S425" s="191"/>
      <c r="T425" s="191"/>
      <c r="U425" s="191"/>
      <c r="V425" s="191"/>
      <c r="W425" s="191"/>
      <c r="X425" s="191"/>
      <c r="Y425" s="191"/>
      <c r="Z425" s="191"/>
      <c r="AA425" s="191"/>
      <c r="AB425" s="191"/>
      <c r="AC425" s="191"/>
      <c r="AD425" s="191"/>
      <c r="AE425" s="191"/>
      <c r="AF425" s="191"/>
      <c r="AG425" s="191"/>
      <c r="AH425" s="191"/>
      <c r="AI425" s="191"/>
      <c r="AJ425" s="191"/>
      <c r="AK425" s="191"/>
      <c r="AL425" s="191"/>
      <c r="AM425" s="191"/>
      <c r="AN425" s="191"/>
      <c r="AO425" s="191"/>
      <c r="AP425" s="191"/>
      <c r="AQ425" s="191"/>
      <c r="AR425" s="191"/>
      <c r="AS425" s="191"/>
      <c r="AT425" s="191"/>
      <c r="AU425" s="191"/>
      <c r="AV425" s="191"/>
      <c r="AW425" s="191"/>
      <c r="AX425" s="191"/>
      <c r="AY425" s="191"/>
      <c r="AZ425" s="191"/>
      <c r="BA425" s="191"/>
      <c r="BB425" s="191"/>
      <c r="BC425" s="191"/>
      <c r="BD425" s="191"/>
      <c r="BE425" s="191"/>
      <c r="BF425" s="191"/>
      <c r="BG425" s="191"/>
      <c r="BH425" s="191"/>
      <c r="BI425" s="191"/>
      <c r="BJ425" s="191"/>
      <c r="BK425" s="191"/>
      <c r="BL425" s="191"/>
      <c r="BM425" s="191"/>
      <c r="BN425" s="191"/>
      <c r="BO425" s="191"/>
      <c r="BP425" s="191"/>
      <c r="BQ425" s="191"/>
      <c r="BR425" s="191"/>
      <c r="BS425" s="191"/>
      <c r="BT425" s="191"/>
      <c r="BU425" s="191"/>
      <c r="BV425" s="191"/>
      <c r="BW425" s="191"/>
      <c r="BX425" s="191"/>
      <c r="BY425" s="191"/>
      <c r="BZ425" s="191"/>
    </row>
    <row r="426" spans="1:78">
      <c r="A426" s="191"/>
      <c r="B426" s="191"/>
      <c r="C426" s="191"/>
      <c r="D426" s="191"/>
      <c r="E426" s="191"/>
      <c r="F426" s="191"/>
      <c r="G426" s="191"/>
      <c r="H426" s="191"/>
      <c r="I426" s="191"/>
      <c r="J426" s="191"/>
      <c r="K426" s="191"/>
      <c r="L426" s="191"/>
      <c r="M426" s="191"/>
      <c r="N426" s="191"/>
      <c r="O426" s="191"/>
      <c r="P426" s="191"/>
      <c r="Q426" s="191"/>
      <c r="R426" s="191"/>
      <c r="S426" s="191"/>
      <c r="T426" s="191"/>
      <c r="U426" s="191"/>
      <c r="V426" s="191"/>
      <c r="W426" s="191"/>
      <c r="X426" s="191"/>
      <c r="Y426" s="191"/>
      <c r="Z426" s="191"/>
      <c r="AA426" s="191"/>
      <c r="AB426" s="191"/>
      <c r="AC426" s="191"/>
      <c r="AD426" s="191"/>
      <c r="AE426" s="191"/>
      <c r="AF426" s="191"/>
      <c r="AG426" s="191"/>
      <c r="AH426" s="191"/>
      <c r="AI426" s="191"/>
      <c r="AJ426" s="191"/>
      <c r="AK426" s="191"/>
      <c r="AL426" s="191"/>
      <c r="AM426" s="191"/>
      <c r="AN426" s="191"/>
      <c r="AO426" s="191"/>
      <c r="AP426" s="191"/>
      <c r="AQ426" s="191"/>
      <c r="AR426" s="191"/>
      <c r="AS426" s="191"/>
      <c r="AT426" s="191"/>
      <c r="AU426" s="191"/>
      <c r="AV426" s="191"/>
      <c r="AW426" s="191"/>
      <c r="AX426" s="191"/>
      <c r="AY426" s="191"/>
      <c r="AZ426" s="191"/>
      <c r="BA426" s="191"/>
      <c r="BB426" s="191"/>
      <c r="BC426" s="191"/>
      <c r="BD426" s="191"/>
      <c r="BE426" s="191"/>
      <c r="BF426" s="191"/>
      <c r="BG426" s="191"/>
      <c r="BH426" s="191"/>
      <c r="BI426" s="191"/>
      <c r="BJ426" s="191"/>
      <c r="BK426" s="191"/>
      <c r="BL426" s="191"/>
      <c r="BM426" s="191"/>
      <c r="BN426" s="191"/>
      <c r="BO426" s="191"/>
      <c r="BP426" s="191"/>
      <c r="BQ426" s="191"/>
      <c r="BR426" s="191"/>
      <c r="BS426" s="191"/>
      <c r="BT426" s="191"/>
      <c r="BU426" s="191"/>
      <c r="BV426" s="191"/>
      <c r="BW426" s="191"/>
      <c r="BX426" s="191"/>
      <c r="BY426" s="191"/>
      <c r="BZ426" s="191"/>
    </row>
    <row r="427" spans="1:78">
      <c r="A427" s="191"/>
      <c r="B427" s="191"/>
      <c r="C427" s="191"/>
      <c r="D427" s="191"/>
      <c r="E427" s="191"/>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1"/>
      <c r="AY427" s="191"/>
      <c r="AZ427" s="191"/>
      <c r="BA427" s="191"/>
      <c r="BB427" s="191"/>
      <c r="BC427" s="191"/>
      <c r="BD427" s="191"/>
      <c r="BE427" s="191"/>
      <c r="BF427" s="191"/>
      <c r="BG427" s="191"/>
      <c r="BH427" s="191"/>
      <c r="BI427" s="191"/>
      <c r="BJ427" s="191"/>
      <c r="BK427" s="191"/>
      <c r="BL427" s="191"/>
      <c r="BM427" s="191"/>
      <c r="BN427" s="191"/>
      <c r="BO427" s="191"/>
      <c r="BP427" s="191"/>
      <c r="BQ427" s="191"/>
      <c r="BR427" s="191"/>
      <c r="BS427" s="191"/>
      <c r="BT427" s="191"/>
      <c r="BU427" s="191"/>
      <c r="BV427" s="191"/>
      <c r="BW427" s="191"/>
      <c r="BX427" s="191"/>
      <c r="BY427" s="191"/>
      <c r="BZ427" s="191"/>
    </row>
    <row r="428" spans="1:78">
      <c r="A428" s="191"/>
      <c r="B428" s="191"/>
      <c r="C428" s="191"/>
      <c r="D428" s="191"/>
      <c r="E428" s="191"/>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1"/>
      <c r="AY428" s="191"/>
      <c r="AZ428" s="191"/>
      <c r="BA428" s="191"/>
      <c r="BB428" s="191"/>
      <c r="BC428" s="191"/>
      <c r="BD428" s="191"/>
      <c r="BE428" s="191"/>
      <c r="BF428" s="191"/>
      <c r="BG428" s="191"/>
      <c r="BH428" s="191"/>
      <c r="BI428" s="191"/>
      <c r="BJ428" s="191"/>
      <c r="BK428" s="191"/>
      <c r="BL428" s="191"/>
      <c r="BM428" s="191"/>
      <c r="BN428" s="191"/>
      <c r="BO428" s="191"/>
      <c r="BP428" s="191"/>
      <c r="BQ428" s="191"/>
      <c r="BR428" s="191"/>
      <c r="BS428" s="191"/>
      <c r="BT428" s="191"/>
      <c r="BU428" s="191"/>
      <c r="BV428" s="191"/>
      <c r="BW428" s="191"/>
      <c r="BX428" s="191"/>
      <c r="BY428" s="191"/>
      <c r="BZ428" s="191"/>
    </row>
    <row r="429" spans="1:78">
      <c r="A429" s="191"/>
      <c r="B429" s="191"/>
      <c r="C429" s="191"/>
      <c r="D429" s="191"/>
      <c r="E429" s="191"/>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1"/>
      <c r="AY429" s="191"/>
      <c r="AZ429" s="191"/>
      <c r="BA429" s="191"/>
      <c r="BB429" s="191"/>
      <c r="BC429" s="191"/>
      <c r="BD429" s="191"/>
      <c r="BE429" s="191"/>
      <c r="BF429" s="191"/>
      <c r="BG429" s="191"/>
      <c r="BH429" s="191"/>
      <c r="BI429" s="191"/>
      <c r="BJ429" s="191"/>
      <c r="BK429" s="191"/>
      <c r="BL429" s="191"/>
      <c r="BM429" s="191"/>
      <c r="BN429" s="191"/>
      <c r="BO429" s="191"/>
      <c r="BP429" s="191"/>
      <c r="BQ429" s="191"/>
      <c r="BR429" s="191"/>
      <c r="BS429" s="191"/>
      <c r="BT429" s="191"/>
      <c r="BU429" s="191"/>
      <c r="BV429" s="191"/>
      <c r="BW429" s="191"/>
      <c r="BX429" s="191"/>
      <c r="BY429" s="191"/>
      <c r="BZ429" s="191"/>
    </row>
    <row r="430" spans="1:78">
      <c r="A430" s="191"/>
      <c r="B430" s="191"/>
      <c r="C430" s="191"/>
      <c r="D430" s="191"/>
      <c r="E430" s="191"/>
      <c r="F430" s="191"/>
      <c r="G430" s="191"/>
      <c r="H430" s="191"/>
      <c r="I430" s="191"/>
      <c r="J430" s="191"/>
      <c r="K430" s="191"/>
      <c r="L430" s="191"/>
      <c r="M430" s="191"/>
      <c r="N430" s="191"/>
      <c r="O430" s="191"/>
      <c r="P430" s="191"/>
      <c r="Q430" s="191"/>
      <c r="R430" s="191"/>
      <c r="S430" s="191"/>
      <c r="T430" s="191"/>
      <c r="U430" s="191"/>
      <c r="V430" s="191"/>
      <c r="W430" s="191"/>
      <c r="X430" s="191"/>
      <c r="Y430" s="191"/>
      <c r="Z430" s="191"/>
      <c r="AA430" s="191"/>
      <c r="AB430" s="191"/>
      <c r="AC430" s="191"/>
      <c r="AD430" s="191"/>
      <c r="AE430" s="191"/>
      <c r="AF430" s="191"/>
      <c r="AG430" s="191"/>
      <c r="AH430" s="191"/>
      <c r="AI430" s="191"/>
      <c r="AJ430" s="191"/>
      <c r="AK430" s="191"/>
      <c r="AL430" s="191"/>
      <c r="AM430" s="191"/>
      <c r="AN430" s="191"/>
      <c r="AO430" s="191"/>
      <c r="AP430" s="191"/>
      <c r="AQ430" s="191"/>
      <c r="AR430" s="191"/>
      <c r="AS430" s="191"/>
      <c r="AT430" s="191"/>
      <c r="AU430" s="191"/>
      <c r="AV430" s="191"/>
      <c r="AW430" s="191"/>
      <c r="AX430" s="191"/>
      <c r="AY430" s="191"/>
      <c r="AZ430" s="191"/>
      <c r="BA430" s="191"/>
      <c r="BB430" s="191"/>
      <c r="BC430" s="191"/>
      <c r="BD430" s="191"/>
      <c r="BE430" s="191"/>
      <c r="BF430" s="191"/>
      <c r="BG430" s="191"/>
      <c r="BH430" s="191"/>
      <c r="BI430" s="191"/>
      <c r="BJ430" s="191"/>
      <c r="BK430" s="191"/>
      <c r="BL430" s="191"/>
      <c r="BM430" s="191"/>
      <c r="BN430" s="191"/>
      <c r="BO430" s="191"/>
      <c r="BP430" s="191"/>
      <c r="BQ430" s="191"/>
      <c r="BR430" s="191"/>
      <c r="BS430" s="191"/>
      <c r="BT430" s="191"/>
      <c r="BU430" s="191"/>
      <c r="BV430" s="191"/>
      <c r="BW430" s="191"/>
      <c r="BX430" s="191"/>
      <c r="BY430" s="191"/>
      <c r="BZ430" s="191"/>
    </row>
    <row r="431" spans="1:78">
      <c r="A431" s="191"/>
      <c r="B431" s="191"/>
      <c r="C431" s="191"/>
      <c r="D431" s="191"/>
      <c r="E431" s="191"/>
      <c r="F431" s="191"/>
      <c r="G431" s="191"/>
      <c r="H431" s="191"/>
      <c r="I431" s="191"/>
      <c r="J431" s="191"/>
      <c r="K431" s="191"/>
      <c r="L431" s="191"/>
      <c r="M431" s="191"/>
      <c r="N431" s="191"/>
      <c r="O431" s="191"/>
      <c r="P431" s="191"/>
      <c r="Q431" s="191"/>
      <c r="R431" s="191"/>
      <c r="S431" s="191"/>
      <c r="T431" s="191"/>
      <c r="U431" s="191"/>
      <c r="V431" s="191"/>
      <c r="W431" s="191"/>
      <c r="X431" s="191"/>
      <c r="Y431" s="191"/>
      <c r="Z431" s="191"/>
      <c r="AA431" s="191"/>
      <c r="AB431" s="191"/>
      <c r="AC431" s="191"/>
      <c r="AD431" s="191"/>
      <c r="AE431" s="191"/>
      <c r="AF431" s="191"/>
      <c r="AG431" s="191"/>
      <c r="AH431" s="191"/>
      <c r="AI431" s="191"/>
      <c r="AJ431" s="191"/>
      <c r="AK431" s="191"/>
      <c r="AL431" s="191"/>
      <c r="AM431" s="191"/>
      <c r="AN431" s="191"/>
      <c r="AO431" s="191"/>
      <c r="AP431" s="191"/>
      <c r="AQ431" s="191"/>
      <c r="AR431" s="191"/>
      <c r="AS431" s="191"/>
      <c r="AT431" s="191"/>
      <c r="AU431" s="191"/>
      <c r="AV431" s="191"/>
      <c r="AW431" s="191"/>
      <c r="AX431" s="191"/>
      <c r="AY431" s="191"/>
      <c r="AZ431" s="191"/>
      <c r="BA431" s="191"/>
      <c r="BB431" s="191"/>
      <c r="BC431" s="191"/>
      <c r="BD431" s="191"/>
      <c r="BE431" s="191"/>
      <c r="BF431" s="191"/>
      <c r="BG431" s="191"/>
      <c r="BH431" s="191"/>
      <c r="BI431" s="191"/>
      <c r="BJ431" s="191"/>
      <c r="BK431" s="191"/>
      <c r="BL431" s="191"/>
      <c r="BM431" s="191"/>
      <c r="BN431" s="191"/>
      <c r="BO431" s="191"/>
      <c r="BP431" s="191"/>
      <c r="BQ431" s="191"/>
      <c r="BR431" s="191"/>
      <c r="BS431" s="191"/>
      <c r="BT431" s="191"/>
      <c r="BU431" s="191"/>
      <c r="BV431" s="191"/>
      <c r="BW431" s="191"/>
      <c r="BX431" s="191"/>
      <c r="BY431" s="191"/>
      <c r="BZ431" s="191"/>
    </row>
    <row r="432" spans="1:78">
      <c r="A432" s="191"/>
      <c r="B432" s="191"/>
      <c r="C432" s="191"/>
      <c r="D432" s="191"/>
      <c r="E432" s="191"/>
      <c r="F432" s="191"/>
      <c r="G432" s="191"/>
      <c r="H432" s="191"/>
      <c r="I432" s="191"/>
      <c r="J432" s="191"/>
      <c r="K432" s="191"/>
      <c r="L432" s="191"/>
      <c r="M432" s="191"/>
      <c r="N432" s="191"/>
      <c r="O432" s="191"/>
      <c r="P432" s="191"/>
      <c r="Q432" s="191"/>
      <c r="R432" s="191"/>
      <c r="S432" s="191"/>
      <c r="T432" s="191"/>
      <c r="U432" s="191"/>
      <c r="V432" s="191"/>
      <c r="W432" s="191"/>
      <c r="X432" s="191"/>
      <c r="Y432" s="191"/>
      <c r="Z432" s="191"/>
      <c r="AA432" s="191"/>
      <c r="AB432" s="191"/>
      <c r="AC432" s="191"/>
      <c r="AD432" s="191"/>
      <c r="AE432" s="191"/>
      <c r="AF432" s="191"/>
      <c r="AG432" s="191"/>
      <c r="AH432" s="191"/>
      <c r="AI432" s="191"/>
      <c r="AJ432" s="191"/>
      <c r="AK432" s="191"/>
      <c r="AL432" s="191"/>
      <c r="AM432" s="191"/>
      <c r="AN432" s="191"/>
      <c r="AO432" s="191"/>
      <c r="AP432" s="191"/>
      <c r="AQ432" s="191"/>
      <c r="AR432" s="191"/>
      <c r="AS432" s="191"/>
      <c r="AT432" s="191"/>
      <c r="AU432" s="191"/>
      <c r="AV432" s="191"/>
      <c r="AW432" s="191"/>
      <c r="AX432" s="191"/>
      <c r="AY432" s="191"/>
      <c r="AZ432" s="191"/>
      <c r="BA432" s="191"/>
      <c r="BB432" s="191"/>
      <c r="BC432" s="191"/>
      <c r="BD432" s="191"/>
      <c r="BE432" s="191"/>
      <c r="BF432" s="191"/>
      <c r="BG432" s="191"/>
      <c r="BH432" s="191"/>
      <c r="BI432" s="191"/>
      <c r="BJ432" s="191"/>
      <c r="BK432" s="191"/>
      <c r="BL432" s="191"/>
      <c r="BM432" s="191"/>
      <c r="BN432" s="191"/>
      <c r="BO432" s="191"/>
      <c r="BP432" s="191"/>
      <c r="BQ432" s="191"/>
      <c r="BR432" s="191"/>
      <c r="BS432" s="191"/>
      <c r="BT432" s="191"/>
      <c r="BU432" s="191"/>
      <c r="BV432" s="191"/>
      <c r="BW432" s="191"/>
      <c r="BX432" s="191"/>
      <c r="BY432" s="191"/>
      <c r="BZ432" s="191"/>
    </row>
    <row r="433" spans="1:78">
      <c r="A433" s="191"/>
      <c r="B433" s="191"/>
      <c r="C433" s="191"/>
      <c r="D433" s="191"/>
      <c r="E433" s="191"/>
      <c r="F433" s="191"/>
      <c r="G433" s="191"/>
      <c r="H433" s="191"/>
      <c r="I433" s="191"/>
      <c r="J433" s="191"/>
      <c r="K433" s="191"/>
      <c r="L433" s="191"/>
      <c r="M433" s="191"/>
      <c r="N433" s="191"/>
      <c r="O433" s="191"/>
      <c r="P433" s="191"/>
      <c r="Q433" s="191"/>
      <c r="R433" s="191"/>
      <c r="S433" s="191"/>
      <c r="T433" s="191"/>
      <c r="U433" s="191"/>
      <c r="V433" s="191"/>
      <c r="W433" s="191"/>
      <c r="X433" s="191"/>
      <c r="Y433" s="191"/>
      <c r="Z433" s="191"/>
      <c r="AA433" s="191"/>
      <c r="AB433" s="191"/>
      <c r="AC433" s="191"/>
      <c r="AD433" s="191"/>
      <c r="AE433" s="191"/>
      <c r="AF433" s="191"/>
      <c r="AG433" s="191"/>
      <c r="AH433" s="191"/>
      <c r="AI433" s="191"/>
      <c r="AJ433" s="191"/>
      <c r="AK433" s="191"/>
      <c r="AL433" s="191"/>
      <c r="AM433" s="191"/>
      <c r="AN433" s="191"/>
      <c r="AO433" s="191"/>
      <c r="AP433" s="191"/>
      <c r="AQ433" s="191"/>
      <c r="AR433" s="191"/>
      <c r="AS433" s="191"/>
      <c r="AT433" s="191"/>
      <c r="AU433" s="191"/>
      <c r="AV433" s="191"/>
      <c r="AW433" s="191"/>
      <c r="AX433" s="191"/>
      <c r="AY433" s="191"/>
      <c r="AZ433" s="191"/>
      <c r="BA433" s="191"/>
      <c r="BB433" s="191"/>
      <c r="BC433" s="191"/>
      <c r="BD433" s="191"/>
      <c r="BE433" s="191"/>
      <c r="BF433" s="191"/>
      <c r="BG433" s="191"/>
      <c r="BH433" s="191"/>
      <c r="BI433" s="191"/>
      <c r="BJ433" s="191"/>
      <c r="BK433" s="191"/>
      <c r="BL433" s="191"/>
      <c r="BM433" s="191"/>
      <c r="BN433" s="191"/>
      <c r="BO433" s="191"/>
      <c r="BP433" s="191"/>
      <c r="BQ433" s="191"/>
      <c r="BR433" s="191"/>
      <c r="BS433" s="191"/>
      <c r="BT433" s="191"/>
      <c r="BU433" s="191"/>
      <c r="BV433" s="191"/>
      <c r="BW433" s="191"/>
      <c r="BX433" s="191"/>
      <c r="BY433" s="191"/>
      <c r="BZ433" s="191"/>
    </row>
    <row r="434" spans="1:78">
      <c r="A434" s="191"/>
      <c r="B434" s="191"/>
      <c r="C434" s="191"/>
      <c r="D434" s="191"/>
      <c r="E434" s="191"/>
      <c r="F434" s="191"/>
      <c r="G434" s="191"/>
      <c r="H434" s="191"/>
      <c r="I434" s="191"/>
      <c r="J434" s="191"/>
      <c r="K434" s="191"/>
      <c r="L434" s="191"/>
      <c r="M434" s="191"/>
      <c r="N434" s="191"/>
      <c r="O434" s="191"/>
      <c r="P434" s="191"/>
      <c r="Q434" s="191"/>
      <c r="R434" s="191"/>
      <c r="S434" s="191"/>
      <c r="T434" s="191"/>
      <c r="U434" s="191"/>
      <c r="V434" s="191"/>
      <c r="W434" s="191"/>
      <c r="X434" s="191"/>
      <c r="Y434" s="191"/>
      <c r="Z434" s="191"/>
      <c r="AA434" s="191"/>
      <c r="AB434" s="191"/>
      <c r="AC434" s="191"/>
      <c r="AD434" s="191"/>
      <c r="AE434" s="191"/>
      <c r="AF434" s="191"/>
      <c r="AG434" s="191"/>
      <c r="AH434" s="191"/>
      <c r="AI434" s="191"/>
      <c r="AJ434" s="191"/>
      <c r="AK434" s="191"/>
      <c r="AL434" s="191"/>
      <c r="AM434" s="191"/>
      <c r="AN434" s="191"/>
      <c r="AO434" s="191"/>
      <c r="AP434" s="191"/>
      <c r="AQ434" s="191"/>
      <c r="AR434" s="191"/>
      <c r="AS434" s="191"/>
      <c r="AT434" s="191"/>
      <c r="AU434" s="191"/>
      <c r="AV434" s="191"/>
      <c r="AW434" s="191"/>
      <c r="AX434" s="191"/>
      <c r="AY434" s="191"/>
      <c r="AZ434" s="191"/>
      <c r="BA434" s="191"/>
      <c r="BB434" s="191"/>
      <c r="BC434" s="191"/>
      <c r="BD434" s="191"/>
      <c r="BE434" s="191"/>
      <c r="BF434" s="191"/>
      <c r="BG434" s="191"/>
      <c r="BH434" s="191"/>
      <c r="BI434" s="191"/>
      <c r="BJ434" s="191"/>
      <c r="BK434" s="191"/>
      <c r="BL434" s="191"/>
      <c r="BM434" s="191"/>
      <c r="BN434" s="191"/>
      <c r="BO434" s="191"/>
      <c r="BP434" s="191"/>
      <c r="BQ434" s="191"/>
      <c r="BR434" s="191"/>
      <c r="BS434" s="191"/>
      <c r="BT434" s="191"/>
      <c r="BU434" s="191"/>
      <c r="BV434" s="191"/>
      <c r="BW434" s="191"/>
      <c r="BX434" s="191"/>
      <c r="BY434" s="191"/>
      <c r="BZ434" s="191"/>
    </row>
    <row r="435" spans="1:78">
      <c r="A435" s="191"/>
      <c r="B435" s="191"/>
      <c r="C435" s="191"/>
      <c r="D435" s="191"/>
      <c r="E435" s="191"/>
      <c r="F435" s="191"/>
      <c r="G435" s="191"/>
      <c r="H435" s="191"/>
      <c r="I435" s="191"/>
      <c r="J435" s="191"/>
      <c r="K435" s="191"/>
      <c r="L435" s="191"/>
      <c r="M435" s="191"/>
      <c r="N435" s="191"/>
      <c r="O435" s="191"/>
      <c r="P435" s="191"/>
      <c r="Q435" s="191"/>
      <c r="R435" s="191"/>
      <c r="S435" s="191"/>
      <c r="T435" s="191"/>
      <c r="U435" s="191"/>
      <c r="V435" s="191"/>
      <c r="W435" s="191"/>
      <c r="X435" s="191"/>
      <c r="Y435" s="191"/>
      <c r="Z435" s="191"/>
      <c r="AA435" s="191"/>
      <c r="AB435" s="191"/>
      <c r="AC435" s="191"/>
      <c r="AD435" s="191"/>
      <c r="AE435" s="191"/>
      <c r="AF435" s="191"/>
      <c r="AG435" s="191"/>
      <c r="AH435" s="191"/>
      <c r="AI435" s="191"/>
      <c r="AJ435" s="191"/>
      <c r="AK435" s="191"/>
      <c r="AL435" s="191"/>
      <c r="AM435" s="191"/>
      <c r="AN435" s="191"/>
      <c r="AO435" s="191"/>
      <c r="AP435" s="191"/>
      <c r="AQ435" s="191"/>
      <c r="AR435" s="191"/>
      <c r="AS435" s="191"/>
      <c r="AT435" s="191"/>
      <c r="AU435" s="191"/>
      <c r="AV435" s="191"/>
      <c r="AW435" s="191"/>
      <c r="AX435" s="191"/>
      <c r="AY435" s="191"/>
      <c r="AZ435" s="191"/>
      <c r="BA435" s="191"/>
      <c r="BB435" s="191"/>
      <c r="BC435" s="191"/>
      <c r="BD435" s="191"/>
      <c r="BE435" s="191"/>
      <c r="BF435" s="191"/>
      <c r="BG435" s="191"/>
      <c r="BH435" s="191"/>
      <c r="BI435" s="191"/>
      <c r="BJ435" s="191"/>
      <c r="BK435" s="191"/>
      <c r="BL435" s="191"/>
      <c r="BM435" s="191"/>
      <c r="BN435" s="191"/>
      <c r="BO435" s="191"/>
      <c r="BP435" s="191"/>
      <c r="BQ435" s="191"/>
      <c r="BR435" s="191"/>
      <c r="BS435" s="191"/>
      <c r="BT435" s="191"/>
      <c r="BU435" s="191"/>
      <c r="BV435" s="191"/>
      <c r="BW435" s="191"/>
      <c r="BX435" s="191"/>
      <c r="BY435" s="191"/>
      <c r="BZ435" s="191"/>
    </row>
    <row r="436" spans="1:78">
      <c r="A436" s="191"/>
      <c r="B436" s="191"/>
      <c r="C436" s="191"/>
      <c r="D436" s="191"/>
      <c r="E436" s="191"/>
      <c r="F436" s="191"/>
      <c r="G436" s="191"/>
      <c r="H436" s="191"/>
      <c r="I436" s="191"/>
      <c r="J436" s="191"/>
      <c r="K436" s="191"/>
      <c r="L436" s="191"/>
      <c r="M436" s="191"/>
      <c r="N436" s="191"/>
      <c r="O436" s="191"/>
      <c r="P436" s="191"/>
      <c r="Q436" s="191"/>
      <c r="R436" s="191"/>
      <c r="S436" s="191"/>
      <c r="T436" s="191"/>
      <c r="U436" s="191"/>
      <c r="V436" s="191"/>
      <c r="W436" s="191"/>
      <c r="X436" s="191"/>
      <c r="Y436" s="191"/>
      <c r="Z436" s="191"/>
      <c r="AA436" s="191"/>
      <c r="AB436" s="191"/>
      <c r="AC436" s="191"/>
      <c r="AD436" s="191"/>
      <c r="AE436" s="191"/>
      <c r="AF436" s="191"/>
      <c r="AG436" s="191"/>
      <c r="AH436" s="191"/>
      <c r="AI436" s="191"/>
      <c r="AJ436" s="191"/>
      <c r="AK436" s="191"/>
      <c r="AL436" s="191"/>
      <c r="AM436" s="191"/>
      <c r="AN436" s="191"/>
      <c r="AO436" s="191"/>
      <c r="AP436" s="191"/>
      <c r="AQ436" s="191"/>
      <c r="AR436" s="191"/>
      <c r="AS436" s="191"/>
      <c r="AT436" s="191"/>
      <c r="AU436" s="191"/>
      <c r="AV436" s="191"/>
      <c r="AW436" s="191"/>
      <c r="AX436" s="191"/>
      <c r="AY436" s="191"/>
      <c r="AZ436" s="191"/>
      <c r="BA436" s="191"/>
      <c r="BB436" s="191"/>
      <c r="BC436" s="191"/>
      <c r="BD436" s="191"/>
      <c r="BE436" s="191"/>
      <c r="BF436" s="191"/>
      <c r="BG436" s="191"/>
      <c r="BH436" s="191"/>
      <c r="BI436" s="191"/>
      <c r="BJ436" s="191"/>
      <c r="BK436" s="191"/>
      <c r="BL436" s="191"/>
      <c r="BM436" s="191"/>
      <c r="BN436" s="191"/>
      <c r="BO436" s="191"/>
      <c r="BP436" s="191"/>
      <c r="BQ436" s="191"/>
      <c r="BR436" s="191"/>
      <c r="BS436" s="191"/>
      <c r="BT436" s="191"/>
      <c r="BU436" s="191"/>
      <c r="BV436" s="191"/>
      <c r="BW436" s="191"/>
      <c r="BX436" s="191"/>
      <c r="BY436" s="191"/>
      <c r="BZ436" s="191"/>
    </row>
    <row r="437" spans="1:78">
      <c r="A437" s="191"/>
      <c r="B437" s="191"/>
      <c r="C437" s="191"/>
      <c r="D437" s="191"/>
      <c r="E437" s="191"/>
      <c r="F437" s="191"/>
      <c r="G437" s="191"/>
      <c r="H437" s="191"/>
      <c r="I437" s="191"/>
      <c r="J437" s="191"/>
      <c r="K437" s="191"/>
      <c r="L437" s="191"/>
      <c r="M437" s="191"/>
      <c r="N437" s="191"/>
      <c r="O437" s="191"/>
      <c r="P437" s="191"/>
      <c r="Q437" s="191"/>
      <c r="R437" s="191"/>
      <c r="S437" s="191"/>
      <c r="T437" s="191"/>
      <c r="U437" s="191"/>
      <c r="V437" s="191"/>
      <c r="W437" s="191"/>
      <c r="X437" s="191"/>
      <c r="Y437" s="191"/>
      <c r="Z437" s="191"/>
      <c r="AA437" s="191"/>
      <c r="AB437" s="191"/>
      <c r="AC437" s="191"/>
      <c r="AD437" s="191"/>
      <c r="AE437" s="191"/>
      <c r="AF437" s="191"/>
      <c r="AG437" s="191"/>
      <c r="AH437" s="191"/>
      <c r="AI437" s="191"/>
      <c r="AJ437" s="191"/>
      <c r="AK437" s="191"/>
      <c r="AL437" s="191"/>
      <c r="AM437" s="191"/>
      <c r="AN437" s="191"/>
      <c r="AO437" s="191"/>
      <c r="AP437" s="191"/>
      <c r="AQ437" s="191"/>
      <c r="AR437" s="191"/>
      <c r="AS437" s="191"/>
      <c r="AT437" s="191"/>
      <c r="AU437" s="191"/>
      <c r="AV437" s="191"/>
      <c r="AW437" s="191"/>
      <c r="AX437" s="191"/>
      <c r="AY437" s="191"/>
      <c r="AZ437" s="191"/>
      <c r="BA437" s="191"/>
      <c r="BB437" s="191"/>
      <c r="BC437" s="191"/>
      <c r="BD437" s="191"/>
      <c r="BE437" s="191"/>
      <c r="BF437" s="191"/>
      <c r="BG437" s="191"/>
      <c r="BH437" s="191"/>
      <c r="BI437" s="191"/>
      <c r="BJ437" s="191"/>
      <c r="BK437" s="191"/>
      <c r="BL437" s="191"/>
      <c r="BM437" s="191"/>
      <c r="BN437" s="191"/>
      <c r="BO437" s="191"/>
      <c r="BP437" s="191"/>
      <c r="BQ437" s="191"/>
      <c r="BR437" s="191"/>
      <c r="BS437" s="191"/>
      <c r="BT437" s="191"/>
      <c r="BU437" s="191"/>
      <c r="BV437" s="191"/>
      <c r="BW437" s="191"/>
      <c r="BX437" s="191"/>
      <c r="BY437" s="191"/>
      <c r="BZ437" s="191"/>
    </row>
    <row r="438" spans="1:78">
      <c r="A438" s="191"/>
      <c r="B438" s="191"/>
      <c r="C438" s="191"/>
      <c r="D438" s="191"/>
      <c r="E438" s="191"/>
      <c r="F438" s="191"/>
      <c r="G438" s="191"/>
      <c r="H438" s="191"/>
      <c r="I438" s="191"/>
      <c r="J438" s="191"/>
      <c r="K438" s="191"/>
      <c r="L438" s="191"/>
      <c r="M438" s="191"/>
      <c r="N438" s="191"/>
      <c r="O438" s="191"/>
      <c r="P438" s="191"/>
      <c r="Q438" s="191"/>
      <c r="R438" s="191"/>
      <c r="S438" s="191"/>
      <c r="T438" s="191"/>
      <c r="U438" s="191"/>
      <c r="V438" s="191"/>
      <c r="W438" s="191"/>
      <c r="X438" s="191"/>
      <c r="Y438" s="191"/>
      <c r="Z438" s="191"/>
      <c r="AA438" s="191"/>
      <c r="AB438" s="191"/>
      <c r="AC438" s="191"/>
      <c r="AD438" s="191"/>
      <c r="AE438" s="191"/>
      <c r="AF438" s="191"/>
      <c r="AG438" s="191"/>
      <c r="AH438" s="191"/>
      <c r="AI438" s="191"/>
      <c r="AJ438" s="191"/>
      <c r="AK438" s="191"/>
      <c r="AL438" s="191"/>
      <c r="AM438" s="191"/>
      <c r="AN438" s="191"/>
      <c r="AO438" s="191"/>
      <c r="AP438" s="191"/>
      <c r="AQ438" s="191"/>
      <c r="AR438" s="191"/>
      <c r="AS438" s="191"/>
      <c r="AT438" s="191"/>
      <c r="AU438" s="191"/>
      <c r="AV438" s="191"/>
      <c r="AW438" s="191"/>
      <c r="AX438" s="191"/>
      <c r="AY438" s="191"/>
      <c r="AZ438" s="191"/>
      <c r="BA438" s="191"/>
      <c r="BB438" s="191"/>
      <c r="BC438" s="191"/>
      <c r="BD438" s="191"/>
      <c r="BE438" s="191"/>
      <c r="BF438" s="191"/>
      <c r="BG438" s="191"/>
      <c r="BH438" s="191"/>
      <c r="BI438" s="191"/>
      <c r="BJ438" s="191"/>
      <c r="BK438" s="191"/>
      <c r="BL438" s="191"/>
      <c r="BM438" s="191"/>
      <c r="BN438" s="191"/>
      <c r="BO438" s="191"/>
      <c r="BP438" s="191"/>
      <c r="BQ438" s="191"/>
      <c r="BR438" s="191"/>
      <c r="BS438" s="191"/>
      <c r="BT438" s="191"/>
      <c r="BU438" s="191"/>
      <c r="BV438" s="191"/>
      <c r="BW438" s="191"/>
      <c r="BX438" s="191"/>
      <c r="BY438" s="191"/>
      <c r="BZ438" s="191"/>
    </row>
    <row r="439" spans="1:78">
      <c r="A439" s="191"/>
      <c r="B439" s="191"/>
      <c r="C439" s="191"/>
      <c r="D439" s="191"/>
      <c r="E439" s="191"/>
      <c r="F439" s="191"/>
      <c r="G439" s="191"/>
      <c r="H439" s="191"/>
      <c r="I439" s="191"/>
      <c r="J439" s="191"/>
      <c r="K439" s="191"/>
      <c r="L439" s="191"/>
      <c r="M439" s="191"/>
      <c r="N439" s="191"/>
      <c r="O439" s="191"/>
      <c r="P439" s="191"/>
      <c r="Q439" s="191"/>
      <c r="R439" s="191"/>
      <c r="S439" s="191"/>
      <c r="T439" s="191"/>
      <c r="U439" s="191"/>
      <c r="V439" s="191"/>
      <c r="W439" s="191"/>
      <c r="X439" s="191"/>
      <c r="Y439" s="191"/>
      <c r="Z439" s="191"/>
      <c r="AA439" s="191"/>
      <c r="AB439" s="191"/>
      <c r="AC439" s="191"/>
      <c r="AD439" s="191"/>
      <c r="AE439" s="191"/>
      <c r="AF439" s="191"/>
      <c r="AG439" s="191"/>
      <c r="AH439" s="191"/>
      <c r="AI439" s="191"/>
      <c r="AJ439" s="191"/>
      <c r="AK439" s="191"/>
      <c r="AL439" s="191"/>
      <c r="AM439" s="191"/>
      <c r="AN439" s="191"/>
      <c r="AO439" s="191"/>
      <c r="AP439" s="191"/>
      <c r="AQ439" s="191"/>
      <c r="AR439" s="191"/>
      <c r="AS439" s="191"/>
      <c r="AT439" s="191"/>
      <c r="AU439" s="191"/>
      <c r="AV439" s="191"/>
      <c r="AW439" s="191"/>
      <c r="AX439" s="191"/>
      <c r="AY439" s="191"/>
      <c r="AZ439" s="191"/>
      <c r="BA439" s="191"/>
      <c r="BB439" s="191"/>
      <c r="BC439" s="191"/>
      <c r="BD439" s="191"/>
      <c r="BE439" s="191"/>
      <c r="BF439" s="191"/>
      <c r="BG439" s="191"/>
      <c r="BH439" s="191"/>
      <c r="BI439" s="191"/>
      <c r="BJ439" s="191"/>
      <c r="BK439" s="191"/>
      <c r="BL439" s="191"/>
      <c r="BM439" s="191"/>
      <c r="BN439" s="191"/>
      <c r="BO439" s="191"/>
      <c r="BP439" s="191"/>
      <c r="BQ439" s="191"/>
      <c r="BR439" s="191"/>
      <c r="BS439" s="191"/>
      <c r="BT439" s="191"/>
      <c r="BU439" s="191"/>
      <c r="BV439" s="191"/>
      <c r="BW439" s="191"/>
      <c r="BX439" s="191"/>
      <c r="BY439" s="191"/>
      <c r="BZ439" s="191"/>
    </row>
    <row r="440" spans="1:78">
      <c r="A440" s="191"/>
      <c r="B440" s="191"/>
      <c r="C440" s="191"/>
      <c r="D440" s="191"/>
      <c r="E440" s="191"/>
      <c r="F440" s="191"/>
      <c r="G440" s="191"/>
      <c r="H440" s="191"/>
      <c r="I440" s="191"/>
      <c r="J440" s="191"/>
      <c r="K440" s="191"/>
      <c r="L440" s="191"/>
      <c r="M440" s="191"/>
      <c r="N440" s="191"/>
      <c r="O440" s="191"/>
      <c r="P440" s="191"/>
      <c r="Q440" s="191"/>
      <c r="R440" s="191"/>
      <c r="S440" s="191"/>
      <c r="T440" s="191"/>
      <c r="U440" s="191"/>
      <c r="V440" s="191"/>
      <c r="W440" s="191"/>
      <c r="X440" s="191"/>
      <c r="Y440" s="191"/>
      <c r="Z440" s="191"/>
      <c r="AA440" s="191"/>
      <c r="AB440" s="191"/>
      <c r="AC440" s="191"/>
      <c r="AD440" s="191"/>
      <c r="AE440" s="191"/>
      <c r="AF440" s="191"/>
      <c r="AG440" s="191"/>
      <c r="AH440" s="191"/>
      <c r="AI440" s="191"/>
      <c r="AJ440" s="191"/>
      <c r="AK440" s="191"/>
      <c r="AL440" s="191"/>
      <c r="AM440" s="191"/>
      <c r="AN440" s="191"/>
      <c r="AO440" s="191"/>
      <c r="AP440" s="191"/>
      <c r="AQ440" s="191"/>
      <c r="AR440" s="191"/>
      <c r="AS440" s="191"/>
      <c r="AT440" s="191"/>
      <c r="AU440" s="191"/>
      <c r="AV440" s="191"/>
      <c r="AW440" s="191"/>
      <c r="AX440" s="191"/>
      <c r="AY440" s="191"/>
      <c r="AZ440" s="191"/>
      <c r="BA440" s="191"/>
      <c r="BB440" s="191"/>
      <c r="BC440" s="191"/>
      <c r="BD440" s="191"/>
      <c r="BE440" s="191"/>
      <c r="BF440" s="191"/>
      <c r="BG440" s="191"/>
      <c r="BH440" s="191"/>
      <c r="BI440" s="191"/>
      <c r="BJ440" s="191"/>
      <c r="BK440" s="191"/>
      <c r="BL440" s="191"/>
      <c r="BM440" s="191"/>
      <c r="BN440" s="191"/>
      <c r="BO440" s="191"/>
      <c r="BP440" s="191"/>
      <c r="BQ440" s="191"/>
      <c r="BR440" s="191"/>
      <c r="BS440" s="191"/>
      <c r="BT440" s="191"/>
      <c r="BU440" s="191"/>
      <c r="BV440" s="191"/>
      <c r="BW440" s="191"/>
      <c r="BX440" s="191"/>
      <c r="BY440" s="191"/>
      <c r="BZ440" s="191"/>
    </row>
    <row r="441" spans="1:78">
      <c r="A441" s="191"/>
      <c r="B441" s="191"/>
      <c r="C441" s="191"/>
      <c r="D441" s="191"/>
      <c r="E441" s="191"/>
      <c r="F441" s="191"/>
      <c r="G441" s="191"/>
      <c r="H441" s="191"/>
      <c r="I441" s="191"/>
      <c r="J441" s="191"/>
      <c r="K441" s="191"/>
      <c r="L441" s="191"/>
      <c r="M441" s="191"/>
      <c r="N441" s="191"/>
      <c r="O441" s="191"/>
      <c r="P441" s="191"/>
      <c r="Q441" s="191"/>
      <c r="R441" s="191"/>
      <c r="S441" s="191"/>
      <c r="T441" s="191"/>
      <c r="U441" s="191"/>
      <c r="V441" s="191"/>
      <c r="W441" s="191"/>
      <c r="X441" s="191"/>
      <c r="Y441" s="191"/>
      <c r="Z441" s="191"/>
      <c r="AA441" s="191"/>
      <c r="AB441" s="191"/>
      <c r="AC441" s="191"/>
      <c r="AD441" s="191"/>
      <c r="AE441" s="191"/>
      <c r="AF441" s="191"/>
      <c r="AG441" s="191"/>
      <c r="AH441" s="191"/>
      <c r="AI441" s="191"/>
      <c r="AJ441" s="191"/>
      <c r="AK441" s="191"/>
      <c r="AL441" s="191"/>
      <c r="AM441" s="191"/>
      <c r="AN441" s="191"/>
      <c r="AO441" s="191"/>
      <c r="AP441" s="191"/>
      <c r="AQ441" s="191"/>
      <c r="AR441" s="191"/>
      <c r="AS441" s="191"/>
      <c r="AT441" s="191"/>
      <c r="AU441" s="191"/>
      <c r="AV441" s="191"/>
      <c r="AW441" s="191"/>
      <c r="AX441" s="191"/>
      <c r="AY441" s="191"/>
      <c r="AZ441" s="191"/>
      <c r="BA441" s="191"/>
      <c r="BB441" s="191"/>
      <c r="BC441" s="191"/>
      <c r="BD441" s="191"/>
      <c r="BE441" s="191"/>
      <c r="BF441" s="191"/>
      <c r="BG441" s="191"/>
      <c r="BH441" s="191"/>
      <c r="BI441" s="191"/>
      <c r="BJ441" s="191"/>
      <c r="BK441" s="191"/>
      <c r="BL441" s="191"/>
      <c r="BM441" s="191"/>
      <c r="BN441" s="191"/>
      <c r="BO441" s="191"/>
      <c r="BP441" s="191"/>
      <c r="BQ441" s="191"/>
      <c r="BR441" s="191"/>
      <c r="BS441" s="191"/>
      <c r="BT441" s="191"/>
      <c r="BU441" s="191"/>
      <c r="BV441" s="191"/>
      <c r="BW441" s="191"/>
      <c r="BX441" s="191"/>
      <c r="BY441" s="191"/>
      <c r="BZ441" s="191"/>
    </row>
    <row r="442" spans="1:78">
      <c r="A442" s="191"/>
      <c r="B442" s="191"/>
      <c r="C442" s="191"/>
      <c r="D442" s="191"/>
      <c r="E442" s="191"/>
      <c r="F442" s="191"/>
      <c r="G442" s="191"/>
      <c r="H442" s="191"/>
      <c r="I442" s="191"/>
      <c r="J442" s="191"/>
      <c r="K442" s="191"/>
      <c r="L442" s="191"/>
      <c r="M442" s="191"/>
      <c r="N442" s="191"/>
      <c r="O442" s="191"/>
      <c r="P442" s="191"/>
      <c r="Q442" s="191"/>
      <c r="R442" s="191"/>
      <c r="S442" s="191"/>
      <c r="T442" s="191"/>
      <c r="U442" s="191"/>
      <c r="V442" s="191"/>
      <c r="W442" s="191"/>
      <c r="X442" s="191"/>
      <c r="Y442" s="191"/>
      <c r="Z442" s="191"/>
      <c r="AA442" s="191"/>
      <c r="AB442" s="191"/>
      <c r="AC442" s="191"/>
      <c r="AD442" s="191"/>
      <c r="AE442" s="191"/>
      <c r="AF442" s="191"/>
      <c r="AG442" s="191"/>
      <c r="AH442" s="191"/>
      <c r="AI442" s="191"/>
      <c r="AJ442" s="191"/>
      <c r="AK442" s="191"/>
      <c r="AL442" s="191"/>
      <c r="AM442" s="191"/>
      <c r="AN442" s="191"/>
      <c r="AO442" s="191"/>
      <c r="AP442" s="191"/>
      <c r="AQ442" s="191"/>
      <c r="AR442" s="191"/>
      <c r="AS442" s="191"/>
      <c r="AT442" s="191"/>
      <c r="AU442" s="191"/>
      <c r="AV442" s="191"/>
      <c r="AW442" s="191"/>
      <c r="AX442" s="191"/>
      <c r="AY442" s="191"/>
      <c r="AZ442" s="191"/>
      <c r="BA442" s="191"/>
      <c r="BB442" s="191"/>
      <c r="BC442" s="191"/>
      <c r="BD442" s="191"/>
      <c r="BE442" s="191"/>
      <c r="BF442" s="191"/>
      <c r="BG442" s="191"/>
      <c r="BH442" s="191"/>
      <c r="BI442" s="191"/>
      <c r="BJ442" s="191"/>
      <c r="BK442" s="191"/>
      <c r="BL442" s="191"/>
      <c r="BM442" s="191"/>
      <c r="BN442" s="191"/>
      <c r="BO442" s="191"/>
      <c r="BP442" s="191"/>
      <c r="BQ442" s="191"/>
      <c r="BR442" s="191"/>
      <c r="BS442" s="191"/>
      <c r="BT442" s="191"/>
      <c r="BU442" s="191"/>
      <c r="BV442" s="191"/>
      <c r="BW442" s="191"/>
      <c r="BX442" s="191"/>
      <c r="BY442" s="191"/>
      <c r="BZ442" s="191"/>
    </row>
    <row r="443" spans="1:78">
      <c r="A443" s="191"/>
      <c r="B443" s="191"/>
      <c r="C443" s="191"/>
      <c r="D443" s="191"/>
      <c r="E443" s="191"/>
      <c r="F443" s="191"/>
      <c r="G443" s="191"/>
      <c r="H443" s="191"/>
      <c r="I443" s="191"/>
      <c r="J443" s="191"/>
      <c r="K443" s="191"/>
      <c r="L443" s="191"/>
      <c r="M443" s="191"/>
      <c r="N443" s="191"/>
      <c r="O443" s="191"/>
      <c r="P443" s="191"/>
      <c r="Q443" s="191"/>
      <c r="R443" s="191"/>
      <c r="S443" s="191"/>
      <c r="T443" s="191"/>
      <c r="U443" s="191"/>
      <c r="V443" s="191"/>
      <c r="W443" s="191"/>
      <c r="X443" s="191"/>
      <c r="Y443" s="191"/>
      <c r="Z443" s="191"/>
      <c r="AA443" s="191"/>
      <c r="AB443" s="191"/>
      <c r="AC443" s="191"/>
      <c r="AD443" s="191"/>
      <c r="AE443" s="191"/>
      <c r="AF443" s="191"/>
      <c r="AG443" s="191"/>
      <c r="AH443" s="191"/>
      <c r="AI443" s="191"/>
      <c r="AJ443" s="191"/>
      <c r="AK443" s="191"/>
      <c r="AL443" s="191"/>
      <c r="AM443" s="191"/>
      <c r="AN443" s="191"/>
      <c r="AO443" s="191"/>
      <c r="AP443" s="191"/>
      <c r="AQ443" s="191"/>
      <c r="AR443" s="191"/>
      <c r="AS443" s="191"/>
      <c r="AT443" s="191"/>
      <c r="AU443" s="191"/>
      <c r="AV443" s="191"/>
      <c r="AW443" s="191"/>
      <c r="AX443" s="191"/>
      <c r="AY443" s="191"/>
      <c r="AZ443" s="191"/>
      <c r="BA443" s="191"/>
      <c r="BB443" s="191"/>
      <c r="BC443" s="191"/>
      <c r="BD443" s="191"/>
      <c r="BE443" s="191"/>
      <c r="BF443" s="191"/>
      <c r="BG443" s="191"/>
      <c r="BH443" s="191"/>
      <c r="BI443" s="191"/>
      <c r="BJ443" s="191"/>
      <c r="BK443" s="191"/>
      <c r="BL443" s="191"/>
      <c r="BM443" s="191"/>
      <c r="BN443" s="191"/>
      <c r="BO443" s="191"/>
      <c r="BP443" s="191"/>
      <c r="BQ443" s="191"/>
      <c r="BR443" s="191"/>
      <c r="BS443" s="191"/>
      <c r="BT443" s="191"/>
      <c r="BU443" s="191"/>
      <c r="BV443" s="191"/>
      <c r="BW443" s="191"/>
      <c r="BX443" s="191"/>
      <c r="BY443" s="191"/>
      <c r="BZ443" s="191"/>
    </row>
    <row r="444" spans="1:78">
      <c r="A444" s="191"/>
      <c r="B444" s="191"/>
      <c r="C444" s="191"/>
      <c r="D444" s="191"/>
      <c r="E444" s="191"/>
      <c r="F444" s="191"/>
      <c r="G444" s="191"/>
      <c r="H444" s="191"/>
      <c r="I444" s="191"/>
      <c r="J444" s="191"/>
      <c r="K444" s="191"/>
      <c r="L444" s="191"/>
      <c r="M444" s="191"/>
      <c r="N444" s="191"/>
      <c r="O444" s="191"/>
      <c r="P444" s="191"/>
      <c r="Q444" s="191"/>
      <c r="R444" s="191"/>
      <c r="S444" s="191"/>
      <c r="T444" s="191"/>
      <c r="U444" s="191"/>
      <c r="V444" s="191"/>
      <c r="W444" s="191"/>
      <c r="X444" s="191"/>
      <c r="Y444" s="191"/>
      <c r="Z444" s="191"/>
      <c r="AA444" s="191"/>
      <c r="AB444" s="191"/>
      <c r="AC444" s="191"/>
      <c r="AD444" s="191"/>
      <c r="AE444" s="191"/>
      <c r="AF444" s="191"/>
      <c r="AG444" s="191"/>
      <c r="AH444" s="191"/>
      <c r="AI444" s="191"/>
      <c r="AJ444" s="191"/>
      <c r="AK444" s="191"/>
      <c r="AL444" s="191"/>
      <c r="AM444" s="191"/>
      <c r="AN444" s="191"/>
      <c r="AO444" s="191"/>
      <c r="AP444" s="191"/>
      <c r="AQ444" s="191"/>
      <c r="AR444" s="191"/>
      <c r="AS444" s="191"/>
      <c r="AT444" s="191"/>
      <c r="AU444" s="191"/>
      <c r="AV444" s="191"/>
      <c r="AW444" s="191"/>
      <c r="AX444" s="191"/>
      <c r="AY444" s="191"/>
      <c r="AZ444" s="191"/>
      <c r="BA444" s="191"/>
      <c r="BB444" s="191"/>
      <c r="BC444" s="191"/>
      <c r="BD444" s="191"/>
      <c r="BE444" s="191"/>
      <c r="BF444" s="191"/>
      <c r="BG444" s="191"/>
      <c r="BH444" s="191"/>
      <c r="BI444" s="191"/>
      <c r="BJ444" s="191"/>
      <c r="BK444" s="191"/>
      <c r="BL444" s="191"/>
      <c r="BM444" s="191"/>
      <c r="BN444" s="191"/>
      <c r="BO444" s="191"/>
      <c r="BP444" s="191"/>
      <c r="BQ444" s="191"/>
      <c r="BR444" s="191"/>
      <c r="BS444" s="191"/>
      <c r="BT444" s="191"/>
      <c r="BU444" s="191"/>
      <c r="BV444" s="191"/>
      <c r="BW444" s="191"/>
      <c r="BX444" s="191"/>
      <c r="BY444" s="191"/>
      <c r="BZ444" s="191"/>
    </row>
    <row r="445" spans="1:78">
      <c r="A445" s="191"/>
      <c r="B445" s="191"/>
      <c r="C445" s="191"/>
      <c r="D445" s="191"/>
      <c r="E445" s="191"/>
      <c r="F445" s="191"/>
      <c r="G445" s="191"/>
      <c r="H445" s="191"/>
      <c r="I445" s="191"/>
      <c r="J445" s="191"/>
      <c r="K445" s="191"/>
      <c r="L445" s="191"/>
      <c r="M445" s="191"/>
      <c r="N445" s="191"/>
      <c r="O445" s="191"/>
      <c r="P445" s="191"/>
      <c r="Q445" s="191"/>
      <c r="R445" s="191"/>
      <c r="S445" s="191"/>
      <c r="T445" s="191"/>
      <c r="U445" s="191"/>
      <c r="V445" s="191"/>
      <c r="W445" s="191"/>
      <c r="X445" s="191"/>
      <c r="Y445" s="191"/>
      <c r="Z445" s="191"/>
      <c r="AA445" s="191"/>
      <c r="AB445" s="191"/>
      <c r="AC445" s="191"/>
      <c r="AD445" s="191"/>
      <c r="AE445" s="191"/>
      <c r="AF445" s="191"/>
      <c r="AG445" s="191"/>
      <c r="AH445" s="191"/>
      <c r="AI445" s="191"/>
      <c r="AJ445" s="191"/>
      <c r="AK445" s="191"/>
      <c r="AL445" s="191"/>
      <c r="AM445" s="191"/>
      <c r="AN445" s="191"/>
      <c r="AO445" s="191"/>
      <c r="AP445" s="191"/>
      <c r="AQ445" s="191"/>
      <c r="AR445" s="191"/>
      <c r="AS445" s="191"/>
      <c r="AT445" s="191"/>
      <c r="AU445" s="191"/>
      <c r="AV445" s="191"/>
      <c r="AW445" s="191"/>
      <c r="AX445" s="191"/>
      <c r="AY445" s="191"/>
      <c r="AZ445" s="191"/>
      <c r="BA445" s="191"/>
      <c r="BB445" s="191"/>
      <c r="BC445" s="191"/>
      <c r="BD445" s="191"/>
      <c r="BE445" s="191"/>
      <c r="BF445" s="191"/>
      <c r="BG445" s="191"/>
      <c r="BH445" s="191"/>
      <c r="BI445" s="191"/>
      <c r="BJ445" s="191"/>
      <c r="BK445" s="191"/>
      <c r="BL445" s="191"/>
      <c r="BM445" s="191"/>
      <c r="BN445" s="191"/>
      <c r="BO445" s="191"/>
      <c r="BP445" s="191"/>
      <c r="BQ445" s="191"/>
      <c r="BR445" s="191"/>
      <c r="BS445" s="191"/>
      <c r="BT445" s="191"/>
      <c r="BU445" s="191"/>
      <c r="BV445" s="191"/>
      <c r="BW445" s="191"/>
      <c r="BX445" s="191"/>
      <c r="BY445" s="191"/>
      <c r="BZ445" s="191"/>
    </row>
    <row r="446" spans="1:78">
      <c r="A446" s="191"/>
      <c r="B446" s="191"/>
      <c r="C446" s="191"/>
      <c r="D446" s="191"/>
      <c r="E446" s="191"/>
      <c r="F446" s="191"/>
      <c r="G446" s="191"/>
      <c r="H446" s="191"/>
      <c r="I446" s="191"/>
      <c r="J446" s="191"/>
      <c r="K446" s="191"/>
      <c r="L446" s="191"/>
      <c r="M446" s="191"/>
      <c r="N446" s="191"/>
      <c r="O446" s="191"/>
      <c r="P446" s="191"/>
      <c r="Q446" s="191"/>
      <c r="R446" s="191"/>
      <c r="S446" s="191"/>
      <c r="T446" s="191"/>
      <c r="U446" s="191"/>
      <c r="V446" s="191"/>
      <c r="W446" s="191"/>
      <c r="X446" s="191"/>
      <c r="Y446" s="191"/>
      <c r="Z446" s="191"/>
      <c r="AA446" s="191"/>
      <c r="AB446" s="191"/>
      <c r="AC446" s="191"/>
      <c r="AD446" s="191"/>
      <c r="AE446" s="191"/>
      <c r="AF446" s="191"/>
      <c r="AG446" s="191"/>
      <c r="AH446" s="191"/>
      <c r="AI446" s="191"/>
      <c r="AJ446" s="191"/>
      <c r="AK446" s="191"/>
      <c r="AL446" s="191"/>
      <c r="AM446" s="191"/>
      <c r="AN446" s="191"/>
      <c r="AO446" s="191"/>
      <c r="AP446" s="191"/>
      <c r="AQ446" s="191"/>
      <c r="AR446" s="191"/>
      <c r="AS446" s="191"/>
      <c r="AT446" s="191"/>
      <c r="AU446" s="191"/>
      <c r="AV446" s="191"/>
      <c r="AW446" s="191"/>
      <c r="AX446" s="191"/>
      <c r="AY446" s="191"/>
      <c r="AZ446" s="191"/>
      <c r="BA446" s="191"/>
      <c r="BB446" s="191"/>
      <c r="BC446" s="191"/>
      <c r="BD446" s="191"/>
      <c r="BE446" s="191"/>
      <c r="BF446" s="191"/>
      <c r="BG446" s="191"/>
      <c r="BH446" s="191"/>
      <c r="BI446" s="191"/>
      <c r="BJ446" s="191"/>
      <c r="BK446" s="191"/>
      <c r="BL446" s="191"/>
      <c r="BM446" s="191"/>
      <c r="BN446" s="191"/>
      <c r="BO446" s="191"/>
      <c r="BP446" s="191"/>
      <c r="BQ446" s="191"/>
      <c r="BR446" s="191"/>
      <c r="BS446" s="191"/>
      <c r="BT446" s="191"/>
      <c r="BU446" s="191"/>
      <c r="BV446" s="191"/>
      <c r="BW446" s="191"/>
      <c r="BX446" s="191"/>
      <c r="BY446" s="191"/>
      <c r="BZ446" s="191"/>
    </row>
    <row r="447" spans="1:78">
      <c r="A447" s="191"/>
      <c r="B447" s="191"/>
      <c r="C447" s="191"/>
      <c r="D447" s="191"/>
      <c r="E447" s="191"/>
      <c r="F447" s="191"/>
      <c r="G447" s="191"/>
      <c r="H447" s="191"/>
      <c r="I447" s="191"/>
      <c r="J447" s="191"/>
      <c r="K447" s="191"/>
      <c r="L447" s="191"/>
      <c r="M447" s="191"/>
      <c r="N447" s="191"/>
      <c r="O447" s="191"/>
      <c r="P447" s="191"/>
      <c r="Q447" s="191"/>
      <c r="R447" s="191"/>
      <c r="S447" s="191"/>
      <c r="T447" s="191"/>
      <c r="U447" s="191"/>
      <c r="V447" s="191"/>
      <c r="W447" s="191"/>
      <c r="X447" s="191"/>
      <c r="Y447" s="191"/>
      <c r="Z447" s="191"/>
      <c r="AA447" s="191"/>
      <c r="AB447" s="191"/>
      <c r="AC447" s="191"/>
      <c r="AD447" s="191"/>
      <c r="AE447" s="191"/>
      <c r="AF447" s="191"/>
      <c r="AG447" s="191"/>
      <c r="AH447" s="191"/>
      <c r="AI447" s="191"/>
      <c r="AJ447" s="191"/>
      <c r="AK447" s="191"/>
      <c r="AL447" s="191"/>
      <c r="AM447" s="191"/>
      <c r="AN447" s="191"/>
      <c r="AO447" s="191"/>
      <c r="AP447" s="191"/>
      <c r="AQ447" s="191"/>
      <c r="AR447" s="191"/>
      <c r="AS447" s="191"/>
      <c r="AT447" s="191"/>
      <c r="AU447" s="191"/>
      <c r="AV447" s="191"/>
      <c r="AW447" s="191"/>
      <c r="AX447" s="191"/>
      <c r="AY447" s="191"/>
      <c r="AZ447" s="191"/>
      <c r="BA447" s="191"/>
      <c r="BB447" s="191"/>
      <c r="BC447" s="191"/>
      <c r="BD447" s="191"/>
      <c r="BE447" s="191"/>
      <c r="BF447" s="191"/>
      <c r="BG447" s="191"/>
      <c r="BH447" s="191"/>
      <c r="BI447" s="191"/>
      <c r="BJ447" s="191"/>
      <c r="BK447" s="191"/>
      <c r="BL447" s="191"/>
      <c r="BM447" s="191"/>
      <c r="BN447" s="191"/>
      <c r="BO447" s="191"/>
      <c r="BP447" s="191"/>
      <c r="BQ447" s="191"/>
      <c r="BR447" s="191"/>
      <c r="BS447" s="191"/>
      <c r="BT447" s="191"/>
      <c r="BU447" s="191"/>
      <c r="BV447" s="191"/>
      <c r="BW447" s="191"/>
      <c r="BX447" s="191"/>
      <c r="BY447" s="191"/>
      <c r="BZ447" s="191"/>
    </row>
    <row r="448" spans="1:78">
      <c r="A448" s="191"/>
      <c r="B448" s="191"/>
      <c r="C448" s="191"/>
      <c r="D448" s="191"/>
      <c r="E448" s="191"/>
      <c r="F448" s="191"/>
      <c r="G448" s="191"/>
      <c r="H448" s="191"/>
      <c r="I448" s="191"/>
      <c r="J448" s="191"/>
      <c r="K448" s="191"/>
      <c r="L448" s="191"/>
      <c r="M448" s="191"/>
      <c r="N448" s="191"/>
      <c r="O448" s="191"/>
      <c r="P448" s="191"/>
      <c r="Q448" s="191"/>
      <c r="R448" s="191"/>
      <c r="S448" s="191"/>
      <c r="T448" s="191"/>
      <c r="U448" s="191"/>
      <c r="V448" s="191"/>
      <c r="W448" s="191"/>
      <c r="X448" s="191"/>
      <c r="Y448" s="191"/>
      <c r="Z448" s="191"/>
      <c r="AA448" s="191"/>
      <c r="AB448" s="191"/>
      <c r="AC448" s="191"/>
      <c r="AD448" s="191"/>
      <c r="AE448" s="191"/>
      <c r="AF448" s="191"/>
      <c r="AG448" s="191"/>
      <c r="AH448" s="191"/>
      <c r="AI448" s="191"/>
      <c r="AJ448" s="191"/>
      <c r="AK448" s="191"/>
      <c r="AL448" s="191"/>
      <c r="AM448" s="191"/>
      <c r="AN448" s="191"/>
      <c r="AO448" s="191"/>
      <c r="AP448" s="191"/>
      <c r="AQ448" s="191"/>
      <c r="AR448" s="191"/>
      <c r="AS448" s="191"/>
      <c r="AT448" s="191"/>
      <c r="AU448" s="191"/>
      <c r="AV448" s="191"/>
      <c r="AW448" s="191"/>
      <c r="AX448" s="191"/>
      <c r="AY448" s="191"/>
      <c r="AZ448" s="191"/>
      <c r="BA448" s="191"/>
      <c r="BB448" s="191"/>
      <c r="BC448" s="191"/>
      <c r="BD448" s="191"/>
      <c r="BE448" s="191"/>
      <c r="BF448" s="191"/>
      <c r="BG448" s="191"/>
      <c r="BH448" s="191"/>
      <c r="BI448" s="191"/>
      <c r="BJ448" s="191"/>
      <c r="BK448" s="191"/>
      <c r="BL448" s="191"/>
      <c r="BM448" s="191"/>
      <c r="BN448" s="191"/>
      <c r="BO448" s="191"/>
      <c r="BP448" s="191"/>
      <c r="BQ448" s="191"/>
      <c r="BR448" s="191"/>
      <c r="BS448" s="191"/>
      <c r="BT448" s="191"/>
      <c r="BU448" s="191"/>
      <c r="BV448" s="191"/>
      <c r="BW448" s="191"/>
      <c r="BX448" s="191"/>
      <c r="BY448" s="191"/>
      <c r="BZ448" s="191"/>
    </row>
    <row r="449" spans="1:78">
      <c r="A449" s="191"/>
      <c r="B449" s="191"/>
      <c r="C449" s="191"/>
      <c r="D449" s="191"/>
      <c r="E449" s="191"/>
      <c r="F449" s="191"/>
      <c r="G449" s="191"/>
      <c r="H449" s="191"/>
      <c r="I449" s="191"/>
      <c r="J449" s="191"/>
      <c r="K449" s="191"/>
      <c r="L449" s="191"/>
      <c r="M449" s="191"/>
      <c r="N449" s="191"/>
      <c r="O449" s="191"/>
      <c r="P449" s="191"/>
      <c r="Q449" s="191"/>
      <c r="R449" s="191"/>
      <c r="S449" s="191"/>
      <c r="T449" s="191"/>
      <c r="U449" s="191"/>
      <c r="V449" s="191"/>
      <c r="W449" s="191"/>
      <c r="X449" s="191"/>
      <c r="Y449" s="191"/>
      <c r="Z449" s="191"/>
      <c r="AA449" s="191"/>
      <c r="AB449" s="191"/>
      <c r="AC449" s="191"/>
      <c r="AD449" s="191"/>
      <c r="AE449" s="191"/>
      <c r="AF449" s="191"/>
      <c r="AG449" s="191"/>
      <c r="AH449" s="191"/>
      <c r="AI449" s="191"/>
      <c r="AJ449" s="191"/>
      <c r="AK449" s="191"/>
      <c r="AL449" s="191"/>
      <c r="AM449" s="191"/>
      <c r="AN449" s="191"/>
      <c r="AO449" s="191"/>
      <c r="AP449" s="191"/>
      <c r="AQ449" s="191"/>
      <c r="AR449" s="191"/>
      <c r="AS449" s="191"/>
      <c r="AT449" s="191"/>
      <c r="AU449" s="191"/>
      <c r="AV449" s="191"/>
      <c r="AW449" s="191"/>
      <c r="AX449" s="191"/>
      <c r="AY449" s="191"/>
      <c r="AZ449" s="191"/>
      <c r="BA449" s="191"/>
      <c r="BB449" s="191"/>
      <c r="BC449" s="191"/>
      <c r="BD449" s="191"/>
      <c r="BE449" s="191"/>
      <c r="BF449" s="191"/>
      <c r="BG449" s="191"/>
      <c r="BH449" s="191"/>
      <c r="BI449" s="191"/>
      <c r="BJ449" s="191"/>
      <c r="BK449" s="191"/>
      <c r="BL449" s="191"/>
      <c r="BM449" s="191"/>
      <c r="BN449" s="191"/>
      <c r="BO449" s="191"/>
      <c r="BP449" s="191"/>
      <c r="BQ449" s="191"/>
      <c r="BR449" s="191"/>
      <c r="BS449" s="191"/>
      <c r="BT449" s="191"/>
      <c r="BU449" s="191"/>
      <c r="BV449" s="191"/>
      <c r="BW449" s="191"/>
      <c r="BX449" s="191"/>
      <c r="BY449" s="191"/>
      <c r="BZ449" s="191"/>
    </row>
    <row r="450" spans="1:78">
      <c r="A450" s="191"/>
      <c r="B450" s="191"/>
      <c r="C450" s="191"/>
      <c r="D450" s="191"/>
      <c r="E450" s="191"/>
      <c r="F450" s="191"/>
      <c r="G450" s="191"/>
      <c r="H450" s="191"/>
      <c r="I450" s="191"/>
      <c r="J450" s="191"/>
      <c r="K450" s="191"/>
      <c r="L450" s="191"/>
      <c r="M450" s="191"/>
      <c r="N450" s="191"/>
      <c r="O450" s="191"/>
      <c r="P450" s="191"/>
      <c r="Q450" s="191"/>
      <c r="R450" s="191"/>
      <c r="S450" s="191"/>
      <c r="T450" s="191"/>
      <c r="U450" s="191"/>
      <c r="V450" s="191"/>
      <c r="W450" s="191"/>
      <c r="X450" s="191"/>
      <c r="Y450" s="191"/>
      <c r="Z450" s="191"/>
      <c r="AA450" s="191"/>
      <c r="AB450" s="191"/>
      <c r="AC450" s="191"/>
      <c r="AD450" s="191"/>
      <c r="AE450" s="191"/>
      <c r="AF450" s="191"/>
      <c r="AG450" s="191"/>
      <c r="AH450" s="191"/>
      <c r="AI450" s="191"/>
      <c r="AJ450" s="191"/>
      <c r="AK450" s="191"/>
      <c r="AL450" s="191"/>
      <c r="AM450" s="191"/>
      <c r="AN450" s="191"/>
      <c r="AO450" s="191"/>
      <c r="AP450" s="191"/>
      <c r="AQ450" s="191"/>
      <c r="AR450" s="191"/>
      <c r="AS450" s="191"/>
      <c r="AT450" s="191"/>
      <c r="AU450" s="191"/>
      <c r="AV450" s="191"/>
      <c r="AW450" s="191"/>
      <c r="AX450" s="191"/>
      <c r="AY450" s="191"/>
      <c r="AZ450" s="191"/>
      <c r="BA450" s="191"/>
      <c r="BB450" s="191"/>
      <c r="BC450" s="191"/>
      <c r="BD450" s="191"/>
      <c r="BE450" s="191"/>
      <c r="BF450" s="191"/>
      <c r="BG450" s="191"/>
      <c r="BH450" s="191"/>
      <c r="BI450" s="191"/>
      <c r="BJ450" s="191"/>
      <c r="BK450" s="191"/>
      <c r="BL450" s="191"/>
      <c r="BM450" s="191"/>
      <c r="BN450" s="191"/>
      <c r="BO450" s="191"/>
      <c r="BP450" s="191"/>
      <c r="BQ450" s="191"/>
      <c r="BR450" s="191"/>
      <c r="BS450" s="191"/>
      <c r="BT450" s="191"/>
      <c r="BU450" s="191"/>
      <c r="BV450" s="191"/>
      <c r="BW450" s="191"/>
      <c r="BX450" s="191"/>
      <c r="BY450" s="191"/>
      <c r="BZ450" s="191"/>
    </row>
    <row r="451" spans="1:78">
      <c r="A451" s="191"/>
      <c r="B451" s="191"/>
      <c r="C451" s="191"/>
      <c r="D451" s="191"/>
      <c r="E451" s="191"/>
      <c r="F451" s="191"/>
      <c r="G451" s="191"/>
      <c r="H451" s="191"/>
      <c r="I451" s="191"/>
      <c r="J451" s="191"/>
      <c r="K451" s="191"/>
      <c r="L451" s="191"/>
      <c r="M451" s="191"/>
      <c r="N451" s="191"/>
      <c r="O451" s="191"/>
      <c r="P451" s="191"/>
      <c r="Q451" s="191"/>
      <c r="R451" s="191"/>
      <c r="S451" s="191"/>
      <c r="T451" s="191"/>
      <c r="U451" s="191"/>
      <c r="V451" s="191"/>
      <c r="W451" s="191"/>
      <c r="X451" s="191"/>
      <c r="Y451" s="191"/>
      <c r="Z451" s="191"/>
      <c r="AA451" s="191"/>
      <c r="AB451" s="191"/>
      <c r="AC451" s="191"/>
      <c r="AD451" s="191"/>
      <c r="AE451" s="191"/>
      <c r="AF451" s="191"/>
      <c r="AG451" s="191"/>
      <c r="AH451" s="191"/>
      <c r="AI451" s="191"/>
      <c r="AJ451" s="191"/>
      <c r="AK451" s="191"/>
      <c r="AL451" s="191"/>
      <c r="AM451" s="191"/>
      <c r="AN451" s="191"/>
      <c r="AO451" s="191"/>
      <c r="AP451" s="191"/>
      <c r="AQ451" s="191"/>
      <c r="AR451" s="191"/>
      <c r="AS451" s="191"/>
      <c r="AT451" s="191"/>
      <c r="AU451" s="191"/>
      <c r="AV451" s="191"/>
      <c r="AW451" s="191"/>
      <c r="AX451" s="191"/>
      <c r="AY451" s="191"/>
      <c r="AZ451" s="191"/>
      <c r="BA451" s="191"/>
      <c r="BB451" s="191"/>
      <c r="BC451" s="191"/>
      <c r="BD451" s="191"/>
      <c r="BE451" s="191"/>
      <c r="BF451" s="191"/>
      <c r="BG451" s="191"/>
      <c r="BH451" s="191"/>
      <c r="BI451" s="191"/>
      <c r="BJ451" s="191"/>
      <c r="BK451" s="191"/>
      <c r="BL451" s="191"/>
      <c r="BM451" s="191"/>
      <c r="BN451" s="191"/>
      <c r="BO451" s="191"/>
      <c r="BP451" s="191"/>
      <c r="BQ451" s="191"/>
      <c r="BR451" s="191"/>
      <c r="BS451" s="191"/>
      <c r="BT451" s="191"/>
      <c r="BU451" s="191"/>
      <c r="BV451" s="191"/>
      <c r="BW451" s="191"/>
      <c r="BX451" s="191"/>
      <c r="BY451" s="191"/>
      <c r="BZ451" s="191"/>
    </row>
    <row r="452" spans="1:78">
      <c r="A452" s="191"/>
      <c r="B452" s="191"/>
      <c r="C452" s="191"/>
      <c r="D452" s="191"/>
      <c r="E452" s="191"/>
      <c r="F452" s="191"/>
      <c r="G452" s="191"/>
      <c r="H452" s="191"/>
      <c r="I452" s="191"/>
      <c r="J452" s="191"/>
      <c r="K452" s="191"/>
      <c r="L452" s="191"/>
      <c r="M452" s="191"/>
      <c r="N452" s="191"/>
      <c r="O452" s="191"/>
      <c r="P452" s="191"/>
      <c r="Q452" s="191"/>
      <c r="R452" s="191"/>
      <c r="S452" s="191"/>
      <c r="T452" s="191"/>
      <c r="U452" s="191"/>
      <c r="V452" s="191"/>
      <c r="W452" s="191"/>
      <c r="X452" s="191"/>
      <c r="Y452" s="191"/>
      <c r="Z452" s="191"/>
      <c r="AA452" s="191"/>
      <c r="AB452" s="191"/>
      <c r="AC452" s="191"/>
      <c r="AD452" s="191"/>
      <c r="AE452" s="191"/>
      <c r="AF452" s="191"/>
      <c r="AG452" s="191"/>
      <c r="AH452" s="191"/>
      <c r="AI452" s="191"/>
      <c r="AJ452" s="191"/>
      <c r="AK452" s="191"/>
      <c r="AL452" s="191"/>
      <c r="AM452" s="191"/>
      <c r="AN452" s="191"/>
      <c r="AO452" s="191"/>
      <c r="AP452" s="191"/>
      <c r="AQ452" s="191"/>
      <c r="AR452" s="191"/>
      <c r="AS452" s="191"/>
      <c r="AT452" s="191"/>
      <c r="AU452" s="191"/>
      <c r="AV452" s="191"/>
      <c r="AW452" s="191"/>
      <c r="AX452" s="191"/>
      <c r="AY452" s="191"/>
      <c r="AZ452" s="191"/>
      <c r="BA452" s="191"/>
      <c r="BB452" s="191"/>
      <c r="BC452" s="191"/>
      <c r="BD452" s="191"/>
      <c r="BE452" s="191"/>
      <c r="BF452" s="191"/>
      <c r="BG452" s="191"/>
      <c r="BH452" s="191"/>
      <c r="BI452" s="191"/>
      <c r="BJ452" s="191"/>
      <c r="BK452" s="191"/>
      <c r="BL452" s="191"/>
      <c r="BM452" s="191"/>
      <c r="BN452" s="191"/>
      <c r="BO452" s="191"/>
      <c r="BP452" s="191"/>
      <c r="BQ452" s="191"/>
      <c r="BR452" s="191"/>
      <c r="BS452" s="191"/>
      <c r="BT452" s="191"/>
      <c r="BU452" s="191"/>
      <c r="BV452" s="191"/>
      <c r="BW452" s="191"/>
      <c r="BX452" s="191"/>
      <c r="BY452" s="191"/>
      <c r="BZ452" s="191"/>
    </row>
    <row r="453" spans="1:78">
      <c r="A453" s="191"/>
      <c r="B453" s="191"/>
      <c r="C453" s="191"/>
      <c r="D453" s="191"/>
      <c r="E453" s="191"/>
      <c r="F453" s="191"/>
      <c r="G453" s="191"/>
      <c r="H453" s="191"/>
      <c r="I453" s="191"/>
      <c r="J453" s="191"/>
      <c r="K453" s="191"/>
      <c r="L453" s="191"/>
      <c r="M453" s="191"/>
      <c r="N453" s="191"/>
      <c r="O453" s="191"/>
      <c r="P453" s="191"/>
      <c r="Q453" s="191"/>
      <c r="R453" s="191"/>
      <c r="S453" s="191"/>
      <c r="T453" s="191"/>
      <c r="U453" s="191"/>
      <c r="V453" s="191"/>
      <c r="W453" s="191"/>
      <c r="X453" s="191"/>
      <c r="Y453" s="191"/>
      <c r="Z453" s="191"/>
      <c r="AA453" s="191"/>
      <c r="AB453" s="191"/>
      <c r="AC453" s="191"/>
      <c r="AD453" s="191"/>
      <c r="AE453" s="191"/>
      <c r="AF453" s="191"/>
      <c r="AG453" s="191"/>
      <c r="AH453" s="191"/>
      <c r="AI453" s="191"/>
      <c r="AJ453" s="191"/>
      <c r="AK453" s="191"/>
      <c r="AL453" s="191"/>
      <c r="AM453" s="191"/>
      <c r="AN453" s="191"/>
      <c r="AO453" s="191"/>
      <c r="AP453" s="191"/>
      <c r="AQ453" s="191"/>
      <c r="AR453" s="191"/>
      <c r="AS453" s="191"/>
      <c r="AT453" s="191"/>
      <c r="AU453" s="191"/>
      <c r="AV453" s="191"/>
      <c r="AW453" s="191"/>
      <c r="AX453" s="191"/>
      <c r="AY453" s="191"/>
      <c r="AZ453" s="191"/>
      <c r="BA453" s="191"/>
      <c r="BB453" s="191"/>
      <c r="BC453" s="191"/>
      <c r="BD453" s="191"/>
      <c r="BE453" s="191"/>
      <c r="BF453" s="191"/>
      <c r="BG453" s="191"/>
      <c r="BH453" s="191"/>
      <c r="BI453" s="191"/>
      <c r="BJ453" s="191"/>
      <c r="BK453" s="191"/>
      <c r="BL453" s="191"/>
      <c r="BM453" s="191"/>
      <c r="BN453" s="191"/>
      <c r="BO453" s="191"/>
      <c r="BP453" s="191"/>
      <c r="BQ453" s="191"/>
      <c r="BR453" s="191"/>
      <c r="BS453" s="191"/>
      <c r="BT453" s="191"/>
      <c r="BU453" s="191"/>
      <c r="BV453" s="191"/>
      <c r="BW453" s="191"/>
      <c r="BX453" s="191"/>
      <c r="BY453" s="191"/>
      <c r="BZ453" s="191"/>
    </row>
    <row r="454" spans="1:78">
      <c r="A454" s="191"/>
      <c r="B454" s="191"/>
      <c r="C454" s="191"/>
      <c r="D454" s="191"/>
      <c r="E454" s="191"/>
      <c r="F454" s="191"/>
      <c r="G454" s="191"/>
      <c r="H454" s="191"/>
      <c r="I454" s="191"/>
      <c r="J454" s="191"/>
      <c r="K454" s="191"/>
      <c r="L454" s="191"/>
      <c r="M454" s="191"/>
      <c r="N454" s="191"/>
      <c r="O454" s="191"/>
      <c r="P454" s="191"/>
      <c r="Q454" s="191"/>
      <c r="R454" s="191"/>
      <c r="S454" s="191"/>
      <c r="T454" s="191"/>
      <c r="U454" s="191"/>
      <c r="V454" s="191"/>
      <c r="W454" s="191"/>
      <c r="X454" s="191"/>
      <c r="Y454" s="191"/>
      <c r="Z454" s="191"/>
      <c r="AA454" s="191"/>
      <c r="AB454" s="191"/>
      <c r="AC454" s="191"/>
      <c r="AD454" s="191"/>
      <c r="AE454" s="191"/>
      <c r="AF454" s="191"/>
      <c r="AG454" s="191"/>
      <c r="AH454" s="191"/>
      <c r="AI454" s="191"/>
      <c r="AJ454" s="191"/>
      <c r="AK454" s="191"/>
      <c r="AL454" s="191"/>
      <c r="AM454" s="191"/>
      <c r="AN454" s="191"/>
      <c r="AO454" s="191"/>
      <c r="AP454" s="191"/>
      <c r="AQ454" s="191"/>
      <c r="AR454" s="191"/>
      <c r="AS454" s="191"/>
      <c r="AT454" s="191"/>
      <c r="AU454" s="191"/>
      <c r="AV454" s="191"/>
      <c r="AW454" s="191"/>
      <c r="AX454" s="191"/>
      <c r="AY454" s="191"/>
      <c r="AZ454" s="191"/>
      <c r="BA454" s="191"/>
      <c r="BB454" s="191"/>
      <c r="BC454" s="191"/>
      <c r="BD454" s="191"/>
      <c r="BE454" s="191"/>
      <c r="BF454" s="191"/>
      <c r="BG454" s="191"/>
      <c r="BH454" s="191"/>
      <c r="BI454" s="191"/>
      <c r="BJ454" s="191"/>
      <c r="BK454" s="191"/>
      <c r="BL454" s="191"/>
      <c r="BM454" s="191"/>
      <c r="BN454" s="191"/>
      <c r="BO454" s="191"/>
      <c r="BP454" s="191"/>
      <c r="BQ454" s="191"/>
      <c r="BR454" s="191"/>
      <c r="BS454" s="191"/>
      <c r="BT454" s="191"/>
      <c r="BU454" s="191"/>
      <c r="BV454" s="191"/>
      <c r="BW454" s="191"/>
      <c r="BX454" s="191"/>
      <c r="BY454" s="191"/>
      <c r="BZ454" s="191"/>
    </row>
    <row r="455" spans="1:78">
      <c r="A455" s="191"/>
      <c r="B455" s="191"/>
      <c r="C455" s="191"/>
      <c r="D455" s="191"/>
      <c r="E455" s="191"/>
      <c r="F455" s="191"/>
      <c r="G455" s="191"/>
      <c r="H455" s="191"/>
      <c r="I455" s="191"/>
      <c r="J455" s="191"/>
      <c r="K455" s="191"/>
      <c r="L455" s="191"/>
      <c r="M455" s="191"/>
      <c r="N455" s="191"/>
      <c r="O455" s="191"/>
      <c r="P455" s="191"/>
      <c r="Q455" s="191"/>
      <c r="R455" s="191"/>
      <c r="S455" s="191"/>
      <c r="T455" s="191"/>
      <c r="U455" s="191"/>
      <c r="V455" s="191"/>
      <c r="W455" s="191"/>
      <c r="X455" s="191"/>
      <c r="Y455" s="191"/>
      <c r="Z455" s="191"/>
      <c r="AA455" s="191"/>
      <c r="AB455" s="191"/>
      <c r="AC455" s="191"/>
      <c r="AD455" s="191"/>
      <c r="AE455" s="191"/>
      <c r="AF455" s="191"/>
      <c r="AG455" s="191"/>
      <c r="AH455" s="191"/>
      <c r="AI455" s="191"/>
      <c r="AJ455" s="191"/>
      <c r="AK455" s="191"/>
      <c r="AL455" s="191"/>
      <c r="AM455" s="191"/>
      <c r="AN455" s="191"/>
      <c r="AO455" s="191"/>
      <c r="AP455" s="191"/>
      <c r="AQ455" s="191"/>
      <c r="AR455" s="191"/>
      <c r="AS455" s="191"/>
      <c r="AT455" s="191"/>
      <c r="AU455" s="191"/>
      <c r="AV455" s="191"/>
      <c r="AW455" s="191"/>
      <c r="AX455" s="191"/>
      <c r="AY455" s="191"/>
      <c r="AZ455" s="191"/>
      <c r="BA455" s="191"/>
      <c r="BB455" s="191"/>
      <c r="BC455" s="191"/>
      <c r="BD455" s="191"/>
      <c r="BE455" s="191"/>
      <c r="BF455" s="191"/>
      <c r="BG455" s="191"/>
      <c r="BH455" s="191"/>
      <c r="BI455" s="191"/>
      <c r="BJ455" s="191"/>
      <c r="BK455" s="191"/>
      <c r="BL455" s="191"/>
      <c r="BM455" s="191"/>
      <c r="BN455" s="191"/>
      <c r="BO455" s="191"/>
      <c r="BP455" s="191"/>
      <c r="BQ455" s="191"/>
      <c r="BR455" s="191"/>
      <c r="BS455" s="191"/>
      <c r="BT455" s="191"/>
      <c r="BU455" s="191"/>
      <c r="BV455" s="191"/>
      <c r="BW455" s="191"/>
      <c r="BX455" s="191"/>
      <c r="BY455" s="191"/>
      <c r="BZ455" s="191"/>
    </row>
    <row r="456" spans="1:78">
      <c r="A456" s="191"/>
      <c r="B456" s="191"/>
      <c r="C456" s="191"/>
      <c r="D456" s="191"/>
      <c r="E456" s="191"/>
      <c r="F456" s="191"/>
      <c r="G456" s="191"/>
      <c r="H456" s="191"/>
      <c r="I456" s="191"/>
      <c r="J456" s="191"/>
      <c r="K456" s="191"/>
      <c r="L456" s="191"/>
      <c r="M456" s="191"/>
      <c r="N456" s="191"/>
      <c r="O456" s="191"/>
      <c r="P456" s="191"/>
      <c r="Q456" s="191"/>
      <c r="R456" s="191"/>
      <c r="S456" s="191"/>
      <c r="T456" s="191"/>
      <c r="U456" s="191"/>
      <c r="V456" s="191"/>
      <c r="W456" s="191"/>
      <c r="X456" s="191"/>
      <c r="Y456" s="191"/>
      <c r="Z456" s="191"/>
      <c r="AA456" s="191"/>
      <c r="AB456" s="191"/>
      <c r="AC456" s="191"/>
      <c r="AD456" s="191"/>
      <c r="AE456" s="191"/>
      <c r="AF456" s="191"/>
      <c r="AG456" s="191"/>
      <c r="AH456" s="191"/>
      <c r="AI456" s="191"/>
      <c r="AJ456" s="191"/>
      <c r="AK456" s="191"/>
      <c r="AL456" s="191"/>
      <c r="AM456" s="191"/>
      <c r="AN456" s="191"/>
      <c r="AO456" s="191"/>
      <c r="AP456" s="191"/>
      <c r="AQ456" s="191"/>
      <c r="AR456" s="191"/>
      <c r="AS456" s="191"/>
      <c r="AT456" s="191"/>
      <c r="AU456" s="191"/>
      <c r="AV456" s="191"/>
      <c r="AW456" s="191"/>
      <c r="AX456" s="191"/>
      <c r="AY456" s="191"/>
      <c r="AZ456" s="191"/>
      <c r="BA456" s="191"/>
      <c r="BB456" s="191"/>
      <c r="BC456" s="191"/>
      <c r="BD456" s="191"/>
      <c r="BE456" s="191"/>
      <c r="BF456" s="191"/>
      <c r="BG456" s="191"/>
      <c r="BH456" s="191"/>
      <c r="BI456" s="191"/>
      <c r="BJ456" s="191"/>
      <c r="BK456" s="191"/>
      <c r="BL456" s="191"/>
      <c r="BM456" s="191"/>
      <c r="BN456" s="191"/>
      <c r="BO456" s="191"/>
      <c r="BP456" s="191"/>
      <c r="BQ456" s="191"/>
      <c r="BR456" s="191"/>
      <c r="BS456" s="191"/>
      <c r="BT456" s="191"/>
      <c r="BU456" s="191"/>
      <c r="BV456" s="191"/>
      <c r="BW456" s="191"/>
      <c r="BX456" s="191"/>
      <c r="BY456" s="191"/>
      <c r="BZ456" s="191"/>
    </row>
    <row r="457" spans="1:78">
      <c r="A457" s="191"/>
      <c r="B457" s="191"/>
      <c r="C457" s="191"/>
      <c r="D457" s="191"/>
      <c r="E457" s="191"/>
      <c r="F457" s="191"/>
      <c r="G457" s="191"/>
      <c r="H457" s="191"/>
      <c r="I457" s="191"/>
      <c r="J457" s="191"/>
      <c r="K457" s="191"/>
      <c r="L457" s="191"/>
      <c r="M457" s="191"/>
      <c r="N457" s="191"/>
      <c r="O457" s="191"/>
      <c r="P457" s="191"/>
      <c r="Q457" s="191"/>
      <c r="R457" s="191"/>
      <c r="S457" s="191"/>
      <c r="T457" s="191"/>
      <c r="U457" s="191"/>
      <c r="V457" s="191"/>
      <c r="W457" s="191"/>
      <c r="X457" s="191"/>
      <c r="Y457" s="191"/>
      <c r="Z457" s="191"/>
      <c r="AA457" s="191"/>
      <c r="AB457" s="191"/>
      <c r="AC457" s="191"/>
      <c r="AD457" s="191"/>
      <c r="AE457" s="191"/>
      <c r="AF457" s="191"/>
      <c r="AG457" s="191"/>
      <c r="AH457" s="191"/>
      <c r="AI457" s="191"/>
      <c r="AJ457" s="191"/>
      <c r="AK457" s="191"/>
      <c r="AL457" s="191"/>
      <c r="AM457" s="191"/>
      <c r="AN457" s="191"/>
      <c r="AO457" s="191"/>
      <c r="AP457" s="191"/>
      <c r="AQ457" s="191"/>
      <c r="AR457" s="191"/>
      <c r="AS457" s="191"/>
      <c r="AT457" s="191"/>
      <c r="AU457" s="191"/>
      <c r="AV457" s="191"/>
      <c r="AW457" s="191"/>
      <c r="AX457" s="191"/>
      <c r="AY457" s="191"/>
      <c r="AZ457" s="191"/>
      <c r="BA457" s="191"/>
      <c r="BB457" s="191"/>
      <c r="BC457" s="191"/>
      <c r="BD457" s="191"/>
      <c r="BE457" s="191"/>
      <c r="BF457" s="191"/>
      <c r="BG457" s="191"/>
      <c r="BH457" s="191"/>
      <c r="BI457" s="191"/>
      <c r="BJ457" s="191"/>
      <c r="BK457" s="191"/>
      <c r="BL457" s="191"/>
      <c r="BM457" s="191"/>
      <c r="BN457" s="191"/>
      <c r="BO457" s="191"/>
      <c r="BP457" s="191"/>
      <c r="BQ457" s="191"/>
      <c r="BR457" s="191"/>
      <c r="BS457" s="191"/>
      <c r="BT457" s="191"/>
      <c r="BU457" s="191"/>
      <c r="BV457" s="191"/>
      <c r="BW457" s="191"/>
      <c r="BX457" s="191"/>
      <c r="BY457" s="191"/>
      <c r="BZ457" s="191"/>
    </row>
    <row r="458" spans="1:78">
      <c r="A458" s="191"/>
      <c r="B458" s="191"/>
      <c r="C458" s="191"/>
      <c r="D458" s="191"/>
      <c r="E458" s="191"/>
      <c r="F458" s="191"/>
      <c r="G458" s="191"/>
      <c r="H458" s="191"/>
      <c r="I458" s="191"/>
      <c r="J458" s="191"/>
      <c r="K458" s="191"/>
      <c r="L458" s="191"/>
      <c r="M458" s="191"/>
      <c r="N458" s="191"/>
      <c r="O458" s="191"/>
      <c r="P458" s="191"/>
      <c r="Q458" s="191"/>
      <c r="R458" s="191"/>
      <c r="S458" s="191"/>
      <c r="T458" s="191"/>
      <c r="U458" s="191"/>
      <c r="V458" s="191"/>
      <c r="W458" s="191"/>
      <c r="X458" s="191"/>
      <c r="Y458" s="191"/>
      <c r="Z458" s="191"/>
      <c r="AA458" s="191"/>
      <c r="AB458" s="191"/>
      <c r="AC458" s="191"/>
      <c r="AD458" s="191"/>
      <c r="AE458" s="191"/>
      <c r="AF458" s="191"/>
      <c r="AG458" s="191"/>
      <c r="AH458" s="191"/>
      <c r="AI458" s="191"/>
      <c r="AJ458" s="191"/>
      <c r="AK458" s="191"/>
      <c r="AL458" s="191"/>
      <c r="AM458" s="191"/>
      <c r="AN458" s="191"/>
      <c r="AO458" s="191"/>
      <c r="AP458" s="191"/>
      <c r="AQ458" s="191"/>
      <c r="AR458" s="191"/>
      <c r="AS458" s="191"/>
      <c r="AT458" s="191"/>
      <c r="AU458" s="191"/>
      <c r="AV458" s="191"/>
      <c r="AW458" s="191"/>
      <c r="AX458" s="191"/>
      <c r="AY458" s="191"/>
      <c r="AZ458" s="191"/>
      <c r="BA458" s="191"/>
      <c r="BB458" s="191"/>
      <c r="BC458" s="191"/>
      <c r="BD458" s="191"/>
      <c r="BE458" s="191"/>
      <c r="BF458" s="191"/>
      <c r="BG458" s="191"/>
      <c r="BH458" s="191"/>
      <c r="BI458" s="191"/>
      <c r="BJ458" s="191"/>
      <c r="BK458" s="191"/>
      <c r="BL458" s="191"/>
      <c r="BM458" s="191"/>
      <c r="BN458" s="191"/>
      <c r="BO458" s="191"/>
      <c r="BP458" s="191"/>
      <c r="BQ458" s="191"/>
      <c r="BR458" s="191"/>
      <c r="BS458" s="191"/>
      <c r="BT458" s="191"/>
      <c r="BU458" s="191"/>
      <c r="BV458" s="191"/>
      <c r="BW458" s="191"/>
      <c r="BX458" s="191"/>
      <c r="BY458" s="191"/>
      <c r="BZ458" s="191"/>
    </row>
    <row r="459" spans="1:78">
      <c r="A459" s="191"/>
      <c r="B459" s="191"/>
      <c r="C459" s="191"/>
      <c r="D459" s="191"/>
      <c r="E459" s="191"/>
      <c r="F459" s="191"/>
      <c r="G459" s="191"/>
      <c r="H459" s="191"/>
      <c r="I459" s="191"/>
      <c r="J459" s="191"/>
      <c r="K459" s="191"/>
      <c r="L459" s="191"/>
      <c r="M459" s="191"/>
      <c r="N459" s="191"/>
      <c r="O459" s="191"/>
      <c r="P459" s="191"/>
      <c r="Q459" s="191"/>
      <c r="R459" s="191"/>
      <c r="S459" s="191"/>
      <c r="T459" s="191"/>
      <c r="U459" s="191"/>
      <c r="V459" s="191"/>
      <c r="W459" s="191"/>
      <c r="X459" s="191"/>
      <c r="Y459" s="191"/>
      <c r="Z459" s="191"/>
      <c r="AA459" s="191"/>
      <c r="AB459" s="191"/>
      <c r="AC459" s="191"/>
      <c r="AD459" s="191"/>
      <c r="AE459" s="191"/>
      <c r="AF459" s="191"/>
      <c r="AG459" s="191"/>
      <c r="AH459" s="191"/>
      <c r="AI459" s="191"/>
      <c r="AJ459" s="191"/>
      <c r="AK459" s="191"/>
      <c r="AL459" s="191"/>
      <c r="AM459" s="191"/>
      <c r="AN459" s="191"/>
      <c r="AO459" s="191"/>
      <c r="AP459" s="191"/>
      <c r="AQ459" s="191"/>
      <c r="AR459" s="191"/>
      <c r="AS459" s="191"/>
      <c r="AT459" s="191"/>
      <c r="AU459" s="191"/>
      <c r="AV459" s="191"/>
      <c r="AW459" s="191"/>
      <c r="AX459" s="191"/>
      <c r="AY459" s="191"/>
      <c r="AZ459" s="191"/>
      <c r="BA459" s="191"/>
      <c r="BB459" s="191"/>
      <c r="BC459" s="191"/>
      <c r="BD459" s="191"/>
      <c r="BE459" s="191"/>
      <c r="BF459" s="191"/>
      <c r="BG459" s="191"/>
      <c r="BH459" s="191"/>
      <c r="BI459" s="191"/>
      <c r="BJ459" s="191"/>
      <c r="BK459" s="191"/>
      <c r="BL459" s="191"/>
      <c r="BM459" s="191"/>
      <c r="BN459" s="191"/>
      <c r="BO459" s="191"/>
      <c r="BP459" s="191"/>
      <c r="BQ459" s="191"/>
      <c r="BR459" s="191"/>
      <c r="BS459" s="191"/>
      <c r="BT459" s="191"/>
      <c r="BU459" s="191"/>
      <c r="BV459" s="191"/>
      <c r="BW459" s="191"/>
      <c r="BX459" s="191"/>
      <c r="BY459" s="191"/>
      <c r="BZ459" s="191"/>
    </row>
    <row r="460" spans="1:78">
      <c r="A460" s="191"/>
      <c r="B460" s="191"/>
      <c r="C460" s="191"/>
      <c r="D460" s="191"/>
      <c r="E460" s="191"/>
      <c r="F460" s="191"/>
      <c r="G460" s="191"/>
      <c r="H460" s="191"/>
      <c r="I460" s="191"/>
      <c r="J460" s="191"/>
      <c r="K460" s="191"/>
      <c r="L460" s="191"/>
      <c r="M460" s="191"/>
      <c r="N460" s="191"/>
      <c r="O460" s="191"/>
      <c r="P460" s="191"/>
      <c r="Q460" s="191"/>
      <c r="R460" s="191"/>
      <c r="S460" s="191"/>
      <c r="T460" s="191"/>
      <c r="U460" s="191"/>
      <c r="V460" s="191"/>
      <c r="W460" s="191"/>
      <c r="X460" s="191"/>
      <c r="Y460" s="191"/>
      <c r="Z460" s="191"/>
      <c r="AA460" s="191"/>
      <c r="AB460" s="191"/>
      <c r="AC460" s="191"/>
      <c r="AD460" s="191"/>
      <c r="AE460" s="191"/>
      <c r="AF460" s="191"/>
      <c r="AG460" s="191"/>
      <c r="AH460" s="191"/>
      <c r="AI460" s="191"/>
      <c r="AJ460" s="191"/>
      <c r="AK460" s="191"/>
      <c r="AL460" s="191"/>
      <c r="AM460" s="191"/>
      <c r="AN460" s="191"/>
      <c r="AO460" s="191"/>
      <c r="AP460" s="191"/>
      <c r="AQ460" s="191"/>
      <c r="AR460" s="191"/>
      <c r="AS460" s="191"/>
      <c r="AT460" s="191"/>
      <c r="AU460" s="191"/>
      <c r="AV460" s="191"/>
      <c r="AW460" s="191"/>
      <c r="AX460" s="191"/>
      <c r="AY460" s="191"/>
      <c r="AZ460" s="191"/>
      <c r="BA460" s="191"/>
      <c r="BB460" s="191"/>
      <c r="BC460" s="191"/>
      <c r="BD460" s="191"/>
      <c r="BE460" s="191"/>
      <c r="BF460" s="191"/>
      <c r="BG460" s="191"/>
      <c r="BH460" s="191"/>
      <c r="BI460" s="191"/>
      <c r="BJ460" s="191"/>
      <c r="BK460" s="191"/>
      <c r="BL460" s="191"/>
      <c r="BM460" s="191"/>
      <c r="BN460" s="191"/>
      <c r="BO460" s="191"/>
      <c r="BP460" s="191"/>
      <c r="BQ460" s="191"/>
      <c r="BR460" s="191"/>
      <c r="BS460" s="191"/>
      <c r="BT460" s="191"/>
      <c r="BU460" s="191"/>
      <c r="BV460" s="191"/>
      <c r="BW460" s="191"/>
      <c r="BX460" s="191"/>
      <c r="BY460" s="191"/>
      <c r="BZ460" s="191"/>
    </row>
    <row r="461" spans="1:78">
      <c r="A461" s="191"/>
      <c r="B461" s="191"/>
      <c r="C461" s="191"/>
      <c r="D461" s="191"/>
      <c r="E461" s="191"/>
      <c r="F461" s="191"/>
      <c r="G461" s="191"/>
      <c r="H461" s="191"/>
      <c r="I461" s="191"/>
      <c r="J461" s="191"/>
      <c r="K461" s="191"/>
      <c r="L461" s="191"/>
      <c r="M461" s="191"/>
      <c r="N461" s="191"/>
      <c r="O461" s="191"/>
      <c r="P461" s="191"/>
      <c r="Q461" s="191"/>
      <c r="R461" s="191"/>
      <c r="S461" s="191"/>
      <c r="T461" s="191"/>
      <c r="U461" s="191"/>
      <c r="V461" s="191"/>
      <c r="W461" s="191"/>
      <c r="X461" s="191"/>
      <c r="Y461" s="191"/>
      <c r="Z461" s="191"/>
      <c r="AA461" s="191"/>
      <c r="AB461" s="191"/>
      <c r="AC461" s="191"/>
      <c r="AD461" s="191"/>
      <c r="AE461" s="191"/>
      <c r="AF461" s="191"/>
      <c r="AG461" s="191"/>
      <c r="AH461" s="191"/>
      <c r="AI461" s="191"/>
      <c r="AJ461" s="191"/>
      <c r="AK461" s="191"/>
      <c r="AL461" s="191"/>
      <c r="AM461" s="191"/>
      <c r="AN461" s="191"/>
      <c r="AO461" s="191"/>
      <c r="AP461" s="191"/>
      <c r="AQ461" s="191"/>
      <c r="AR461" s="191"/>
      <c r="AS461" s="191"/>
      <c r="AT461" s="191"/>
      <c r="AU461" s="191"/>
      <c r="AV461" s="191"/>
      <c r="AW461" s="191"/>
      <c r="AX461" s="191"/>
      <c r="AY461" s="191"/>
      <c r="AZ461" s="191"/>
      <c r="BA461" s="191"/>
      <c r="BB461" s="191"/>
      <c r="BC461" s="191"/>
      <c r="BD461" s="191"/>
      <c r="BE461" s="191"/>
      <c r="BF461" s="191"/>
      <c r="BG461" s="191"/>
      <c r="BH461" s="191"/>
      <c r="BI461" s="191"/>
      <c r="BJ461" s="191"/>
      <c r="BK461" s="191"/>
      <c r="BL461" s="191"/>
      <c r="BM461" s="191"/>
      <c r="BN461" s="191"/>
      <c r="BO461" s="191"/>
      <c r="BP461" s="191"/>
      <c r="BQ461" s="191"/>
      <c r="BR461" s="191"/>
      <c r="BS461" s="191"/>
      <c r="BT461" s="191"/>
      <c r="BU461" s="191"/>
      <c r="BV461" s="191"/>
      <c r="BW461" s="191"/>
      <c r="BX461" s="191"/>
      <c r="BY461" s="191"/>
      <c r="BZ461" s="191"/>
    </row>
    <row r="462" spans="1:78">
      <c r="A462" s="191"/>
      <c r="B462" s="191"/>
      <c r="C462" s="191"/>
      <c r="D462" s="191"/>
      <c r="E462" s="191"/>
      <c r="F462" s="191"/>
      <c r="G462" s="191"/>
      <c r="H462" s="191"/>
      <c r="I462" s="191"/>
      <c r="J462" s="191"/>
      <c r="K462" s="191"/>
      <c r="L462" s="191"/>
      <c r="M462" s="191"/>
      <c r="N462" s="191"/>
      <c r="O462" s="191"/>
      <c r="P462" s="191"/>
      <c r="Q462" s="191"/>
      <c r="R462" s="191"/>
      <c r="S462" s="191"/>
      <c r="T462" s="191"/>
      <c r="U462" s="191"/>
      <c r="V462" s="191"/>
      <c r="W462" s="191"/>
      <c r="X462" s="191"/>
      <c r="Y462" s="191"/>
      <c r="Z462" s="191"/>
      <c r="AA462" s="191"/>
      <c r="AB462" s="191"/>
      <c r="AC462" s="191"/>
      <c r="AD462" s="191"/>
      <c r="AE462" s="191"/>
      <c r="AF462" s="191"/>
      <c r="AG462" s="191"/>
      <c r="AH462" s="191"/>
      <c r="AI462" s="191"/>
      <c r="AJ462" s="191"/>
      <c r="AK462" s="191"/>
      <c r="AL462" s="191"/>
      <c r="AM462" s="191"/>
      <c r="AN462" s="191"/>
      <c r="AO462" s="191"/>
      <c r="AP462" s="191"/>
      <c r="AQ462" s="191"/>
      <c r="AR462" s="191"/>
      <c r="AS462" s="191"/>
      <c r="AT462" s="191"/>
      <c r="AU462" s="191"/>
      <c r="AV462" s="191"/>
      <c r="AW462" s="191"/>
      <c r="AX462" s="191"/>
      <c r="AY462" s="191"/>
      <c r="AZ462" s="191"/>
      <c r="BA462" s="191"/>
      <c r="BB462" s="191"/>
      <c r="BC462" s="191"/>
      <c r="BD462" s="191"/>
      <c r="BE462" s="191"/>
      <c r="BF462" s="191"/>
      <c r="BG462" s="191"/>
      <c r="BH462" s="191"/>
      <c r="BI462" s="191"/>
      <c r="BJ462" s="191"/>
      <c r="BK462" s="191"/>
      <c r="BL462" s="191"/>
      <c r="BM462" s="191"/>
      <c r="BN462" s="191"/>
      <c r="BO462" s="191"/>
      <c r="BP462" s="191"/>
      <c r="BQ462" s="191"/>
      <c r="BR462" s="191"/>
      <c r="BS462" s="191"/>
      <c r="BT462" s="191"/>
      <c r="BU462" s="191"/>
      <c r="BV462" s="191"/>
      <c r="BW462" s="191"/>
      <c r="BX462" s="191"/>
      <c r="BY462" s="191"/>
      <c r="BZ462" s="191"/>
    </row>
    <row r="463" spans="1:78">
      <c r="A463" s="191"/>
      <c r="B463" s="191"/>
      <c r="C463" s="191"/>
      <c r="D463" s="191"/>
      <c r="E463" s="191"/>
      <c r="F463" s="191"/>
      <c r="G463" s="191"/>
      <c r="H463" s="191"/>
      <c r="I463" s="191"/>
      <c r="J463" s="191"/>
      <c r="K463" s="191"/>
      <c r="L463" s="191"/>
      <c r="M463" s="191"/>
      <c r="N463" s="191"/>
      <c r="O463" s="191"/>
      <c r="P463" s="191"/>
      <c r="Q463" s="191"/>
      <c r="R463" s="191"/>
      <c r="S463" s="191"/>
      <c r="T463" s="191"/>
      <c r="U463" s="191"/>
      <c r="V463" s="191"/>
      <c r="W463" s="191"/>
      <c r="X463" s="191"/>
      <c r="Y463" s="191"/>
      <c r="Z463" s="191"/>
      <c r="AA463" s="191"/>
      <c r="AB463" s="191"/>
      <c r="AC463" s="191"/>
      <c r="AD463" s="191"/>
      <c r="AE463" s="191"/>
      <c r="AF463" s="191"/>
      <c r="AG463" s="191"/>
      <c r="AH463" s="191"/>
      <c r="AI463" s="191"/>
      <c r="AJ463" s="191"/>
      <c r="AK463" s="191"/>
      <c r="AL463" s="191"/>
      <c r="AM463" s="191"/>
      <c r="AN463" s="191"/>
      <c r="AO463" s="191"/>
      <c r="AP463" s="191"/>
      <c r="AQ463" s="191"/>
      <c r="AR463" s="191"/>
      <c r="AS463" s="191"/>
      <c r="AT463" s="191"/>
      <c r="AU463" s="191"/>
      <c r="AV463" s="191"/>
      <c r="AW463" s="191"/>
      <c r="AX463" s="191"/>
      <c r="AY463" s="191"/>
      <c r="AZ463" s="191"/>
      <c r="BA463" s="191"/>
      <c r="BB463" s="191"/>
      <c r="BC463" s="191"/>
      <c r="BD463" s="191"/>
      <c r="BE463" s="191"/>
      <c r="BF463" s="191"/>
      <c r="BG463" s="191"/>
      <c r="BH463" s="191"/>
      <c r="BI463" s="191"/>
      <c r="BJ463" s="191"/>
      <c r="BK463" s="191"/>
      <c r="BL463" s="191"/>
      <c r="BM463" s="191"/>
      <c r="BN463" s="191"/>
      <c r="BO463" s="191"/>
      <c r="BP463" s="191"/>
      <c r="BQ463" s="191"/>
      <c r="BR463" s="191"/>
      <c r="BS463" s="191"/>
      <c r="BT463" s="191"/>
      <c r="BU463" s="191"/>
      <c r="BV463" s="191"/>
      <c r="BW463" s="191"/>
      <c r="BX463" s="191"/>
      <c r="BY463" s="191"/>
      <c r="BZ463" s="191"/>
    </row>
    <row r="464" spans="1:78">
      <c r="A464" s="191"/>
      <c r="B464" s="191"/>
      <c r="C464" s="191"/>
      <c r="D464" s="191"/>
      <c r="E464" s="191"/>
      <c r="F464" s="191"/>
      <c r="G464" s="191"/>
      <c r="H464" s="191"/>
      <c r="I464" s="191"/>
      <c r="J464" s="191"/>
      <c r="K464" s="191"/>
      <c r="L464" s="191"/>
      <c r="M464" s="191"/>
      <c r="N464" s="191"/>
      <c r="O464" s="191"/>
      <c r="P464" s="191"/>
      <c r="Q464" s="191"/>
      <c r="R464" s="191"/>
      <c r="S464" s="191"/>
      <c r="T464" s="191"/>
      <c r="U464" s="191"/>
      <c r="V464" s="191"/>
      <c r="W464" s="191"/>
      <c r="X464" s="191"/>
      <c r="Y464" s="191"/>
      <c r="Z464" s="191"/>
      <c r="AA464" s="191"/>
      <c r="AB464" s="191"/>
      <c r="AC464" s="191"/>
      <c r="AD464" s="191"/>
      <c r="AE464" s="191"/>
      <c r="AF464" s="191"/>
      <c r="AG464" s="191"/>
      <c r="AH464" s="191"/>
      <c r="AI464" s="191"/>
      <c r="AJ464" s="191"/>
      <c r="AK464" s="191"/>
      <c r="AL464" s="191"/>
      <c r="AM464" s="191"/>
      <c r="AN464" s="191"/>
      <c r="AO464" s="191"/>
      <c r="AP464" s="191"/>
      <c r="AQ464" s="191"/>
      <c r="AR464" s="191"/>
      <c r="AS464" s="191"/>
      <c r="AT464" s="191"/>
      <c r="AU464" s="191"/>
      <c r="AV464" s="191"/>
      <c r="AW464" s="191"/>
      <c r="AX464" s="191"/>
      <c r="AY464" s="191"/>
      <c r="AZ464" s="191"/>
      <c r="BA464" s="191"/>
      <c r="BB464" s="191"/>
      <c r="BC464" s="191"/>
      <c r="BD464" s="191"/>
      <c r="BE464" s="191"/>
      <c r="BF464" s="191"/>
      <c r="BG464" s="191"/>
      <c r="BH464" s="191"/>
      <c r="BI464" s="191"/>
      <c r="BJ464" s="191"/>
      <c r="BK464" s="191"/>
      <c r="BL464" s="191"/>
      <c r="BM464" s="191"/>
      <c r="BN464" s="191"/>
      <c r="BO464" s="191"/>
      <c r="BP464" s="191"/>
      <c r="BQ464" s="191"/>
      <c r="BR464" s="191"/>
      <c r="BS464" s="191"/>
      <c r="BT464" s="191"/>
      <c r="BU464" s="191"/>
      <c r="BV464" s="191"/>
      <c r="BW464" s="191"/>
      <c r="BX464" s="191"/>
      <c r="BY464" s="191"/>
      <c r="BZ464" s="191"/>
    </row>
    <row r="465" spans="1:78">
      <c r="A465" s="191"/>
      <c r="B465" s="191"/>
      <c r="C465" s="191"/>
      <c r="D465" s="191"/>
      <c r="E465" s="191"/>
      <c r="F465" s="191"/>
      <c r="G465" s="191"/>
      <c r="H465" s="191"/>
      <c r="I465" s="191"/>
      <c r="J465" s="191"/>
      <c r="K465" s="191"/>
      <c r="L465" s="191"/>
      <c r="M465" s="191"/>
      <c r="N465" s="191"/>
      <c r="O465" s="191"/>
      <c r="P465" s="191"/>
      <c r="Q465" s="191"/>
      <c r="R465" s="191"/>
      <c r="S465" s="191"/>
      <c r="T465" s="191"/>
      <c r="U465" s="191"/>
      <c r="V465" s="191"/>
      <c r="W465" s="191"/>
      <c r="X465" s="191"/>
      <c r="Y465" s="191"/>
      <c r="Z465" s="191"/>
      <c r="AA465" s="191"/>
      <c r="AB465" s="191"/>
      <c r="AC465" s="191"/>
      <c r="AD465" s="191"/>
      <c r="AE465" s="191"/>
      <c r="AF465" s="191"/>
      <c r="AG465" s="191"/>
      <c r="AH465" s="191"/>
      <c r="AI465" s="191"/>
      <c r="AJ465" s="191"/>
      <c r="AK465" s="191"/>
      <c r="AL465" s="191"/>
      <c r="AM465" s="191"/>
      <c r="AN465" s="191"/>
      <c r="AO465" s="191"/>
      <c r="AP465" s="191"/>
      <c r="AQ465" s="191"/>
      <c r="AR465" s="191"/>
      <c r="AS465" s="191"/>
      <c r="AT465" s="191"/>
      <c r="AU465" s="191"/>
      <c r="AV465" s="191"/>
      <c r="AW465" s="191"/>
      <c r="AX465" s="191"/>
      <c r="AY465" s="191"/>
      <c r="AZ465" s="191"/>
      <c r="BA465" s="191"/>
      <c r="BB465" s="191"/>
      <c r="BC465" s="191"/>
      <c r="BD465" s="191"/>
      <c r="BE465" s="191"/>
      <c r="BF465" s="191"/>
      <c r="BG465" s="191"/>
      <c r="BH465" s="191"/>
      <c r="BI465" s="191"/>
      <c r="BJ465" s="191"/>
      <c r="BK465" s="191"/>
      <c r="BL465" s="191"/>
      <c r="BM465" s="191"/>
      <c r="BN465" s="191"/>
      <c r="BO465" s="191"/>
      <c r="BP465" s="191"/>
      <c r="BQ465" s="191"/>
      <c r="BR465" s="191"/>
      <c r="BS465" s="191"/>
      <c r="BT465" s="191"/>
      <c r="BU465" s="191"/>
      <c r="BV465" s="191"/>
      <c r="BW465" s="191"/>
      <c r="BX465" s="191"/>
      <c r="BY465" s="191"/>
      <c r="BZ465" s="191"/>
    </row>
    <row r="466" spans="1:78">
      <c r="A466" s="191"/>
      <c r="B466" s="191"/>
      <c r="C466" s="191"/>
      <c r="D466" s="191"/>
      <c r="E466" s="191"/>
      <c r="F466" s="191"/>
      <c r="G466" s="191"/>
      <c r="H466" s="191"/>
      <c r="I466" s="191"/>
      <c r="J466" s="191"/>
      <c r="K466" s="191"/>
      <c r="L466" s="191"/>
      <c r="M466" s="191"/>
      <c r="N466" s="191"/>
      <c r="O466" s="191"/>
      <c r="P466" s="191"/>
      <c r="Q466" s="191"/>
      <c r="R466" s="191"/>
      <c r="S466" s="191"/>
      <c r="T466" s="191"/>
      <c r="U466" s="191"/>
      <c r="V466" s="191"/>
      <c r="W466" s="191"/>
      <c r="X466" s="191"/>
      <c r="Y466" s="191"/>
      <c r="Z466" s="191"/>
      <c r="AA466" s="191"/>
      <c r="AB466" s="191"/>
      <c r="AC466" s="191"/>
      <c r="AD466" s="191"/>
      <c r="AE466" s="191"/>
      <c r="AF466" s="191"/>
      <c r="AG466" s="191"/>
      <c r="AH466" s="191"/>
      <c r="AI466" s="191"/>
      <c r="AJ466" s="191"/>
      <c r="AK466" s="191"/>
      <c r="AL466" s="191"/>
      <c r="AM466" s="191"/>
      <c r="AN466" s="191"/>
      <c r="AO466" s="191"/>
      <c r="AP466" s="191"/>
      <c r="AQ466" s="191"/>
      <c r="AR466" s="191"/>
      <c r="AS466" s="191"/>
      <c r="AT466" s="191"/>
      <c r="AU466" s="191"/>
      <c r="AV466" s="191"/>
      <c r="AW466" s="191"/>
      <c r="AX466" s="191"/>
      <c r="AY466" s="191"/>
      <c r="AZ466" s="191"/>
      <c r="BA466" s="191"/>
      <c r="BB466" s="191"/>
      <c r="BC466" s="191"/>
      <c r="BD466" s="191"/>
      <c r="BE466" s="191"/>
      <c r="BF466" s="191"/>
      <c r="BG466" s="191"/>
      <c r="BH466" s="191"/>
      <c r="BI466" s="191"/>
      <c r="BJ466" s="191"/>
      <c r="BK466" s="191"/>
      <c r="BL466" s="191"/>
      <c r="BM466" s="191"/>
      <c r="BN466" s="191"/>
      <c r="BO466" s="191"/>
      <c r="BP466" s="191"/>
      <c r="BQ466" s="191"/>
      <c r="BR466" s="191"/>
      <c r="BS466" s="191"/>
      <c r="BT466" s="191"/>
      <c r="BU466" s="191"/>
      <c r="BV466" s="191"/>
      <c r="BW466" s="191"/>
      <c r="BX466" s="191"/>
      <c r="BY466" s="191"/>
      <c r="BZ466" s="191"/>
    </row>
    <row r="467" spans="1:78">
      <c r="A467" s="191"/>
      <c r="B467" s="191"/>
      <c r="C467" s="191"/>
      <c r="D467" s="191"/>
      <c r="E467" s="191"/>
      <c r="F467" s="191"/>
      <c r="G467" s="191"/>
      <c r="H467" s="191"/>
      <c r="I467" s="191"/>
      <c r="J467" s="191"/>
      <c r="K467" s="191"/>
      <c r="L467" s="191"/>
      <c r="M467" s="191"/>
      <c r="N467" s="191"/>
      <c r="O467" s="191"/>
      <c r="P467" s="191"/>
      <c r="Q467" s="191"/>
      <c r="R467" s="191"/>
      <c r="S467" s="191"/>
      <c r="T467" s="191"/>
      <c r="U467" s="191"/>
      <c r="V467" s="191"/>
      <c r="W467" s="191"/>
      <c r="X467" s="191"/>
      <c r="Y467" s="191"/>
      <c r="Z467" s="191"/>
      <c r="AA467" s="191"/>
      <c r="AB467" s="191"/>
      <c r="AC467" s="191"/>
      <c r="AD467" s="191"/>
      <c r="AE467" s="191"/>
      <c r="AF467" s="191"/>
      <c r="AG467" s="191"/>
      <c r="AH467" s="191"/>
      <c r="AI467" s="191"/>
      <c r="AJ467" s="191"/>
      <c r="AK467" s="191"/>
      <c r="AL467" s="191"/>
      <c r="AM467" s="191"/>
      <c r="AN467" s="191"/>
      <c r="AO467" s="191"/>
      <c r="AP467" s="191"/>
      <c r="AQ467" s="191"/>
      <c r="AR467" s="191"/>
      <c r="AS467" s="191"/>
      <c r="AT467" s="191"/>
      <c r="AU467" s="191"/>
      <c r="AV467" s="191"/>
      <c r="AW467" s="191"/>
      <c r="AX467" s="191"/>
      <c r="AY467" s="191"/>
      <c r="AZ467" s="191"/>
      <c r="BA467" s="191"/>
      <c r="BB467" s="191"/>
      <c r="BC467" s="191"/>
      <c r="BD467" s="191"/>
      <c r="BE467" s="191"/>
      <c r="BF467" s="191"/>
      <c r="BG467" s="191"/>
      <c r="BH467" s="191"/>
      <c r="BI467" s="191"/>
      <c r="BJ467" s="191"/>
      <c r="BK467" s="191"/>
      <c r="BL467" s="191"/>
      <c r="BM467" s="191"/>
      <c r="BN467" s="191"/>
      <c r="BO467" s="191"/>
      <c r="BP467" s="191"/>
      <c r="BQ467" s="191"/>
      <c r="BR467" s="191"/>
      <c r="BS467" s="191"/>
      <c r="BT467" s="191"/>
      <c r="BU467" s="191"/>
      <c r="BV467" s="191"/>
      <c r="BW467" s="191"/>
      <c r="BX467" s="191"/>
      <c r="BY467" s="191"/>
      <c r="BZ467" s="191"/>
    </row>
    <row r="468" spans="1:78">
      <c r="A468" s="191"/>
      <c r="B468" s="191"/>
      <c r="C468" s="191"/>
      <c r="D468" s="191"/>
      <c r="E468" s="191"/>
      <c r="F468" s="191"/>
      <c r="G468" s="191"/>
      <c r="H468" s="191"/>
      <c r="I468" s="191"/>
      <c r="J468" s="191"/>
      <c r="K468" s="191"/>
      <c r="L468" s="191"/>
      <c r="M468" s="191"/>
      <c r="N468" s="191"/>
      <c r="O468" s="191"/>
      <c r="P468" s="191"/>
      <c r="Q468" s="191"/>
      <c r="R468" s="191"/>
      <c r="S468" s="191"/>
      <c r="T468" s="191"/>
      <c r="U468" s="191"/>
      <c r="V468" s="191"/>
      <c r="W468" s="191"/>
      <c r="X468" s="191"/>
      <c r="Y468" s="191"/>
      <c r="Z468" s="191"/>
      <c r="AA468" s="191"/>
      <c r="AB468" s="191"/>
      <c r="AC468" s="191"/>
      <c r="AD468" s="191"/>
      <c r="AE468" s="191"/>
      <c r="AF468" s="191"/>
      <c r="AG468" s="191"/>
      <c r="AH468" s="191"/>
      <c r="AI468" s="191"/>
      <c r="AJ468" s="191"/>
      <c r="AK468" s="191"/>
      <c r="AL468" s="191"/>
      <c r="AM468" s="191"/>
      <c r="AN468" s="191"/>
      <c r="AO468" s="191"/>
      <c r="AP468" s="191"/>
      <c r="AQ468" s="191"/>
      <c r="AR468" s="191"/>
      <c r="AS468" s="191"/>
      <c r="AT468" s="191"/>
      <c r="AU468" s="191"/>
      <c r="AV468" s="191"/>
      <c r="AW468" s="191"/>
      <c r="AX468" s="191"/>
      <c r="AY468" s="191"/>
      <c r="AZ468" s="191"/>
      <c r="BA468" s="191"/>
      <c r="BB468" s="191"/>
      <c r="BC468" s="191"/>
      <c r="BD468" s="191"/>
      <c r="BE468" s="191"/>
      <c r="BF468" s="191"/>
      <c r="BG468" s="191"/>
      <c r="BH468" s="191"/>
      <c r="BI468" s="191"/>
      <c r="BJ468" s="191"/>
      <c r="BK468" s="191"/>
      <c r="BL468" s="191"/>
      <c r="BM468" s="191"/>
      <c r="BN468" s="191"/>
      <c r="BO468" s="191"/>
      <c r="BP468" s="191"/>
      <c r="BQ468" s="191"/>
      <c r="BR468" s="191"/>
      <c r="BS468" s="191"/>
      <c r="BT468" s="191"/>
      <c r="BU468" s="191"/>
      <c r="BV468" s="191"/>
      <c r="BW468" s="191"/>
      <c r="BX468" s="191"/>
      <c r="BY468" s="191"/>
      <c r="BZ468" s="191"/>
    </row>
    <row r="469" spans="1:78">
      <c r="A469" s="191"/>
      <c r="B469" s="191"/>
      <c r="C469" s="191"/>
      <c r="D469" s="191"/>
      <c r="E469" s="191"/>
      <c r="F469" s="191"/>
      <c r="G469" s="191"/>
      <c r="H469" s="191"/>
      <c r="I469" s="191"/>
      <c r="J469" s="191"/>
      <c r="K469" s="191"/>
      <c r="L469" s="191"/>
      <c r="M469" s="191"/>
      <c r="N469" s="191"/>
      <c r="O469" s="191"/>
      <c r="P469" s="191"/>
      <c r="Q469" s="191"/>
      <c r="R469" s="191"/>
      <c r="S469" s="191"/>
      <c r="T469" s="191"/>
      <c r="U469" s="191"/>
      <c r="V469" s="191"/>
      <c r="W469" s="191"/>
      <c r="X469" s="191"/>
      <c r="Y469" s="191"/>
      <c r="Z469" s="191"/>
      <c r="AA469" s="191"/>
      <c r="AB469" s="191"/>
      <c r="AC469" s="191"/>
      <c r="AD469" s="191"/>
      <c r="AE469" s="191"/>
      <c r="AF469" s="191"/>
      <c r="AG469" s="191"/>
      <c r="AH469" s="191"/>
      <c r="AI469" s="191"/>
      <c r="AJ469" s="191"/>
      <c r="AK469" s="191"/>
      <c r="AL469" s="191"/>
      <c r="AM469" s="191"/>
      <c r="AN469" s="191"/>
      <c r="AO469" s="191"/>
      <c r="AP469" s="191"/>
      <c r="AQ469" s="191"/>
      <c r="AR469" s="191"/>
      <c r="AS469" s="191"/>
      <c r="AT469" s="191"/>
      <c r="AU469" s="191"/>
      <c r="AV469" s="191"/>
      <c r="AW469" s="191"/>
      <c r="AX469" s="191"/>
      <c r="AY469" s="191"/>
      <c r="AZ469" s="191"/>
      <c r="BA469" s="191"/>
      <c r="BB469" s="191"/>
      <c r="BC469" s="191"/>
      <c r="BD469" s="191"/>
      <c r="BE469" s="191"/>
      <c r="BF469" s="191"/>
      <c r="BG469" s="191"/>
      <c r="BH469" s="191"/>
      <c r="BI469" s="191"/>
      <c r="BJ469" s="191"/>
      <c r="BK469" s="191"/>
      <c r="BL469" s="191"/>
      <c r="BM469" s="191"/>
      <c r="BN469" s="191"/>
      <c r="BO469" s="191"/>
      <c r="BP469" s="191"/>
      <c r="BQ469" s="191"/>
      <c r="BR469" s="191"/>
      <c r="BS469" s="191"/>
      <c r="BT469" s="191"/>
      <c r="BU469" s="191"/>
      <c r="BV469" s="191"/>
      <c r="BW469" s="191"/>
      <c r="BX469" s="191"/>
      <c r="BY469" s="191"/>
      <c r="BZ469" s="191"/>
    </row>
    <row r="470" spans="1:78">
      <c r="A470" s="191"/>
      <c r="B470" s="191"/>
      <c r="C470" s="191"/>
      <c r="D470" s="191"/>
      <c r="E470" s="191"/>
      <c r="F470" s="191"/>
      <c r="G470" s="191"/>
      <c r="H470" s="191"/>
      <c r="I470" s="191"/>
      <c r="J470" s="191"/>
      <c r="K470" s="191"/>
      <c r="L470" s="191"/>
      <c r="M470" s="191"/>
      <c r="N470" s="191"/>
      <c r="O470" s="191"/>
      <c r="P470" s="191"/>
      <c r="Q470" s="191"/>
      <c r="R470" s="191"/>
      <c r="S470" s="191"/>
      <c r="T470" s="191"/>
      <c r="U470" s="191"/>
      <c r="V470" s="191"/>
      <c r="W470" s="191"/>
      <c r="X470" s="191"/>
      <c r="Y470" s="191"/>
      <c r="Z470" s="191"/>
      <c r="AA470" s="191"/>
      <c r="AB470" s="191"/>
      <c r="AC470" s="191"/>
      <c r="AD470" s="191"/>
      <c r="AE470" s="191"/>
      <c r="AF470" s="191"/>
      <c r="AG470" s="191"/>
      <c r="AH470" s="191"/>
      <c r="AI470" s="191"/>
      <c r="AJ470" s="191"/>
      <c r="AK470" s="191"/>
      <c r="AL470" s="191"/>
      <c r="AM470" s="191"/>
      <c r="AN470" s="191"/>
      <c r="AO470" s="191"/>
      <c r="AP470" s="191"/>
      <c r="AQ470" s="191"/>
      <c r="AR470" s="191"/>
      <c r="AS470" s="191"/>
      <c r="AT470" s="191"/>
      <c r="AU470" s="191"/>
      <c r="AV470" s="191"/>
      <c r="AW470" s="191"/>
      <c r="AX470" s="191"/>
      <c r="AY470" s="191"/>
      <c r="AZ470" s="191"/>
      <c r="BA470" s="191"/>
      <c r="BB470" s="191"/>
      <c r="BC470" s="191"/>
      <c r="BD470" s="191"/>
      <c r="BE470" s="191"/>
      <c r="BF470" s="191"/>
      <c r="BG470" s="191"/>
      <c r="BH470" s="191"/>
      <c r="BI470" s="191"/>
      <c r="BJ470" s="191"/>
      <c r="BK470" s="191"/>
      <c r="BL470" s="191"/>
      <c r="BM470" s="191"/>
      <c r="BN470" s="191"/>
      <c r="BO470" s="191"/>
      <c r="BP470" s="191"/>
      <c r="BQ470" s="191"/>
      <c r="BR470" s="191"/>
      <c r="BS470" s="191"/>
      <c r="BT470" s="191"/>
      <c r="BU470" s="191"/>
      <c r="BV470" s="191"/>
      <c r="BW470" s="191"/>
      <c r="BX470" s="191"/>
      <c r="BY470" s="191"/>
      <c r="BZ470" s="191"/>
    </row>
    <row r="471" spans="1:78">
      <c r="A471" s="191"/>
      <c r="B471" s="191"/>
      <c r="C471" s="191"/>
      <c r="D471" s="191"/>
      <c r="E471" s="191"/>
      <c r="F471" s="191"/>
      <c r="G471" s="191"/>
      <c r="H471" s="191"/>
      <c r="I471" s="191"/>
      <c r="J471" s="191"/>
      <c r="K471" s="191"/>
      <c r="L471" s="191"/>
      <c r="M471" s="191"/>
      <c r="N471" s="191"/>
      <c r="O471" s="191"/>
      <c r="P471" s="191"/>
      <c r="Q471" s="191"/>
      <c r="R471" s="191"/>
      <c r="S471" s="191"/>
      <c r="T471" s="191"/>
      <c r="U471" s="191"/>
      <c r="V471" s="191"/>
      <c r="W471" s="191"/>
      <c r="X471" s="191"/>
      <c r="Y471" s="191"/>
      <c r="Z471" s="191"/>
      <c r="AA471" s="191"/>
      <c r="AB471" s="191"/>
      <c r="AC471" s="191"/>
      <c r="AD471" s="191"/>
      <c r="AE471" s="191"/>
      <c r="AF471" s="191"/>
      <c r="AG471" s="191"/>
      <c r="AH471" s="191"/>
      <c r="AI471" s="191"/>
      <c r="AJ471" s="191"/>
      <c r="AK471" s="191"/>
      <c r="AL471" s="191"/>
      <c r="AM471" s="191"/>
      <c r="AN471" s="191"/>
      <c r="AO471" s="191"/>
      <c r="AP471" s="191"/>
      <c r="AQ471" s="191"/>
      <c r="AR471" s="191"/>
      <c r="AS471" s="191"/>
      <c r="AT471" s="191"/>
      <c r="AU471" s="191"/>
      <c r="AV471" s="191"/>
      <c r="AW471" s="191"/>
      <c r="AX471" s="191"/>
      <c r="AY471" s="191"/>
      <c r="AZ471" s="191"/>
      <c r="BA471" s="191"/>
      <c r="BB471" s="191"/>
      <c r="BC471" s="191"/>
      <c r="BD471" s="191"/>
      <c r="BE471" s="191"/>
      <c r="BF471" s="191"/>
      <c r="BG471" s="191"/>
      <c r="BH471" s="191"/>
      <c r="BI471" s="191"/>
      <c r="BJ471" s="191"/>
      <c r="BK471" s="191"/>
      <c r="BL471" s="191"/>
      <c r="BM471" s="191"/>
      <c r="BN471" s="191"/>
      <c r="BO471" s="191"/>
      <c r="BP471" s="191"/>
      <c r="BQ471" s="191"/>
      <c r="BR471" s="191"/>
      <c r="BS471" s="191"/>
      <c r="BT471" s="191"/>
      <c r="BU471" s="191"/>
      <c r="BV471" s="191"/>
      <c r="BW471" s="191"/>
      <c r="BX471" s="191"/>
      <c r="BY471" s="191"/>
      <c r="BZ471" s="191"/>
    </row>
    <row r="472" spans="1:78">
      <c r="A472" s="191"/>
      <c r="B472" s="191"/>
      <c r="C472" s="191"/>
      <c r="D472" s="191"/>
      <c r="E472" s="191"/>
      <c r="F472" s="191"/>
      <c r="G472" s="191"/>
      <c r="H472" s="191"/>
      <c r="I472" s="191"/>
      <c r="J472" s="191"/>
      <c r="K472" s="191"/>
      <c r="L472" s="191"/>
      <c r="M472" s="191"/>
      <c r="N472" s="191"/>
      <c r="O472" s="191"/>
      <c r="P472" s="191"/>
      <c r="Q472" s="191"/>
      <c r="R472" s="191"/>
      <c r="S472" s="191"/>
      <c r="T472" s="191"/>
      <c r="U472" s="191"/>
      <c r="V472" s="191"/>
      <c r="W472" s="191"/>
      <c r="X472" s="191"/>
      <c r="Y472" s="191"/>
      <c r="Z472" s="191"/>
      <c r="AA472" s="191"/>
      <c r="AB472" s="191"/>
      <c r="AC472" s="191"/>
      <c r="AD472" s="191"/>
      <c r="AE472" s="191"/>
      <c r="AF472" s="191"/>
      <c r="AG472" s="191"/>
      <c r="AH472" s="191"/>
      <c r="AI472" s="191"/>
      <c r="AJ472" s="191"/>
      <c r="AK472" s="191"/>
      <c r="AL472" s="191"/>
      <c r="AM472" s="191"/>
      <c r="AN472" s="191"/>
      <c r="AO472" s="191"/>
      <c r="AP472" s="191"/>
      <c r="AQ472" s="191"/>
      <c r="AR472" s="191"/>
      <c r="AS472" s="191"/>
      <c r="AT472" s="191"/>
      <c r="AU472" s="191"/>
      <c r="AV472" s="191"/>
      <c r="AW472" s="191"/>
      <c r="AX472" s="191"/>
      <c r="AY472" s="191"/>
      <c r="AZ472" s="191"/>
      <c r="BA472" s="191"/>
      <c r="BB472" s="191"/>
      <c r="BC472" s="191"/>
      <c r="BD472" s="191"/>
      <c r="BE472" s="191"/>
      <c r="BF472" s="191"/>
      <c r="BG472" s="191"/>
      <c r="BH472" s="191"/>
      <c r="BI472" s="191"/>
      <c r="BJ472" s="191"/>
      <c r="BK472" s="191"/>
      <c r="BL472" s="191"/>
      <c r="BM472" s="191"/>
      <c r="BN472" s="191"/>
      <c r="BO472" s="191"/>
      <c r="BP472" s="191"/>
      <c r="BQ472" s="191"/>
      <c r="BR472" s="191"/>
      <c r="BS472" s="191"/>
      <c r="BT472" s="191"/>
      <c r="BU472" s="191"/>
      <c r="BV472" s="191"/>
      <c r="BW472" s="191"/>
      <c r="BX472" s="191"/>
      <c r="BY472" s="191"/>
      <c r="BZ472" s="191"/>
    </row>
    <row r="473" spans="1:78">
      <c r="A473" s="191"/>
      <c r="B473" s="191"/>
      <c r="C473" s="191"/>
      <c r="D473" s="191"/>
      <c r="E473" s="191"/>
      <c r="F473" s="191"/>
      <c r="G473" s="191"/>
      <c r="H473" s="191"/>
      <c r="I473" s="191"/>
      <c r="J473" s="191"/>
      <c r="K473" s="191"/>
      <c r="L473" s="191"/>
      <c r="M473" s="191"/>
      <c r="N473" s="191"/>
      <c r="O473" s="191"/>
      <c r="P473" s="191"/>
      <c r="Q473" s="191"/>
      <c r="R473" s="191"/>
      <c r="S473" s="191"/>
      <c r="T473" s="191"/>
      <c r="U473" s="191"/>
      <c r="V473" s="191"/>
      <c r="W473" s="191"/>
      <c r="X473" s="191"/>
      <c r="Y473" s="191"/>
      <c r="Z473" s="191"/>
      <c r="AA473" s="191"/>
      <c r="AB473" s="191"/>
      <c r="AC473" s="191"/>
      <c r="AD473" s="191"/>
      <c r="AE473" s="191"/>
      <c r="AF473" s="191"/>
      <c r="AG473" s="191"/>
      <c r="AH473" s="191"/>
      <c r="AI473" s="191"/>
      <c r="AJ473" s="191"/>
      <c r="AK473" s="191"/>
      <c r="AL473" s="191"/>
      <c r="AM473" s="191"/>
      <c r="AN473" s="191"/>
      <c r="AO473" s="191"/>
      <c r="AP473" s="191"/>
      <c r="AQ473" s="191"/>
      <c r="AR473" s="191"/>
      <c r="AS473" s="191"/>
      <c r="AT473" s="191"/>
      <c r="AU473" s="191"/>
      <c r="AV473" s="191"/>
      <c r="AW473" s="191"/>
      <c r="AX473" s="191"/>
      <c r="AY473" s="191"/>
      <c r="AZ473" s="191"/>
      <c r="BA473" s="191"/>
      <c r="BB473" s="191"/>
      <c r="BC473" s="191"/>
      <c r="BD473" s="191"/>
      <c r="BE473" s="191"/>
      <c r="BF473" s="191"/>
      <c r="BG473" s="191"/>
      <c r="BH473" s="191"/>
      <c r="BI473" s="191"/>
      <c r="BJ473" s="191"/>
      <c r="BK473" s="191"/>
      <c r="BL473" s="191"/>
      <c r="BM473" s="191"/>
      <c r="BN473" s="191"/>
      <c r="BO473" s="191"/>
      <c r="BP473" s="191"/>
      <c r="BQ473" s="191"/>
      <c r="BR473" s="191"/>
      <c r="BS473" s="191"/>
      <c r="BT473" s="191"/>
      <c r="BU473" s="191"/>
      <c r="BV473" s="191"/>
      <c r="BW473" s="191"/>
      <c r="BX473" s="191"/>
      <c r="BY473" s="191"/>
      <c r="BZ473" s="191"/>
    </row>
    <row r="474" spans="1:78">
      <c r="A474" s="191"/>
      <c r="B474" s="191"/>
      <c r="C474" s="191"/>
      <c r="D474" s="191"/>
      <c r="E474" s="191"/>
      <c r="F474" s="191"/>
      <c r="G474" s="191"/>
      <c r="H474" s="191"/>
      <c r="I474" s="191"/>
      <c r="J474" s="191"/>
      <c r="K474" s="191"/>
      <c r="L474" s="191"/>
      <c r="M474" s="191"/>
      <c r="N474" s="191"/>
      <c r="O474" s="191"/>
      <c r="P474" s="191"/>
      <c r="Q474" s="191"/>
      <c r="R474" s="191"/>
      <c r="S474" s="191"/>
      <c r="T474" s="191"/>
      <c r="U474" s="191"/>
      <c r="V474" s="191"/>
      <c r="W474" s="191"/>
      <c r="X474" s="191"/>
      <c r="Y474" s="191"/>
      <c r="Z474" s="191"/>
      <c r="AA474" s="191"/>
      <c r="AB474" s="191"/>
      <c r="AC474" s="191"/>
      <c r="AD474" s="191"/>
      <c r="AE474" s="191"/>
      <c r="AF474" s="191"/>
      <c r="AG474" s="191"/>
      <c r="AH474" s="191"/>
      <c r="AI474" s="191"/>
      <c r="AJ474" s="191"/>
      <c r="AK474" s="191"/>
      <c r="AL474" s="191"/>
      <c r="AM474" s="191"/>
      <c r="AN474" s="191"/>
      <c r="AO474" s="191"/>
      <c r="AP474" s="191"/>
      <c r="AQ474" s="191"/>
      <c r="AR474" s="191"/>
      <c r="AS474" s="191"/>
      <c r="AT474" s="191"/>
      <c r="AU474" s="191"/>
      <c r="AV474" s="191"/>
      <c r="AW474" s="191"/>
      <c r="AX474" s="191"/>
      <c r="AY474" s="191"/>
      <c r="AZ474" s="191"/>
      <c r="BA474" s="191"/>
      <c r="BB474" s="191"/>
      <c r="BC474" s="191"/>
      <c r="BD474" s="191"/>
      <c r="BE474" s="191"/>
      <c r="BF474" s="191"/>
      <c r="BG474" s="191"/>
      <c r="BH474" s="191"/>
      <c r="BI474" s="191"/>
      <c r="BJ474" s="191"/>
      <c r="BK474" s="191"/>
      <c r="BL474" s="191"/>
      <c r="BM474" s="191"/>
      <c r="BN474" s="191"/>
      <c r="BO474" s="191"/>
      <c r="BP474" s="191"/>
      <c r="BQ474" s="191"/>
      <c r="BR474" s="191"/>
      <c r="BS474" s="191"/>
      <c r="BT474" s="191"/>
      <c r="BU474" s="191"/>
      <c r="BV474" s="191"/>
      <c r="BW474" s="191"/>
      <c r="BX474" s="191"/>
      <c r="BY474" s="191"/>
      <c r="BZ474" s="191"/>
    </row>
    <row r="475" spans="1:78">
      <c r="A475" s="191"/>
      <c r="B475" s="191"/>
      <c r="C475" s="191"/>
      <c r="D475" s="191"/>
      <c r="E475" s="191"/>
      <c r="F475" s="191"/>
      <c r="G475" s="191"/>
      <c r="H475" s="191"/>
      <c r="I475" s="191"/>
      <c r="J475" s="191"/>
      <c r="K475" s="191"/>
      <c r="L475" s="191"/>
      <c r="M475" s="191"/>
      <c r="N475" s="191"/>
      <c r="O475" s="191"/>
      <c r="P475" s="191"/>
      <c r="Q475" s="191"/>
      <c r="R475" s="191"/>
      <c r="S475" s="191"/>
      <c r="T475" s="191"/>
      <c r="U475" s="191"/>
      <c r="V475" s="191"/>
      <c r="W475" s="191"/>
      <c r="X475" s="191"/>
      <c r="Y475" s="191"/>
      <c r="Z475" s="191"/>
      <c r="AA475" s="191"/>
      <c r="AB475" s="191"/>
      <c r="AC475" s="191"/>
      <c r="AD475" s="191"/>
      <c r="AE475" s="191"/>
      <c r="AF475" s="191"/>
      <c r="AG475" s="191"/>
      <c r="AH475" s="191"/>
      <c r="AI475" s="191"/>
      <c r="AJ475" s="191"/>
      <c r="AK475" s="191"/>
      <c r="AL475" s="191"/>
      <c r="AM475" s="191"/>
      <c r="AN475" s="191"/>
      <c r="AO475" s="191"/>
      <c r="AP475" s="191"/>
      <c r="AQ475" s="191"/>
      <c r="AR475" s="191"/>
      <c r="AS475" s="191"/>
      <c r="AT475" s="191"/>
      <c r="AU475" s="191"/>
      <c r="AV475" s="191"/>
      <c r="AW475" s="191"/>
      <c r="AX475" s="191"/>
      <c r="AY475" s="191"/>
      <c r="AZ475" s="191"/>
      <c r="BA475" s="191"/>
      <c r="BB475" s="191"/>
      <c r="BC475" s="191"/>
      <c r="BD475" s="191"/>
      <c r="BE475" s="191"/>
      <c r="BF475" s="191"/>
      <c r="BG475" s="191"/>
      <c r="BH475" s="191"/>
      <c r="BI475" s="191"/>
      <c r="BJ475" s="191"/>
      <c r="BK475" s="191"/>
      <c r="BL475" s="191"/>
      <c r="BM475" s="191"/>
      <c r="BN475" s="191"/>
      <c r="BO475" s="191"/>
      <c r="BP475" s="191"/>
      <c r="BQ475" s="191"/>
      <c r="BR475" s="191"/>
      <c r="BS475" s="191"/>
      <c r="BT475" s="191"/>
      <c r="BU475" s="191"/>
      <c r="BV475" s="191"/>
      <c r="BW475" s="191"/>
      <c r="BX475" s="191"/>
      <c r="BY475" s="191"/>
      <c r="BZ475" s="191"/>
    </row>
    <row r="476" spans="1:78">
      <c r="A476" s="191"/>
      <c r="B476" s="191"/>
      <c r="C476" s="191"/>
      <c r="D476" s="191"/>
      <c r="E476" s="191"/>
      <c r="F476" s="191"/>
      <c r="G476" s="191"/>
      <c r="H476" s="191"/>
      <c r="I476" s="191"/>
      <c r="J476" s="191"/>
      <c r="K476" s="191"/>
      <c r="L476" s="191"/>
      <c r="M476" s="191"/>
      <c r="N476" s="191"/>
      <c r="O476" s="191"/>
      <c r="P476" s="191"/>
      <c r="Q476" s="191"/>
      <c r="R476" s="191"/>
      <c r="S476" s="191"/>
      <c r="T476" s="191"/>
      <c r="U476" s="191"/>
      <c r="V476" s="191"/>
      <c r="W476" s="191"/>
      <c r="X476" s="191"/>
      <c r="Y476" s="191"/>
      <c r="Z476" s="191"/>
      <c r="AA476" s="191"/>
      <c r="AB476" s="191"/>
      <c r="AC476" s="191"/>
      <c r="AD476" s="191"/>
      <c r="AE476" s="191"/>
      <c r="AF476" s="191"/>
      <c r="AG476" s="191"/>
      <c r="AH476" s="191"/>
      <c r="AI476" s="191"/>
      <c r="AJ476" s="191"/>
      <c r="AK476" s="191"/>
      <c r="AL476" s="191"/>
      <c r="AM476" s="191"/>
      <c r="AN476" s="191"/>
      <c r="AO476" s="191"/>
      <c r="AP476" s="191"/>
      <c r="AQ476" s="191"/>
      <c r="AR476" s="191"/>
      <c r="AS476" s="191"/>
      <c r="AT476" s="191"/>
      <c r="AU476" s="191"/>
      <c r="AV476" s="191"/>
      <c r="AW476" s="191"/>
      <c r="AX476" s="191"/>
      <c r="AY476" s="191"/>
      <c r="AZ476" s="191"/>
      <c r="BA476" s="191"/>
      <c r="BB476" s="191"/>
      <c r="BC476" s="191"/>
      <c r="BD476" s="191"/>
      <c r="BE476" s="191"/>
      <c r="BF476" s="191"/>
      <c r="BG476" s="191"/>
      <c r="BH476" s="191"/>
      <c r="BI476" s="191"/>
      <c r="BJ476" s="191"/>
      <c r="BK476" s="191"/>
      <c r="BL476" s="191"/>
      <c r="BM476" s="191"/>
      <c r="BN476" s="191"/>
      <c r="BO476" s="191"/>
      <c r="BP476" s="191"/>
      <c r="BQ476" s="191"/>
      <c r="BR476" s="191"/>
      <c r="BS476" s="191"/>
      <c r="BT476" s="191"/>
      <c r="BU476" s="191"/>
      <c r="BV476" s="191"/>
      <c r="BW476" s="191"/>
      <c r="BX476" s="191"/>
      <c r="BY476" s="191"/>
      <c r="BZ476" s="191"/>
    </row>
    <row r="477" spans="1:78">
      <c r="A477" s="191"/>
      <c r="B477" s="191"/>
      <c r="C477" s="191"/>
      <c r="D477" s="191"/>
      <c r="E477" s="191"/>
      <c r="F477" s="191"/>
      <c r="G477" s="191"/>
      <c r="H477" s="191"/>
      <c r="I477" s="191"/>
      <c r="J477" s="191"/>
      <c r="K477" s="191"/>
      <c r="L477" s="191"/>
      <c r="M477" s="191"/>
      <c r="N477" s="191"/>
      <c r="O477" s="191"/>
      <c r="P477" s="191"/>
      <c r="Q477" s="191"/>
      <c r="R477" s="191"/>
      <c r="S477" s="191"/>
      <c r="T477" s="191"/>
      <c r="U477" s="191"/>
      <c r="V477" s="191"/>
      <c r="W477" s="191"/>
      <c r="X477" s="191"/>
      <c r="Y477" s="191"/>
      <c r="Z477" s="191"/>
      <c r="AA477" s="191"/>
      <c r="AB477" s="191"/>
      <c r="AC477" s="191"/>
      <c r="AD477" s="191"/>
      <c r="AE477" s="191"/>
      <c r="AF477" s="191"/>
      <c r="AG477" s="191"/>
      <c r="AH477" s="191"/>
      <c r="AI477" s="191"/>
      <c r="AJ477" s="191"/>
      <c r="AK477" s="191"/>
      <c r="AL477" s="191"/>
      <c r="AM477" s="191"/>
      <c r="AN477" s="191"/>
      <c r="AO477" s="191"/>
      <c r="AP477" s="191"/>
      <c r="AQ477" s="191"/>
      <c r="AR477" s="191"/>
      <c r="AS477" s="191"/>
      <c r="AT477" s="191"/>
      <c r="AU477" s="191"/>
      <c r="AV477" s="191"/>
      <c r="AW477" s="191"/>
      <c r="AX477" s="191"/>
      <c r="AY477" s="191"/>
      <c r="AZ477" s="191"/>
      <c r="BA477" s="191"/>
      <c r="BB477" s="191"/>
      <c r="BC477" s="191"/>
      <c r="BD477" s="191"/>
      <c r="BE477" s="191"/>
      <c r="BF477" s="191"/>
      <c r="BG477" s="191"/>
      <c r="BH477" s="191"/>
      <c r="BI477" s="191"/>
      <c r="BJ477" s="191"/>
      <c r="BK477" s="191"/>
      <c r="BL477" s="191"/>
      <c r="BM477" s="191"/>
      <c r="BN477" s="191"/>
      <c r="BO477" s="191"/>
      <c r="BP477" s="191"/>
      <c r="BQ477" s="191"/>
      <c r="BR477" s="191"/>
      <c r="BS477" s="191"/>
      <c r="BT477" s="191"/>
      <c r="BU477" s="191"/>
      <c r="BV477" s="191"/>
      <c r="BW477" s="191"/>
      <c r="BX477" s="191"/>
      <c r="BY477" s="191"/>
      <c r="BZ477" s="191"/>
    </row>
    <row r="478" spans="1:78">
      <c r="A478" s="191"/>
      <c r="B478" s="191"/>
      <c r="C478" s="191"/>
      <c r="D478" s="191"/>
      <c r="E478" s="191"/>
      <c r="F478" s="191"/>
      <c r="G478" s="191"/>
      <c r="H478" s="191"/>
      <c r="I478" s="191"/>
      <c r="J478" s="191"/>
      <c r="K478" s="191"/>
      <c r="L478" s="191"/>
      <c r="M478" s="191"/>
      <c r="N478" s="191"/>
      <c r="O478" s="191"/>
      <c r="P478" s="191"/>
      <c r="Q478" s="191"/>
      <c r="R478" s="191"/>
      <c r="S478" s="191"/>
      <c r="T478" s="191"/>
      <c r="U478" s="191"/>
      <c r="V478" s="191"/>
      <c r="W478" s="191"/>
      <c r="X478" s="191"/>
      <c r="Y478" s="191"/>
      <c r="Z478" s="191"/>
      <c r="AA478" s="191"/>
      <c r="AB478" s="191"/>
      <c r="AC478" s="191"/>
      <c r="AD478" s="191"/>
      <c r="AE478" s="191"/>
      <c r="AF478" s="191"/>
      <c r="AG478" s="191"/>
      <c r="AH478" s="191"/>
      <c r="AI478" s="191"/>
      <c r="AJ478" s="191"/>
      <c r="AK478" s="191"/>
      <c r="AL478" s="191"/>
      <c r="AM478" s="191"/>
      <c r="AN478" s="191"/>
      <c r="AO478" s="191"/>
      <c r="AP478" s="191"/>
      <c r="AQ478" s="191"/>
      <c r="AR478" s="191"/>
      <c r="AS478" s="191"/>
      <c r="AT478" s="191"/>
      <c r="AU478" s="191"/>
      <c r="AV478" s="191"/>
      <c r="AW478" s="191"/>
      <c r="AX478" s="191"/>
      <c r="AY478" s="191"/>
      <c r="AZ478" s="191"/>
      <c r="BA478" s="191"/>
      <c r="BB478" s="191"/>
      <c r="BC478" s="191"/>
      <c r="BD478" s="191"/>
      <c r="BE478" s="191"/>
      <c r="BF478" s="191"/>
      <c r="BG478" s="191"/>
      <c r="BH478" s="191"/>
      <c r="BI478" s="191"/>
      <c r="BJ478" s="191"/>
      <c r="BK478" s="191"/>
      <c r="BL478" s="191"/>
      <c r="BM478" s="191"/>
      <c r="BN478" s="191"/>
      <c r="BO478" s="191"/>
      <c r="BP478" s="191"/>
      <c r="BQ478" s="191"/>
      <c r="BR478" s="191"/>
      <c r="BS478" s="191"/>
      <c r="BT478" s="191"/>
      <c r="BU478" s="191"/>
      <c r="BV478" s="191"/>
      <c r="BW478" s="191"/>
      <c r="BX478" s="191"/>
      <c r="BY478" s="191"/>
      <c r="BZ478" s="191"/>
    </row>
    <row r="479" spans="1:78">
      <c r="A479" s="191"/>
      <c r="B479" s="191"/>
      <c r="C479" s="191"/>
      <c r="D479" s="191"/>
      <c r="E479" s="191"/>
      <c r="F479" s="191"/>
      <c r="G479" s="191"/>
      <c r="H479" s="191"/>
      <c r="I479" s="191"/>
      <c r="J479" s="191"/>
      <c r="K479" s="191"/>
      <c r="L479" s="191"/>
      <c r="M479" s="191"/>
      <c r="N479" s="191"/>
      <c r="O479" s="191"/>
      <c r="P479" s="191"/>
      <c r="Q479" s="191"/>
      <c r="R479" s="191"/>
      <c r="S479" s="191"/>
      <c r="T479" s="191"/>
      <c r="U479" s="191"/>
      <c r="V479" s="191"/>
      <c r="W479" s="191"/>
      <c r="X479" s="191"/>
      <c r="Y479" s="191"/>
      <c r="Z479" s="191"/>
      <c r="AA479" s="191"/>
      <c r="AB479" s="191"/>
      <c r="AC479" s="191"/>
      <c r="AD479" s="191"/>
      <c r="AE479" s="191"/>
      <c r="AF479" s="191"/>
      <c r="AG479" s="191"/>
      <c r="AH479" s="191"/>
      <c r="AI479" s="191"/>
      <c r="AJ479" s="191"/>
      <c r="AK479" s="191"/>
      <c r="AL479" s="191"/>
      <c r="AM479" s="191"/>
      <c r="AN479" s="191"/>
      <c r="AO479" s="191"/>
      <c r="AP479" s="191"/>
      <c r="AQ479" s="191"/>
      <c r="AR479" s="191"/>
      <c r="AS479" s="191"/>
      <c r="AT479" s="191"/>
      <c r="AU479" s="191"/>
      <c r="AV479" s="191"/>
      <c r="AW479" s="191"/>
      <c r="AX479" s="191"/>
      <c r="AY479" s="191"/>
      <c r="AZ479" s="191"/>
      <c r="BA479" s="191"/>
      <c r="BB479" s="191"/>
      <c r="BC479" s="191"/>
      <c r="BD479" s="191"/>
      <c r="BE479" s="191"/>
      <c r="BF479" s="191"/>
      <c r="BG479" s="191"/>
      <c r="BH479" s="191"/>
      <c r="BI479" s="191"/>
      <c r="BJ479" s="191"/>
      <c r="BK479" s="191"/>
      <c r="BL479" s="191"/>
      <c r="BM479" s="191"/>
      <c r="BN479" s="191"/>
      <c r="BO479" s="191"/>
      <c r="BP479" s="191"/>
      <c r="BQ479" s="191"/>
      <c r="BR479" s="191"/>
      <c r="BS479" s="191"/>
      <c r="BT479" s="191"/>
      <c r="BU479" s="191"/>
      <c r="BV479" s="191"/>
      <c r="BW479" s="191"/>
      <c r="BX479" s="191"/>
      <c r="BY479" s="191"/>
      <c r="BZ479" s="191"/>
    </row>
    <row r="480" spans="1:78">
      <c r="A480" s="191"/>
      <c r="B480" s="191"/>
      <c r="C480" s="191"/>
      <c r="D480" s="191"/>
      <c r="E480" s="191"/>
      <c r="F480" s="191"/>
      <c r="G480" s="191"/>
      <c r="H480" s="191"/>
      <c r="I480" s="191"/>
      <c r="J480" s="191"/>
      <c r="K480" s="191"/>
      <c r="L480" s="191"/>
      <c r="M480" s="191"/>
      <c r="N480" s="191"/>
      <c r="O480" s="191"/>
      <c r="P480" s="191"/>
      <c r="Q480" s="191"/>
      <c r="R480" s="191"/>
      <c r="S480" s="191"/>
      <c r="T480" s="191"/>
      <c r="U480" s="191"/>
      <c r="V480" s="191"/>
      <c r="W480" s="191"/>
      <c r="X480" s="191"/>
      <c r="Y480" s="191"/>
      <c r="Z480" s="191"/>
      <c r="AA480" s="191"/>
      <c r="AB480" s="191"/>
      <c r="AC480" s="191"/>
      <c r="AD480" s="191"/>
      <c r="AE480" s="191"/>
      <c r="AF480" s="191"/>
      <c r="AG480" s="191"/>
      <c r="AH480" s="191"/>
      <c r="AI480" s="191"/>
      <c r="AJ480" s="191"/>
      <c r="AK480" s="191"/>
      <c r="AL480" s="191"/>
      <c r="AM480" s="191"/>
      <c r="AN480" s="191"/>
      <c r="AO480" s="191"/>
      <c r="AP480" s="191"/>
      <c r="AQ480" s="191"/>
      <c r="AR480" s="191"/>
      <c r="AS480" s="191"/>
      <c r="AT480" s="191"/>
      <c r="AU480" s="191"/>
      <c r="AV480" s="191"/>
      <c r="AW480" s="191"/>
      <c r="AX480" s="191"/>
      <c r="AY480" s="191"/>
      <c r="AZ480" s="191"/>
      <c r="BA480" s="191"/>
      <c r="BB480" s="191"/>
      <c r="BC480" s="191"/>
      <c r="BD480" s="191"/>
      <c r="BE480" s="191"/>
      <c r="BF480" s="191"/>
      <c r="BG480" s="191"/>
      <c r="BH480" s="191"/>
      <c r="BI480" s="191"/>
      <c r="BJ480" s="191"/>
      <c r="BK480" s="191"/>
      <c r="BL480" s="191"/>
      <c r="BM480" s="191"/>
      <c r="BN480" s="191"/>
      <c r="BO480" s="191"/>
      <c r="BP480" s="191"/>
      <c r="BQ480" s="191"/>
      <c r="BR480" s="191"/>
      <c r="BS480" s="191"/>
      <c r="BT480" s="191"/>
      <c r="BU480" s="191"/>
      <c r="BV480" s="191"/>
      <c r="BW480" s="191"/>
      <c r="BX480" s="191"/>
      <c r="BY480" s="191"/>
      <c r="BZ480" s="191"/>
    </row>
    <row r="481" spans="1:78">
      <c r="A481" s="191"/>
      <c r="B481" s="191"/>
      <c r="C481" s="191"/>
      <c r="D481" s="191"/>
      <c r="E481" s="191"/>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1"/>
      <c r="AY481" s="191"/>
      <c r="AZ481" s="191"/>
      <c r="BA481" s="191"/>
      <c r="BB481" s="191"/>
      <c r="BC481" s="191"/>
      <c r="BD481" s="191"/>
      <c r="BE481" s="191"/>
      <c r="BF481" s="191"/>
      <c r="BG481" s="191"/>
      <c r="BH481" s="191"/>
      <c r="BI481" s="191"/>
      <c r="BJ481" s="191"/>
      <c r="BK481" s="191"/>
      <c r="BL481" s="191"/>
      <c r="BM481" s="191"/>
      <c r="BN481" s="191"/>
      <c r="BO481" s="191"/>
      <c r="BP481" s="191"/>
      <c r="BQ481" s="191"/>
      <c r="BR481" s="191"/>
      <c r="BS481" s="191"/>
      <c r="BT481" s="191"/>
      <c r="BU481" s="191"/>
      <c r="BV481" s="191"/>
      <c r="BW481" s="191"/>
      <c r="BX481" s="191"/>
      <c r="BY481" s="191"/>
      <c r="BZ481" s="191"/>
    </row>
    <row r="482" spans="1:78">
      <c r="A482" s="191"/>
      <c r="B482" s="191"/>
      <c r="C482" s="191"/>
      <c r="D482" s="191"/>
      <c r="E482" s="191"/>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1"/>
      <c r="AY482" s="191"/>
      <c r="AZ482" s="191"/>
      <c r="BA482" s="191"/>
      <c r="BB482" s="191"/>
      <c r="BC482" s="191"/>
      <c r="BD482" s="191"/>
      <c r="BE482" s="191"/>
      <c r="BF482" s="191"/>
      <c r="BG482" s="191"/>
      <c r="BH482" s="191"/>
      <c r="BI482" s="191"/>
      <c r="BJ482" s="191"/>
      <c r="BK482" s="191"/>
      <c r="BL482" s="191"/>
      <c r="BM482" s="191"/>
      <c r="BN482" s="191"/>
      <c r="BO482" s="191"/>
      <c r="BP482" s="191"/>
      <c r="BQ482" s="191"/>
      <c r="BR482" s="191"/>
      <c r="BS482" s="191"/>
      <c r="BT482" s="191"/>
      <c r="BU482" s="191"/>
      <c r="BV482" s="191"/>
      <c r="BW482" s="191"/>
      <c r="BX482" s="191"/>
      <c r="BY482" s="191"/>
      <c r="BZ482" s="191"/>
    </row>
    <row r="483" spans="1:78">
      <c r="A483" s="191"/>
      <c r="B483" s="191"/>
      <c r="C483" s="191"/>
      <c r="D483" s="191"/>
      <c r="E483" s="191"/>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1"/>
      <c r="AY483" s="191"/>
      <c r="AZ483" s="191"/>
      <c r="BA483" s="191"/>
      <c r="BB483" s="191"/>
      <c r="BC483" s="191"/>
      <c r="BD483" s="191"/>
      <c r="BE483" s="191"/>
      <c r="BF483" s="191"/>
      <c r="BG483" s="191"/>
      <c r="BH483" s="191"/>
      <c r="BI483" s="191"/>
      <c r="BJ483" s="191"/>
      <c r="BK483" s="191"/>
      <c r="BL483" s="191"/>
      <c r="BM483" s="191"/>
      <c r="BN483" s="191"/>
      <c r="BO483" s="191"/>
      <c r="BP483" s="191"/>
      <c r="BQ483" s="191"/>
      <c r="BR483" s="191"/>
      <c r="BS483" s="191"/>
      <c r="BT483" s="191"/>
      <c r="BU483" s="191"/>
      <c r="BV483" s="191"/>
      <c r="BW483" s="191"/>
      <c r="BX483" s="191"/>
      <c r="BY483" s="191"/>
      <c r="BZ483" s="191"/>
    </row>
    <row r="484" spans="1:78">
      <c r="A484" s="191"/>
      <c r="B484" s="191"/>
      <c r="C484" s="191"/>
      <c r="D484" s="191"/>
      <c r="E484" s="191"/>
      <c r="F484" s="191"/>
      <c r="G484" s="191"/>
      <c r="H484" s="191"/>
      <c r="I484" s="191"/>
      <c r="J484" s="191"/>
      <c r="K484" s="191"/>
      <c r="L484" s="191"/>
      <c r="M484" s="191"/>
      <c r="N484" s="191"/>
      <c r="O484" s="191"/>
      <c r="P484" s="191"/>
      <c r="Q484" s="191"/>
      <c r="R484" s="191"/>
      <c r="S484" s="191"/>
      <c r="T484" s="191"/>
      <c r="U484" s="191"/>
      <c r="V484" s="191"/>
      <c r="W484" s="191"/>
      <c r="X484" s="191"/>
      <c r="Y484" s="191"/>
      <c r="Z484" s="191"/>
      <c r="AA484" s="191"/>
      <c r="AB484" s="191"/>
      <c r="AC484" s="191"/>
      <c r="AD484" s="191"/>
      <c r="AE484" s="191"/>
      <c r="AF484" s="191"/>
      <c r="AG484" s="191"/>
      <c r="AH484" s="191"/>
      <c r="AI484" s="191"/>
      <c r="AJ484" s="191"/>
      <c r="AK484" s="191"/>
      <c r="AL484" s="191"/>
      <c r="AM484" s="191"/>
      <c r="AN484" s="191"/>
      <c r="AO484" s="191"/>
      <c r="AP484" s="191"/>
      <c r="AQ484" s="191"/>
      <c r="AR484" s="191"/>
      <c r="AS484" s="191"/>
      <c r="AT484" s="191"/>
      <c r="AU484" s="191"/>
      <c r="AV484" s="191"/>
      <c r="AW484" s="191"/>
      <c r="AX484" s="191"/>
      <c r="AY484" s="191"/>
      <c r="AZ484" s="191"/>
      <c r="BA484" s="191"/>
      <c r="BB484" s="191"/>
      <c r="BC484" s="191"/>
      <c r="BD484" s="191"/>
      <c r="BE484" s="191"/>
      <c r="BF484" s="191"/>
      <c r="BG484" s="191"/>
      <c r="BH484" s="191"/>
      <c r="BI484" s="191"/>
      <c r="BJ484" s="191"/>
      <c r="BK484" s="191"/>
      <c r="BL484" s="191"/>
      <c r="BM484" s="191"/>
      <c r="BN484" s="191"/>
      <c r="BO484" s="191"/>
      <c r="BP484" s="191"/>
      <c r="BQ484" s="191"/>
      <c r="BR484" s="191"/>
      <c r="BS484" s="191"/>
      <c r="BT484" s="191"/>
      <c r="BU484" s="191"/>
      <c r="BV484" s="191"/>
      <c r="BW484" s="191"/>
      <c r="BX484" s="191"/>
      <c r="BY484" s="191"/>
      <c r="BZ484" s="191"/>
    </row>
    <row r="485" spans="1:78">
      <c r="A485" s="191"/>
      <c r="B485" s="191"/>
      <c r="C485" s="191"/>
      <c r="D485" s="191"/>
      <c r="E485" s="191"/>
      <c r="F485" s="191"/>
      <c r="G485" s="191"/>
      <c r="H485" s="191"/>
      <c r="I485" s="191"/>
      <c r="J485" s="191"/>
      <c r="K485" s="191"/>
      <c r="L485" s="191"/>
      <c r="M485" s="191"/>
      <c r="N485" s="191"/>
      <c r="O485" s="191"/>
      <c r="P485" s="191"/>
      <c r="Q485" s="191"/>
      <c r="R485" s="191"/>
      <c r="S485" s="191"/>
      <c r="T485" s="191"/>
      <c r="U485" s="191"/>
      <c r="V485" s="191"/>
      <c r="W485" s="191"/>
      <c r="X485" s="191"/>
      <c r="Y485" s="191"/>
      <c r="Z485" s="191"/>
      <c r="AA485" s="191"/>
      <c r="AB485" s="191"/>
      <c r="AC485" s="191"/>
      <c r="AD485" s="191"/>
      <c r="AE485" s="191"/>
      <c r="AF485" s="191"/>
      <c r="AG485" s="191"/>
      <c r="AH485" s="191"/>
      <c r="AI485" s="191"/>
      <c r="AJ485" s="191"/>
      <c r="AK485" s="191"/>
      <c r="AL485" s="191"/>
      <c r="AM485" s="191"/>
      <c r="AN485" s="191"/>
      <c r="AO485" s="191"/>
      <c r="AP485" s="191"/>
      <c r="AQ485" s="191"/>
      <c r="AR485" s="191"/>
      <c r="AS485" s="191"/>
      <c r="AT485" s="191"/>
      <c r="AU485" s="191"/>
      <c r="AV485" s="191"/>
      <c r="AW485" s="191"/>
      <c r="AX485" s="191"/>
      <c r="AY485" s="191"/>
      <c r="AZ485" s="191"/>
      <c r="BA485" s="191"/>
      <c r="BB485" s="191"/>
      <c r="BC485" s="191"/>
      <c r="BD485" s="191"/>
      <c r="BE485" s="191"/>
      <c r="BF485" s="191"/>
      <c r="BG485" s="191"/>
      <c r="BH485" s="191"/>
      <c r="BI485" s="191"/>
      <c r="BJ485" s="191"/>
      <c r="BK485" s="191"/>
      <c r="BL485" s="191"/>
      <c r="BM485" s="191"/>
      <c r="BN485" s="191"/>
      <c r="BO485" s="191"/>
      <c r="BP485" s="191"/>
      <c r="BQ485" s="191"/>
      <c r="BR485" s="191"/>
      <c r="BS485" s="191"/>
      <c r="BT485" s="191"/>
      <c r="BU485" s="191"/>
      <c r="BV485" s="191"/>
      <c r="BW485" s="191"/>
      <c r="BX485" s="191"/>
      <c r="BY485" s="191"/>
      <c r="BZ485" s="191"/>
    </row>
    <row r="486" spans="1:78">
      <c r="A486" s="191"/>
      <c r="B486" s="191"/>
      <c r="C486" s="191"/>
      <c r="D486" s="191"/>
      <c r="E486" s="191"/>
      <c r="F486" s="191"/>
      <c r="G486" s="191"/>
      <c r="H486" s="191"/>
      <c r="I486" s="191"/>
      <c r="J486" s="191"/>
      <c r="K486" s="191"/>
      <c r="L486" s="191"/>
      <c r="M486" s="191"/>
      <c r="N486" s="191"/>
      <c r="O486" s="191"/>
      <c r="P486" s="191"/>
      <c r="Q486" s="191"/>
      <c r="R486" s="191"/>
      <c r="S486" s="191"/>
      <c r="T486" s="191"/>
      <c r="U486" s="191"/>
      <c r="V486" s="191"/>
      <c r="W486" s="191"/>
      <c r="X486" s="191"/>
      <c r="Y486" s="191"/>
      <c r="Z486" s="191"/>
      <c r="AA486" s="191"/>
      <c r="AB486" s="191"/>
      <c r="AC486" s="191"/>
      <c r="AD486" s="191"/>
      <c r="AE486" s="191"/>
      <c r="AF486" s="191"/>
      <c r="AG486" s="191"/>
      <c r="AH486" s="191"/>
      <c r="AI486" s="191"/>
      <c r="AJ486" s="191"/>
      <c r="AK486" s="191"/>
      <c r="AL486" s="191"/>
      <c r="AM486" s="191"/>
      <c r="AN486" s="191"/>
      <c r="AO486" s="191"/>
      <c r="AP486" s="191"/>
      <c r="AQ486" s="191"/>
      <c r="AR486" s="191"/>
      <c r="AS486" s="191"/>
      <c r="AT486" s="191"/>
      <c r="AU486" s="191"/>
      <c r="AV486" s="191"/>
      <c r="AW486" s="191"/>
      <c r="AX486" s="191"/>
      <c r="AY486" s="191"/>
      <c r="AZ486" s="191"/>
      <c r="BA486" s="191"/>
      <c r="BB486" s="191"/>
      <c r="BC486" s="191"/>
      <c r="BD486" s="191"/>
      <c r="BE486" s="191"/>
      <c r="BF486" s="191"/>
      <c r="BG486" s="191"/>
      <c r="BH486" s="191"/>
      <c r="BI486" s="191"/>
      <c r="BJ486" s="191"/>
      <c r="BK486" s="191"/>
      <c r="BL486" s="191"/>
      <c r="BM486" s="191"/>
      <c r="BN486" s="191"/>
      <c r="BO486" s="191"/>
      <c r="BP486" s="191"/>
      <c r="BQ486" s="191"/>
      <c r="BR486" s="191"/>
      <c r="BS486" s="191"/>
      <c r="BT486" s="191"/>
      <c r="BU486" s="191"/>
      <c r="BV486" s="191"/>
      <c r="BW486" s="191"/>
      <c r="BX486" s="191"/>
      <c r="BY486" s="191"/>
      <c r="BZ486" s="191"/>
    </row>
    <row r="487" spans="1:78">
      <c r="A487" s="191"/>
      <c r="B487" s="191"/>
      <c r="C487" s="191"/>
      <c r="D487" s="191"/>
      <c r="E487" s="191"/>
      <c r="F487" s="191"/>
      <c r="G487" s="191"/>
      <c r="H487" s="191"/>
      <c r="I487" s="191"/>
      <c r="J487" s="191"/>
      <c r="K487" s="191"/>
      <c r="L487" s="191"/>
      <c r="M487" s="191"/>
      <c r="N487" s="191"/>
      <c r="O487" s="191"/>
      <c r="P487" s="191"/>
      <c r="Q487" s="191"/>
      <c r="R487" s="191"/>
      <c r="S487" s="191"/>
      <c r="T487" s="191"/>
      <c r="U487" s="191"/>
      <c r="V487" s="191"/>
      <c r="W487" s="191"/>
      <c r="X487" s="191"/>
      <c r="Y487" s="191"/>
      <c r="Z487" s="191"/>
      <c r="AA487" s="191"/>
      <c r="AB487" s="191"/>
      <c r="AC487" s="191"/>
      <c r="AD487" s="191"/>
      <c r="AE487" s="191"/>
      <c r="AF487" s="191"/>
      <c r="AG487" s="191"/>
      <c r="AH487" s="191"/>
      <c r="AI487" s="191"/>
      <c r="AJ487" s="191"/>
      <c r="AK487" s="191"/>
      <c r="AL487" s="191"/>
      <c r="AM487" s="191"/>
      <c r="AN487" s="191"/>
      <c r="AO487" s="191"/>
      <c r="AP487" s="191"/>
      <c r="AQ487" s="191"/>
      <c r="AR487" s="191"/>
      <c r="AS487" s="191"/>
      <c r="AT487" s="191"/>
      <c r="AU487" s="191"/>
      <c r="AV487" s="191"/>
      <c r="AW487" s="191"/>
      <c r="AX487" s="191"/>
      <c r="AY487" s="191"/>
      <c r="AZ487" s="191"/>
      <c r="BA487" s="191"/>
      <c r="BB487" s="191"/>
      <c r="BC487" s="191"/>
      <c r="BD487" s="191"/>
      <c r="BE487" s="191"/>
      <c r="BF487" s="191"/>
      <c r="BG487" s="191"/>
      <c r="BH487" s="191"/>
      <c r="BI487" s="191"/>
      <c r="BJ487" s="191"/>
      <c r="BK487" s="191"/>
      <c r="BL487" s="191"/>
      <c r="BM487" s="191"/>
      <c r="BN487" s="191"/>
      <c r="BO487" s="191"/>
      <c r="BP487" s="191"/>
      <c r="BQ487" s="191"/>
      <c r="BR487" s="191"/>
      <c r="BS487" s="191"/>
      <c r="BT487" s="191"/>
      <c r="BU487" s="191"/>
      <c r="BV487" s="191"/>
      <c r="BW487" s="191"/>
      <c r="BX487" s="191"/>
      <c r="BY487" s="191"/>
      <c r="BZ487" s="191"/>
    </row>
    <row r="488" spans="1:78">
      <c r="A488" s="191"/>
      <c r="B488" s="191"/>
      <c r="C488" s="191"/>
      <c r="D488" s="191"/>
      <c r="E488" s="191"/>
      <c r="F488" s="191"/>
      <c r="G488" s="191"/>
      <c r="H488" s="191"/>
      <c r="I488" s="191"/>
      <c r="J488" s="191"/>
      <c r="K488" s="191"/>
      <c r="L488" s="191"/>
      <c r="M488" s="191"/>
      <c r="N488" s="191"/>
      <c r="O488" s="191"/>
      <c r="P488" s="191"/>
      <c r="Q488" s="191"/>
      <c r="R488" s="191"/>
      <c r="S488" s="191"/>
      <c r="T488" s="191"/>
      <c r="U488" s="191"/>
      <c r="V488" s="191"/>
      <c r="W488" s="191"/>
      <c r="X488" s="191"/>
      <c r="Y488" s="191"/>
      <c r="Z488" s="191"/>
      <c r="AA488" s="191"/>
      <c r="AB488" s="191"/>
      <c r="AC488" s="191"/>
      <c r="AD488" s="191"/>
      <c r="AE488" s="191"/>
      <c r="AF488" s="191"/>
      <c r="AG488" s="191"/>
      <c r="AH488" s="191"/>
      <c r="AI488" s="191"/>
      <c r="AJ488" s="191"/>
      <c r="AK488" s="191"/>
      <c r="AL488" s="191"/>
      <c r="AM488" s="191"/>
      <c r="AN488" s="191"/>
      <c r="AO488" s="191"/>
      <c r="AP488" s="191"/>
      <c r="AQ488" s="191"/>
      <c r="AR488" s="191"/>
      <c r="AS488" s="191"/>
      <c r="AT488" s="191"/>
      <c r="AU488" s="191"/>
      <c r="AV488" s="191"/>
      <c r="AW488" s="191"/>
      <c r="AX488" s="191"/>
      <c r="AY488" s="191"/>
      <c r="AZ488" s="191"/>
      <c r="BA488" s="191"/>
      <c r="BB488" s="191"/>
      <c r="BC488" s="191"/>
      <c r="BD488" s="191"/>
      <c r="BE488" s="191"/>
      <c r="BF488" s="191"/>
      <c r="BG488" s="191"/>
      <c r="BH488" s="191"/>
      <c r="BI488" s="191"/>
      <c r="BJ488" s="191"/>
      <c r="BK488" s="191"/>
      <c r="BL488" s="191"/>
      <c r="BM488" s="191"/>
      <c r="BN488" s="191"/>
      <c r="BO488" s="191"/>
      <c r="BP488" s="191"/>
      <c r="BQ488" s="191"/>
      <c r="BR488" s="191"/>
      <c r="BS488" s="191"/>
      <c r="BT488" s="191"/>
      <c r="BU488" s="191"/>
      <c r="BV488" s="191"/>
      <c r="BW488" s="191"/>
      <c r="BX488" s="191"/>
      <c r="BY488" s="191"/>
      <c r="BZ488" s="191"/>
    </row>
    <row r="489" spans="1:78">
      <c r="A489" s="191"/>
      <c r="B489" s="191"/>
      <c r="C489" s="191"/>
      <c r="D489" s="191"/>
      <c r="E489" s="191"/>
      <c r="F489" s="191"/>
      <c r="G489" s="191"/>
      <c r="H489" s="191"/>
      <c r="I489" s="191"/>
      <c r="J489" s="191"/>
      <c r="K489" s="191"/>
      <c r="L489" s="191"/>
      <c r="M489" s="191"/>
      <c r="N489" s="191"/>
      <c r="O489" s="191"/>
      <c r="P489" s="191"/>
      <c r="Q489" s="191"/>
      <c r="R489" s="191"/>
      <c r="S489" s="191"/>
      <c r="T489" s="191"/>
      <c r="U489" s="191"/>
      <c r="V489" s="191"/>
      <c r="W489" s="191"/>
      <c r="X489" s="191"/>
      <c r="Y489" s="191"/>
      <c r="Z489" s="191"/>
      <c r="AA489" s="191"/>
      <c r="AB489" s="191"/>
      <c r="AC489" s="191"/>
      <c r="AD489" s="191"/>
      <c r="AE489" s="191"/>
      <c r="AF489" s="191"/>
      <c r="AG489" s="191"/>
      <c r="AH489" s="191"/>
      <c r="AI489" s="191"/>
      <c r="AJ489" s="191"/>
      <c r="AK489" s="191"/>
      <c r="AL489" s="191"/>
      <c r="AM489" s="191"/>
      <c r="AN489" s="191"/>
      <c r="AO489" s="191"/>
      <c r="AP489" s="191"/>
      <c r="AQ489" s="191"/>
      <c r="AR489" s="191"/>
      <c r="AS489" s="191"/>
      <c r="AT489" s="191"/>
      <c r="AU489" s="191"/>
      <c r="AV489" s="191"/>
      <c r="AW489" s="191"/>
      <c r="AX489" s="191"/>
      <c r="AY489" s="191"/>
      <c r="AZ489" s="191"/>
      <c r="BA489" s="191"/>
      <c r="BB489" s="191"/>
      <c r="BC489" s="191"/>
      <c r="BD489" s="191"/>
      <c r="BE489" s="191"/>
      <c r="BF489" s="191"/>
      <c r="BG489" s="191"/>
      <c r="BH489" s="191"/>
      <c r="BI489" s="191"/>
      <c r="BJ489" s="191"/>
      <c r="BK489" s="191"/>
      <c r="BL489" s="191"/>
      <c r="BM489" s="191"/>
      <c r="BN489" s="191"/>
      <c r="BO489" s="191"/>
      <c r="BP489" s="191"/>
      <c r="BQ489" s="191"/>
      <c r="BR489" s="191"/>
      <c r="BS489" s="191"/>
      <c r="BT489" s="191"/>
      <c r="BU489" s="191"/>
      <c r="BV489" s="191"/>
      <c r="BW489" s="191"/>
      <c r="BX489" s="191"/>
      <c r="BY489" s="191"/>
      <c r="BZ489" s="191"/>
    </row>
    <row r="490" spans="1:78">
      <c r="A490" s="191"/>
      <c r="B490" s="191"/>
      <c r="C490" s="191"/>
      <c r="D490" s="191"/>
      <c r="E490" s="191"/>
      <c r="F490" s="191"/>
      <c r="G490" s="191"/>
      <c r="H490" s="191"/>
      <c r="I490" s="191"/>
      <c r="J490" s="191"/>
      <c r="K490" s="191"/>
      <c r="L490" s="191"/>
      <c r="M490" s="191"/>
      <c r="N490" s="191"/>
      <c r="O490" s="191"/>
      <c r="P490" s="191"/>
      <c r="Q490" s="191"/>
      <c r="R490" s="191"/>
      <c r="S490" s="191"/>
      <c r="T490" s="191"/>
      <c r="U490" s="191"/>
      <c r="V490" s="191"/>
      <c r="W490" s="191"/>
      <c r="X490" s="191"/>
      <c r="Y490" s="191"/>
      <c r="Z490" s="191"/>
      <c r="AA490" s="191"/>
      <c r="AB490" s="191"/>
      <c r="AC490" s="191"/>
      <c r="AD490" s="191"/>
      <c r="AE490" s="191"/>
      <c r="AF490" s="191"/>
      <c r="AG490" s="191"/>
      <c r="AH490" s="191"/>
      <c r="AI490" s="191"/>
      <c r="AJ490" s="191"/>
      <c r="AK490" s="191"/>
      <c r="AL490" s="191"/>
      <c r="AM490" s="191"/>
      <c r="AN490" s="191"/>
      <c r="AO490" s="191"/>
      <c r="AP490" s="191"/>
      <c r="AQ490" s="191"/>
      <c r="AR490" s="191"/>
      <c r="AS490" s="191"/>
      <c r="AT490" s="191"/>
      <c r="AU490" s="191"/>
      <c r="AV490" s="191"/>
      <c r="AW490" s="191"/>
      <c r="AX490" s="191"/>
      <c r="AY490" s="191"/>
      <c r="AZ490" s="191"/>
      <c r="BA490" s="191"/>
      <c r="BB490" s="191"/>
      <c r="BC490" s="191"/>
      <c r="BD490" s="191"/>
      <c r="BE490" s="191"/>
      <c r="BF490" s="191"/>
      <c r="BG490" s="191"/>
      <c r="BH490" s="191"/>
      <c r="BI490" s="191"/>
      <c r="BJ490" s="191"/>
      <c r="BK490" s="191"/>
      <c r="BL490" s="191"/>
      <c r="BM490" s="191"/>
      <c r="BN490" s="191"/>
      <c r="BO490" s="191"/>
      <c r="BP490" s="191"/>
      <c r="BQ490" s="191"/>
      <c r="BR490" s="191"/>
      <c r="BS490" s="191"/>
      <c r="BT490" s="191"/>
      <c r="BU490" s="191"/>
      <c r="BV490" s="191"/>
      <c r="BW490" s="191"/>
      <c r="BX490" s="191"/>
      <c r="BY490" s="191"/>
      <c r="BZ490" s="191"/>
    </row>
    <row r="491" spans="1:78">
      <c r="A491" s="191"/>
      <c r="B491" s="191"/>
      <c r="C491" s="191"/>
      <c r="D491" s="191"/>
      <c r="E491" s="191"/>
      <c r="F491" s="191"/>
      <c r="G491" s="191"/>
      <c r="H491" s="191"/>
      <c r="I491" s="191"/>
      <c r="J491" s="191"/>
      <c r="K491" s="191"/>
      <c r="L491" s="191"/>
      <c r="M491" s="191"/>
      <c r="N491" s="191"/>
      <c r="O491" s="191"/>
      <c r="P491" s="191"/>
      <c r="Q491" s="191"/>
      <c r="R491" s="191"/>
      <c r="S491" s="191"/>
      <c r="T491" s="191"/>
      <c r="U491" s="191"/>
      <c r="V491" s="191"/>
      <c r="W491" s="191"/>
      <c r="X491" s="191"/>
      <c r="Y491" s="191"/>
      <c r="Z491" s="191"/>
      <c r="AA491" s="191"/>
      <c r="AB491" s="191"/>
      <c r="AC491" s="191"/>
      <c r="AD491" s="191"/>
      <c r="AE491" s="191"/>
      <c r="AF491" s="191"/>
      <c r="AG491" s="191"/>
      <c r="AH491" s="191"/>
      <c r="AI491" s="191"/>
      <c r="AJ491" s="191"/>
      <c r="AK491" s="191"/>
      <c r="AL491" s="191"/>
      <c r="AM491" s="191"/>
      <c r="AN491" s="191"/>
      <c r="AO491" s="191"/>
      <c r="AP491" s="191"/>
      <c r="AQ491" s="191"/>
      <c r="AR491" s="191"/>
      <c r="AS491" s="191"/>
      <c r="AT491" s="191"/>
      <c r="AU491" s="191"/>
      <c r="AV491" s="191"/>
      <c r="AW491" s="191"/>
      <c r="AX491" s="191"/>
      <c r="AY491" s="191"/>
      <c r="AZ491" s="191"/>
      <c r="BA491" s="191"/>
      <c r="BB491" s="191"/>
      <c r="BC491" s="191"/>
      <c r="BD491" s="191"/>
      <c r="BE491" s="191"/>
      <c r="BF491" s="191"/>
      <c r="BG491" s="191"/>
      <c r="BH491" s="191"/>
      <c r="BI491" s="191"/>
      <c r="BJ491" s="191"/>
      <c r="BK491" s="191"/>
      <c r="BL491" s="191"/>
      <c r="BM491" s="191"/>
      <c r="BN491" s="191"/>
      <c r="BO491" s="191"/>
      <c r="BP491" s="191"/>
      <c r="BQ491" s="191"/>
      <c r="BR491" s="191"/>
      <c r="BS491" s="191"/>
      <c r="BT491" s="191"/>
      <c r="BU491" s="191"/>
      <c r="BV491" s="191"/>
      <c r="BW491" s="191"/>
      <c r="BX491" s="191"/>
      <c r="BY491" s="191"/>
      <c r="BZ491" s="191"/>
    </row>
    <row r="492" spans="1:78">
      <c r="A492" s="191"/>
      <c r="B492" s="191"/>
      <c r="C492" s="191"/>
      <c r="D492" s="191"/>
      <c r="E492" s="191"/>
      <c r="F492" s="191"/>
      <c r="G492" s="191"/>
      <c r="H492" s="191"/>
      <c r="I492" s="191"/>
      <c r="J492" s="191"/>
      <c r="K492" s="191"/>
      <c r="L492" s="191"/>
      <c r="M492" s="191"/>
      <c r="N492" s="191"/>
      <c r="O492" s="191"/>
      <c r="P492" s="191"/>
      <c r="Q492" s="191"/>
      <c r="R492" s="191"/>
      <c r="S492" s="191"/>
      <c r="T492" s="191"/>
      <c r="U492" s="191"/>
      <c r="V492" s="191"/>
      <c r="W492" s="191"/>
      <c r="X492" s="191"/>
      <c r="Y492" s="191"/>
      <c r="Z492" s="191"/>
      <c r="AA492" s="191"/>
      <c r="AB492" s="191"/>
      <c r="AC492" s="191"/>
      <c r="AD492" s="191"/>
      <c r="AE492" s="191"/>
      <c r="AF492" s="191"/>
      <c r="AG492" s="191"/>
      <c r="AH492" s="191"/>
      <c r="AI492" s="191"/>
      <c r="AJ492" s="191"/>
      <c r="AK492" s="191"/>
      <c r="AL492" s="191"/>
      <c r="AM492" s="191"/>
      <c r="AN492" s="191"/>
      <c r="AO492" s="191"/>
      <c r="AP492" s="191"/>
      <c r="AQ492" s="191"/>
      <c r="AR492" s="191"/>
      <c r="AS492" s="191"/>
      <c r="AT492" s="191"/>
      <c r="AU492" s="191"/>
      <c r="AV492" s="191"/>
      <c r="AW492" s="191"/>
      <c r="AX492" s="191"/>
      <c r="AY492" s="191"/>
      <c r="AZ492" s="191"/>
      <c r="BA492" s="191"/>
      <c r="BB492" s="191"/>
      <c r="BC492" s="191"/>
      <c r="BD492" s="191"/>
      <c r="BE492" s="191"/>
      <c r="BF492" s="191"/>
      <c r="BG492" s="191"/>
      <c r="BH492" s="191"/>
      <c r="BI492" s="191"/>
      <c r="BJ492" s="191"/>
      <c r="BK492" s="191"/>
      <c r="BL492" s="191"/>
      <c r="BM492" s="191"/>
      <c r="BN492" s="191"/>
      <c r="BO492" s="191"/>
      <c r="BP492" s="191"/>
      <c r="BQ492" s="191"/>
      <c r="BR492" s="191"/>
      <c r="BS492" s="191"/>
      <c r="BT492" s="191"/>
      <c r="BU492" s="191"/>
      <c r="BV492" s="191"/>
      <c r="BW492" s="191"/>
      <c r="BX492" s="191"/>
      <c r="BY492" s="191"/>
      <c r="BZ492" s="191"/>
    </row>
    <row r="493" spans="1:78">
      <c r="A493" s="191"/>
      <c r="B493" s="191"/>
      <c r="C493" s="191"/>
      <c r="D493" s="191"/>
      <c r="E493" s="191"/>
      <c r="F493" s="191"/>
      <c r="G493" s="191"/>
      <c r="H493" s="191"/>
      <c r="I493" s="191"/>
      <c r="J493" s="191"/>
      <c r="K493" s="191"/>
      <c r="L493" s="191"/>
      <c r="M493" s="191"/>
      <c r="N493" s="191"/>
      <c r="O493" s="191"/>
      <c r="P493" s="191"/>
      <c r="Q493" s="191"/>
      <c r="R493" s="191"/>
      <c r="S493" s="191"/>
      <c r="T493" s="191"/>
      <c r="U493" s="191"/>
      <c r="V493" s="191"/>
      <c r="W493" s="191"/>
      <c r="X493" s="191"/>
      <c r="Y493" s="191"/>
      <c r="Z493" s="191"/>
      <c r="AA493" s="191"/>
      <c r="AB493" s="191"/>
      <c r="AC493" s="191"/>
      <c r="AD493" s="191"/>
      <c r="AE493" s="191"/>
      <c r="AF493" s="191"/>
      <c r="AG493" s="191"/>
      <c r="AH493" s="191"/>
      <c r="AI493" s="191"/>
      <c r="AJ493" s="191"/>
      <c r="AK493" s="191"/>
      <c r="AL493" s="191"/>
      <c r="AM493" s="191"/>
      <c r="AN493" s="191"/>
      <c r="AO493" s="191"/>
      <c r="AP493" s="191"/>
      <c r="AQ493" s="191"/>
      <c r="AR493" s="191"/>
      <c r="AS493" s="191"/>
      <c r="AT493" s="191"/>
      <c r="AU493" s="191"/>
      <c r="AV493" s="191"/>
      <c r="AW493" s="191"/>
      <c r="AX493" s="191"/>
      <c r="AY493" s="191"/>
      <c r="AZ493" s="191"/>
      <c r="BA493" s="191"/>
      <c r="BB493" s="191"/>
      <c r="BC493" s="191"/>
      <c r="BD493" s="191"/>
      <c r="BE493" s="191"/>
      <c r="BF493" s="191"/>
      <c r="BG493" s="191"/>
      <c r="BH493" s="191"/>
      <c r="BI493" s="191"/>
      <c r="BJ493" s="191"/>
      <c r="BK493" s="191"/>
      <c r="BL493" s="191"/>
      <c r="BM493" s="191"/>
      <c r="BN493" s="191"/>
      <c r="BO493" s="191"/>
      <c r="BP493" s="191"/>
      <c r="BQ493" s="191"/>
      <c r="BR493" s="191"/>
      <c r="BS493" s="191"/>
      <c r="BT493" s="191"/>
      <c r="BU493" s="191"/>
      <c r="BV493" s="191"/>
      <c r="BW493" s="191"/>
      <c r="BX493" s="191"/>
      <c r="BY493" s="191"/>
      <c r="BZ493" s="191"/>
    </row>
    <row r="494" spans="1:78">
      <c r="A494" s="191"/>
      <c r="B494" s="191"/>
      <c r="C494" s="191"/>
      <c r="D494" s="191"/>
      <c r="E494" s="191"/>
      <c r="F494" s="191"/>
      <c r="G494" s="191"/>
      <c r="H494" s="191"/>
      <c r="I494" s="191"/>
      <c r="J494" s="191"/>
      <c r="K494" s="191"/>
      <c r="L494" s="191"/>
      <c r="M494" s="191"/>
      <c r="N494" s="191"/>
      <c r="O494" s="191"/>
      <c r="P494" s="191"/>
      <c r="Q494" s="191"/>
      <c r="R494" s="191"/>
      <c r="S494" s="191"/>
      <c r="T494" s="191"/>
      <c r="U494" s="191"/>
      <c r="V494" s="191"/>
      <c r="W494" s="191"/>
      <c r="X494" s="191"/>
      <c r="Y494" s="191"/>
      <c r="Z494" s="191"/>
      <c r="AA494" s="191"/>
      <c r="AB494" s="191"/>
      <c r="AC494" s="191"/>
      <c r="AD494" s="191"/>
      <c r="AE494" s="191"/>
      <c r="AF494" s="191"/>
      <c r="AG494" s="191"/>
      <c r="AH494" s="191"/>
      <c r="AI494" s="191"/>
      <c r="AJ494" s="191"/>
      <c r="AK494" s="191"/>
      <c r="AL494" s="191"/>
      <c r="AM494" s="191"/>
      <c r="AN494" s="191"/>
      <c r="AO494" s="191"/>
      <c r="AP494" s="191"/>
      <c r="AQ494" s="191"/>
      <c r="AR494" s="191"/>
      <c r="AS494" s="191"/>
      <c r="AT494" s="191"/>
      <c r="AU494" s="191"/>
      <c r="AV494" s="191"/>
      <c r="AW494" s="191"/>
      <c r="AX494" s="191"/>
      <c r="AY494" s="191"/>
      <c r="AZ494" s="191"/>
      <c r="BA494" s="191"/>
      <c r="BB494" s="191"/>
      <c r="BC494" s="191"/>
      <c r="BD494" s="191"/>
      <c r="BE494" s="191"/>
      <c r="BF494" s="191"/>
      <c r="BG494" s="191"/>
      <c r="BH494" s="191"/>
      <c r="BI494" s="191"/>
      <c r="BJ494" s="191"/>
      <c r="BK494" s="191"/>
      <c r="BL494" s="191"/>
      <c r="BM494" s="191"/>
      <c r="BN494" s="191"/>
      <c r="BO494" s="191"/>
      <c r="BP494" s="191"/>
      <c r="BQ494" s="191"/>
      <c r="BR494" s="191"/>
      <c r="BS494" s="191"/>
      <c r="BT494" s="191"/>
      <c r="BU494" s="191"/>
      <c r="BV494" s="191"/>
      <c r="BW494" s="191"/>
      <c r="BX494" s="191"/>
      <c r="BY494" s="191"/>
      <c r="BZ494" s="191"/>
    </row>
    <row r="495" spans="1:78">
      <c r="A495" s="191"/>
      <c r="B495" s="191"/>
      <c r="C495" s="191"/>
      <c r="D495" s="191"/>
      <c r="E495" s="191"/>
      <c r="F495" s="191"/>
      <c r="G495" s="191"/>
      <c r="H495" s="191"/>
      <c r="I495" s="191"/>
      <c r="J495" s="191"/>
      <c r="K495" s="191"/>
      <c r="L495" s="191"/>
      <c r="M495" s="191"/>
      <c r="N495" s="191"/>
      <c r="O495" s="191"/>
      <c r="P495" s="191"/>
      <c r="Q495" s="191"/>
      <c r="R495" s="191"/>
      <c r="S495" s="191"/>
      <c r="T495" s="191"/>
      <c r="U495" s="191"/>
      <c r="V495" s="191"/>
      <c r="W495" s="191"/>
      <c r="X495" s="191"/>
      <c r="Y495" s="191"/>
      <c r="Z495" s="191"/>
      <c r="AA495" s="191"/>
      <c r="AB495" s="191"/>
      <c r="AC495" s="191"/>
      <c r="AD495" s="191"/>
      <c r="AE495" s="191"/>
      <c r="AF495" s="191"/>
      <c r="AG495" s="191"/>
      <c r="AH495" s="191"/>
      <c r="AI495" s="191"/>
      <c r="AJ495" s="191"/>
      <c r="AK495" s="191"/>
      <c r="AL495" s="191"/>
      <c r="AM495" s="191"/>
      <c r="AN495" s="191"/>
      <c r="AO495" s="191"/>
      <c r="AP495" s="191"/>
      <c r="AQ495" s="191"/>
      <c r="AR495" s="191"/>
      <c r="AS495" s="191"/>
      <c r="AT495" s="191"/>
      <c r="AU495" s="191"/>
      <c r="AV495" s="191"/>
      <c r="AW495" s="191"/>
      <c r="AX495" s="191"/>
      <c r="AY495" s="191"/>
      <c r="AZ495" s="191"/>
      <c r="BA495" s="191"/>
      <c r="BB495" s="191"/>
      <c r="BC495" s="191"/>
      <c r="BD495" s="191"/>
      <c r="BE495" s="191"/>
      <c r="BF495" s="191"/>
      <c r="BG495" s="191"/>
      <c r="BH495" s="191"/>
      <c r="BI495" s="191"/>
      <c r="BJ495" s="191"/>
      <c r="BK495" s="191"/>
      <c r="BL495" s="191"/>
      <c r="BM495" s="191"/>
      <c r="BN495" s="191"/>
      <c r="BO495" s="191"/>
      <c r="BP495" s="191"/>
      <c r="BQ495" s="191"/>
      <c r="BR495" s="191"/>
      <c r="BS495" s="191"/>
      <c r="BT495" s="191"/>
      <c r="BU495" s="191"/>
      <c r="BV495" s="191"/>
      <c r="BW495" s="191"/>
      <c r="BX495" s="191"/>
      <c r="BY495" s="191"/>
      <c r="BZ495" s="191"/>
    </row>
    <row r="496" spans="1:78">
      <c r="A496" s="191"/>
      <c r="B496" s="191"/>
      <c r="C496" s="191"/>
      <c r="D496" s="191"/>
      <c r="E496" s="191"/>
      <c r="F496" s="191"/>
      <c r="G496" s="191"/>
      <c r="H496" s="191"/>
      <c r="I496" s="191"/>
      <c r="J496" s="191"/>
      <c r="K496" s="191"/>
      <c r="L496" s="191"/>
      <c r="M496" s="191"/>
      <c r="N496" s="191"/>
      <c r="O496" s="191"/>
      <c r="P496" s="191"/>
      <c r="Q496" s="191"/>
      <c r="R496" s="191"/>
      <c r="S496" s="191"/>
      <c r="T496" s="191"/>
      <c r="U496" s="191"/>
      <c r="V496" s="191"/>
      <c r="W496" s="191"/>
      <c r="X496" s="191"/>
      <c r="Y496" s="191"/>
      <c r="Z496" s="191"/>
      <c r="AA496" s="191"/>
      <c r="AB496" s="191"/>
      <c r="AC496" s="191"/>
      <c r="AD496" s="191"/>
      <c r="AE496" s="191"/>
      <c r="AF496" s="191"/>
      <c r="AG496" s="191"/>
      <c r="AH496" s="191"/>
      <c r="AI496" s="191"/>
      <c r="AJ496" s="191"/>
      <c r="AK496" s="191"/>
      <c r="AL496" s="191"/>
      <c r="AM496" s="191"/>
      <c r="AN496" s="191"/>
      <c r="AO496" s="191"/>
      <c r="AP496" s="191"/>
      <c r="AQ496" s="191"/>
      <c r="AR496" s="191"/>
      <c r="AS496" s="191"/>
      <c r="AT496" s="191"/>
      <c r="AU496" s="191"/>
      <c r="AV496" s="191"/>
      <c r="AW496" s="191"/>
      <c r="AX496" s="191"/>
      <c r="AY496" s="191"/>
      <c r="AZ496" s="191"/>
      <c r="BA496" s="191"/>
      <c r="BB496" s="191"/>
      <c r="BC496" s="191"/>
      <c r="BD496" s="191"/>
      <c r="BE496" s="191"/>
      <c r="BF496" s="191"/>
      <c r="BG496" s="191"/>
      <c r="BH496" s="191"/>
      <c r="BI496" s="191"/>
      <c r="BJ496" s="191"/>
      <c r="BK496" s="191"/>
      <c r="BL496" s="191"/>
      <c r="BM496" s="191"/>
      <c r="BN496" s="191"/>
      <c r="BO496" s="191"/>
      <c r="BP496" s="191"/>
      <c r="BQ496" s="191"/>
      <c r="BR496" s="191"/>
      <c r="BS496" s="191"/>
      <c r="BT496" s="191"/>
      <c r="BU496" s="191"/>
      <c r="BV496" s="191"/>
      <c r="BW496" s="191"/>
      <c r="BX496" s="191"/>
      <c r="BY496" s="191"/>
      <c r="BZ496" s="191"/>
    </row>
    <row r="497" spans="1:78">
      <c r="A497" s="191"/>
      <c r="B497" s="191"/>
      <c r="C497" s="191"/>
      <c r="D497" s="191"/>
      <c r="E497" s="191"/>
      <c r="F497" s="191"/>
      <c r="G497" s="191"/>
      <c r="H497" s="191"/>
      <c r="I497" s="191"/>
      <c r="J497" s="191"/>
      <c r="K497" s="191"/>
      <c r="L497" s="191"/>
      <c r="M497" s="191"/>
      <c r="N497" s="191"/>
      <c r="O497" s="191"/>
      <c r="P497" s="191"/>
      <c r="Q497" s="191"/>
      <c r="R497" s="191"/>
      <c r="S497" s="191"/>
      <c r="T497" s="191"/>
      <c r="U497" s="191"/>
      <c r="V497" s="191"/>
      <c r="W497" s="191"/>
      <c r="X497" s="191"/>
      <c r="Y497" s="191"/>
      <c r="Z497" s="191"/>
      <c r="AA497" s="191"/>
      <c r="AB497" s="191"/>
      <c r="AC497" s="191"/>
      <c r="AD497" s="191"/>
      <c r="AE497" s="191"/>
      <c r="AF497" s="191"/>
      <c r="AG497" s="191"/>
      <c r="AH497" s="191"/>
      <c r="AI497" s="191"/>
      <c r="AJ497" s="191"/>
      <c r="AK497" s="191"/>
      <c r="AL497" s="191"/>
      <c r="AM497" s="191"/>
      <c r="AN497" s="191"/>
      <c r="AO497" s="191"/>
      <c r="AP497" s="191"/>
      <c r="AQ497" s="191"/>
      <c r="AR497" s="191"/>
      <c r="AS497" s="191"/>
      <c r="AT497" s="191"/>
      <c r="AU497" s="191"/>
      <c r="AV497" s="191"/>
      <c r="AW497" s="191"/>
      <c r="AX497" s="191"/>
      <c r="AY497" s="191"/>
      <c r="AZ497" s="191"/>
      <c r="BA497" s="191"/>
      <c r="BB497" s="191"/>
      <c r="BC497" s="191"/>
      <c r="BD497" s="191"/>
      <c r="BE497" s="191"/>
      <c r="BF497" s="191"/>
      <c r="BG497" s="191"/>
      <c r="BH497" s="191"/>
      <c r="BI497" s="191"/>
      <c r="BJ497" s="191"/>
      <c r="BK497" s="191"/>
      <c r="BL497" s="191"/>
      <c r="BM497" s="191"/>
      <c r="BN497" s="191"/>
      <c r="BO497" s="191"/>
      <c r="BP497" s="191"/>
      <c r="BQ497" s="191"/>
      <c r="BR497" s="191"/>
      <c r="BS497" s="191"/>
      <c r="BT497" s="191"/>
      <c r="BU497" s="191"/>
      <c r="BV497" s="191"/>
      <c r="BW497" s="191"/>
      <c r="BX497" s="191"/>
      <c r="BY497" s="191"/>
      <c r="BZ497" s="191"/>
    </row>
  </sheetData>
  <sheetProtection selectLockedCells="1" selectUnlockedCells="1"/>
  <mergeCells count="52">
    <mergeCell ref="AG3:AG4"/>
    <mergeCell ref="O3:O4"/>
    <mergeCell ref="Z3:Z4"/>
    <mergeCell ref="AK3:AK4"/>
    <mergeCell ref="W3:W4"/>
    <mergeCell ref="X3:X4"/>
    <mergeCell ref="P3:P4"/>
    <mergeCell ref="V3:V4"/>
    <mergeCell ref="A7:E7"/>
    <mergeCell ref="L3:L4"/>
    <mergeCell ref="F3:F4"/>
    <mergeCell ref="G3:G4"/>
    <mergeCell ref="C13:E13"/>
    <mergeCell ref="K3:K4"/>
    <mergeCell ref="C8:E8"/>
    <mergeCell ref="C10:E10"/>
    <mergeCell ref="A12:E12"/>
    <mergeCell ref="D9:E9"/>
    <mergeCell ref="C20:E20"/>
    <mergeCell ref="C14:E14"/>
    <mergeCell ref="C15:E15"/>
    <mergeCell ref="A17:E17"/>
    <mergeCell ref="C18:E18"/>
    <mergeCell ref="C19:E19"/>
    <mergeCell ref="C33:E33"/>
    <mergeCell ref="C30:E30"/>
    <mergeCell ref="C31:E31"/>
    <mergeCell ref="C26:E26"/>
    <mergeCell ref="C27:E27"/>
    <mergeCell ref="C28:E28"/>
    <mergeCell ref="C29:E29"/>
    <mergeCell ref="C22:E22"/>
    <mergeCell ref="C23:E23"/>
    <mergeCell ref="C24:E24"/>
    <mergeCell ref="C25:E25"/>
    <mergeCell ref="C21:E21"/>
    <mergeCell ref="AB2:AL2"/>
    <mergeCell ref="A5:E5"/>
    <mergeCell ref="F2:P2"/>
    <mergeCell ref="Q3:Q4"/>
    <mergeCell ref="R3:R4"/>
    <mergeCell ref="AJ3:AJ4"/>
    <mergeCell ref="AL3:AL4"/>
    <mergeCell ref="D2:E2"/>
    <mergeCell ref="AH3:AH4"/>
    <mergeCell ref="AI3:AI4"/>
    <mergeCell ref="AB3:AB4"/>
    <mergeCell ref="AC3:AC4"/>
    <mergeCell ref="AA3:AA4"/>
    <mergeCell ref="Y3:Y4"/>
    <mergeCell ref="N3:N4"/>
    <mergeCell ref="M3:M4"/>
  </mergeCells>
  <phoneticPr fontId="6"/>
  <pageMargins left="0.75" right="0.75" top="1" bottom="1" header="0.51200000000000001" footer="0.51200000000000001"/>
  <pageSetup paperSize="9" scale="78" fitToWidth="2"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S54"/>
  <sheetViews>
    <sheetView showGridLines="0" topLeftCell="F1" zoomScaleNormal="100" workbookViewId="0">
      <selection activeCell="M1" sqref="M1:W54"/>
    </sheetView>
  </sheetViews>
  <sheetFormatPr defaultColWidth="12.875" defaultRowHeight="12"/>
  <cols>
    <col min="1" max="1" width="13.125" style="185" customWidth="1"/>
    <col min="2" max="2" width="9.125" style="185" customWidth="1"/>
    <col min="3" max="3" width="6.125" style="185" bestFit="1" customWidth="1"/>
    <col min="4" max="4" width="6" style="185" customWidth="1"/>
    <col min="5" max="5" width="5.625" style="185" customWidth="1"/>
    <col min="6" max="6" width="8.625" style="185" customWidth="1"/>
    <col min="7" max="7" width="7" style="185" customWidth="1"/>
    <col min="8" max="8" width="7" style="185" bestFit="1" customWidth="1"/>
    <col min="9" max="9" width="9.125" style="185" customWidth="1"/>
    <col min="10" max="10" width="7.125" style="185" customWidth="1"/>
    <col min="11" max="12" width="7.625" style="185" customWidth="1"/>
    <col min="13" max="13" width="7.375" style="185" customWidth="1"/>
    <col min="14" max="14" width="9.625" style="185" bestFit="1" customWidth="1"/>
    <col min="15" max="15" width="8.625" style="185" customWidth="1"/>
    <col min="16" max="16" width="8.125" style="185" customWidth="1"/>
    <col min="17" max="17" width="8.625" style="185" customWidth="1"/>
    <col min="18" max="18" width="7.625" style="185" customWidth="1"/>
    <col min="19" max="19" width="8.625" style="185" customWidth="1"/>
    <col min="20" max="20" width="7.125" style="185" customWidth="1"/>
    <col min="21" max="21" width="9.625" style="185" customWidth="1"/>
    <col min="22" max="22" width="10.375" style="185" customWidth="1"/>
    <col min="23" max="23" width="9.5" style="185" bestFit="1" customWidth="1"/>
    <col min="24" max="16384" width="12.875" style="185"/>
  </cols>
  <sheetData>
    <row r="1" spans="1:45" ht="18" customHeight="1">
      <c r="A1" s="464" t="s">
        <v>1300</v>
      </c>
      <c r="B1" s="495"/>
      <c r="C1" s="495"/>
      <c r="D1" s="495"/>
      <c r="E1" s="495"/>
      <c r="F1" s="495"/>
      <c r="G1" s="495"/>
      <c r="H1" s="495"/>
      <c r="I1" s="495"/>
      <c r="J1" s="495"/>
      <c r="K1" s="14"/>
      <c r="L1" s="14"/>
      <c r="M1" s="14"/>
      <c r="N1" s="14"/>
      <c r="O1" s="14"/>
      <c r="P1" s="14"/>
      <c r="Q1" s="14"/>
      <c r="R1" s="14"/>
      <c r="S1" s="14"/>
      <c r="T1" s="14"/>
      <c r="U1" s="14"/>
      <c r="V1" s="14"/>
      <c r="W1" s="14"/>
    </row>
    <row r="2" spans="1:45" s="215" customFormat="1" ht="13.5" customHeight="1">
      <c r="A2" s="325" t="s">
        <v>473</v>
      </c>
      <c r="B2" s="1210" t="s">
        <v>95</v>
      </c>
      <c r="C2" s="326" t="s">
        <v>836</v>
      </c>
      <c r="D2" s="327"/>
      <c r="E2" s="328" t="s">
        <v>837</v>
      </c>
      <c r="F2" s="328" t="s">
        <v>838</v>
      </c>
      <c r="G2" s="328" t="s">
        <v>839</v>
      </c>
      <c r="H2" s="328" t="s">
        <v>840</v>
      </c>
      <c r="I2" s="328" t="s">
        <v>841</v>
      </c>
      <c r="J2" s="328" t="s">
        <v>842</v>
      </c>
      <c r="K2" s="328" t="s">
        <v>843</v>
      </c>
      <c r="L2" s="329" t="s">
        <v>844</v>
      </c>
      <c r="M2" s="502" t="s">
        <v>845</v>
      </c>
      <c r="N2" s="330" t="s">
        <v>846</v>
      </c>
      <c r="O2" s="331" t="s">
        <v>847</v>
      </c>
      <c r="P2" s="331" t="s">
        <v>848</v>
      </c>
      <c r="Q2" s="331" t="s">
        <v>849</v>
      </c>
      <c r="R2" s="331" t="s">
        <v>850</v>
      </c>
      <c r="S2" s="331" t="s">
        <v>851</v>
      </c>
      <c r="T2" s="331" t="s">
        <v>852</v>
      </c>
      <c r="U2" s="331" t="s">
        <v>853</v>
      </c>
      <c r="V2" s="332" t="s">
        <v>854</v>
      </c>
      <c r="W2" s="332" t="s">
        <v>855</v>
      </c>
      <c r="X2" s="273"/>
      <c r="Y2" s="273"/>
      <c r="Z2" s="273"/>
      <c r="AA2" s="273"/>
      <c r="AB2" s="273"/>
      <c r="AC2" s="273"/>
      <c r="AD2" s="273"/>
      <c r="AE2" s="273"/>
      <c r="AF2" s="273"/>
      <c r="AG2" s="273"/>
      <c r="AH2" s="273"/>
      <c r="AI2" s="273"/>
      <c r="AJ2" s="273"/>
      <c r="AK2" s="273"/>
      <c r="AL2" s="273"/>
      <c r="AM2" s="273"/>
      <c r="AN2" s="273"/>
      <c r="AO2" s="273"/>
      <c r="AP2" s="273"/>
      <c r="AQ2" s="273"/>
      <c r="AR2" s="273"/>
      <c r="AS2" s="273"/>
    </row>
    <row r="3" spans="1:45" s="215" customFormat="1" ht="26.1" customHeight="1">
      <c r="A3" s="501"/>
      <c r="B3" s="1211"/>
      <c r="C3" s="1215" t="s">
        <v>874</v>
      </c>
      <c r="D3" s="1206" t="s">
        <v>125</v>
      </c>
      <c r="E3" s="1206" t="s">
        <v>463</v>
      </c>
      <c r="F3" s="1206" t="s">
        <v>871</v>
      </c>
      <c r="G3" s="1206" t="s">
        <v>464</v>
      </c>
      <c r="H3" s="1206" t="s">
        <v>585</v>
      </c>
      <c r="I3" s="1206" t="s">
        <v>233</v>
      </c>
      <c r="J3" s="1206" t="s">
        <v>127</v>
      </c>
      <c r="K3" s="1206" t="s">
        <v>872</v>
      </c>
      <c r="L3" s="1213" t="s">
        <v>873</v>
      </c>
      <c r="M3" s="1208" t="s">
        <v>875</v>
      </c>
      <c r="N3" s="1208" t="s">
        <v>231</v>
      </c>
      <c r="O3" s="1202" t="s">
        <v>876</v>
      </c>
      <c r="P3" s="1202" t="s">
        <v>877</v>
      </c>
      <c r="Q3" s="1202" t="s">
        <v>878</v>
      </c>
      <c r="R3" s="1202" t="s">
        <v>879</v>
      </c>
      <c r="S3" s="1202" t="s">
        <v>232</v>
      </c>
      <c r="T3" s="1202" t="s">
        <v>474</v>
      </c>
      <c r="U3" s="1202" t="s">
        <v>465</v>
      </c>
      <c r="V3" s="1204" t="s">
        <v>466</v>
      </c>
      <c r="W3" s="1204" t="s">
        <v>126</v>
      </c>
      <c r="X3" s="273"/>
      <c r="Y3" s="273"/>
      <c r="Z3" s="273"/>
      <c r="AA3" s="273"/>
      <c r="AB3" s="273"/>
      <c r="AC3" s="273"/>
      <c r="AD3" s="273"/>
      <c r="AE3" s="273"/>
      <c r="AF3" s="273"/>
      <c r="AG3" s="273"/>
      <c r="AH3" s="273"/>
      <c r="AI3" s="273"/>
      <c r="AJ3" s="273"/>
      <c r="AK3" s="273"/>
      <c r="AL3" s="273"/>
      <c r="AM3" s="273"/>
      <c r="AN3" s="273"/>
      <c r="AO3" s="273"/>
      <c r="AP3" s="273"/>
      <c r="AQ3" s="273"/>
      <c r="AR3" s="273"/>
      <c r="AS3" s="273"/>
    </row>
    <row r="4" spans="1:45" s="215" customFormat="1" ht="26.1" customHeight="1">
      <c r="A4" s="334" t="s">
        <v>477</v>
      </c>
      <c r="B4" s="1212"/>
      <c r="C4" s="1207"/>
      <c r="D4" s="1207"/>
      <c r="E4" s="1207"/>
      <c r="F4" s="1207"/>
      <c r="G4" s="1207"/>
      <c r="H4" s="1207"/>
      <c r="I4" s="1207"/>
      <c r="J4" s="1207"/>
      <c r="K4" s="1207"/>
      <c r="L4" s="1214"/>
      <c r="M4" s="1209"/>
      <c r="N4" s="1209"/>
      <c r="O4" s="1203"/>
      <c r="P4" s="1203"/>
      <c r="Q4" s="1203"/>
      <c r="R4" s="1203"/>
      <c r="S4" s="1203"/>
      <c r="T4" s="1203"/>
      <c r="U4" s="1203"/>
      <c r="V4" s="1205"/>
      <c r="W4" s="1205"/>
    </row>
    <row r="5" spans="1:45" ht="15" customHeight="1">
      <c r="A5" s="380" t="s">
        <v>95</v>
      </c>
      <c r="B5" s="496">
        <v>95565</v>
      </c>
      <c r="C5" s="497">
        <v>932</v>
      </c>
      <c r="D5" s="497">
        <v>839</v>
      </c>
      <c r="E5" s="497">
        <v>166</v>
      </c>
      <c r="F5" s="497">
        <v>8</v>
      </c>
      <c r="G5" s="497">
        <v>6433</v>
      </c>
      <c r="H5" s="497">
        <v>11606</v>
      </c>
      <c r="I5" s="497">
        <v>662</v>
      </c>
      <c r="J5" s="497">
        <v>1786</v>
      </c>
      <c r="K5" s="497">
        <v>4023</v>
      </c>
      <c r="L5" s="497">
        <v>15882</v>
      </c>
      <c r="M5" s="497">
        <v>3207</v>
      </c>
      <c r="N5" s="497">
        <v>1311</v>
      </c>
      <c r="O5" s="497">
        <v>2281</v>
      </c>
      <c r="P5" s="497">
        <v>5145</v>
      </c>
      <c r="Q5" s="497">
        <v>2813</v>
      </c>
      <c r="R5" s="497">
        <v>6878</v>
      </c>
      <c r="S5" s="497">
        <v>17731</v>
      </c>
      <c r="T5" s="497">
        <v>1162</v>
      </c>
      <c r="U5" s="497">
        <v>6044</v>
      </c>
      <c r="V5" s="497">
        <v>6199</v>
      </c>
      <c r="W5" s="497">
        <v>1296</v>
      </c>
    </row>
    <row r="6" spans="1:45" ht="15" customHeight="1">
      <c r="A6" s="463" t="s">
        <v>857</v>
      </c>
      <c r="B6" s="497">
        <v>1621</v>
      </c>
      <c r="C6" s="497">
        <v>13</v>
      </c>
      <c r="D6" s="497">
        <v>12</v>
      </c>
      <c r="E6" s="497">
        <v>3</v>
      </c>
      <c r="F6" s="497" t="s">
        <v>571</v>
      </c>
      <c r="G6" s="497">
        <v>102</v>
      </c>
      <c r="H6" s="497">
        <v>235</v>
      </c>
      <c r="I6" s="497">
        <v>3</v>
      </c>
      <c r="J6" s="497">
        <v>8</v>
      </c>
      <c r="K6" s="497">
        <v>16</v>
      </c>
      <c r="L6" s="497">
        <v>376</v>
      </c>
      <c r="M6" s="497">
        <v>10</v>
      </c>
      <c r="N6" s="497">
        <v>17</v>
      </c>
      <c r="O6" s="497">
        <v>10</v>
      </c>
      <c r="P6" s="497">
        <v>458</v>
      </c>
      <c r="Q6" s="497">
        <v>69</v>
      </c>
      <c r="R6" s="497">
        <v>68</v>
      </c>
      <c r="S6" s="497">
        <v>77</v>
      </c>
      <c r="T6" s="497">
        <v>22</v>
      </c>
      <c r="U6" s="497">
        <v>39</v>
      </c>
      <c r="V6" s="497">
        <v>33</v>
      </c>
      <c r="W6" s="497">
        <v>62</v>
      </c>
    </row>
    <row r="7" spans="1:45" ht="15" customHeight="1">
      <c r="A7" s="463" t="s">
        <v>858</v>
      </c>
      <c r="B7" s="497">
        <v>6838</v>
      </c>
      <c r="C7" s="497">
        <v>41</v>
      </c>
      <c r="D7" s="497">
        <v>36</v>
      </c>
      <c r="E7" s="497">
        <v>11</v>
      </c>
      <c r="F7" s="497" t="s">
        <v>571</v>
      </c>
      <c r="G7" s="497">
        <v>378</v>
      </c>
      <c r="H7" s="497">
        <v>837</v>
      </c>
      <c r="I7" s="497">
        <v>33</v>
      </c>
      <c r="J7" s="497">
        <v>136</v>
      </c>
      <c r="K7" s="497">
        <v>175</v>
      </c>
      <c r="L7" s="497">
        <v>1272</v>
      </c>
      <c r="M7" s="497">
        <v>142</v>
      </c>
      <c r="N7" s="497">
        <v>77</v>
      </c>
      <c r="O7" s="497">
        <v>119</v>
      </c>
      <c r="P7" s="497">
        <v>997</v>
      </c>
      <c r="Q7" s="497">
        <v>307</v>
      </c>
      <c r="R7" s="497">
        <v>488</v>
      </c>
      <c r="S7" s="497">
        <v>1081</v>
      </c>
      <c r="T7" s="497">
        <v>93</v>
      </c>
      <c r="U7" s="497">
        <v>241</v>
      </c>
      <c r="V7" s="497">
        <v>293</v>
      </c>
      <c r="W7" s="497">
        <v>117</v>
      </c>
    </row>
    <row r="8" spans="1:45" ht="15" customHeight="1">
      <c r="A8" s="463" t="s">
        <v>859</v>
      </c>
      <c r="B8" s="497">
        <v>7551</v>
      </c>
      <c r="C8" s="497">
        <v>48</v>
      </c>
      <c r="D8" s="497">
        <v>43</v>
      </c>
      <c r="E8" s="497">
        <v>22</v>
      </c>
      <c r="F8" s="497" t="s">
        <v>571</v>
      </c>
      <c r="G8" s="497">
        <v>447</v>
      </c>
      <c r="H8" s="497">
        <v>987</v>
      </c>
      <c r="I8" s="497">
        <v>56</v>
      </c>
      <c r="J8" s="497">
        <v>221</v>
      </c>
      <c r="K8" s="497">
        <v>195</v>
      </c>
      <c r="L8" s="497">
        <v>1091</v>
      </c>
      <c r="M8" s="497">
        <v>250</v>
      </c>
      <c r="N8" s="497">
        <v>86</v>
      </c>
      <c r="O8" s="497">
        <v>173</v>
      </c>
      <c r="P8" s="497">
        <v>319</v>
      </c>
      <c r="Q8" s="497">
        <v>273</v>
      </c>
      <c r="R8" s="497">
        <v>574</v>
      </c>
      <c r="S8" s="497">
        <v>1709</v>
      </c>
      <c r="T8" s="497">
        <v>87</v>
      </c>
      <c r="U8" s="497">
        <v>341</v>
      </c>
      <c r="V8" s="497">
        <v>574</v>
      </c>
      <c r="W8" s="497">
        <v>98</v>
      </c>
    </row>
    <row r="9" spans="1:45" ht="15" customHeight="1">
      <c r="A9" s="463" t="s">
        <v>860</v>
      </c>
      <c r="B9" s="497">
        <v>8277</v>
      </c>
      <c r="C9" s="497">
        <v>60</v>
      </c>
      <c r="D9" s="497">
        <v>54</v>
      </c>
      <c r="E9" s="497">
        <v>22</v>
      </c>
      <c r="F9" s="497">
        <v>1</v>
      </c>
      <c r="G9" s="497">
        <v>437</v>
      </c>
      <c r="H9" s="497">
        <v>1086</v>
      </c>
      <c r="I9" s="497">
        <v>54</v>
      </c>
      <c r="J9" s="497">
        <v>212</v>
      </c>
      <c r="K9" s="497">
        <v>256</v>
      </c>
      <c r="L9" s="497">
        <v>1323</v>
      </c>
      <c r="M9" s="497">
        <v>299</v>
      </c>
      <c r="N9" s="497">
        <v>113</v>
      </c>
      <c r="O9" s="497">
        <v>173</v>
      </c>
      <c r="P9" s="497">
        <v>294</v>
      </c>
      <c r="Q9" s="497">
        <v>258</v>
      </c>
      <c r="R9" s="497">
        <v>563</v>
      </c>
      <c r="S9" s="497">
        <v>1828</v>
      </c>
      <c r="T9" s="497">
        <v>101</v>
      </c>
      <c r="U9" s="497">
        <v>384</v>
      </c>
      <c r="V9" s="497">
        <v>697</v>
      </c>
      <c r="W9" s="497">
        <v>116</v>
      </c>
    </row>
    <row r="10" spans="1:45" ht="15" customHeight="1">
      <c r="A10" s="463" t="s">
        <v>861</v>
      </c>
      <c r="B10" s="497">
        <v>9796</v>
      </c>
      <c r="C10" s="497">
        <v>79</v>
      </c>
      <c r="D10" s="497">
        <v>73</v>
      </c>
      <c r="E10" s="497">
        <v>21</v>
      </c>
      <c r="F10" s="497">
        <v>2</v>
      </c>
      <c r="G10" s="497">
        <v>612</v>
      </c>
      <c r="H10" s="497">
        <v>1302</v>
      </c>
      <c r="I10" s="497">
        <v>43</v>
      </c>
      <c r="J10" s="497">
        <v>234</v>
      </c>
      <c r="K10" s="497">
        <v>359</v>
      </c>
      <c r="L10" s="497">
        <v>1608</v>
      </c>
      <c r="M10" s="497">
        <v>321</v>
      </c>
      <c r="N10" s="497">
        <v>153</v>
      </c>
      <c r="O10" s="497">
        <v>229</v>
      </c>
      <c r="P10" s="497">
        <v>416</v>
      </c>
      <c r="Q10" s="497">
        <v>317</v>
      </c>
      <c r="R10" s="497">
        <v>613</v>
      </c>
      <c r="S10" s="497">
        <v>2115</v>
      </c>
      <c r="T10" s="497">
        <v>128</v>
      </c>
      <c r="U10" s="497">
        <v>497</v>
      </c>
      <c r="V10" s="497">
        <v>628</v>
      </c>
      <c r="W10" s="497">
        <v>119</v>
      </c>
    </row>
    <row r="11" spans="1:45" ht="15" customHeight="1">
      <c r="A11" s="463" t="s">
        <v>862</v>
      </c>
      <c r="B11" s="497">
        <v>10634</v>
      </c>
      <c r="C11" s="497">
        <v>93</v>
      </c>
      <c r="D11" s="497">
        <v>81</v>
      </c>
      <c r="E11" s="497">
        <v>23</v>
      </c>
      <c r="F11" s="497">
        <v>1</v>
      </c>
      <c r="G11" s="497">
        <v>723</v>
      </c>
      <c r="H11" s="497">
        <v>1422</v>
      </c>
      <c r="I11" s="497">
        <v>76</v>
      </c>
      <c r="J11" s="497">
        <v>243</v>
      </c>
      <c r="K11" s="497">
        <v>498</v>
      </c>
      <c r="L11" s="497">
        <v>1693</v>
      </c>
      <c r="M11" s="497">
        <v>364</v>
      </c>
      <c r="N11" s="497">
        <v>116</v>
      </c>
      <c r="O11" s="497">
        <v>274</v>
      </c>
      <c r="P11" s="497">
        <v>435</v>
      </c>
      <c r="Q11" s="497">
        <v>239</v>
      </c>
      <c r="R11" s="497">
        <v>736</v>
      </c>
      <c r="S11" s="497">
        <v>2143</v>
      </c>
      <c r="T11" s="497">
        <v>125</v>
      </c>
      <c r="U11" s="497">
        <v>610</v>
      </c>
      <c r="V11" s="497">
        <v>697</v>
      </c>
      <c r="W11" s="497">
        <v>123</v>
      </c>
    </row>
    <row r="12" spans="1:45" ht="15" customHeight="1">
      <c r="A12" s="463" t="s">
        <v>863</v>
      </c>
      <c r="B12" s="497">
        <v>11666</v>
      </c>
      <c r="C12" s="497">
        <v>92</v>
      </c>
      <c r="D12" s="497">
        <v>78</v>
      </c>
      <c r="E12" s="497">
        <v>18</v>
      </c>
      <c r="F12" s="497">
        <v>2</v>
      </c>
      <c r="G12" s="497">
        <v>876</v>
      </c>
      <c r="H12" s="497">
        <v>1494</v>
      </c>
      <c r="I12" s="497">
        <v>100</v>
      </c>
      <c r="J12" s="497">
        <v>241</v>
      </c>
      <c r="K12" s="497">
        <v>523</v>
      </c>
      <c r="L12" s="497">
        <v>1871</v>
      </c>
      <c r="M12" s="497">
        <v>459</v>
      </c>
      <c r="N12" s="497">
        <v>139</v>
      </c>
      <c r="O12" s="497">
        <v>332</v>
      </c>
      <c r="P12" s="497">
        <v>466</v>
      </c>
      <c r="Q12" s="497">
        <v>250</v>
      </c>
      <c r="R12" s="497">
        <v>909</v>
      </c>
      <c r="S12" s="497">
        <v>1971</v>
      </c>
      <c r="T12" s="497">
        <v>176</v>
      </c>
      <c r="U12" s="497">
        <v>657</v>
      </c>
      <c r="V12" s="497">
        <v>947</v>
      </c>
      <c r="W12" s="497">
        <v>143</v>
      </c>
    </row>
    <row r="13" spans="1:45" ht="15" customHeight="1">
      <c r="A13" s="463" t="s">
        <v>864</v>
      </c>
      <c r="B13" s="497">
        <v>10355</v>
      </c>
      <c r="C13" s="497">
        <v>84</v>
      </c>
      <c r="D13" s="497">
        <v>72</v>
      </c>
      <c r="E13" s="497">
        <v>10</v>
      </c>
      <c r="F13" s="497" t="s">
        <v>571</v>
      </c>
      <c r="G13" s="497">
        <v>705</v>
      </c>
      <c r="H13" s="497">
        <v>1329</v>
      </c>
      <c r="I13" s="497">
        <v>109</v>
      </c>
      <c r="J13" s="497">
        <v>200</v>
      </c>
      <c r="K13" s="497">
        <v>503</v>
      </c>
      <c r="L13" s="497">
        <v>1640</v>
      </c>
      <c r="M13" s="497">
        <v>520</v>
      </c>
      <c r="N13" s="497">
        <v>122</v>
      </c>
      <c r="O13" s="497">
        <v>268</v>
      </c>
      <c r="P13" s="497">
        <v>341</v>
      </c>
      <c r="Q13" s="497">
        <v>229</v>
      </c>
      <c r="R13" s="497">
        <v>903</v>
      </c>
      <c r="S13" s="497">
        <v>1685</v>
      </c>
      <c r="T13" s="497">
        <v>159</v>
      </c>
      <c r="U13" s="497">
        <v>637</v>
      </c>
      <c r="V13" s="497">
        <v>777</v>
      </c>
      <c r="W13" s="497">
        <v>134</v>
      </c>
    </row>
    <row r="14" spans="1:45" ht="15" customHeight="1">
      <c r="A14" s="463" t="s">
        <v>865</v>
      </c>
      <c r="B14" s="497">
        <v>9981</v>
      </c>
      <c r="C14" s="497">
        <v>85</v>
      </c>
      <c r="D14" s="497">
        <v>70</v>
      </c>
      <c r="E14" s="497">
        <v>12</v>
      </c>
      <c r="F14" s="497">
        <v>1</v>
      </c>
      <c r="G14" s="497">
        <v>598</v>
      </c>
      <c r="H14" s="497">
        <v>1164</v>
      </c>
      <c r="I14" s="497">
        <v>114</v>
      </c>
      <c r="J14" s="497">
        <v>151</v>
      </c>
      <c r="K14" s="497">
        <v>503</v>
      </c>
      <c r="L14" s="497">
        <v>1577</v>
      </c>
      <c r="M14" s="497">
        <v>406</v>
      </c>
      <c r="N14" s="497">
        <v>115</v>
      </c>
      <c r="O14" s="497">
        <v>233</v>
      </c>
      <c r="P14" s="497">
        <v>373</v>
      </c>
      <c r="Q14" s="497">
        <v>240</v>
      </c>
      <c r="R14" s="497">
        <v>939</v>
      </c>
      <c r="S14" s="497">
        <v>1783</v>
      </c>
      <c r="T14" s="497">
        <v>144</v>
      </c>
      <c r="U14" s="497">
        <v>631</v>
      </c>
      <c r="V14" s="497">
        <v>801</v>
      </c>
      <c r="W14" s="497">
        <v>111</v>
      </c>
    </row>
    <row r="15" spans="1:45" ht="15" customHeight="1">
      <c r="A15" s="463" t="s">
        <v>866</v>
      </c>
      <c r="B15" s="497">
        <v>8224</v>
      </c>
      <c r="C15" s="497">
        <v>125</v>
      </c>
      <c r="D15" s="497">
        <v>116</v>
      </c>
      <c r="E15" s="497">
        <v>10</v>
      </c>
      <c r="F15" s="497">
        <v>1</v>
      </c>
      <c r="G15" s="497">
        <v>630</v>
      </c>
      <c r="H15" s="497">
        <v>873</v>
      </c>
      <c r="I15" s="497">
        <v>46</v>
      </c>
      <c r="J15" s="497">
        <v>89</v>
      </c>
      <c r="K15" s="497">
        <v>425</v>
      </c>
      <c r="L15" s="497">
        <v>1509</v>
      </c>
      <c r="M15" s="497">
        <v>254</v>
      </c>
      <c r="N15" s="497">
        <v>107</v>
      </c>
      <c r="O15" s="497">
        <v>199</v>
      </c>
      <c r="P15" s="497">
        <v>332</v>
      </c>
      <c r="Q15" s="497">
        <v>236</v>
      </c>
      <c r="R15" s="497">
        <v>621</v>
      </c>
      <c r="S15" s="497">
        <v>1507</v>
      </c>
      <c r="T15" s="497">
        <v>76</v>
      </c>
      <c r="U15" s="497">
        <v>671</v>
      </c>
      <c r="V15" s="497">
        <v>429</v>
      </c>
      <c r="W15" s="497">
        <v>84</v>
      </c>
    </row>
    <row r="16" spans="1:45" ht="15" customHeight="1">
      <c r="A16" s="463" t="s">
        <v>867</v>
      </c>
      <c r="B16" s="497">
        <v>5952</v>
      </c>
      <c r="C16" s="497">
        <v>100</v>
      </c>
      <c r="D16" s="497">
        <v>94</v>
      </c>
      <c r="E16" s="497">
        <v>6</v>
      </c>
      <c r="F16" s="497" t="s">
        <v>571</v>
      </c>
      <c r="G16" s="497">
        <v>489</v>
      </c>
      <c r="H16" s="497">
        <v>498</v>
      </c>
      <c r="I16" s="497">
        <v>14</v>
      </c>
      <c r="J16" s="497">
        <v>34</v>
      </c>
      <c r="K16" s="497">
        <v>305</v>
      </c>
      <c r="L16" s="497">
        <v>1113</v>
      </c>
      <c r="M16" s="497">
        <v>109</v>
      </c>
      <c r="N16" s="497">
        <v>127</v>
      </c>
      <c r="O16" s="497">
        <v>146</v>
      </c>
      <c r="P16" s="497">
        <v>383</v>
      </c>
      <c r="Q16" s="497">
        <v>223</v>
      </c>
      <c r="R16" s="497">
        <v>293</v>
      </c>
      <c r="S16" s="497">
        <v>1060</v>
      </c>
      <c r="T16" s="497">
        <v>33</v>
      </c>
      <c r="U16" s="497">
        <v>710</v>
      </c>
      <c r="V16" s="497">
        <v>226</v>
      </c>
      <c r="W16" s="497">
        <v>83</v>
      </c>
    </row>
    <row r="17" spans="1:23" ht="15" customHeight="1">
      <c r="A17" s="463" t="s">
        <v>868</v>
      </c>
      <c r="B17" s="497">
        <v>3260</v>
      </c>
      <c r="C17" s="497">
        <v>82</v>
      </c>
      <c r="D17" s="497">
        <v>80</v>
      </c>
      <c r="E17" s="497">
        <v>8</v>
      </c>
      <c r="F17" s="497" t="s">
        <v>571</v>
      </c>
      <c r="G17" s="497">
        <v>301</v>
      </c>
      <c r="H17" s="497">
        <v>232</v>
      </c>
      <c r="I17" s="497">
        <v>10</v>
      </c>
      <c r="J17" s="497">
        <v>9</v>
      </c>
      <c r="K17" s="497">
        <v>198</v>
      </c>
      <c r="L17" s="497">
        <v>560</v>
      </c>
      <c r="M17" s="497">
        <v>52</v>
      </c>
      <c r="N17" s="497">
        <v>80</v>
      </c>
      <c r="O17" s="497">
        <v>89</v>
      </c>
      <c r="P17" s="497">
        <v>248</v>
      </c>
      <c r="Q17" s="497">
        <v>130</v>
      </c>
      <c r="R17" s="497">
        <v>118</v>
      </c>
      <c r="S17" s="497">
        <v>552</v>
      </c>
      <c r="T17" s="497">
        <v>16</v>
      </c>
      <c r="U17" s="497">
        <v>441</v>
      </c>
      <c r="V17" s="497">
        <v>78</v>
      </c>
      <c r="W17" s="497">
        <v>56</v>
      </c>
    </row>
    <row r="18" spans="1:23" ht="15" customHeight="1">
      <c r="A18" s="463" t="s">
        <v>869</v>
      </c>
      <c r="B18" s="497">
        <v>988</v>
      </c>
      <c r="C18" s="497">
        <v>20</v>
      </c>
      <c r="D18" s="497">
        <v>20</v>
      </c>
      <c r="E18" s="497" t="s">
        <v>571</v>
      </c>
      <c r="F18" s="497" t="s">
        <v>571</v>
      </c>
      <c r="G18" s="497">
        <v>97</v>
      </c>
      <c r="H18" s="497">
        <v>104</v>
      </c>
      <c r="I18" s="497">
        <v>4</v>
      </c>
      <c r="J18" s="497">
        <v>7</v>
      </c>
      <c r="K18" s="497">
        <v>57</v>
      </c>
      <c r="L18" s="497">
        <v>162</v>
      </c>
      <c r="M18" s="497">
        <v>13</v>
      </c>
      <c r="N18" s="497">
        <v>35</v>
      </c>
      <c r="O18" s="497">
        <v>22</v>
      </c>
      <c r="P18" s="497">
        <v>71</v>
      </c>
      <c r="Q18" s="497">
        <v>32</v>
      </c>
      <c r="R18" s="497">
        <v>40</v>
      </c>
      <c r="S18" s="497">
        <v>161</v>
      </c>
      <c r="T18" s="497">
        <v>2</v>
      </c>
      <c r="U18" s="497">
        <v>121</v>
      </c>
      <c r="V18" s="497">
        <v>13</v>
      </c>
      <c r="W18" s="497">
        <v>27</v>
      </c>
    </row>
    <row r="19" spans="1:23" ht="15" customHeight="1">
      <c r="A19" s="463" t="s">
        <v>870</v>
      </c>
      <c r="B19" s="497">
        <v>318</v>
      </c>
      <c r="C19" s="497">
        <v>6</v>
      </c>
      <c r="D19" s="497">
        <v>6</v>
      </c>
      <c r="E19" s="497" t="s">
        <v>571</v>
      </c>
      <c r="F19" s="497" t="s">
        <v>571</v>
      </c>
      <c r="G19" s="497">
        <v>28</v>
      </c>
      <c r="H19" s="497">
        <v>32</v>
      </c>
      <c r="I19" s="497" t="s">
        <v>571</v>
      </c>
      <c r="J19" s="497">
        <v>1</v>
      </c>
      <c r="K19" s="497">
        <v>8</v>
      </c>
      <c r="L19" s="497">
        <v>70</v>
      </c>
      <c r="M19" s="497">
        <v>5</v>
      </c>
      <c r="N19" s="497">
        <v>15</v>
      </c>
      <c r="O19" s="497">
        <v>10</v>
      </c>
      <c r="P19" s="497">
        <v>10</v>
      </c>
      <c r="Q19" s="497">
        <v>7</v>
      </c>
      <c r="R19" s="497">
        <v>10</v>
      </c>
      <c r="S19" s="497">
        <v>44</v>
      </c>
      <c r="T19" s="497" t="s">
        <v>571</v>
      </c>
      <c r="U19" s="497">
        <v>49</v>
      </c>
      <c r="V19" s="497">
        <v>4</v>
      </c>
      <c r="W19" s="497">
        <v>19</v>
      </c>
    </row>
    <row r="20" spans="1:23" ht="15" customHeight="1">
      <c r="A20" s="463" t="s">
        <v>856</v>
      </c>
      <c r="B20" s="496">
        <v>104</v>
      </c>
      <c r="C20" s="498">
        <v>4</v>
      </c>
      <c r="D20" s="498">
        <v>4</v>
      </c>
      <c r="E20" s="498" t="s">
        <v>571</v>
      </c>
      <c r="F20" s="498" t="s">
        <v>571</v>
      </c>
      <c r="G20" s="498">
        <v>10</v>
      </c>
      <c r="H20" s="498">
        <v>11</v>
      </c>
      <c r="I20" s="498" t="s">
        <v>571</v>
      </c>
      <c r="J20" s="498" t="s">
        <v>571</v>
      </c>
      <c r="K20" s="498">
        <v>2</v>
      </c>
      <c r="L20" s="498">
        <v>17</v>
      </c>
      <c r="M20" s="498">
        <v>3</v>
      </c>
      <c r="N20" s="498">
        <v>9</v>
      </c>
      <c r="O20" s="498">
        <v>4</v>
      </c>
      <c r="P20" s="498">
        <v>2</v>
      </c>
      <c r="Q20" s="498">
        <v>3</v>
      </c>
      <c r="R20" s="498">
        <v>3</v>
      </c>
      <c r="S20" s="498">
        <v>15</v>
      </c>
      <c r="T20" s="498" t="s">
        <v>571</v>
      </c>
      <c r="U20" s="498">
        <v>15</v>
      </c>
      <c r="V20" s="498">
        <v>2</v>
      </c>
      <c r="W20" s="498">
        <v>4</v>
      </c>
    </row>
    <row r="21" spans="1:23" ht="15" customHeight="1">
      <c r="A21" s="475" t="s">
        <v>454</v>
      </c>
      <c r="B21" s="496"/>
      <c r="C21" s="498"/>
      <c r="D21" s="498"/>
      <c r="E21" s="498"/>
      <c r="F21" s="498"/>
      <c r="G21" s="498"/>
      <c r="H21" s="498"/>
      <c r="I21" s="498"/>
      <c r="J21" s="498"/>
      <c r="K21" s="498"/>
      <c r="L21" s="498"/>
      <c r="M21" s="498"/>
      <c r="N21" s="498"/>
      <c r="O21" s="498"/>
      <c r="P21" s="498"/>
      <c r="Q21" s="498"/>
      <c r="R21" s="498"/>
      <c r="S21" s="498"/>
      <c r="T21" s="498"/>
      <c r="U21" s="498"/>
      <c r="V21" s="498"/>
      <c r="W21" s="498"/>
    </row>
    <row r="22" spans="1:23" s="69" customFormat="1" ht="15" customHeight="1">
      <c r="A22" s="380" t="s">
        <v>95</v>
      </c>
      <c r="B22" s="496">
        <v>48641</v>
      </c>
      <c r="C22" s="497">
        <v>558</v>
      </c>
      <c r="D22" s="497">
        <v>482</v>
      </c>
      <c r="E22" s="497">
        <v>129</v>
      </c>
      <c r="F22" s="497">
        <v>8</v>
      </c>
      <c r="G22" s="497">
        <v>5231</v>
      </c>
      <c r="H22" s="497">
        <v>7803</v>
      </c>
      <c r="I22" s="497">
        <v>552</v>
      </c>
      <c r="J22" s="497">
        <v>1157</v>
      </c>
      <c r="K22" s="497">
        <v>3291</v>
      </c>
      <c r="L22" s="497">
        <v>7526</v>
      </c>
      <c r="M22" s="497">
        <v>1391</v>
      </c>
      <c r="N22" s="497">
        <v>728</v>
      </c>
      <c r="O22" s="497">
        <v>1371</v>
      </c>
      <c r="P22" s="497">
        <v>1776</v>
      </c>
      <c r="Q22" s="497">
        <v>1128</v>
      </c>
      <c r="R22" s="497">
        <v>2927</v>
      </c>
      <c r="S22" s="497">
        <v>4297</v>
      </c>
      <c r="T22" s="497">
        <v>666</v>
      </c>
      <c r="U22" s="497">
        <v>3370</v>
      </c>
      <c r="V22" s="497">
        <v>4081</v>
      </c>
      <c r="W22" s="497">
        <v>651</v>
      </c>
    </row>
    <row r="23" spans="1:23" s="69" customFormat="1" ht="15" customHeight="1">
      <c r="A23" s="463" t="s">
        <v>857</v>
      </c>
      <c r="B23" s="497">
        <v>817</v>
      </c>
      <c r="C23" s="497">
        <v>9</v>
      </c>
      <c r="D23" s="497">
        <v>8</v>
      </c>
      <c r="E23" s="497">
        <v>2</v>
      </c>
      <c r="F23" s="497" t="s">
        <v>571</v>
      </c>
      <c r="G23" s="497">
        <v>92</v>
      </c>
      <c r="H23" s="497">
        <v>155</v>
      </c>
      <c r="I23" s="497">
        <v>3</v>
      </c>
      <c r="J23" s="497">
        <v>7</v>
      </c>
      <c r="K23" s="497">
        <v>12</v>
      </c>
      <c r="L23" s="497">
        <v>175</v>
      </c>
      <c r="M23" s="497">
        <v>2</v>
      </c>
      <c r="N23" s="497">
        <v>8</v>
      </c>
      <c r="O23" s="497">
        <v>3</v>
      </c>
      <c r="P23" s="497">
        <v>181</v>
      </c>
      <c r="Q23" s="497">
        <v>25</v>
      </c>
      <c r="R23" s="497">
        <v>36</v>
      </c>
      <c r="S23" s="497">
        <v>22</v>
      </c>
      <c r="T23" s="497">
        <v>4</v>
      </c>
      <c r="U23" s="497">
        <v>24</v>
      </c>
      <c r="V23" s="497">
        <v>24</v>
      </c>
      <c r="W23" s="497">
        <v>33</v>
      </c>
    </row>
    <row r="24" spans="1:23" s="69" customFormat="1" ht="15" customHeight="1">
      <c r="A24" s="463" t="s">
        <v>858</v>
      </c>
      <c r="B24" s="497">
        <v>3260</v>
      </c>
      <c r="C24" s="497">
        <v>24</v>
      </c>
      <c r="D24" s="497">
        <v>22</v>
      </c>
      <c r="E24" s="497">
        <v>9</v>
      </c>
      <c r="F24" s="497" t="s">
        <v>571</v>
      </c>
      <c r="G24" s="497">
        <v>324</v>
      </c>
      <c r="H24" s="497">
        <v>490</v>
      </c>
      <c r="I24" s="497">
        <v>25</v>
      </c>
      <c r="J24" s="497">
        <v>73</v>
      </c>
      <c r="K24" s="497">
        <v>129</v>
      </c>
      <c r="L24" s="497">
        <v>608</v>
      </c>
      <c r="M24" s="497">
        <v>57</v>
      </c>
      <c r="N24" s="497">
        <v>45</v>
      </c>
      <c r="O24" s="497">
        <v>61</v>
      </c>
      <c r="P24" s="497">
        <v>488</v>
      </c>
      <c r="Q24" s="497">
        <v>140</v>
      </c>
      <c r="R24" s="497">
        <v>200</v>
      </c>
      <c r="S24" s="497">
        <v>184</v>
      </c>
      <c r="T24" s="497">
        <v>35</v>
      </c>
      <c r="U24" s="497">
        <v>131</v>
      </c>
      <c r="V24" s="497">
        <v>180</v>
      </c>
      <c r="W24" s="497">
        <v>57</v>
      </c>
    </row>
    <row r="25" spans="1:23" s="69" customFormat="1" ht="15" customHeight="1">
      <c r="A25" s="463" t="s">
        <v>859</v>
      </c>
      <c r="B25" s="497">
        <v>3748</v>
      </c>
      <c r="C25" s="497">
        <v>35</v>
      </c>
      <c r="D25" s="497">
        <v>30</v>
      </c>
      <c r="E25" s="497">
        <v>17</v>
      </c>
      <c r="F25" s="497" t="s">
        <v>571</v>
      </c>
      <c r="G25" s="497">
        <v>371</v>
      </c>
      <c r="H25" s="497">
        <v>676</v>
      </c>
      <c r="I25" s="497">
        <v>42</v>
      </c>
      <c r="J25" s="497">
        <v>132</v>
      </c>
      <c r="K25" s="497">
        <v>152</v>
      </c>
      <c r="L25" s="497">
        <v>562</v>
      </c>
      <c r="M25" s="497">
        <v>90</v>
      </c>
      <c r="N25" s="497">
        <v>43</v>
      </c>
      <c r="O25" s="497">
        <v>81</v>
      </c>
      <c r="P25" s="497">
        <v>135</v>
      </c>
      <c r="Q25" s="497">
        <v>121</v>
      </c>
      <c r="R25" s="497">
        <v>210</v>
      </c>
      <c r="S25" s="497">
        <v>447</v>
      </c>
      <c r="T25" s="497">
        <v>44</v>
      </c>
      <c r="U25" s="497">
        <v>178</v>
      </c>
      <c r="V25" s="497">
        <v>357</v>
      </c>
      <c r="W25" s="497">
        <v>55</v>
      </c>
    </row>
    <row r="26" spans="1:23" s="69" customFormat="1" ht="15" customHeight="1">
      <c r="A26" s="463" t="s">
        <v>860</v>
      </c>
      <c r="B26" s="497">
        <v>4272</v>
      </c>
      <c r="C26" s="497">
        <v>38</v>
      </c>
      <c r="D26" s="497">
        <v>34</v>
      </c>
      <c r="E26" s="497">
        <v>17</v>
      </c>
      <c r="F26" s="497">
        <v>1</v>
      </c>
      <c r="G26" s="497">
        <v>347</v>
      </c>
      <c r="H26" s="497">
        <v>781</v>
      </c>
      <c r="I26" s="497">
        <v>45</v>
      </c>
      <c r="J26" s="497">
        <v>130</v>
      </c>
      <c r="K26" s="497">
        <v>201</v>
      </c>
      <c r="L26" s="497">
        <v>639</v>
      </c>
      <c r="M26" s="497">
        <v>145</v>
      </c>
      <c r="N26" s="497">
        <v>75</v>
      </c>
      <c r="O26" s="497">
        <v>88</v>
      </c>
      <c r="P26" s="497">
        <v>100</v>
      </c>
      <c r="Q26" s="497">
        <v>105</v>
      </c>
      <c r="R26" s="497">
        <v>225</v>
      </c>
      <c r="S26" s="497">
        <v>533</v>
      </c>
      <c r="T26" s="497">
        <v>64</v>
      </c>
      <c r="U26" s="497">
        <v>215</v>
      </c>
      <c r="V26" s="497">
        <v>470</v>
      </c>
      <c r="W26" s="497">
        <v>53</v>
      </c>
    </row>
    <row r="27" spans="1:23" s="69" customFormat="1" ht="15" customHeight="1">
      <c r="A27" s="463" t="s">
        <v>861</v>
      </c>
      <c r="B27" s="497">
        <v>5069</v>
      </c>
      <c r="C27" s="497">
        <v>50</v>
      </c>
      <c r="D27" s="497">
        <v>45</v>
      </c>
      <c r="E27" s="497">
        <v>17</v>
      </c>
      <c r="F27" s="497">
        <v>2</v>
      </c>
      <c r="G27" s="497">
        <v>496</v>
      </c>
      <c r="H27" s="497">
        <v>963</v>
      </c>
      <c r="I27" s="497">
        <v>33</v>
      </c>
      <c r="J27" s="497">
        <v>143</v>
      </c>
      <c r="K27" s="497">
        <v>284</v>
      </c>
      <c r="L27" s="497">
        <v>811</v>
      </c>
      <c r="M27" s="497">
        <v>127</v>
      </c>
      <c r="N27" s="497">
        <v>79</v>
      </c>
      <c r="O27" s="497">
        <v>121</v>
      </c>
      <c r="P27" s="497">
        <v>155</v>
      </c>
      <c r="Q27" s="497">
        <v>137</v>
      </c>
      <c r="R27" s="497">
        <v>239</v>
      </c>
      <c r="S27" s="497">
        <v>577</v>
      </c>
      <c r="T27" s="497">
        <v>79</v>
      </c>
      <c r="U27" s="497">
        <v>265</v>
      </c>
      <c r="V27" s="497">
        <v>427</v>
      </c>
      <c r="W27" s="497">
        <v>64</v>
      </c>
    </row>
    <row r="28" spans="1:23" s="69" customFormat="1" ht="15" customHeight="1">
      <c r="A28" s="463" t="s">
        <v>862</v>
      </c>
      <c r="B28" s="497">
        <v>5397</v>
      </c>
      <c r="C28" s="497">
        <v>57</v>
      </c>
      <c r="D28" s="497">
        <v>47</v>
      </c>
      <c r="E28" s="497">
        <v>17</v>
      </c>
      <c r="F28" s="497">
        <v>1</v>
      </c>
      <c r="G28" s="497">
        <v>572</v>
      </c>
      <c r="H28" s="497">
        <v>998</v>
      </c>
      <c r="I28" s="497">
        <v>67</v>
      </c>
      <c r="J28" s="497">
        <v>163</v>
      </c>
      <c r="K28" s="497">
        <v>397</v>
      </c>
      <c r="L28" s="497">
        <v>811</v>
      </c>
      <c r="M28" s="497">
        <v>142</v>
      </c>
      <c r="N28" s="497">
        <v>66</v>
      </c>
      <c r="O28" s="497">
        <v>152</v>
      </c>
      <c r="P28" s="497">
        <v>148</v>
      </c>
      <c r="Q28" s="497">
        <v>97</v>
      </c>
      <c r="R28" s="497">
        <v>246</v>
      </c>
      <c r="S28" s="497">
        <v>566</v>
      </c>
      <c r="T28" s="497">
        <v>83</v>
      </c>
      <c r="U28" s="497">
        <v>322</v>
      </c>
      <c r="V28" s="497">
        <v>431</v>
      </c>
      <c r="W28" s="497">
        <v>61</v>
      </c>
    </row>
    <row r="29" spans="1:23" s="69" customFormat="1" ht="15" customHeight="1">
      <c r="A29" s="463" t="s">
        <v>863</v>
      </c>
      <c r="B29" s="497">
        <v>5851</v>
      </c>
      <c r="C29" s="497">
        <v>56</v>
      </c>
      <c r="D29" s="497">
        <v>44</v>
      </c>
      <c r="E29" s="497">
        <v>15</v>
      </c>
      <c r="F29" s="497">
        <v>2</v>
      </c>
      <c r="G29" s="497">
        <v>673</v>
      </c>
      <c r="H29" s="497">
        <v>1033</v>
      </c>
      <c r="I29" s="497">
        <v>81</v>
      </c>
      <c r="J29" s="497">
        <v>132</v>
      </c>
      <c r="K29" s="497">
        <v>410</v>
      </c>
      <c r="L29" s="497">
        <v>903</v>
      </c>
      <c r="M29" s="497">
        <v>190</v>
      </c>
      <c r="N29" s="497">
        <v>73</v>
      </c>
      <c r="O29" s="497">
        <v>191</v>
      </c>
      <c r="P29" s="497">
        <v>137</v>
      </c>
      <c r="Q29" s="497">
        <v>93</v>
      </c>
      <c r="R29" s="497">
        <v>334</v>
      </c>
      <c r="S29" s="497">
        <v>413</v>
      </c>
      <c r="T29" s="497">
        <v>108</v>
      </c>
      <c r="U29" s="497">
        <v>343</v>
      </c>
      <c r="V29" s="497">
        <v>592</v>
      </c>
      <c r="W29" s="497">
        <v>72</v>
      </c>
    </row>
    <row r="30" spans="1:23" s="69" customFormat="1" ht="15" customHeight="1">
      <c r="A30" s="463" t="s">
        <v>864</v>
      </c>
      <c r="B30" s="497">
        <v>5065</v>
      </c>
      <c r="C30" s="497">
        <v>48</v>
      </c>
      <c r="D30" s="497">
        <v>39</v>
      </c>
      <c r="E30" s="497">
        <v>8</v>
      </c>
      <c r="F30" s="497" t="s">
        <v>571</v>
      </c>
      <c r="G30" s="497">
        <v>556</v>
      </c>
      <c r="H30" s="497">
        <v>874</v>
      </c>
      <c r="I30" s="497">
        <v>93</v>
      </c>
      <c r="J30" s="497">
        <v>148</v>
      </c>
      <c r="K30" s="497">
        <v>416</v>
      </c>
      <c r="L30" s="497">
        <v>705</v>
      </c>
      <c r="M30" s="497">
        <v>218</v>
      </c>
      <c r="N30" s="497">
        <v>60</v>
      </c>
      <c r="O30" s="497">
        <v>145</v>
      </c>
      <c r="P30" s="497">
        <v>78</v>
      </c>
      <c r="Q30" s="497">
        <v>76</v>
      </c>
      <c r="R30" s="497">
        <v>349</v>
      </c>
      <c r="S30" s="497">
        <v>309</v>
      </c>
      <c r="T30" s="497">
        <v>89</v>
      </c>
      <c r="U30" s="497">
        <v>329</v>
      </c>
      <c r="V30" s="497">
        <v>487</v>
      </c>
      <c r="W30" s="497">
        <v>77</v>
      </c>
    </row>
    <row r="31" spans="1:23" s="69" customFormat="1" ht="15" customHeight="1">
      <c r="A31" s="463" t="s">
        <v>865</v>
      </c>
      <c r="B31" s="497">
        <v>5114</v>
      </c>
      <c r="C31" s="497">
        <v>51</v>
      </c>
      <c r="D31" s="497">
        <v>38</v>
      </c>
      <c r="E31" s="497">
        <v>9</v>
      </c>
      <c r="F31" s="497">
        <v>1</v>
      </c>
      <c r="G31" s="497">
        <v>482</v>
      </c>
      <c r="H31" s="497">
        <v>767</v>
      </c>
      <c r="I31" s="497">
        <v>100</v>
      </c>
      <c r="J31" s="497">
        <v>118</v>
      </c>
      <c r="K31" s="497">
        <v>432</v>
      </c>
      <c r="L31" s="497">
        <v>721</v>
      </c>
      <c r="M31" s="497">
        <v>194</v>
      </c>
      <c r="N31" s="497">
        <v>61</v>
      </c>
      <c r="O31" s="497">
        <v>167</v>
      </c>
      <c r="P31" s="497">
        <v>93</v>
      </c>
      <c r="Q31" s="497">
        <v>82</v>
      </c>
      <c r="R31" s="497">
        <v>439</v>
      </c>
      <c r="S31" s="497">
        <v>357</v>
      </c>
      <c r="T31" s="497">
        <v>84</v>
      </c>
      <c r="U31" s="497">
        <v>335</v>
      </c>
      <c r="V31" s="497">
        <v>568</v>
      </c>
      <c r="W31" s="497">
        <v>53</v>
      </c>
    </row>
    <row r="32" spans="1:23" s="69" customFormat="1" ht="15" customHeight="1">
      <c r="A32" s="463" t="s">
        <v>866</v>
      </c>
      <c r="B32" s="497">
        <v>4317</v>
      </c>
      <c r="C32" s="497">
        <v>75</v>
      </c>
      <c r="D32" s="497">
        <v>67</v>
      </c>
      <c r="E32" s="497">
        <v>5</v>
      </c>
      <c r="F32" s="497">
        <v>1</v>
      </c>
      <c r="G32" s="497">
        <v>553</v>
      </c>
      <c r="H32" s="497">
        <v>525</v>
      </c>
      <c r="I32" s="497">
        <v>39</v>
      </c>
      <c r="J32" s="497">
        <v>74</v>
      </c>
      <c r="K32" s="497">
        <v>361</v>
      </c>
      <c r="L32" s="497">
        <v>676</v>
      </c>
      <c r="M32" s="497">
        <v>136</v>
      </c>
      <c r="N32" s="497">
        <v>58</v>
      </c>
      <c r="O32" s="497">
        <v>146</v>
      </c>
      <c r="P32" s="497">
        <v>94</v>
      </c>
      <c r="Q32" s="497">
        <v>91</v>
      </c>
      <c r="R32" s="497">
        <v>346</v>
      </c>
      <c r="S32" s="497">
        <v>325</v>
      </c>
      <c r="T32" s="497">
        <v>46</v>
      </c>
      <c r="U32" s="497">
        <v>418</v>
      </c>
      <c r="V32" s="497">
        <v>305</v>
      </c>
      <c r="W32" s="497">
        <v>43</v>
      </c>
    </row>
    <row r="33" spans="1:38" s="69" customFormat="1" ht="15" customHeight="1">
      <c r="A33" s="463" t="s">
        <v>867</v>
      </c>
      <c r="B33" s="497">
        <v>3194</v>
      </c>
      <c r="C33" s="497">
        <v>62</v>
      </c>
      <c r="D33" s="497">
        <v>57</v>
      </c>
      <c r="E33" s="497">
        <v>6</v>
      </c>
      <c r="F33" s="497" t="s">
        <v>571</v>
      </c>
      <c r="G33" s="497">
        <v>418</v>
      </c>
      <c r="H33" s="497">
        <v>310</v>
      </c>
      <c r="I33" s="497">
        <v>14</v>
      </c>
      <c r="J33" s="497">
        <v>25</v>
      </c>
      <c r="K33" s="497">
        <v>260</v>
      </c>
      <c r="L33" s="497">
        <v>505</v>
      </c>
      <c r="M33" s="497">
        <v>57</v>
      </c>
      <c r="N33" s="497">
        <v>79</v>
      </c>
      <c r="O33" s="497">
        <v>119</v>
      </c>
      <c r="P33" s="497">
        <v>91</v>
      </c>
      <c r="Q33" s="497">
        <v>89</v>
      </c>
      <c r="R33" s="497">
        <v>182</v>
      </c>
      <c r="S33" s="497">
        <v>291</v>
      </c>
      <c r="T33" s="497">
        <v>23</v>
      </c>
      <c r="U33" s="497">
        <v>453</v>
      </c>
      <c r="V33" s="497">
        <v>165</v>
      </c>
      <c r="W33" s="497">
        <v>45</v>
      </c>
    </row>
    <row r="34" spans="1:38" s="69" customFormat="1" ht="15" customHeight="1">
      <c r="A34" s="463" t="s">
        <v>868</v>
      </c>
      <c r="B34" s="497">
        <v>1751</v>
      </c>
      <c r="C34" s="497">
        <v>41</v>
      </c>
      <c r="D34" s="497">
        <v>39</v>
      </c>
      <c r="E34" s="497">
        <v>7</v>
      </c>
      <c r="F34" s="497" t="s">
        <v>571</v>
      </c>
      <c r="G34" s="497">
        <v>250</v>
      </c>
      <c r="H34" s="497">
        <v>133</v>
      </c>
      <c r="I34" s="497">
        <v>8</v>
      </c>
      <c r="J34" s="497">
        <v>5</v>
      </c>
      <c r="K34" s="497">
        <v>180</v>
      </c>
      <c r="L34" s="497">
        <v>282</v>
      </c>
      <c r="M34" s="497">
        <v>20</v>
      </c>
      <c r="N34" s="497">
        <v>50</v>
      </c>
      <c r="O34" s="497">
        <v>67</v>
      </c>
      <c r="P34" s="497">
        <v>51</v>
      </c>
      <c r="Q34" s="497">
        <v>52</v>
      </c>
      <c r="R34" s="497">
        <v>84</v>
      </c>
      <c r="S34" s="497">
        <v>181</v>
      </c>
      <c r="T34" s="497">
        <v>6</v>
      </c>
      <c r="U34" s="497">
        <v>249</v>
      </c>
      <c r="V34" s="497">
        <v>63</v>
      </c>
      <c r="W34" s="497">
        <v>22</v>
      </c>
    </row>
    <row r="35" spans="1:38" s="69" customFormat="1" ht="15" customHeight="1">
      <c r="A35" s="463" t="s">
        <v>869</v>
      </c>
      <c r="B35" s="497">
        <v>549</v>
      </c>
      <c r="C35" s="497">
        <v>7</v>
      </c>
      <c r="D35" s="497">
        <v>7</v>
      </c>
      <c r="E35" s="497" t="s">
        <v>571</v>
      </c>
      <c r="F35" s="497" t="s">
        <v>571</v>
      </c>
      <c r="G35" s="497">
        <v>70</v>
      </c>
      <c r="H35" s="497">
        <v>70</v>
      </c>
      <c r="I35" s="497">
        <v>2</v>
      </c>
      <c r="J35" s="497">
        <v>7</v>
      </c>
      <c r="K35" s="497">
        <v>50</v>
      </c>
      <c r="L35" s="497">
        <v>83</v>
      </c>
      <c r="M35" s="497">
        <v>6</v>
      </c>
      <c r="N35" s="497">
        <v>19</v>
      </c>
      <c r="O35" s="497">
        <v>20</v>
      </c>
      <c r="P35" s="497">
        <v>19</v>
      </c>
      <c r="Q35" s="497">
        <v>16</v>
      </c>
      <c r="R35" s="497">
        <v>30</v>
      </c>
      <c r="S35" s="497">
        <v>59</v>
      </c>
      <c r="T35" s="497">
        <v>1</v>
      </c>
      <c r="U35" s="497">
        <v>72</v>
      </c>
      <c r="V35" s="497">
        <v>9</v>
      </c>
      <c r="W35" s="497">
        <v>9</v>
      </c>
    </row>
    <row r="36" spans="1:38" s="69" customFormat="1" ht="15" customHeight="1">
      <c r="A36" s="463" t="s">
        <v>870</v>
      </c>
      <c r="B36" s="497">
        <v>177</v>
      </c>
      <c r="C36" s="497">
        <v>3</v>
      </c>
      <c r="D36" s="497">
        <v>3</v>
      </c>
      <c r="E36" s="497" t="s">
        <v>571</v>
      </c>
      <c r="F36" s="497" t="s">
        <v>571</v>
      </c>
      <c r="G36" s="497">
        <v>21</v>
      </c>
      <c r="H36" s="497">
        <v>19</v>
      </c>
      <c r="I36" s="497" t="s">
        <v>571</v>
      </c>
      <c r="J36" s="497" t="s">
        <v>571</v>
      </c>
      <c r="K36" s="497">
        <v>6</v>
      </c>
      <c r="L36" s="497">
        <v>39</v>
      </c>
      <c r="M36" s="497">
        <v>5</v>
      </c>
      <c r="N36" s="497">
        <v>7</v>
      </c>
      <c r="O36" s="497">
        <v>7</v>
      </c>
      <c r="P36" s="497">
        <v>5</v>
      </c>
      <c r="Q36" s="497">
        <v>3</v>
      </c>
      <c r="R36" s="497">
        <v>5</v>
      </c>
      <c r="S36" s="497">
        <v>22</v>
      </c>
      <c r="T36" s="497" t="s">
        <v>571</v>
      </c>
      <c r="U36" s="497">
        <v>28</v>
      </c>
      <c r="V36" s="497">
        <v>2</v>
      </c>
      <c r="W36" s="497">
        <v>5</v>
      </c>
    </row>
    <row r="37" spans="1:38" s="69" customFormat="1" ht="15" customHeight="1">
      <c r="A37" s="463" t="s">
        <v>856</v>
      </c>
      <c r="B37" s="497">
        <v>60</v>
      </c>
      <c r="C37" s="497">
        <v>2</v>
      </c>
      <c r="D37" s="497">
        <v>2</v>
      </c>
      <c r="E37" s="497" t="s">
        <v>571</v>
      </c>
      <c r="F37" s="497" t="s">
        <v>571</v>
      </c>
      <c r="G37" s="497">
        <v>6</v>
      </c>
      <c r="H37" s="497">
        <v>9</v>
      </c>
      <c r="I37" s="497" t="s">
        <v>571</v>
      </c>
      <c r="J37" s="497" t="s">
        <v>571</v>
      </c>
      <c r="K37" s="497">
        <v>1</v>
      </c>
      <c r="L37" s="497">
        <v>6</v>
      </c>
      <c r="M37" s="497">
        <v>2</v>
      </c>
      <c r="N37" s="497">
        <v>5</v>
      </c>
      <c r="O37" s="497">
        <v>3</v>
      </c>
      <c r="P37" s="497">
        <v>1</v>
      </c>
      <c r="Q37" s="497">
        <v>1</v>
      </c>
      <c r="R37" s="497">
        <v>2</v>
      </c>
      <c r="S37" s="497">
        <v>11</v>
      </c>
      <c r="T37" s="497" t="s">
        <v>571</v>
      </c>
      <c r="U37" s="497">
        <v>8</v>
      </c>
      <c r="V37" s="497">
        <v>1</v>
      </c>
      <c r="W37" s="497">
        <v>2</v>
      </c>
    </row>
    <row r="38" spans="1:38" s="69" customFormat="1" ht="15" customHeight="1">
      <c r="A38" s="475" t="s">
        <v>524</v>
      </c>
      <c r="B38" s="497"/>
      <c r="C38" s="497"/>
      <c r="D38" s="497"/>
      <c r="E38" s="497"/>
      <c r="F38" s="497"/>
      <c r="G38" s="497"/>
      <c r="H38" s="497"/>
      <c r="I38" s="497"/>
      <c r="J38" s="497"/>
      <c r="K38" s="497"/>
      <c r="L38" s="497"/>
      <c r="M38" s="497"/>
      <c r="N38" s="497"/>
      <c r="O38" s="497"/>
      <c r="P38" s="497"/>
      <c r="Q38" s="497"/>
      <c r="R38" s="497"/>
      <c r="S38" s="497"/>
      <c r="T38" s="497"/>
      <c r="U38" s="497"/>
      <c r="V38" s="497"/>
      <c r="W38" s="497"/>
    </row>
    <row r="39" spans="1:38" s="69" customFormat="1" ht="15" customHeight="1">
      <c r="A39" s="380" t="s">
        <v>95</v>
      </c>
      <c r="B39" s="496">
        <v>46924</v>
      </c>
      <c r="C39" s="497">
        <v>374</v>
      </c>
      <c r="D39" s="497">
        <v>357</v>
      </c>
      <c r="E39" s="497">
        <v>37</v>
      </c>
      <c r="F39" s="497" t="s">
        <v>571</v>
      </c>
      <c r="G39" s="497">
        <v>1202</v>
      </c>
      <c r="H39" s="497">
        <v>3803</v>
      </c>
      <c r="I39" s="497">
        <v>110</v>
      </c>
      <c r="J39" s="497">
        <v>629</v>
      </c>
      <c r="K39" s="497">
        <v>732</v>
      </c>
      <c r="L39" s="497">
        <v>8356</v>
      </c>
      <c r="M39" s="497">
        <v>1816</v>
      </c>
      <c r="N39" s="497">
        <v>583</v>
      </c>
      <c r="O39" s="497">
        <v>910</v>
      </c>
      <c r="P39" s="497">
        <v>3369</v>
      </c>
      <c r="Q39" s="497">
        <v>1685</v>
      </c>
      <c r="R39" s="497">
        <v>3951</v>
      </c>
      <c r="S39" s="497">
        <v>13434</v>
      </c>
      <c r="T39" s="497">
        <v>496</v>
      </c>
      <c r="U39" s="497">
        <v>2674</v>
      </c>
      <c r="V39" s="497">
        <v>2118</v>
      </c>
      <c r="W39" s="497">
        <v>645</v>
      </c>
    </row>
    <row r="40" spans="1:38" s="69" customFormat="1" ht="15" customHeight="1">
      <c r="A40" s="463" t="s">
        <v>857</v>
      </c>
      <c r="B40" s="497">
        <v>804</v>
      </c>
      <c r="C40" s="497">
        <v>4</v>
      </c>
      <c r="D40" s="497">
        <v>4</v>
      </c>
      <c r="E40" s="497">
        <v>1</v>
      </c>
      <c r="F40" s="497" t="s">
        <v>571</v>
      </c>
      <c r="G40" s="497">
        <v>10</v>
      </c>
      <c r="H40" s="497">
        <v>80</v>
      </c>
      <c r="I40" s="497" t="s">
        <v>571</v>
      </c>
      <c r="J40" s="497">
        <v>1</v>
      </c>
      <c r="K40" s="497">
        <v>4</v>
      </c>
      <c r="L40" s="497">
        <v>201</v>
      </c>
      <c r="M40" s="497">
        <v>8</v>
      </c>
      <c r="N40" s="497">
        <v>9</v>
      </c>
      <c r="O40" s="497">
        <v>7</v>
      </c>
      <c r="P40" s="497">
        <v>277</v>
      </c>
      <c r="Q40" s="497">
        <v>44</v>
      </c>
      <c r="R40" s="497">
        <v>32</v>
      </c>
      <c r="S40" s="497">
        <v>55</v>
      </c>
      <c r="T40" s="497">
        <v>18</v>
      </c>
      <c r="U40" s="497">
        <v>15</v>
      </c>
      <c r="V40" s="497">
        <v>9</v>
      </c>
      <c r="W40" s="497">
        <v>29</v>
      </c>
      <c r="X40" s="274"/>
      <c r="Y40" s="274"/>
      <c r="Z40" s="274"/>
      <c r="AA40" s="274"/>
      <c r="AB40" s="274"/>
      <c r="AC40" s="274"/>
      <c r="AD40" s="274"/>
      <c r="AE40" s="274"/>
      <c r="AF40" s="274"/>
      <c r="AG40" s="274"/>
      <c r="AH40" s="274"/>
      <c r="AI40" s="274"/>
      <c r="AJ40" s="274"/>
      <c r="AK40" s="274"/>
      <c r="AL40" s="274"/>
    </row>
    <row r="41" spans="1:38" s="69" customFormat="1" ht="15" customHeight="1">
      <c r="A41" s="463" t="s">
        <v>858</v>
      </c>
      <c r="B41" s="497">
        <v>3578</v>
      </c>
      <c r="C41" s="497">
        <v>17</v>
      </c>
      <c r="D41" s="497">
        <v>14</v>
      </c>
      <c r="E41" s="497">
        <v>2</v>
      </c>
      <c r="F41" s="497" t="s">
        <v>571</v>
      </c>
      <c r="G41" s="497">
        <v>54</v>
      </c>
      <c r="H41" s="497">
        <v>347</v>
      </c>
      <c r="I41" s="497">
        <v>8</v>
      </c>
      <c r="J41" s="497">
        <v>63</v>
      </c>
      <c r="K41" s="497">
        <v>46</v>
      </c>
      <c r="L41" s="497">
        <v>664</v>
      </c>
      <c r="M41" s="497">
        <v>85</v>
      </c>
      <c r="N41" s="497">
        <v>32</v>
      </c>
      <c r="O41" s="497">
        <v>58</v>
      </c>
      <c r="P41" s="497">
        <v>509</v>
      </c>
      <c r="Q41" s="497">
        <v>167</v>
      </c>
      <c r="R41" s="497">
        <v>288</v>
      </c>
      <c r="S41" s="497">
        <v>897</v>
      </c>
      <c r="T41" s="497">
        <v>58</v>
      </c>
      <c r="U41" s="497">
        <v>110</v>
      </c>
      <c r="V41" s="497">
        <v>113</v>
      </c>
      <c r="W41" s="497">
        <v>60</v>
      </c>
    </row>
    <row r="42" spans="1:38" s="69" customFormat="1" ht="15" customHeight="1">
      <c r="A42" s="463" t="s">
        <v>859</v>
      </c>
      <c r="B42" s="497">
        <v>3803</v>
      </c>
      <c r="C42" s="497">
        <v>13</v>
      </c>
      <c r="D42" s="497">
        <v>13</v>
      </c>
      <c r="E42" s="497">
        <v>5</v>
      </c>
      <c r="F42" s="497" t="s">
        <v>571</v>
      </c>
      <c r="G42" s="497">
        <v>76</v>
      </c>
      <c r="H42" s="497">
        <v>311</v>
      </c>
      <c r="I42" s="497">
        <v>14</v>
      </c>
      <c r="J42" s="497">
        <v>89</v>
      </c>
      <c r="K42" s="497">
        <v>43</v>
      </c>
      <c r="L42" s="497">
        <v>529</v>
      </c>
      <c r="M42" s="497">
        <v>160</v>
      </c>
      <c r="N42" s="497">
        <v>43</v>
      </c>
      <c r="O42" s="497">
        <v>92</v>
      </c>
      <c r="P42" s="497">
        <v>184</v>
      </c>
      <c r="Q42" s="497">
        <v>152</v>
      </c>
      <c r="R42" s="497">
        <v>364</v>
      </c>
      <c r="S42" s="497">
        <v>1262</v>
      </c>
      <c r="T42" s="497">
        <v>43</v>
      </c>
      <c r="U42" s="497">
        <v>163</v>
      </c>
      <c r="V42" s="497">
        <v>217</v>
      </c>
      <c r="W42" s="497">
        <v>43</v>
      </c>
    </row>
    <row r="43" spans="1:38" s="69" customFormat="1" ht="15" customHeight="1">
      <c r="A43" s="463" t="s">
        <v>860</v>
      </c>
      <c r="B43" s="497">
        <v>4005</v>
      </c>
      <c r="C43" s="497">
        <v>22</v>
      </c>
      <c r="D43" s="497">
        <v>20</v>
      </c>
      <c r="E43" s="497">
        <v>5</v>
      </c>
      <c r="F43" s="497" t="s">
        <v>571</v>
      </c>
      <c r="G43" s="497">
        <v>90</v>
      </c>
      <c r="H43" s="497">
        <v>305</v>
      </c>
      <c r="I43" s="497">
        <v>9</v>
      </c>
      <c r="J43" s="497">
        <v>82</v>
      </c>
      <c r="K43" s="497">
        <v>55</v>
      </c>
      <c r="L43" s="497">
        <v>684</v>
      </c>
      <c r="M43" s="497">
        <v>154</v>
      </c>
      <c r="N43" s="497">
        <v>38</v>
      </c>
      <c r="O43" s="497">
        <v>85</v>
      </c>
      <c r="P43" s="497">
        <v>194</v>
      </c>
      <c r="Q43" s="497">
        <v>153</v>
      </c>
      <c r="R43" s="497">
        <v>338</v>
      </c>
      <c r="S43" s="497">
        <v>1295</v>
      </c>
      <c r="T43" s="497">
        <v>37</v>
      </c>
      <c r="U43" s="497">
        <v>169</v>
      </c>
      <c r="V43" s="497">
        <v>227</v>
      </c>
      <c r="W43" s="497">
        <v>63</v>
      </c>
    </row>
    <row r="44" spans="1:38" s="69" customFormat="1" ht="15" customHeight="1">
      <c r="A44" s="463" t="s">
        <v>861</v>
      </c>
      <c r="B44" s="497">
        <v>4727</v>
      </c>
      <c r="C44" s="497">
        <v>29</v>
      </c>
      <c r="D44" s="497">
        <v>28</v>
      </c>
      <c r="E44" s="497">
        <v>4</v>
      </c>
      <c r="F44" s="497" t="s">
        <v>571</v>
      </c>
      <c r="G44" s="497">
        <v>116</v>
      </c>
      <c r="H44" s="497">
        <v>339</v>
      </c>
      <c r="I44" s="497">
        <v>10</v>
      </c>
      <c r="J44" s="497">
        <v>91</v>
      </c>
      <c r="K44" s="497">
        <v>75</v>
      </c>
      <c r="L44" s="497">
        <v>797</v>
      </c>
      <c r="M44" s="497">
        <v>194</v>
      </c>
      <c r="N44" s="497">
        <v>74</v>
      </c>
      <c r="O44" s="497">
        <v>108</v>
      </c>
      <c r="P44" s="497">
        <v>261</v>
      </c>
      <c r="Q44" s="497">
        <v>180</v>
      </c>
      <c r="R44" s="497">
        <v>374</v>
      </c>
      <c r="S44" s="497">
        <v>1538</v>
      </c>
      <c r="T44" s="497">
        <v>49</v>
      </c>
      <c r="U44" s="497">
        <v>232</v>
      </c>
      <c r="V44" s="497">
        <v>201</v>
      </c>
      <c r="W44" s="497">
        <v>55</v>
      </c>
    </row>
    <row r="45" spans="1:38" s="69" customFormat="1" ht="15" customHeight="1">
      <c r="A45" s="463" t="s">
        <v>862</v>
      </c>
      <c r="B45" s="497">
        <v>5237</v>
      </c>
      <c r="C45" s="497">
        <v>36</v>
      </c>
      <c r="D45" s="497">
        <v>34</v>
      </c>
      <c r="E45" s="497">
        <v>6</v>
      </c>
      <c r="F45" s="497" t="s">
        <v>571</v>
      </c>
      <c r="G45" s="497">
        <v>151</v>
      </c>
      <c r="H45" s="497">
        <v>424</v>
      </c>
      <c r="I45" s="497">
        <v>9</v>
      </c>
      <c r="J45" s="497">
        <v>80</v>
      </c>
      <c r="K45" s="497">
        <v>101</v>
      </c>
      <c r="L45" s="497">
        <v>882</v>
      </c>
      <c r="M45" s="497">
        <v>222</v>
      </c>
      <c r="N45" s="497">
        <v>50</v>
      </c>
      <c r="O45" s="497">
        <v>122</v>
      </c>
      <c r="P45" s="497">
        <v>287</v>
      </c>
      <c r="Q45" s="497">
        <v>142</v>
      </c>
      <c r="R45" s="497">
        <v>490</v>
      </c>
      <c r="S45" s="497">
        <v>1577</v>
      </c>
      <c r="T45" s="497">
        <v>42</v>
      </c>
      <c r="U45" s="497">
        <v>288</v>
      </c>
      <c r="V45" s="497">
        <v>266</v>
      </c>
      <c r="W45" s="497">
        <v>62</v>
      </c>
    </row>
    <row r="46" spans="1:38" s="69" customFormat="1" ht="15" customHeight="1">
      <c r="A46" s="463" t="s">
        <v>863</v>
      </c>
      <c r="B46" s="497">
        <v>5815</v>
      </c>
      <c r="C46" s="497">
        <v>36</v>
      </c>
      <c r="D46" s="497">
        <v>34</v>
      </c>
      <c r="E46" s="497">
        <v>3</v>
      </c>
      <c r="F46" s="497" t="s">
        <v>571</v>
      </c>
      <c r="G46" s="497">
        <v>203</v>
      </c>
      <c r="H46" s="497">
        <v>461</v>
      </c>
      <c r="I46" s="497">
        <v>19</v>
      </c>
      <c r="J46" s="497">
        <v>109</v>
      </c>
      <c r="K46" s="497">
        <v>113</v>
      </c>
      <c r="L46" s="497">
        <v>968</v>
      </c>
      <c r="M46" s="497">
        <v>269</v>
      </c>
      <c r="N46" s="497">
        <v>66</v>
      </c>
      <c r="O46" s="497">
        <v>141</v>
      </c>
      <c r="P46" s="497">
        <v>329</v>
      </c>
      <c r="Q46" s="497">
        <v>157</v>
      </c>
      <c r="R46" s="497">
        <v>575</v>
      </c>
      <c r="S46" s="497">
        <v>1558</v>
      </c>
      <c r="T46" s="497">
        <v>68</v>
      </c>
      <c r="U46" s="497">
        <v>314</v>
      </c>
      <c r="V46" s="497">
        <v>355</v>
      </c>
      <c r="W46" s="497">
        <v>71</v>
      </c>
    </row>
    <row r="47" spans="1:38" s="69" customFormat="1" ht="15" customHeight="1">
      <c r="A47" s="463" t="s">
        <v>864</v>
      </c>
      <c r="B47" s="497">
        <v>5290</v>
      </c>
      <c r="C47" s="497">
        <v>36</v>
      </c>
      <c r="D47" s="497">
        <v>33</v>
      </c>
      <c r="E47" s="497">
        <v>2</v>
      </c>
      <c r="F47" s="497" t="s">
        <v>571</v>
      </c>
      <c r="G47" s="497">
        <v>149</v>
      </c>
      <c r="H47" s="497">
        <v>455</v>
      </c>
      <c r="I47" s="497">
        <v>16</v>
      </c>
      <c r="J47" s="497">
        <v>52</v>
      </c>
      <c r="K47" s="497">
        <v>87</v>
      </c>
      <c r="L47" s="497">
        <v>935</v>
      </c>
      <c r="M47" s="497">
        <v>302</v>
      </c>
      <c r="N47" s="497">
        <v>62</v>
      </c>
      <c r="O47" s="497">
        <v>123</v>
      </c>
      <c r="P47" s="497">
        <v>263</v>
      </c>
      <c r="Q47" s="497">
        <v>153</v>
      </c>
      <c r="R47" s="497">
        <v>554</v>
      </c>
      <c r="S47" s="497">
        <v>1376</v>
      </c>
      <c r="T47" s="497">
        <v>70</v>
      </c>
      <c r="U47" s="497">
        <v>308</v>
      </c>
      <c r="V47" s="497">
        <v>290</v>
      </c>
      <c r="W47" s="497">
        <v>57</v>
      </c>
    </row>
    <row r="48" spans="1:38" s="69" customFormat="1" ht="15" customHeight="1">
      <c r="A48" s="463" t="s">
        <v>865</v>
      </c>
      <c r="B48" s="497">
        <v>4867</v>
      </c>
      <c r="C48" s="497">
        <v>34</v>
      </c>
      <c r="D48" s="497">
        <v>32</v>
      </c>
      <c r="E48" s="497">
        <v>3</v>
      </c>
      <c r="F48" s="497" t="s">
        <v>571</v>
      </c>
      <c r="G48" s="497">
        <v>116</v>
      </c>
      <c r="H48" s="497">
        <v>397</v>
      </c>
      <c r="I48" s="497">
        <v>14</v>
      </c>
      <c r="J48" s="497">
        <v>33</v>
      </c>
      <c r="K48" s="497">
        <v>71</v>
      </c>
      <c r="L48" s="497">
        <v>856</v>
      </c>
      <c r="M48" s="497">
        <v>212</v>
      </c>
      <c r="N48" s="497">
        <v>54</v>
      </c>
      <c r="O48" s="497">
        <v>66</v>
      </c>
      <c r="P48" s="497">
        <v>280</v>
      </c>
      <c r="Q48" s="497">
        <v>158</v>
      </c>
      <c r="R48" s="497">
        <v>500</v>
      </c>
      <c r="S48" s="497">
        <v>1426</v>
      </c>
      <c r="T48" s="497">
        <v>60</v>
      </c>
      <c r="U48" s="497">
        <v>296</v>
      </c>
      <c r="V48" s="497">
        <v>233</v>
      </c>
      <c r="W48" s="497">
        <v>58</v>
      </c>
    </row>
    <row r="49" spans="1:23" s="69" customFormat="1" ht="15" customHeight="1">
      <c r="A49" s="463" t="s">
        <v>866</v>
      </c>
      <c r="B49" s="497">
        <v>3907</v>
      </c>
      <c r="C49" s="497">
        <v>50</v>
      </c>
      <c r="D49" s="497">
        <v>49</v>
      </c>
      <c r="E49" s="497">
        <v>5</v>
      </c>
      <c r="F49" s="497" t="s">
        <v>571</v>
      </c>
      <c r="G49" s="497">
        <v>77</v>
      </c>
      <c r="H49" s="497">
        <v>348</v>
      </c>
      <c r="I49" s="497">
        <v>7</v>
      </c>
      <c r="J49" s="497">
        <v>15</v>
      </c>
      <c r="K49" s="497">
        <v>64</v>
      </c>
      <c r="L49" s="497">
        <v>833</v>
      </c>
      <c r="M49" s="497">
        <v>118</v>
      </c>
      <c r="N49" s="497">
        <v>49</v>
      </c>
      <c r="O49" s="497">
        <v>53</v>
      </c>
      <c r="P49" s="497">
        <v>238</v>
      </c>
      <c r="Q49" s="497">
        <v>145</v>
      </c>
      <c r="R49" s="497">
        <v>275</v>
      </c>
      <c r="S49" s="497">
        <v>1182</v>
      </c>
      <c r="T49" s="497">
        <v>30</v>
      </c>
      <c r="U49" s="497">
        <v>253</v>
      </c>
      <c r="V49" s="497">
        <v>124</v>
      </c>
      <c r="W49" s="497">
        <v>41</v>
      </c>
    </row>
    <row r="50" spans="1:23" s="69" customFormat="1" ht="15" customHeight="1">
      <c r="A50" s="463" t="s">
        <v>867</v>
      </c>
      <c r="B50" s="497">
        <v>2758</v>
      </c>
      <c r="C50" s="497">
        <v>38</v>
      </c>
      <c r="D50" s="497">
        <v>37</v>
      </c>
      <c r="E50" s="497" t="s">
        <v>571</v>
      </c>
      <c r="F50" s="497" t="s">
        <v>571</v>
      </c>
      <c r="G50" s="497">
        <v>71</v>
      </c>
      <c r="H50" s="497">
        <v>188</v>
      </c>
      <c r="I50" s="497" t="s">
        <v>571</v>
      </c>
      <c r="J50" s="497">
        <v>9</v>
      </c>
      <c r="K50" s="497">
        <v>45</v>
      </c>
      <c r="L50" s="497">
        <v>608</v>
      </c>
      <c r="M50" s="497">
        <v>52</v>
      </c>
      <c r="N50" s="497">
        <v>48</v>
      </c>
      <c r="O50" s="497">
        <v>27</v>
      </c>
      <c r="P50" s="497">
        <v>292</v>
      </c>
      <c r="Q50" s="497">
        <v>134</v>
      </c>
      <c r="R50" s="497">
        <v>111</v>
      </c>
      <c r="S50" s="497">
        <v>769</v>
      </c>
      <c r="T50" s="497">
        <v>10</v>
      </c>
      <c r="U50" s="497">
        <v>257</v>
      </c>
      <c r="V50" s="497">
        <v>61</v>
      </c>
      <c r="W50" s="497">
        <v>38</v>
      </c>
    </row>
    <row r="51" spans="1:23" s="69" customFormat="1" ht="15" customHeight="1">
      <c r="A51" s="463" t="s">
        <v>868</v>
      </c>
      <c r="B51" s="497">
        <v>1509</v>
      </c>
      <c r="C51" s="497">
        <v>41</v>
      </c>
      <c r="D51" s="497">
        <v>41</v>
      </c>
      <c r="E51" s="497">
        <v>1</v>
      </c>
      <c r="F51" s="497" t="s">
        <v>571</v>
      </c>
      <c r="G51" s="497">
        <v>51</v>
      </c>
      <c r="H51" s="497">
        <v>99</v>
      </c>
      <c r="I51" s="497">
        <v>2</v>
      </c>
      <c r="J51" s="497">
        <v>4</v>
      </c>
      <c r="K51" s="497">
        <v>18</v>
      </c>
      <c r="L51" s="497">
        <v>278</v>
      </c>
      <c r="M51" s="497">
        <v>32</v>
      </c>
      <c r="N51" s="497">
        <v>30</v>
      </c>
      <c r="O51" s="497">
        <v>22</v>
      </c>
      <c r="P51" s="497">
        <v>197</v>
      </c>
      <c r="Q51" s="497">
        <v>78</v>
      </c>
      <c r="R51" s="497">
        <v>34</v>
      </c>
      <c r="S51" s="497">
        <v>371</v>
      </c>
      <c r="T51" s="497">
        <v>10</v>
      </c>
      <c r="U51" s="497">
        <v>192</v>
      </c>
      <c r="V51" s="497">
        <v>15</v>
      </c>
      <c r="W51" s="497">
        <v>34</v>
      </c>
    </row>
    <row r="52" spans="1:23" s="69" customFormat="1" ht="15" customHeight="1">
      <c r="A52" s="463" t="s">
        <v>869</v>
      </c>
      <c r="B52" s="497">
        <v>439</v>
      </c>
      <c r="C52" s="497">
        <v>13</v>
      </c>
      <c r="D52" s="497">
        <v>13</v>
      </c>
      <c r="E52" s="497" t="s">
        <v>571</v>
      </c>
      <c r="F52" s="497" t="s">
        <v>571</v>
      </c>
      <c r="G52" s="497">
        <v>27</v>
      </c>
      <c r="H52" s="497">
        <v>34</v>
      </c>
      <c r="I52" s="497">
        <v>2</v>
      </c>
      <c r="J52" s="497" t="s">
        <v>571</v>
      </c>
      <c r="K52" s="497">
        <v>7</v>
      </c>
      <c r="L52" s="497">
        <v>79</v>
      </c>
      <c r="M52" s="497">
        <v>7</v>
      </c>
      <c r="N52" s="497">
        <v>16</v>
      </c>
      <c r="O52" s="497">
        <v>2</v>
      </c>
      <c r="P52" s="497">
        <v>52</v>
      </c>
      <c r="Q52" s="497">
        <v>16</v>
      </c>
      <c r="R52" s="497">
        <v>10</v>
      </c>
      <c r="S52" s="497">
        <v>102</v>
      </c>
      <c r="T52" s="497">
        <v>1</v>
      </c>
      <c r="U52" s="497">
        <v>49</v>
      </c>
      <c r="V52" s="497">
        <v>4</v>
      </c>
      <c r="W52" s="497">
        <v>18</v>
      </c>
    </row>
    <row r="53" spans="1:23" s="69" customFormat="1" ht="15" customHeight="1">
      <c r="A53" s="463" t="s">
        <v>870</v>
      </c>
      <c r="B53" s="497">
        <v>141</v>
      </c>
      <c r="C53" s="497">
        <v>3</v>
      </c>
      <c r="D53" s="497">
        <v>3</v>
      </c>
      <c r="E53" s="497" t="s">
        <v>571</v>
      </c>
      <c r="F53" s="497" t="s">
        <v>571</v>
      </c>
      <c r="G53" s="497">
        <v>7</v>
      </c>
      <c r="H53" s="497">
        <v>13</v>
      </c>
      <c r="I53" s="497" t="s">
        <v>571</v>
      </c>
      <c r="J53" s="497">
        <v>1</v>
      </c>
      <c r="K53" s="497">
        <v>2</v>
      </c>
      <c r="L53" s="497">
        <v>31</v>
      </c>
      <c r="M53" s="497" t="s">
        <v>571</v>
      </c>
      <c r="N53" s="497">
        <v>8</v>
      </c>
      <c r="O53" s="497">
        <v>3</v>
      </c>
      <c r="P53" s="497">
        <v>5</v>
      </c>
      <c r="Q53" s="497">
        <v>4</v>
      </c>
      <c r="R53" s="497">
        <v>5</v>
      </c>
      <c r="S53" s="497">
        <v>22</v>
      </c>
      <c r="T53" s="497" t="s">
        <v>571</v>
      </c>
      <c r="U53" s="497">
        <v>21</v>
      </c>
      <c r="V53" s="497">
        <v>2</v>
      </c>
      <c r="W53" s="497">
        <v>14</v>
      </c>
    </row>
    <row r="54" spans="1:23" s="69" customFormat="1" ht="15" customHeight="1">
      <c r="A54" s="477" t="s">
        <v>856</v>
      </c>
      <c r="B54" s="499">
        <v>44</v>
      </c>
      <c r="C54" s="500">
        <v>2</v>
      </c>
      <c r="D54" s="500">
        <v>2</v>
      </c>
      <c r="E54" s="500" t="s">
        <v>571</v>
      </c>
      <c r="F54" s="500" t="s">
        <v>571</v>
      </c>
      <c r="G54" s="500">
        <v>4</v>
      </c>
      <c r="H54" s="500">
        <v>2</v>
      </c>
      <c r="I54" s="500" t="s">
        <v>571</v>
      </c>
      <c r="J54" s="500" t="s">
        <v>571</v>
      </c>
      <c r="K54" s="500">
        <v>1</v>
      </c>
      <c r="L54" s="500">
        <v>11</v>
      </c>
      <c r="M54" s="500">
        <v>1</v>
      </c>
      <c r="N54" s="500">
        <v>4</v>
      </c>
      <c r="O54" s="500">
        <v>1</v>
      </c>
      <c r="P54" s="500">
        <v>1</v>
      </c>
      <c r="Q54" s="500">
        <v>2</v>
      </c>
      <c r="R54" s="500">
        <v>1</v>
      </c>
      <c r="S54" s="500">
        <v>4</v>
      </c>
      <c r="T54" s="500" t="s">
        <v>571</v>
      </c>
      <c r="U54" s="500">
        <v>7</v>
      </c>
      <c r="V54" s="500">
        <v>1</v>
      </c>
      <c r="W54" s="500">
        <v>2</v>
      </c>
    </row>
  </sheetData>
  <sheetProtection selectLockedCells="1" selectUnlockedCells="1"/>
  <mergeCells count="22">
    <mergeCell ref="B2:B4"/>
    <mergeCell ref="M3:M4"/>
    <mergeCell ref="L3:L4"/>
    <mergeCell ref="K3:K4"/>
    <mergeCell ref="E3:E4"/>
    <mergeCell ref="C3:C4"/>
    <mergeCell ref="F3:F4"/>
    <mergeCell ref="O3:O4"/>
    <mergeCell ref="W3:W4"/>
    <mergeCell ref="D3:D4"/>
    <mergeCell ref="J3:J4"/>
    <mergeCell ref="I3:I4"/>
    <mergeCell ref="H3:H4"/>
    <mergeCell ref="G3:G4"/>
    <mergeCell ref="N3:N4"/>
    <mergeCell ref="R3:R4"/>
    <mergeCell ref="Q3:Q4"/>
    <mergeCell ref="V3:V4"/>
    <mergeCell ref="U3:U4"/>
    <mergeCell ref="T3:T4"/>
    <mergeCell ref="S3:S4"/>
    <mergeCell ref="P3:P4"/>
  </mergeCells>
  <phoneticPr fontId="6"/>
  <pageMargins left="0.75" right="0.75" top="1" bottom="1" header="0.51200000000000001" footer="0.51200000000000001"/>
  <pageSetup paperSize="9" scale="99" orientation="portrait" r:id="rId1"/>
  <headerFooter alignWithMargins="0"/>
  <colBreaks count="1" manualBreakCount="1">
    <brk id="12" max="1048575"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406"/>
  <sheetViews>
    <sheetView showGridLines="0" workbookViewId="0">
      <selection sqref="A1:P73"/>
    </sheetView>
  </sheetViews>
  <sheetFormatPr defaultRowHeight="13.5"/>
  <cols>
    <col min="1" max="1" width="2.625" customWidth="1"/>
    <col min="2" max="2" width="3.25" customWidth="1"/>
    <col min="3" max="3" width="26.625" customWidth="1"/>
    <col min="4" max="4" width="7.625" customWidth="1"/>
    <col min="5" max="5" width="6.625" customWidth="1"/>
    <col min="6" max="6" width="7.625" customWidth="1"/>
    <col min="7" max="9" width="6.625" customWidth="1"/>
    <col min="10" max="12" width="7.375" customWidth="1"/>
    <col min="13" max="13" width="7.625" customWidth="1"/>
    <col min="14" max="14" width="8.125" customWidth="1"/>
    <col min="15" max="15" width="8.625" customWidth="1"/>
    <col min="16" max="16" width="7.375" customWidth="1"/>
  </cols>
  <sheetData>
    <row r="1" spans="1:39" ht="18" customHeight="1">
      <c r="A1" s="684" t="s">
        <v>1301</v>
      </c>
      <c r="B1" s="310"/>
      <c r="C1" s="310"/>
      <c r="D1" s="310"/>
      <c r="E1" s="310"/>
      <c r="F1" s="310"/>
      <c r="G1" s="310"/>
      <c r="H1" s="310"/>
      <c r="I1" s="107"/>
      <c r="J1" s="107"/>
      <c r="K1" s="107"/>
      <c r="L1" s="202"/>
      <c r="M1" s="107"/>
      <c r="N1" s="107"/>
      <c r="O1" s="107"/>
      <c r="P1" s="203"/>
      <c r="Q1" s="204"/>
      <c r="R1" s="204"/>
      <c r="S1" s="204"/>
      <c r="T1" s="204"/>
      <c r="U1" s="205"/>
      <c r="V1" s="205"/>
      <c r="W1" s="205"/>
      <c r="X1" s="205"/>
      <c r="Y1" s="205"/>
      <c r="Z1" s="205"/>
      <c r="AA1" s="205"/>
      <c r="AB1" s="205"/>
      <c r="AC1" s="205"/>
      <c r="AD1" s="205"/>
      <c r="AE1" s="205"/>
      <c r="AF1" s="205"/>
      <c r="AG1" s="205"/>
      <c r="AH1" s="205"/>
      <c r="AI1" s="205"/>
      <c r="AJ1" s="205"/>
      <c r="AK1" s="205"/>
      <c r="AL1" s="205"/>
      <c r="AM1" s="206"/>
    </row>
    <row r="2" spans="1:39" s="7" customFormat="1">
      <c r="A2" s="253"/>
      <c r="B2" s="253"/>
      <c r="C2" s="261" t="s">
        <v>590</v>
      </c>
      <c r="D2" s="1230" t="s">
        <v>160</v>
      </c>
      <c r="E2" s="537" t="s">
        <v>161</v>
      </c>
      <c r="F2" s="536" t="s">
        <v>162</v>
      </c>
      <c r="G2" s="536" t="s">
        <v>163</v>
      </c>
      <c r="H2" s="537" t="s">
        <v>164</v>
      </c>
      <c r="I2" s="538" t="s">
        <v>165</v>
      </c>
      <c r="J2" s="537" t="s">
        <v>166</v>
      </c>
      <c r="K2" s="537" t="s">
        <v>167</v>
      </c>
      <c r="L2" s="537" t="s">
        <v>168</v>
      </c>
      <c r="M2" s="536" t="s">
        <v>169</v>
      </c>
      <c r="N2" s="537" t="s">
        <v>170</v>
      </c>
      <c r="O2" s="537" t="s">
        <v>522</v>
      </c>
      <c r="P2" s="13" t="s">
        <v>523</v>
      </c>
      <c r="Q2" s="207"/>
      <c r="R2" s="207"/>
      <c r="S2" s="207"/>
      <c r="T2" s="207"/>
      <c r="U2" s="207"/>
      <c r="V2" s="207"/>
      <c r="W2" s="207"/>
      <c r="X2" s="207"/>
      <c r="Y2" s="207"/>
      <c r="Z2" s="207"/>
      <c r="AA2" s="207"/>
      <c r="AB2" s="207"/>
      <c r="AC2" s="207"/>
      <c r="AD2" s="207"/>
      <c r="AE2" s="207"/>
      <c r="AF2" s="207"/>
      <c r="AG2" s="207"/>
      <c r="AH2" s="207"/>
      <c r="AI2" s="207"/>
      <c r="AJ2" s="207"/>
      <c r="AK2" s="207"/>
      <c r="AL2" s="207"/>
      <c r="AM2" s="207"/>
    </row>
    <row r="3" spans="1:39" s="7" customFormat="1" ht="39.950000000000003" customHeight="1">
      <c r="A3" s="539" t="s">
        <v>473</v>
      </c>
      <c r="B3" s="253"/>
      <c r="C3" s="181"/>
      <c r="D3" s="1230"/>
      <c r="E3" s="1232" t="s">
        <v>650</v>
      </c>
      <c r="F3" s="1216" t="s">
        <v>173</v>
      </c>
      <c r="G3" s="1216" t="s">
        <v>171</v>
      </c>
      <c r="H3" s="1216" t="s">
        <v>172</v>
      </c>
      <c r="I3" s="1228" t="s">
        <v>643</v>
      </c>
      <c r="J3" s="1216" t="s">
        <v>883</v>
      </c>
      <c r="K3" s="1216" t="s">
        <v>833</v>
      </c>
      <c r="L3" s="1226" t="s">
        <v>834</v>
      </c>
      <c r="M3" s="1222" t="s">
        <v>458</v>
      </c>
      <c r="N3" s="1224" t="s">
        <v>486</v>
      </c>
      <c r="O3" s="1222" t="s">
        <v>651</v>
      </c>
      <c r="P3" s="1220" t="s">
        <v>459</v>
      </c>
      <c r="Q3" s="179"/>
      <c r="R3" s="179"/>
      <c r="S3" s="179"/>
      <c r="T3" s="179"/>
      <c r="U3" s="179"/>
      <c r="V3" s="179"/>
      <c r="W3" s="179"/>
      <c r="X3" s="179"/>
      <c r="Y3" s="179"/>
      <c r="Z3" s="179"/>
      <c r="AA3" s="179"/>
      <c r="AB3" s="179"/>
      <c r="AC3" s="179"/>
      <c r="AD3" s="179"/>
      <c r="AE3" s="179"/>
      <c r="AF3" s="179"/>
      <c r="AG3" s="179"/>
      <c r="AH3" s="179"/>
      <c r="AI3" s="179"/>
      <c r="AJ3" s="179"/>
      <c r="AK3" s="179"/>
      <c r="AL3" s="179"/>
      <c r="AM3" s="179"/>
    </row>
    <row r="4" spans="1:39" s="7" customFormat="1" ht="5.0999999999999996" customHeight="1">
      <c r="A4" s="262"/>
      <c r="B4" s="67"/>
      <c r="C4" s="259"/>
      <c r="D4" s="1231"/>
      <c r="E4" s="1233"/>
      <c r="F4" s="1217"/>
      <c r="G4" s="1217"/>
      <c r="H4" s="1217"/>
      <c r="I4" s="1229"/>
      <c r="J4" s="1217"/>
      <c r="K4" s="1217"/>
      <c r="L4" s="1227"/>
      <c r="M4" s="1223"/>
      <c r="N4" s="1225"/>
      <c r="O4" s="1223"/>
      <c r="P4" s="1221"/>
      <c r="Q4" s="179"/>
      <c r="R4" s="179"/>
      <c r="S4" s="179"/>
      <c r="T4" s="179"/>
      <c r="U4" s="179"/>
      <c r="V4" s="179"/>
      <c r="W4" s="179"/>
      <c r="X4" s="179"/>
      <c r="Y4" s="179"/>
      <c r="Z4" s="179"/>
      <c r="AA4" s="179"/>
      <c r="AB4" s="179"/>
      <c r="AC4" s="179"/>
      <c r="AD4" s="179"/>
      <c r="AE4" s="179"/>
      <c r="AF4" s="179"/>
      <c r="AG4" s="179"/>
      <c r="AH4" s="179"/>
      <c r="AI4" s="179"/>
      <c r="AJ4" s="179"/>
      <c r="AK4" s="179"/>
      <c r="AL4" s="179"/>
      <c r="AM4" s="179"/>
    </row>
    <row r="5" spans="1:39" ht="14.25" customHeight="1">
      <c r="A5" s="971" t="s">
        <v>537</v>
      </c>
      <c r="B5" s="971"/>
      <c r="C5" s="974"/>
      <c r="D5" s="527">
        <v>113388</v>
      </c>
      <c r="E5" s="527">
        <v>2294</v>
      </c>
      <c r="F5" s="527">
        <v>21673</v>
      </c>
      <c r="G5" s="527">
        <v>22820</v>
      </c>
      <c r="H5" s="527">
        <v>13871</v>
      </c>
      <c r="I5" s="527">
        <v>14127</v>
      </c>
      <c r="J5" s="527">
        <v>2267</v>
      </c>
      <c r="K5" s="527">
        <v>5658</v>
      </c>
      <c r="L5" s="527">
        <v>12554</v>
      </c>
      <c r="M5" s="527">
        <v>3290</v>
      </c>
      <c r="N5" s="527">
        <v>4660</v>
      </c>
      <c r="O5" s="527">
        <v>6981</v>
      </c>
      <c r="P5" s="527">
        <v>3193</v>
      </c>
      <c r="Q5" s="192"/>
      <c r="R5" s="192"/>
      <c r="S5" s="192"/>
      <c r="T5" s="192"/>
      <c r="U5" s="192"/>
      <c r="V5" s="192"/>
      <c r="W5" s="192"/>
      <c r="X5" s="192"/>
      <c r="Y5" s="192"/>
      <c r="Z5" s="192"/>
      <c r="AA5" s="192"/>
      <c r="AB5" s="192"/>
      <c r="AC5" s="192"/>
      <c r="AD5" s="192"/>
      <c r="AE5" s="192"/>
      <c r="AF5" s="192"/>
      <c r="AG5" s="192"/>
      <c r="AH5" s="192"/>
      <c r="AI5" s="192"/>
      <c r="AJ5" s="192"/>
      <c r="AK5" s="192"/>
      <c r="AL5" s="192"/>
      <c r="AM5" s="192"/>
    </row>
    <row r="6" spans="1:39" ht="14.25" customHeight="1">
      <c r="A6" s="111" t="s">
        <v>141</v>
      </c>
      <c r="B6" s="973" t="s">
        <v>174</v>
      </c>
      <c r="C6" s="1108"/>
      <c r="D6" s="527">
        <v>4620</v>
      </c>
      <c r="E6" s="527">
        <v>16</v>
      </c>
      <c r="F6" s="527">
        <v>16</v>
      </c>
      <c r="G6" s="527">
        <v>159</v>
      </c>
      <c r="H6" s="527">
        <v>26</v>
      </c>
      <c r="I6" s="527">
        <v>2</v>
      </c>
      <c r="J6" s="527">
        <v>1</v>
      </c>
      <c r="K6" s="527">
        <v>4210</v>
      </c>
      <c r="L6" s="527">
        <v>43</v>
      </c>
      <c r="M6" s="527">
        <v>13</v>
      </c>
      <c r="N6" s="527">
        <v>1</v>
      </c>
      <c r="O6" s="527">
        <v>133</v>
      </c>
      <c r="P6" s="527" t="s">
        <v>571</v>
      </c>
      <c r="Q6" s="191"/>
      <c r="R6" s="191"/>
      <c r="S6" s="191"/>
      <c r="T6" s="191"/>
      <c r="U6" s="191"/>
      <c r="V6" s="191"/>
      <c r="W6" s="191"/>
      <c r="X6" s="191"/>
      <c r="Y6" s="191"/>
      <c r="Z6" s="191"/>
      <c r="AA6" s="191"/>
      <c r="AB6" s="191"/>
      <c r="AC6" s="191"/>
      <c r="AD6" s="191"/>
      <c r="AE6" s="191"/>
      <c r="AF6" s="191"/>
      <c r="AG6" s="191"/>
      <c r="AH6" s="191"/>
      <c r="AI6" s="191"/>
      <c r="AJ6" s="191"/>
      <c r="AK6" s="191"/>
      <c r="AL6" s="191"/>
      <c r="AM6" s="191"/>
    </row>
    <row r="7" spans="1:39" ht="14.25" customHeight="1">
      <c r="A7" s="111"/>
      <c r="B7" s="64"/>
      <c r="C7" s="94" t="s">
        <v>456</v>
      </c>
      <c r="D7" s="527">
        <v>4518</v>
      </c>
      <c r="E7" s="527">
        <v>12</v>
      </c>
      <c r="F7" s="527">
        <v>12</v>
      </c>
      <c r="G7" s="527">
        <v>126</v>
      </c>
      <c r="H7" s="527">
        <v>25</v>
      </c>
      <c r="I7" s="527">
        <v>2</v>
      </c>
      <c r="J7" s="527">
        <v>1</v>
      </c>
      <c r="K7" s="527">
        <v>4154</v>
      </c>
      <c r="L7" s="527">
        <v>41</v>
      </c>
      <c r="M7" s="527">
        <v>11</v>
      </c>
      <c r="N7" s="527">
        <v>1</v>
      </c>
      <c r="O7" s="527">
        <v>133</v>
      </c>
      <c r="P7" s="527" t="s">
        <v>571</v>
      </c>
      <c r="Q7" s="191"/>
      <c r="R7" s="191"/>
      <c r="S7" s="191"/>
      <c r="T7" s="191"/>
      <c r="U7" s="191"/>
      <c r="V7" s="191"/>
      <c r="W7" s="191"/>
      <c r="X7" s="191"/>
      <c r="Y7" s="191"/>
      <c r="Z7" s="191"/>
      <c r="AA7" s="191"/>
      <c r="AB7" s="191"/>
      <c r="AC7" s="191"/>
      <c r="AD7" s="191"/>
      <c r="AE7" s="191"/>
      <c r="AF7" s="191"/>
      <c r="AG7" s="191"/>
      <c r="AH7" s="191"/>
      <c r="AI7" s="191"/>
      <c r="AJ7" s="191"/>
      <c r="AK7" s="191"/>
      <c r="AL7" s="191"/>
      <c r="AM7" s="191"/>
    </row>
    <row r="8" spans="1:39" ht="14.25" customHeight="1">
      <c r="A8" s="111" t="s">
        <v>142</v>
      </c>
      <c r="B8" s="973" t="s">
        <v>538</v>
      </c>
      <c r="C8" s="1108"/>
      <c r="D8" s="527">
        <v>1281</v>
      </c>
      <c r="E8" s="527">
        <v>4</v>
      </c>
      <c r="F8" s="527">
        <v>1</v>
      </c>
      <c r="G8" s="527">
        <v>9</v>
      </c>
      <c r="H8" s="527">
        <v>2</v>
      </c>
      <c r="I8" s="527">
        <v>1</v>
      </c>
      <c r="J8" s="527" t="s">
        <v>571</v>
      </c>
      <c r="K8" s="527">
        <v>1203</v>
      </c>
      <c r="L8" s="527">
        <v>53</v>
      </c>
      <c r="M8" s="527" t="s">
        <v>571</v>
      </c>
      <c r="N8" s="527" t="s">
        <v>571</v>
      </c>
      <c r="O8" s="527">
        <v>8</v>
      </c>
      <c r="P8" s="527" t="s">
        <v>571</v>
      </c>
      <c r="Q8" s="191"/>
      <c r="R8" s="191"/>
      <c r="S8" s="191"/>
      <c r="T8" s="191"/>
      <c r="U8" s="191"/>
      <c r="V8" s="191"/>
      <c r="W8" s="191"/>
      <c r="X8" s="191"/>
      <c r="Y8" s="191"/>
      <c r="Z8" s="191"/>
      <c r="AA8" s="191"/>
      <c r="AB8" s="191"/>
      <c r="AC8" s="191"/>
      <c r="AD8" s="191"/>
      <c r="AE8" s="191"/>
      <c r="AF8" s="191"/>
      <c r="AG8" s="191"/>
      <c r="AH8" s="191"/>
      <c r="AI8" s="191"/>
      <c r="AJ8" s="191"/>
      <c r="AK8" s="191"/>
      <c r="AL8" s="191"/>
      <c r="AM8" s="191"/>
    </row>
    <row r="9" spans="1:39" ht="14.25" customHeight="1">
      <c r="A9" s="111" t="s">
        <v>143</v>
      </c>
      <c r="B9" s="973" t="s">
        <v>175</v>
      </c>
      <c r="C9" s="1108"/>
      <c r="D9" s="527">
        <v>8</v>
      </c>
      <c r="E9" s="527" t="s">
        <v>571</v>
      </c>
      <c r="F9" s="527" t="s">
        <v>571</v>
      </c>
      <c r="G9" s="527">
        <v>2</v>
      </c>
      <c r="H9" s="527" t="s">
        <v>571</v>
      </c>
      <c r="I9" s="527" t="s">
        <v>571</v>
      </c>
      <c r="J9" s="527" t="s">
        <v>571</v>
      </c>
      <c r="K9" s="527" t="s">
        <v>571</v>
      </c>
      <c r="L9" s="527">
        <v>1</v>
      </c>
      <c r="M9" s="527">
        <v>5</v>
      </c>
      <c r="N9" s="527" t="s">
        <v>571</v>
      </c>
      <c r="O9" s="527" t="s">
        <v>571</v>
      </c>
      <c r="P9" s="527" t="s">
        <v>571</v>
      </c>
      <c r="Q9" s="191"/>
      <c r="R9" s="191"/>
      <c r="S9" s="191"/>
      <c r="T9" s="191"/>
      <c r="U9" s="191"/>
      <c r="V9" s="191"/>
      <c r="W9" s="191"/>
      <c r="X9" s="191"/>
      <c r="Y9" s="191"/>
      <c r="Z9" s="191"/>
      <c r="AA9" s="191"/>
      <c r="AB9" s="191"/>
      <c r="AC9" s="191"/>
      <c r="AD9" s="191"/>
      <c r="AE9" s="191"/>
      <c r="AF9" s="191"/>
      <c r="AG9" s="191"/>
      <c r="AH9" s="191"/>
      <c r="AI9" s="191"/>
      <c r="AJ9" s="191"/>
      <c r="AK9" s="191"/>
      <c r="AL9" s="191"/>
      <c r="AM9" s="191"/>
    </row>
    <row r="10" spans="1:39" ht="14.25" customHeight="1">
      <c r="A10" s="111" t="s">
        <v>144</v>
      </c>
      <c r="B10" s="973" t="s">
        <v>539</v>
      </c>
      <c r="C10" s="1108"/>
      <c r="D10" s="527">
        <v>8241</v>
      </c>
      <c r="E10" s="527">
        <v>352</v>
      </c>
      <c r="F10" s="527">
        <v>710</v>
      </c>
      <c r="G10" s="527">
        <v>1456</v>
      </c>
      <c r="H10" s="527">
        <v>483</v>
      </c>
      <c r="I10" s="527">
        <v>5</v>
      </c>
      <c r="J10" s="527">
        <v>9</v>
      </c>
      <c r="K10" s="527">
        <v>76</v>
      </c>
      <c r="L10" s="527">
        <v>613</v>
      </c>
      <c r="M10" s="527">
        <v>309</v>
      </c>
      <c r="N10" s="527">
        <v>4148</v>
      </c>
      <c r="O10" s="527">
        <v>80</v>
      </c>
      <c r="P10" s="527" t="s">
        <v>571</v>
      </c>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row>
    <row r="11" spans="1:39" ht="14.25" customHeight="1">
      <c r="A11" s="111" t="s">
        <v>145</v>
      </c>
      <c r="B11" s="973" t="s">
        <v>540</v>
      </c>
      <c r="C11" s="1108"/>
      <c r="D11" s="527">
        <v>12493</v>
      </c>
      <c r="E11" s="527">
        <v>299</v>
      </c>
      <c r="F11" s="527">
        <v>633</v>
      </c>
      <c r="G11" s="527">
        <v>1687</v>
      </c>
      <c r="H11" s="527">
        <v>566</v>
      </c>
      <c r="I11" s="527">
        <v>5</v>
      </c>
      <c r="J11" s="527">
        <v>5</v>
      </c>
      <c r="K11" s="527">
        <v>10</v>
      </c>
      <c r="L11" s="527">
        <v>8465</v>
      </c>
      <c r="M11" s="527">
        <v>119</v>
      </c>
      <c r="N11" s="527">
        <v>46</v>
      </c>
      <c r="O11" s="527">
        <v>658</v>
      </c>
      <c r="P11" s="527" t="s">
        <v>571</v>
      </c>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row>
    <row r="12" spans="1:39" ht="14.25" customHeight="1">
      <c r="A12" s="111" t="s">
        <v>146</v>
      </c>
      <c r="B12" s="973" t="s">
        <v>147</v>
      </c>
      <c r="C12" s="1108"/>
      <c r="D12" s="527">
        <v>669</v>
      </c>
      <c r="E12" s="527">
        <v>13</v>
      </c>
      <c r="F12" s="527">
        <v>87</v>
      </c>
      <c r="G12" s="527">
        <v>304</v>
      </c>
      <c r="H12" s="527">
        <v>47</v>
      </c>
      <c r="I12" s="527">
        <v>1</v>
      </c>
      <c r="J12" s="527">
        <v>1</v>
      </c>
      <c r="K12" s="527" t="s">
        <v>571</v>
      </c>
      <c r="L12" s="527">
        <v>25</v>
      </c>
      <c r="M12" s="527">
        <v>99</v>
      </c>
      <c r="N12" s="527">
        <v>77</v>
      </c>
      <c r="O12" s="527">
        <v>14</v>
      </c>
      <c r="P12" s="527">
        <v>1</v>
      </c>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row>
    <row r="13" spans="1:39" ht="14.25" customHeight="1">
      <c r="A13" s="111" t="s">
        <v>148</v>
      </c>
      <c r="B13" s="973" t="s">
        <v>541</v>
      </c>
      <c r="C13" s="1108"/>
      <c r="D13" s="527">
        <v>1896</v>
      </c>
      <c r="E13" s="527">
        <v>50</v>
      </c>
      <c r="F13" s="527">
        <v>1032</v>
      </c>
      <c r="G13" s="527">
        <v>543</v>
      </c>
      <c r="H13" s="527">
        <v>171</v>
      </c>
      <c r="I13" s="527">
        <v>8</v>
      </c>
      <c r="J13" s="527">
        <v>2</v>
      </c>
      <c r="K13" s="527" t="s">
        <v>571</v>
      </c>
      <c r="L13" s="527">
        <v>55</v>
      </c>
      <c r="M13" s="527">
        <v>4</v>
      </c>
      <c r="N13" s="527">
        <v>21</v>
      </c>
      <c r="O13" s="527">
        <v>9</v>
      </c>
      <c r="P13" s="527">
        <v>1</v>
      </c>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row>
    <row r="14" spans="1:39" ht="14.25" customHeight="1">
      <c r="A14" s="111" t="s">
        <v>149</v>
      </c>
      <c r="B14" s="973" t="s">
        <v>176</v>
      </c>
      <c r="C14" s="1108"/>
      <c r="D14" s="527">
        <v>4260</v>
      </c>
      <c r="E14" s="527">
        <v>103</v>
      </c>
      <c r="F14" s="527">
        <v>28</v>
      </c>
      <c r="G14" s="527">
        <v>852</v>
      </c>
      <c r="H14" s="527">
        <v>68</v>
      </c>
      <c r="I14" s="527">
        <v>21</v>
      </c>
      <c r="J14" s="527">
        <v>16</v>
      </c>
      <c r="K14" s="527" t="s">
        <v>571</v>
      </c>
      <c r="L14" s="527">
        <v>70</v>
      </c>
      <c r="M14" s="527">
        <v>2152</v>
      </c>
      <c r="N14" s="527">
        <v>30</v>
      </c>
      <c r="O14" s="527">
        <v>920</v>
      </c>
      <c r="P14" s="527" t="s">
        <v>571</v>
      </c>
      <c r="Q14" s="191"/>
      <c r="R14" s="191"/>
      <c r="S14" s="191"/>
      <c r="T14" s="191"/>
      <c r="U14" s="191"/>
      <c r="V14" s="191"/>
      <c r="W14" s="191"/>
      <c r="X14" s="191"/>
      <c r="Y14" s="191"/>
      <c r="Z14" s="191"/>
      <c r="AA14" s="191"/>
      <c r="AB14" s="191"/>
      <c r="AC14" s="191"/>
      <c r="AD14" s="191"/>
      <c r="AE14" s="191"/>
      <c r="AF14" s="191"/>
      <c r="AG14" s="191"/>
      <c r="AH14" s="191"/>
      <c r="AI14" s="191"/>
      <c r="AJ14" s="191"/>
      <c r="AK14" s="191"/>
      <c r="AL14" s="191"/>
      <c r="AM14" s="191"/>
    </row>
    <row r="15" spans="1:39" ht="14.25" customHeight="1">
      <c r="A15" s="111" t="s">
        <v>542</v>
      </c>
      <c r="B15" s="973" t="s">
        <v>177</v>
      </c>
      <c r="C15" s="1108"/>
      <c r="D15" s="527">
        <v>17868</v>
      </c>
      <c r="E15" s="527">
        <v>465</v>
      </c>
      <c r="F15" s="527">
        <v>665</v>
      </c>
      <c r="G15" s="527">
        <v>2995</v>
      </c>
      <c r="H15" s="527">
        <v>9563</v>
      </c>
      <c r="I15" s="527">
        <v>152</v>
      </c>
      <c r="J15" s="527">
        <v>9</v>
      </c>
      <c r="K15" s="527">
        <v>20</v>
      </c>
      <c r="L15" s="527">
        <v>1919</v>
      </c>
      <c r="M15" s="527">
        <v>65</v>
      </c>
      <c r="N15" s="527">
        <v>110</v>
      </c>
      <c r="O15" s="527">
        <v>1905</v>
      </c>
      <c r="P15" s="527" t="s">
        <v>571</v>
      </c>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row>
    <row r="16" spans="1:39" ht="14.25" customHeight="1">
      <c r="A16" s="111" t="s">
        <v>150</v>
      </c>
      <c r="B16" s="973" t="s">
        <v>178</v>
      </c>
      <c r="C16" s="1108"/>
      <c r="D16" s="527">
        <v>3293</v>
      </c>
      <c r="E16" s="527">
        <v>110</v>
      </c>
      <c r="F16" s="527">
        <v>82</v>
      </c>
      <c r="G16" s="527">
        <v>1879</v>
      </c>
      <c r="H16" s="527">
        <v>1203</v>
      </c>
      <c r="I16" s="527">
        <v>5</v>
      </c>
      <c r="J16" s="527" t="s">
        <v>571</v>
      </c>
      <c r="K16" s="527" t="s">
        <v>571</v>
      </c>
      <c r="L16" s="527">
        <v>1</v>
      </c>
      <c r="M16" s="527">
        <v>5</v>
      </c>
      <c r="N16" s="527" t="s">
        <v>571</v>
      </c>
      <c r="O16" s="527">
        <v>8</v>
      </c>
      <c r="P16" s="527" t="s">
        <v>571</v>
      </c>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row>
    <row r="17" spans="1:39" ht="14.25" customHeight="1">
      <c r="A17" s="111" t="s">
        <v>151</v>
      </c>
      <c r="B17" s="973" t="s">
        <v>179</v>
      </c>
      <c r="C17" s="1108"/>
      <c r="D17" s="527">
        <v>1633</v>
      </c>
      <c r="E17" s="527">
        <v>90</v>
      </c>
      <c r="F17" s="527">
        <v>27</v>
      </c>
      <c r="G17" s="527">
        <v>425</v>
      </c>
      <c r="H17" s="527">
        <v>606</v>
      </c>
      <c r="I17" s="527">
        <v>287</v>
      </c>
      <c r="J17" s="527">
        <v>4</v>
      </c>
      <c r="K17" s="527" t="s">
        <v>571</v>
      </c>
      <c r="L17" s="527">
        <v>55</v>
      </c>
      <c r="M17" s="527">
        <v>16</v>
      </c>
      <c r="N17" s="527">
        <v>12</v>
      </c>
      <c r="O17" s="527">
        <v>111</v>
      </c>
      <c r="P17" s="527" t="s">
        <v>571</v>
      </c>
      <c r="Q17" s="191"/>
      <c r="R17" s="191"/>
      <c r="S17" s="191"/>
      <c r="T17" s="191"/>
      <c r="U17" s="191"/>
      <c r="V17" s="191"/>
      <c r="W17" s="191"/>
      <c r="X17" s="191"/>
      <c r="Y17" s="191"/>
      <c r="Z17" s="191"/>
      <c r="AA17" s="191"/>
      <c r="AB17" s="191"/>
      <c r="AC17" s="191"/>
      <c r="AD17" s="191"/>
      <c r="AE17" s="191"/>
      <c r="AF17" s="191"/>
      <c r="AG17" s="191"/>
      <c r="AH17" s="191"/>
      <c r="AI17" s="191"/>
      <c r="AJ17" s="191"/>
      <c r="AK17" s="191"/>
      <c r="AL17" s="191"/>
      <c r="AM17" s="191"/>
    </row>
    <row r="18" spans="1:39" ht="14.25" customHeight="1">
      <c r="A18" s="111" t="s">
        <v>152</v>
      </c>
      <c r="B18" s="973" t="s">
        <v>180</v>
      </c>
      <c r="C18" s="1108"/>
      <c r="D18" s="527">
        <v>3057</v>
      </c>
      <c r="E18" s="527">
        <v>73</v>
      </c>
      <c r="F18" s="527">
        <v>1361</v>
      </c>
      <c r="G18" s="527">
        <v>1085</v>
      </c>
      <c r="H18" s="527">
        <v>137</v>
      </c>
      <c r="I18" s="527">
        <v>38</v>
      </c>
      <c r="J18" s="527">
        <v>11</v>
      </c>
      <c r="K18" s="527">
        <v>49</v>
      </c>
      <c r="L18" s="527">
        <v>136</v>
      </c>
      <c r="M18" s="527">
        <v>15</v>
      </c>
      <c r="N18" s="527">
        <v>122</v>
      </c>
      <c r="O18" s="527">
        <v>30</v>
      </c>
      <c r="P18" s="527" t="s">
        <v>571</v>
      </c>
      <c r="Q18" s="191"/>
      <c r="R18" s="191"/>
      <c r="S18" s="191"/>
      <c r="T18" s="191"/>
      <c r="U18" s="191"/>
      <c r="V18" s="191"/>
      <c r="W18" s="191"/>
      <c r="X18" s="191"/>
      <c r="Y18" s="191"/>
      <c r="Z18" s="191"/>
      <c r="AA18" s="191"/>
      <c r="AB18" s="191"/>
      <c r="AC18" s="191"/>
      <c r="AD18" s="191"/>
      <c r="AE18" s="191"/>
      <c r="AF18" s="191"/>
      <c r="AG18" s="191"/>
      <c r="AH18" s="191"/>
      <c r="AI18" s="191"/>
      <c r="AJ18" s="191"/>
      <c r="AK18" s="191"/>
      <c r="AL18" s="191"/>
      <c r="AM18" s="191"/>
    </row>
    <row r="19" spans="1:39" ht="14.25" customHeight="1">
      <c r="A19" s="111" t="s">
        <v>153</v>
      </c>
      <c r="B19" s="973" t="s">
        <v>181</v>
      </c>
      <c r="C19" s="1108"/>
      <c r="D19" s="527">
        <v>6365</v>
      </c>
      <c r="E19" s="527">
        <v>63</v>
      </c>
      <c r="F19" s="527">
        <v>48</v>
      </c>
      <c r="G19" s="527">
        <v>165</v>
      </c>
      <c r="H19" s="527">
        <v>268</v>
      </c>
      <c r="I19" s="527">
        <v>5363</v>
      </c>
      <c r="J19" s="527">
        <v>4</v>
      </c>
      <c r="K19" s="527">
        <v>2</v>
      </c>
      <c r="L19" s="527">
        <v>75</v>
      </c>
      <c r="M19" s="527">
        <v>10</v>
      </c>
      <c r="N19" s="527">
        <v>1</v>
      </c>
      <c r="O19" s="527">
        <v>366</v>
      </c>
      <c r="P19" s="527" t="s">
        <v>571</v>
      </c>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1"/>
    </row>
    <row r="20" spans="1:39" ht="14.25" customHeight="1">
      <c r="A20" s="111" t="s">
        <v>154</v>
      </c>
      <c r="B20" s="973" t="s">
        <v>182</v>
      </c>
      <c r="C20" s="1108"/>
      <c r="D20" s="527">
        <v>3996</v>
      </c>
      <c r="E20" s="527">
        <v>65</v>
      </c>
      <c r="F20" s="527">
        <v>148</v>
      </c>
      <c r="G20" s="527">
        <v>356</v>
      </c>
      <c r="H20" s="527">
        <v>332</v>
      </c>
      <c r="I20" s="527">
        <v>2528</v>
      </c>
      <c r="J20" s="527">
        <v>20</v>
      </c>
      <c r="K20" s="527">
        <v>40</v>
      </c>
      <c r="L20" s="527">
        <v>69</v>
      </c>
      <c r="M20" s="527">
        <v>95</v>
      </c>
      <c r="N20" s="527">
        <v>2</v>
      </c>
      <c r="O20" s="527">
        <v>341</v>
      </c>
      <c r="P20" s="527" t="s">
        <v>571</v>
      </c>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row>
    <row r="21" spans="1:39" ht="14.25" customHeight="1">
      <c r="A21" s="111" t="s">
        <v>155</v>
      </c>
      <c r="B21" s="973" t="s">
        <v>183</v>
      </c>
      <c r="C21" s="1108"/>
      <c r="D21" s="527">
        <v>7336</v>
      </c>
      <c r="E21" s="527">
        <v>83</v>
      </c>
      <c r="F21" s="527">
        <v>5388</v>
      </c>
      <c r="G21" s="527">
        <v>1252</v>
      </c>
      <c r="H21" s="527">
        <v>21</v>
      </c>
      <c r="I21" s="527">
        <v>387</v>
      </c>
      <c r="J21" s="527">
        <v>11</v>
      </c>
      <c r="K21" s="527">
        <v>6</v>
      </c>
      <c r="L21" s="527">
        <v>16</v>
      </c>
      <c r="M21" s="527">
        <v>73</v>
      </c>
      <c r="N21" s="527" t="s">
        <v>571</v>
      </c>
      <c r="O21" s="527">
        <v>99</v>
      </c>
      <c r="P21" s="527" t="s">
        <v>571</v>
      </c>
      <c r="Q21" s="191"/>
      <c r="R21" s="191"/>
      <c r="S21" s="191"/>
      <c r="T21" s="191"/>
      <c r="U21" s="191"/>
      <c r="V21" s="191"/>
      <c r="W21" s="191"/>
      <c r="X21" s="191"/>
      <c r="Y21" s="191"/>
      <c r="Z21" s="191"/>
      <c r="AA21" s="191"/>
      <c r="AB21" s="191"/>
      <c r="AC21" s="191"/>
      <c r="AD21" s="191"/>
      <c r="AE21" s="191"/>
      <c r="AF21" s="191"/>
      <c r="AG21" s="191"/>
      <c r="AH21" s="191"/>
      <c r="AI21" s="191"/>
      <c r="AJ21" s="191"/>
      <c r="AK21" s="191"/>
      <c r="AL21" s="191"/>
      <c r="AM21" s="191"/>
    </row>
    <row r="22" spans="1:39" ht="14.25" customHeight="1">
      <c r="A22" s="111" t="s">
        <v>156</v>
      </c>
      <c r="B22" s="973" t="s">
        <v>184</v>
      </c>
      <c r="C22" s="1108"/>
      <c r="D22" s="527">
        <v>18643</v>
      </c>
      <c r="E22" s="527">
        <v>174</v>
      </c>
      <c r="F22" s="527">
        <v>10251</v>
      </c>
      <c r="G22" s="527">
        <v>2535</v>
      </c>
      <c r="H22" s="527">
        <v>25</v>
      </c>
      <c r="I22" s="527">
        <v>5044</v>
      </c>
      <c r="J22" s="527">
        <v>27</v>
      </c>
      <c r="K22" s="527">
        <v>11</v>
      </c>
      <c r="L22" s="527">
        <v>147</v>
      </c>
      <c r="M22" s="527">
        <v>135</v>
      </c>
      <c r="N22" s="527">
        <v>3</v>
      </c>
      <c r="O22" s="527">
        <v>288</v>
      </c>
      <c r="P22" s="527">
        <v>3</v>
      </c>
      <c r="Q22" s="191"/>
      <c r="R22" s="191"/>
      <c r="S22" s="191"/>
      <c r="T22" s="191"/>
      <c r="U22" s="191"/>
      <c r="V22" s="191"/>
      <c r="W22" s="191"/>
      <c r="X22" s="191"/>
      <c r="Y22" s="191"/>
      <c r="Z22" s="191"/>
      <c r="AA22" s="191"/>
      <c r="AB22" s="191"/>
      <c r="AC22" s="191"/>
      <c r="AD22" s="191"/>
      <c r="AE22" s="191"/>
      <c r="AF22" s="191"/>
      <c r="AG22" s="191"/>
      <c r="AH22" s="191"/>
      <c r="AI22" s="191"/>
      <c r="AJ22" s="191"/>
      <c r="AK22" s="191"/>
      <c r="AL22" s="191"/>
      <c r="AM22" s="191"/>
    </row>
    <row r="23" spans="1:39" ht="14.25" customHeight="1">
      <c r="A23" s="111" t="s">
        <v>157</v>
      </c>
      <c r="B23" s="973" t="s">
        <v>460</v>
      </c>
      <c r="C23" s="1108"/>
      <c r="D23" s="527">
        <v>1173</v>
      </c>
      <c r="E23" s="527">
        <v>27</v>
      </c>
      <c r="F23" s="527">
        <v>75</v>
      </c>
      <c r="G23" s="527">
        <v>755</v>
      </c>
      <c r="H23" s="527">
        <v>103</v>
      </c>
      <c r="I23" s="527">
        <v>4</v>
      </c>
      <c r="J23" s="527" t="s">
        <v>571</v>
      </c>
      <c r="K23" s="527">
        <v>18</v>
      </c>
      <c r="L23" s="527">
        <v>36</v>
      </c>
      <c r="M23" s="527">
        <v>5</v>
      </c>
      <c r="N23" s="527">
        <v>1</v>
      </c>
      <c r="O23" s="527">
        <v>148</v>
      </c>
      <c r="P23" s="527">
        <v>1</v>
      </c>
      <c r="Q23" s="191"/>
      <c r="R23" s="191"/>
      <c r="S23" s="191"/>
      <c r="T23" s="191"/>
      <c r="U23" s="191"/>
      <c r="V23" s="191"/>
      <c r="W23" s="191"/>
      <c r="X23" s="191"/>
      <c r="Y23" s="191"/>
      <c r="Z23" s="191"/>
      <c r="AA23" s="191"/>
      <c r="AB23" s="191"/>
      <c r="AC23" s="191"/>
      <c r="AD23" s="191"/>
      <c r="AE23" s="191"/>
      <c r="AF23" s="191"/>
      <c r="AG23" s="191"/>
      <c r="AH23" s="191"/>
      <c r="AI23" s="191"/>
      <c r="AJ23" s="191"/>
      <c r="AK23" s="191"/>
      <c r="AL23" s="191"/>
      <c r="AM23" s="191"/>
    </row>
    <row r="24" spans="1:39" ht="14.25" customHeight="1">
      <c r="A24" s="111" t="s">
        <v>509</v>
      </c>
      <c r="B24" s="973" t="s">
        <v>835</v>
      </c>
      <c r="C24" s="1108"/>
      <c r="D24" s="527">
        <v>7075</v>
      </c>
      <c r="E24" s="527">
        <v>200</v>
      </c>
      <c r="F24" s="527">
        <v>646</v>
      </c>
      <c r="G24" s="527">
        <v>2266</v>
      </c>
      <c r="H24" s="527">
        <v>231</v>
      </c>
      <c r="I24" s="527">
        <v>272</v>
      </c>
      <c r="J24" s="527">
        <v>670</v>
      </c>
      <c r="K24" s="527">
        <v>7</v>
      </c>
      <c r="L24" s="527">
        <v>755</v>
      </c>
      <c r="M24" s="527">
        <v>148</v>
      </c>
      <c r="N24" s="527">
        <v>59</v>
      </c>
      <c r="O24" s="527">
        <v>1795</v>
      </c>
      <c r="P24" s="527">
        <v>26</v>
      </c>
      <c r="Q24" s="191"/>
      <c r="R24" s="191"/>
      <c r="S24" s="191"/>
      <c r="T24" s="191"/>
      <c r="U24" s="191"/>
      <c r="V24" s="191"/>
      <c r="W24" s="191"/>
      <c r="X24" s="191"/>
      <c r="Y24" s="191"/>
      <c r="Z24" s="191"/>
      <c r="AA24" s="191"/>
      <c r="AB24" s="191"/>
      <c r="AC24" s="191"/>
      <c r="AD24" s="191"/>
      <c r="AE24" s="191"/>
      <c r="AF24" s="191"/>
      <c r="AG24" s="191"/>
      <c r="AH24" s="191"/>
      <c r="AI24" s="191"/>
      <c r="AJ24" s="191"/>
      <c r="AK24" s="191"/>
      <c r="AL24" s="191"/>
      <c r="AM24" s="191"/>
    </row>
    <row r="25" spans="1:39" ht="14.25" customHeight="1">
      <c r="A25" s="111" t="s">
        <v>158</v>
      </c>
      <c r="B25" s="973" t="s">
        <v>461</v>
      </c>
      <c r="C25" s="1108"/>
      <c r="D25" s="528">
        <v>6201</v>
      </c>
      <c r="E25" s="528">
        <v>107</v>
      </c>
      <c r="F25" s="528">
        <v>471</v>
      </c>
      <c r="G25" s="528">
        <v>4021</v>
      </c>
      <c r="H25" s="528" t="s">
        <v>571</v>
      </c>
      <c r="I25" s="528">
        <v>2</v>
      </c>
      <c r="J25" s="528">
        <v>1477</v>
      </c>
      <c r="K25" s="528">
        <v>5</v>
      </c>
      <c r="L25" s="528">
        <v>17</v>
      </c>
      <c r="M25" s="528">
        <v>19</v>
      </c>
      <c r="N25" s="528">
        <v>27</v>
      </c>
      <c r="O25" s="528">
        <v>55</v>
      </c>
      <c r="P25" s="528" t="s">
        <v>571</v>
      </c>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row>
    <row r="26" spans="1:39" ht="14.25" customHeight="1">
      <c r="A26" s="111" t="s">
        <v>159</v>
      </c>
      <c r="B26" s="973" t="s">
        <v>543</v>
      </c>
      <c r="C26" s="1108"/>
      <c r="D26" s="529">
        <v>3280</v>
      </c>
      <c r="E26" s="528" t="s">
        <v>571</v>
      </c>
      <c r="F26" s="528">
        <v>4</v>
      </c>
      <c r="G26" s="528">
        <v>74</v>
      </c>
      <c r="H26" s="528">
        <v>19</v>
      </c>
      <c r="I26" s="528">
        <v>2</v>
      </c>
      <c r="J26" s="528" t="s">
        <v>571</v>
      </c>
      <c r="K26" s="528">
        <v>1</v>
      </c>
      <c r="L26" s="528">
        <v>3</v>
      </c>
      <c r="M26" s="528">
        <v>3</v>
      </c>
      <c r="N26" s="528" t="s">
        <v>571</v>
      </c>
      <c r="O26" s="528">
        <v>13</v>
      </c>
      <c r="P26" s="528">
        <v>3161</v>
      </c>
      <c r="Q26" s="191"/>
      <c r="R26" s="191"/>
      <c r="S26" s="191"/>
      <c r="T26" s="191"/>
      <c r="U26" s="191"/>
      <c r="V26" s="191"/>
      <c r="W26" s="191"/>
      <c r="X26" s="191"/>
      <c r="Y26" s="191"/>
      <c r="Z26" s="191"/>
      <c r="AA26" s="191"/>
      <c r="AB26" s="191"/>
      <c r="AC26" s="191"/>
      <c r="AD26" s="191"/>
      <c r="AE26" s="191"/>
      <c r="AF26" s="191"/>
      <c r="AG26" s="191"/>
      <c r="AH26" s="191"/>
      <c r="AI26" s="191"/>
      <c r="AJ26" s="191"/>
      <c r="AK26" s="191"/>
      <c r="AL26" s="191"/>
      <c r="AM26" s="191"/>
    </row>
    <row r="27" spans="1:39" ht="14.45" customHeight="1">
      <c r="A27" s="1218" t="s">
        <v>544</v>
      </c>
      <c r="B27" s="1218"/>
      <c r="C27" s="1219"/>
      <c r="D27" s="252"/>
      <c r="E27" s="530"/>
      <c r="F27" s="530"/>
      <c r="G27" s="530"/>
      <c r="H27" s="530"/>
      <c r="I27" s="530"/>
      <c r="J27" s="530"/>
      <c r="K27" s="530"/>
      <c r="L27" s="530"/>
      <c r="M27" s="530"/>
      <c r="N27" s="530"/>
      <c r="O27" s="530"/>
      <c r="P27" s="531"/>
    </row>
    <row r="28" spans="1:39" ht="14.45" customHeight="1">
      <c r="A28" s="971" t="s">
        <v>95</v>
      </c>
      <c r="B28" s="971"/>
      <c r="C28" s="974"/>
      <c r="D28" s="532">
        <v>59253</v>
      </c>
      <c r="E28" s="532">
        <v>1905</v>
      </c>
      <c r="F28" s="532">
        <v>9697</v>
      </c>
      <c r="G28" s="532">
        <v>8410</v>
      </c>
      <c r="H28" s="532">
        <v>7367</v>
      </c>
      <c r="I28" s="532">
        <v>4356</v>
      </c>
      <c r="J28" s="532">
        <v>2070</v>
      </c>
      <c r="K28" s="532">
        <v>3680</v>
      </c>
      <c r="L28" s="532">
        <v>8638</v>
      </c>
      <c r="M28" s="532">
        <v>3154</v>
      </c>
      <c r="N28" s="532">
        <v>4505</v>
      </c>
      <c r="O28" s="532">
        <v>3765</v>
      </c>
      <c r="P28" s="532">
        <v>1706</v>
      </c>
    </row>
    <row r="29" spans="1:39" ht="14.45" customHeight="1">
      <c r="A29" s="524" t="s">
        <v>185</v>
      </c>
      <c r="B29" s="971" t="s">
        <v>194</v>
      </c>
      <c r="C29" s="974"/>
      <c r="D29" s="532">
        <v>2892</v>
      </c>
      <c r="E29" s="532">
        <v>15</v>
      </c>
      <c r="F29" s="532">
        <v>14</v>
      </c>
      <c r="G29" s="532">
        <v>62</v>
      </c>
      <c r="H29" s="532">
        <v>13</v>
      </c>
      <c r="I29" s="532">
        <v>1</v>
      </c>
      <c r="J29" s="532">
        <v>1</v>
      </c>
      <c r="K29" s="532">
        <v>2687</v>
      </c>
      <c r="L29" s="532">
        <v>38</v>
      </c>
      <c r="M29" s="532">
        <v>13</v>
      </c>
      <c r="N29" s="532">
        <v>1</v>
      </c>
      <c r="O29" s="532">
        <v>47</v>
      </c>
      <c r="P29" s="532" t="s">
        <v>571</v>
      </c>
    </row>
    <row r="30" spans="1:39" ht="14.45" customHeight="1">
      <c r="A30" s="524"/>
      <c r="B30" s="156"/>
      <c r="C30" s="525" t="s">
        <v>456</v>
      </c>
      <c r="D30" s="532">
        <v>2808</v>
      </c>
      <c r="E30" s="532">
        <v>11</v>
      </c>
      <c r="F30" s="532">
        <v>10</v>
      </c>
      <c r="G30" s="532">
        <v>47</v>
      </c>
      <c r="H30" s="532">
        <v>12</v>
      </c>
      <c r="I30" s="532">
        <v>1</v>
      </c>
      <c r="J30" s="532">
        <v>1</v>
      </c>
      <c r="K30" s="532">
        <v>2631</v>
      </c>
      <c r="L30" s="532">
        <v>36</v>
      </c>
      <c r="M30" s="532">
        <v>11</v>
      </c>
      <c r="N30" s="532">
        <v>1</v>
      </c>
      <c r="O30" s="532">
        <v>47</v>
      </c>
      <c r="P30" s="532" t="s">
        <v>571</v>
      </c>
    </row>
    <row r="31" spans="1:39" ht="14.45" customHeight="1">
      <c r="A31" s="524" t="s">
        <v>142</v>
      </c>
      <c r="B31" s="971" t="s">
        <v>463</v>
      </c>
      <c r="C31" s="974"/>
      <c r="D31" s="532">
        <v>847</v>
      </c>
      <c r="E31" s="532">
        <v>4</v>
      </c>
      <c r="F31" s="532" t="s">
        <v>571</v>
      </c>
      <c r="G31" s="532">
        <v>4</v>
      </c>
      <c r="H31" s="532">
        <v>1</v>
      </c>
      <c r="I31" s="532" t="s">
        <v>571</v>
      </c>
      <c r="J31" s="532" t="s">
        <v>571</v>
      </c>
      <c r="K31" s="532">
        <v>816</v>
      </c>
      <c r="L31" s="532">
        <v>19</v>
      </c>
      <c r="M31" s="532" t="s">
        <v>571</v>
      </c>
      <c r="N31" s="532" t="s">
        <v>571</v>
      </c>
      <c r="O31" s="532">
        <v>3</v>
      </c>
      <c r="P31" s="532" t="s">
        <v>571</v>
      </c>
    </row>
    <row r="32" spans="1:39" ht="14.45" customHeight="1">
      <c r="A32" s="524" t="s">
        <v>186</v>
      </c>
      <c r="B32" s="971" t="s">
        <v>195</v>
      </c>
      <c r="C32" s="974"/>
      <c r="D32" s="532">
        <v>8</v>
      </c>
      <c r="E32" s="532" t="s">
        <v>571</v>
      </c>
      <c r="F32" s="532" t="s">
        <v>571</v>
      </c>
      <c r="G32" s="532">
        <v>2</v>
      </c>
      <c r="H32" s="532" t="s">
        <v>571</v>
      </c>
      <c r="I32" s="532" t="s">
        <v>571</v>
      </c>
      <c r="J32" s="532" t="s">
        <v>571</v>
      </c>
      <c r="K32" s="532" t="s">
        <v>571</v>
      </c>
      <c r="L32" s="532">
        <v>1</v>
      </c>
      <c r="M32" s="532">
        <v>5</v>
      </c>
      <c r="N32" s="532" t="s">
        <v>571</v>
      </c>
      <c r="O32" s="532" t="s">
        <v>571</v>
      </c>
      <c r="P32" s="532" t="s">
        <v>571</v>
      </c>
    </row>
    <row r="33" spans="1:16" ht="14.45" customHeight="1">
      <c r="A33" s="524" t="s">
        <v>187</v>
      </c>
      <c r="B33" s="971" t="s">
        <v>464</v>
      </c>
      <c r="C33" s="974"/>
      <c r="D33" s="532">
        <v>6789</v>
      </c>
      <c r="E33" s="532">
        <v>306</v>
      </c>
      <c r="F33" s="532">
        <v>671</v>
      </c>
      <c r="G33" s="532">
        <v>351</v>
      </c>
      <c r="H33" s="532">
        <v>445</v>
      </c>
      <c r="I33" s="532">
        <v>2</v>
      </c>
      <c r="J33" s="532">
        <v>9</v>
      </c>
      <c r="K33" s="532">
        <v>68</v>
      </c>
      <c r="L33" s="532">
        <v>556</v>
      </c>
      <c r="M33" s="532">
        <v>302</v>
      </c>
      <c r="N33" s="532">
        <v>4023</v>
      </c>
      <c r="O33" s="532">
        <v>56</v>
      </c>
      <c r="P33" s="532" t="s">
        <v>571</v>
      </c>
    </row>
    <row r="34" spans="1:16" ht="14.45" customHeight="1">
      <c r="A34" s="524" t="s">
        <v>188</v>
      </c>
      <c r="B34" s="971" t="s">
        <v>540</v>
      </c>
      <c r="C34" s="974"/>
      <c r="D34" s="532">
        <v>8296</v>
      </c>
      <c r="E34" s="532">
        <v>268</v>
      </c>
      <c r="F34" s="532">
        <v>533</v>
      </c>
      <c r="G34" s="532">
        <v>781</v>
      </c>
      <c r="H34" s="532">
        <v>473</v>
      </c>
      <c r="I34" s="532">
        <v>1</v>
      </c>
      <c r="J34" s="532">
        <v>5</v>
      </c>
      <c r="K34" s="532">
        <v>7</v>
      </c>
      <c r="L34" s="532">
        <v>5715</v>
      </c>
      <c r="M34" s="532">
        <v>118</v>
      </c>
      <c r="N34" s="532">
        <v>45</v>
      </c>
      <c r="O34" s="532">
        <v>350</v>
      </c>
      <c r="P34" s="532" t="s">
        <v>571</v>
      </c>
    </row>
    <row r="35" spans="1:16" ht="14.45" customHeight="1">
      <c r="A35" s="524" t="s">
        <v>189</v>
      </c>
      <c r="B35" s="971" t="s">
        <v>190</v>
      </c>
      <c r="C35" s="974"/>
      <c r="D35" s="532">
        <v>557</v>
      </c>
      <c r="E35" s="532">
        <v>12</v>
      </c>
      <c r="F35" s="532">
        <v>79</v>
      </c>
      <c r="G35" s="532">
        <v>220</v>
      </c>
      <c r="H35" s="532">
        <v>36</v>
      </c>
      <c r="I35" s="532" t="s">
        <v>571</v>
      </c>
      <c r="J35" s="532">
        <v>1</v>
      </c>
      <c r="K35" s="532" t="s">
        <v>571</v>
      </c>
      <c r="L35" s="532">
        <v>25</v>
      </c>
      <c r="M35" s="532">
        <v>95</v>
      </c>
      <c r="N35" s="532">
        <v>74</v>
      </c>
      <c r="O35" s="532">
        <v>14</v>
      </c>
      <c r="P35" s="532">
        <v>1</v>
      </c>
    </row>
    <row r="36" spans="1:16" ht="14.45" customHeight="1">
      <c r="A36" s="524" t="s">
        <v>191</v>
      </c>
      <c r="B36" s="971" t="s">
        <v>541</v>
      </c>
      <c r="C36" s="974"/>
      <c r="D36" s="532">
        <v>1227</v>
      </c>
      <c r="E36" s="532">
        <v>47</v>
      </c>
      <c r="F36" s="532">
        <v>773</v>
      </c>
      <c r="G36" s="532">
        <v>196</v>
      </c>
      <c r="H36" s="532">
        <v>141</v>
      </c>
      <c r="I36" s="532">
        <v>3</v>
      </c>
      <c r="J36" s="532">
        <v>2</v>
      </c>
      <c r="K36" s="532" t="s">
        <v>571</v>
      </c>
      <c r="L36" s="532">
        <v>37</v>
      </c>
      <c r="M36" s="532">
        <v>4</v>
      </c>
      <c r="N36" s="532">
        <v>20</v>
      </c>
      <c r="O36" s="532">
        <v>4</v>
      </c>
      <c r="P36" s="532" t="s">
        <v>571</v>
      </c>
    </row>
    <row r="37" spans="1:16" ht="14.45" customHeight="1">
      <c r="A37" s="524" t="s">
        <v>149</v>
      </c>
      <c r="B37" s="971" t="s">
        <v>176</v>
      </c>
      <c r="C37" s="974"/>
      <c r="D37" s="532">
        <v>3494</v>
      </c>
      <c r="E37" s="532">
        <v>90</v>
      </c>
      <c r="F37" s="532">
        <v>20</v>
      </c>
      <c r="G37" s="532">
        <v>416</v>
      </c>
      <c r="H37" s="532">
        <v>62</v>
      </c>
      <c r="I37" s="532">
        <v>4</v>
      </c>
      <c r="J37" s="532">
        <v>15</v>
      </c>
      <c r="K37" s="532" t="s">
        <v>571</v>
      </c>
      <c r="L37" s="532">
        <v>63</v>
      </c>
      <c r="M37" s="532">
        <v>2072</v>
      </c>
      <c r="N37" s="532">
        <v>30</v>
      </c>
      <c r="O37" s="532">
        <v>722</v>
      </c>
      <c r="P37" s="532" t="s">
        <v>571</v>
      </c>
    </row>
    <row r="38" spans="1:16" ht="14.45" customHeight="1">
      <c r="A38" s="524" t="s">
        <v>542</v>
      </c>
      <c r="B38" s="971" t="s">
        <v>177</v>
      </c>
      <c r="C38" s="974"/>
      <c r="D38" s="532">
        <v>8554</v>
      </c>
      <c r="E38" s="532">
        <v>384</v>
      </c>
      <c r="F38" s="532">
        <v>352</v>
      </c>
      <c r="G38" s="532">
        <v>776</v>
      </c>
      <c r="H38" s="532">
        <v>4596</v>
      </c>
      <c r="I38" s="532">
        <v>50</v>
      </c>
      <c r="J38" s="532">
        <v>9</v>
      </c>
      <c r="K38" s="532">
        <v>7</v>
      </c>
      <c r="L38" s="532">
        <v>1189</v>
      </c>
      <c r="M38" s="532">
        <v>62</v>
      </c>
      <c r="N38" s="532">
        <v>98</v>
      </c>
      <c r="O38" s="532">
        <v>1031</v>
      </c>
      <c r="P38" s="532" t="s">
        <v>571</v>
      </c>
    </row>
    <row r="39" spans="1:16" ht="14.45" customHeight="1">
      <c r="A39" s="21" t="s">
        <v>150</v>
      </c>
      <c r="B39" s="971" t="s">
        <v>178</v>
      </c>
      <c r="C39" s="974"/>
      <c r="D39" s="532">
        <v>1438</v>
      </c>
      <c r="E39" s="532">
        <v>101</v>
      </c>
      <c r="F39" s="532">
        <v>57</v>
      </c>
      <c r="G39" s="532">
        <v>691</v>
      </c>
      <c r="H39" s="532">
        <v>577</v>
      </c>
      <c r="I39" s="532">
        <v>1</v>
      </c>
      <c r="J39" s="532" t="s">
        <v>571</v>
      </c>
      <c r="K39" s="532" t="s">
        <v>571</v>
      </c>
      <c r="L39" s="532">
        <v>1</v>
      </c>
      <c r="M39" s="532">
        <v>5</v>
      </c>
      <c r="N39" s="532" t="s">
        <v>571</v>
      </c>
      <c r="O39" s="532">
        <v>5</v>
      </c>
      <c r="P39" s="532" t="s">
        <v>571</v>
      </c>
    </row>
    <row r="40" spans="1:16" ht="14.45" customHeight="1">
      <c r="A40" s="524" t="s">
        <v>151</v>
      </c>
      <c r="B40" s="971" t="s">
        <v>179</v>
      </c>
      <c r="C40" s="974"/>
      <c r="D40" s="532">
        <v>911</v>
      </c>
      <c r="E40" s="532">
        <v>61</v>
      </c>
      <c r="F40" s="532">
        <v>14</v>
      </c>
      <c r="G40" s="532">
        <v>118</v>
      </c>
      <c r="H40" s="532">
        <v>424</v>
      </c>
      <c r="I40" s="532">
        <v>162</v>
      </c>
      <c r="J40" s="532">
        <v>4</v>
      </c>
      <c r="K40" s="532" t="s">
        <v>571</v>
      </c>
      <c r="L40" s="532">
        <v>50</v>
      </c>
      <c r="M40" s="532">
        <v>14</v>
      </c>
      <c r="N40" s="532">
        <v>12</v>
      </c>
      <c r="O40" s="532">
        <v>52</v>
      </c>
      <c r="P40" s="532" t="s">
        <v>571</v>
      </c>
    </row>
    <row r="41" spans="1:16" ht="14.45" customHeight="1">
      <c r="A41" s="524" t="s">
        <v>152</v>
      </c>
      <c r="B41" s="973" t="s">
        <v>180</v>
      </c>
      <c r="C41" s="1108"/>
      <c r="D41" s="532">
        <v>1894</v>
      </c>
      <c r="E41" s="532">
        <v>62</v>
      </c>
      <c r="F41" s="532">
        <v>1053</v>
      </c>
      <c r="G41" s="532">
        <v>400</v>
      </c>
      <c r="H41" s="532">
        <v>114</v>
      </c>
      <c r="I41" s="532">
        <v>3</v>
      </c>
      <c r="J41" s="532">
        <v>9</v>
      </c>
      <c r="K41" s="532">
        <v>24</v>
      </c>
      <c r="L41" s="532">
        <v>84</v>
      </c>
      <c r="M41" s="532">
        <v>15</v>
      </c>
      <c r="N41" s="532">
        <v>111</v>
      </c>
      <c r="O41" s="532">
        <v>19</v>
      </c>
      <c r="P41" s="532" t="s">
        <v>571</v>
      </c>
    </row>
    <row r="42" spans="1:16" ht="14.45" customHeight="1">
      <c r="A42" s="524" t="s">
        <v>153</v>
      </c>
      <c r="B42" s="971" t="s">
        <v>196</v>
      </c>
      <c r="C42" s="974"/>
      <c r="D42" s="532">
        <v>2373</v>
      </c>
      <c r="E42" s="532">
        <v>53</v>
      </c>
      <c r="F42" s="532">
        <v>6</v>
      </c>
      <c r="G42" s="532">
        <v>37</v>
      </c>
      <c r="H42" s="532">
        <v>75</v>
      </c>
      <c r="I42" s="532">
        <v>2058</v>
      </c>
      <c r="J42" s="532">
        <v>3</v>
      </c>
      <c r="K42" s="532" t="s">
        <v>571</v>
      </c>
      <c r="L42" s="532">
        <v>23</v>
      </c>
      <c r="M42" s="532">
        <v>9</v>
      </c>
      <c r="N42" s="532">
        <v>1</v>
      </c>
      <c r="O42" s="532">
        <v>108</v>
      </c>
      <c r="P42" s="532" t="s">
        <v>571</v>
      </c>
    </row>
    <row r="43" spans="1:16" ht="14.45" customHeight="1">
      <c r="A43" s="524" t="s">
        <v>154</v>
      </c>
      <c r="B43" s="971" t="s">
        <v>197</v>
      </c>
      <c r="C43" s="974"/>
      <c r="D43" s="532">
        <v>1597</v>
      </c>
      <c r="E43" s="532">
        <v>45</v>
      </c>
      <c r="F43" s="532">
        <v>84</v>
      </c>
      <c r="G43" s="532">
        <v>108</v>
      </c>
      <c r="H43" s="532">
        <v>112</v>
      </c>
      <c r="I43" s="532">
        <v>963</v>
      </c>
      <c r="J43" s="532">
        <v>16</v>
      </c>
      <c r="K43" s="532">
        <v>34</v>
      </c>
      <c r="L43" s="532">
        <v>19</v>
      </c>
      <c r="M43" s="532">
        <v>77</v>
      </c>
      <c r="N43" s="532">
        <v>1</v>
      </c>
      <c r="O43" s="532">
        <v>138</v>
      </c>
      <c r="P43" s="532" t="s">
        <v>571</v>
      </c>
    </row>
    <row r="44" spans="1:16" ht="14.45" customHeight="1">
      <c r="A44" s="524" t="s">
        <v>155</v>
      </c>
      <c r="B44" s="971" t="s">
        <v>183</v>
      </c>
      <c r="C44" s="974"/>
      <c r="D44" s="532">
        <v>3046</v>
      </c>
      <c r="E44" s="532">
        <v>72</v>
      </c>
      <c r="F44" s="532">
        <v>2343</v>
      </c>
      <c r="G44" s="532">
        <v>411</v>
      </c>
      <c r="H44" s="532">
        <v>14</v>
      </c>
      <c r="I44" s="532">
        <v>63</v>
      </c>
      <c r="J44" s="532">
        <v>7</v>
      </c>
      <c r="K44" s="532">
        <v>3</v>
      </c>
      <c r="L44" s="532">
        <v>9</v>
      </c>
      <c r="M44" s="532">
        <v>68</v>
      </c>
      <c r="N44" s="532" t="s">
        <v>571</v>
      </c>
      <c r="O44" s="532">
        <v>56</v>
      </c>
      <c r="P44" s="532" t="s">
        <v>571</v>
      </c>
    </row>
    <row r="45" spans="1:16" ht="14.45" customHeight="1">
      <c r="A45" s="524" t="s">
        <v>156</v>
      </c>
      <c r="B45" s="971" t="s">
        <v>198</v>
      </c>
      <c r="C45" s="974"/>
      <c r="D45" s="532">
        <v>4800</v>
      </c>
      <c r="E45" s="532">
        <v>103</v>
      </c>
      <c r="F45" s="532">
        <v>2885</v>
      </c>
      <c r="G45" s="532">
        <v>519</v>
      </c>
      <c r="H45" s="532">
        <v>17</v>
      </c>
      <c r="I45" s="532">
        <v>960</v>
      </c>
      <c r="J45" s="532">
        <v>24</v>
      </c>
      <c r="K45" s="532">
        <v>9</v>
      </c>
      <c r="L45" s="532">
        <v>66</v>
      </c>
      <c r="M45" s="532">
        <v>123</v>
      </c>
      <c r="N45" s="532">
        <v>2</v>
      </c>
      <c r="O45" s="532">
        <v>92</v>
      </c>
      <c r="P45" s="532" t="s">
        <v>571</v>
      </c>
    </row>
    <row r="46" spans="1:16" ht="14.45" customHeight="1">
      <c r="A46" s="524" t="s">
        <v>157</v>
      </c>
      <c r="B46" s="971" t="s">
        <v>460</v>
      </c>
      <c r="C46" s="974"/>
      <c r="D46" s="532">
        <v>674</v>
      </c>
      <c r="E46" s="532">
        <v>24</v>
      </c>
      <c r="F46" s="532">
        <v>65</v>
      </c>
      <c r="G46" s="532">
        <v>331</v>
      </c>
      <c r="H46" s="532">
        <v>78</v>
      </c>
      <c r="I46" s="532">
        <v>1</v>
      </c>
      <c r="J46" s="532" t="s">
        <v>571</v>
      </c>
      <c r="K46" s="532">
        <v>15</v>
      </c>
      <c r="L46" s="532">
        <v>30</v>
      </c>
      <c r="M46" s="532">
        <v>5</v>
      </c>
      <c r="N46" s="532">
        <v>1</v>
      </c>
      <c r="O46" s="532">
        <v>123</v>
      </c>
      <c r="P46" s="532">
        <v>1</v>
      </c>
    </row>
    <row r="47" spans="1:16" ht="14.45" customHeight="1">
      <c r="A47" s="524" t="s">
        <v>192</v>
      </c>
      <c r="B47" s="971" t="s">
        <v>465</v>
      </c>
      <c r="C47" s="974"/>
      <c r="D47" s="532">
        <v>4035</v>
      </c>
      <c r="E47" s="532">
        <v>166</v>
      </c>
      <c r="F47" s="532">
        <v>496</v>
      </c>
      <c r="G47" s="532">
        <v>652</v>
      </c>
      <c r="H47" s="532">
        <v>178</v>
      </c>
      <c r="I47" s="532">
        <v>81</v>
      </c>
      <c r="J47" s="532">
        <v>643</v>
      </c>
      <c r="K47" s="532">
        <v>5</v>
      </c>
      <c r="L47" s="532">
        <v>695</v>
      </c>
      <c r="M47" s="532">
        <v>146</v>
      </c>
      <c r="N47" s="532">
        <v>59</v>
      </c>
      <c r="O47" s="532">
        <v>897</v>
      </c>
      <c r="P47" s="532">
        <v>17</v>
      </c>
    </row>
    <row r="48" spans="1:16" ht="14.45" customHeight="1">
      <c r="A48" s="524" t="s">
        <v>158</v>
      </c>
      <c r="B48" s="971" t="s">
        <v>466</v>
      </c>
      <c r="C48" s="974"/>
      <c r="D48" s="533">
        <v>4082</v>
      </c>
      <c r="E48" s="534">
        <v>92</v>
      </c>
      <c r="F48" s="534">
        <v>249</v>
      </c>
      <c r="G48" s="534">
        <v>2312</v>
      </c>
      <c r="H48" s="534" t="s">
        <v>571</v>
      </c>
      <c r="I48" s="534">
        <v>1</v>
      </c>
      <c r="J48" s="534">
        <v>1322</v>
      </c>
      <c r="K48" s="534">
        <v>4</v>
      </c>
      <c r="L48" s="534">
        <v>15</v>
      </c>
      <c r="M48" s="534">
        <v>18</v>
      </c>
      <c r="N48" s="534">
        <v>27</v>
      </c>
      <c r="O48" s="534">
        <v>42</v>
      </c>
      <c r="P48" s="534" t="s">
        <v>571</v>
      </c>
    </row>
    <row r="49" spans="1:16" ht="14.45" customHeight="1">
      <c r="A49" s="108" t="s">
        <v>193</v>
      </c>
      <c r="B49" s="1098" t="s">
        <v>543</v>
      </c>
      <c r="C49" s="1002"/>
      <c r="D49" s="534">
        <v>1739</v>
      </c>
      <c r="E49" s="534" t="s">
        <v>571</v>
      </c>
      <c r="F49" s="534">
        <v>3</v>
      </c>
      <c r="G49" s="534">
        <v>23</v>
      </c>
      <c r="H49" s="534">
        <v>11</v>
      </c>
      <c r="I49" s="534">
        <v>2</v>
      </c>
      <c r="J49" s="534" t="s">
        <v>571</v>
      </c>
      <c r="K49" s="534">
        <v>1</v>
      </c>
      <c r="L49" s="534">
        <v>3</v>
      </c>
      <c r="M49" s="534">
        <v>3</v>
      </c>
      <c r="N49" s="534" t="s">
        <v>571</v>
      </c>
      <c r="O49" s="534">
        <v>6</v>
      </c>
      <c r="P49" s="534">
        <v>1687</v>
      </c>
    </row>
    <row r="50" spans="1:16" ht="6.95" customHeight="1">
      <c r="A50" s="108"/>
      <c r="B50" s="526"/>
      <c r="C50" s="506"/>
      <c r="D50" s="534"/>
      <c r="E50" s="534"/>
      <c r="F50" s="534"/>
      <c r="G50" s="534"/>
      <c r="H50" s="534"/>
      <c r="I50" s="534"/>
      <c r="J50" s="534"/>
      <c r="K50" s="534"/>
      <c r="L50" s="534"/>
      <c r="M50" s="534"/>
      <c r="N50" s="534"/>
      <c r="O50" s="534"/>
      <c r="P50" s="534"/>
    </row>
    <row r="51" spans="1:16" ht="14.25" customHeight="1">
      <c r="A51" s="63" t="s">
        <v>545</v>
      </c>
      <c r="B51" s="526"/>
      <c r="C51" s="506"/>
      <c r="D51" s="534"/>
      <c r="E51" s="534"/>
      <c r="F51" s="534"/>
      <c r="G51" s="534"/>
      <c r="H51" s="534"/>
      <c r="I51" s="534"/>
      <c r="J51" s="534"/>
      <c r="K51" s="534"/>
      <c r="L51" s="534"/>
      <c r="M51" s="534"/>
      <c r="N51" s="534"/>
      <c r="O51" s="534"/>
      <c r="P51" s="534"/>
    </row>
    <row r="52" spans="1:16" ht="14.25" customHeight="1">
      <c r="A52" s="971" t="s">
        <v>95</v>
      </c>
      <c r="B52" s="971"/>
      <c r="C52" s="974"/>
      <c r="D52" s="532">
        <v>54135</v>
      </c>
      <c r="E52" s="532">
        <v>389</v>
      </c>
      <c r="F52" s="532">
        <v>11976</v>
      </c>
      <c r="G52" s="532">
        <v>14410</v>
      </c>
      <c r="H52" s="532">
        <v>6504</v>
      </c>
      <c r="I52" s="532">
        <v>9771</v>
      </c>
      <c r="J52" s="532">
        <v>197</v>
      </c>
      <c r="K52" s="532">
        <v>1978</v>
      </c>
      <c r="L52" s="532">
        <v>3916</v>
      </c>
      <c r="M52" s="532">
        <v>136</v>
      </c>
      <c r="N52" s="532">
        <v>155</v>
      </c>
      <c r="O52" s="532">
        <v>3216</v>
      </c>
      <c r="P52" s="532">
        <v>1487</v>
      </c>
    </row>
    <row r="53" spans="1:16" ht="14.25" customHeight="1">
      <c r="A53" s="524" t="s">
        <v>185</v>
      </c>
      <c r="B53" s="971" t="s">
        <v>194</v>
      </c>
      <c r="C53" s="974"/>
      <c r="D53" s="532">
        <v>1728</v>
      </c>
      <c r="E53" s="532">
        <v>1</v>
      </c>
      <c r="F53" s="532">
        <v>2</v>
      </c>
      <c r="G53" s="532">
        <v>97</v>
      </c>
      <c r="H53" s="532">
        <v>13</v>
      </c>
      <c r="I53" s="532">
        <v>1</v>
      </c>
      <c r="J53" s="532" t="s">
        <v>571</v>
      </c>
      <c r="K53" s="532">
        <v>1523</v>
      </c>
      <c r="L53" s="532">
        <v>5</v>
      </c>
      <c r="M53" s="532" t="s">
        <v>571</v>
      </c>
      <c r="N53" s="532" t="s">
        <v>571</v>
      </c>
      <c r="O53" s="532">
        <v>86</v>
      </c>
      <c r="P53" s="532" t="s">
        <v>571</v>
      </c>
    </row>
    <row r="54" spans="1:16" ht="14.25" customHeight="1">
      <c r="A54" s="524"/>
      <c r="B54" s="156"/>
      <c r="C54" s="525" t="s">
        <v>456</v>
      </c>
      <c r="D54" s="532">
        <v>1710</v>
      </c>
      <c r="E54" s="532">
        <v>1</v>
      </c>
      <c r="F54" s="532">
        <v>2</v>
      </c>
      <c r="G54" s="532">
        <v>79</v>
      </c>
      <c r="H54" s="532">
        <v>13</v>
      </c>
      <c r="I54" s="532">
        <v>1</v>
      </c>
      <c r="J54" s="532" t="s">
        <v>571</v>
      </c>
      <c r="K54" s="532">
        <v>1523</v>
      </c>
      <c r="L54" s="532">
        <v>5</v>
      </c>
      <c r="M54" s="532" t="s">
        <v>571</v>
      </c>
      <c r="N54" s="532" t="s">
        <v>571</v>
      </c>
      <c r="O54" s="532">
        <v>86</v>
      </c>
      <c r="P54" s="532" t="s">
        <v>571</v>
      </c>
    </row>
    <row r="55" spans="1:16" ht="14.25" customHeight="1">
      <c r="A55" s="524" t="s">
        <v>142</v>
      </c>
      <c r="B55" s="971" t="s">
        <v>463</v>
      </c>
      <c r="C55" s="974"/>
      <c r="D55" s="532">
        <v>434</v>
      </c>
      <c r="E55" s="532" t="s">
        <v>571</v>
      </c>
      <c r="F55" s="532">
        <v>1</v>
      </c>
      <c r="G55" s="532">
        <v>5</v>
      </c>
      <c r="H55" s="532">
        <v>1</v>
      </c>
      <c r="I55" s="532">
        <v>1</v>
      </c>
      <c r="J55" s="532" t="s">
        <v>571</v>
      </c>
      <c r="K55" s="532">
        <v>387</v>
      </c>
      <c r="L55" s="532">
        <v>34</v>
      </c>
      <c r="M55" s="532" t="s">
        <v>571</v>
      </c>
      <c r="N55" s="532" t="s">
        <v>571</v>
      </c>
      <c r="O55" s="532">
        <v>5</v>
      </c>
      <c r="P55" s="532" t="s">
        <v>571</v>
      </c>
    </row>
    <row r="56" spans="1:16" ht="14.25" customHeight="1">
      <c r="A56" s="524" t="s">
        <v>186</v>
      </c>
      <c r="B56" s="971" t="s">
        <v>195</v>
      </c>
      <c r="C56" s="974"/>
      <c r="D56" s="532" t="s">
        <v>571</v>
      </c>
      <c r="E56" s="532" t="s">
        <v>571</v>
      </c>
      <c r="F56" s="532" t="s">
        <v>571</v>
      </c>
      <c r="G56" s="532" t="s">
        <v>571</v>
      </c>
      <c r="H56" s="532" t="s">
        <v>571</v>
      </c>
      <c r="I56" s="532" t="s">
        <v>571</v>
      </c>
      <c r="J56" s="532" t="s">
        <v>571</v>
      </c>
      <c r="K56" s="532" t="s">
        <v>571</v>
      </c>
      <c r="L56" s="532" t="s">
        <v>571</v>
      </c>
      <c r="M56" s="532" t="s">
        <v>571</v>
      </c>
      <c r="N56" s="532" t="s">
        <v>571</v>
      </c>
      <c r="O56" s="532" t="s">
        <v>571</v>
      </c>
      <c r="P56" s="532" t="s">
        <v>571</v>
      </c>
    </row>
    <row r="57" spans="1:16" ht="14.25" customHeight="1">
      <c r="A57" s="524" t="s">
        <v>187</v>
      </c>
      <c r="B57" s="971" t="s">
        <v>464</v>
      </c>
      <c r="C57" s="974"/>
      <c r="D57" s="532">
        <v>1452</v>
      </c>
      <c r="E57" s="532">
        <v>46</v>
      </c>
      <c r="F57" s="532">
        <v>39</v>
      </c>
      <c r="G57" s="532">
        <v>1105</v>
      </c>
      <c r="H57" s="532">
        <v>38</v>
      </c>
      <c r="I57" s="532">
        <v>3</v>
      </c>
      <c r="J57" s="532" t="s">
        <v>571</v>
      </c>
      <c r="K57" s="532">
        <v>8</v>
      </c>
      <c r="L57" s="532">
        <v>57</v>
      </c>
      <c r="M57" s="532">
        <v>7</v>
      </c>
      <c r="N57" s="532">
        <v>125</v>
      </c>
      <c r="O57" s="532">
        <v>24</v>
      </c>
      <c r="P57" s="532" t="s">
        <v>571</v>
      </c>
    </row>
    <row r="58" spans="1:16" ht="14.25" customHeight="1">
      <c r="A58" s="524" t="s">
        <v>188</v>
      </c>
      <c r="B58" s="971" t="s">
        <v>540</v>
      </c>
      <c r="C58" s="974"/>
      <c r="D58" s="532">
        <v>4197</v>
      </c>
      <c r="E58" s="532">
        <v>31</v>
      </c>
      <c r="F58" s="532">
        <v>100</v>
      </c>
      <c r="G58" s="532">
        <v>906</v>
      </c>
      <c r="H58" s="532">
        <v>93</v>
      </c>
      <c r="I58" s="532">
        <v>4</v>
      </c>
      <c r="J58" s="532" t="s">
        <v>571</v>
      </c>
      <c r="K58" s="532">
        <v>3</v>
      </c>
      <c r="L58" s="532">
        <v>2750</v>
      </c>
      <c r="M58" s="532">
        <v>1</v>
      </c>
      <c r="N58" s="532">
        <v>1</v>
      </c>
      <c r="O58" s="532">
        <v>308</v>
      </c>
      <c r="P58" s="532" t="s">
        <v>571</v>
      </c>
    </row>
    <row r="59" spans="1:16" ht="14.25" customHeight="1">
      <c r="A59" s="524" t="s">
        <v>189</v>
      </c>
      <c r="B59" s="971" t="s">
        <v>190</v>
      </c>
      <c r="C59" s="974"/>
      <c r="D59" s="532">
        <v>112</v>
      </c>
      <c r="E59" s="532">
        <v>1</v>
      </c>
      <c r="F59" s="532">
        <v>8</v>
      </c>
      <c r="G59" s="532">
        <v>84</v>
      </c>
      <c r="H59" s="532">
        <v>11</v>
      </c>
      <c r="I59" s="532">
        <v>1</v>
      </c>
      <c r="J59" s="532" t="s">
        <v>571</v>
      </c>
      <c r="K59" s="532" t="s">
        <v>571</v>
      </c>
      <c r="L59" s="532" t="s">
        <v>571</v>
      </c>
      <c r="M59" s="532">
        <v>4</v>
      </c>
      <c r="N59" s="532">
        <v>3</v>
      </c>
      <c r="O59" s="532" t="s">
        <v>571</v>
      </c>
      <c r="P59" s="532" t="s">
        <v>571</v>
      </c>
    </row>
    <row r="60" spans="1:16" ht="14.25" customHeight="1">
      <c r="A60" s="524" t="s">
        <v>191</v>
      </c>
      <c r="B60" s="971" t="s">
        <v>541</v>
      </c>
      <c r="C60" s="974"/>
      <c r="D60" s="532">
        <v>669</v>
      </c>
      <c r="E60" s="532">
        <v>3</v>
      </c>
      <c r="F60" s="532">
        <v>259</v>
      </c>
      <c r="G60" s="532">
        <v>347</v>
      </c>
      <c r="H60" s="532">
        <v>30</v>
      </c>
      <c r="I60" s="532">
        <v>5</v>
      </c>
      <c r="J60" s="532" t="s">
        <v>571</v>
      </c>
      <c r="K60" s="532" t="s">
        <v>571</v>
      </c>
      <c r="L60" s="532">
        <v>18</v>
      </c>
      <c r="M60" s="532" t="s">
        <v>571</v>
      </c>
      <c r="N60" s="532">
        <v>1</v>
      </c>
      <c r="O60" s="532">
        <v>5</v>
      </c>
      <c r="P60" s="532">
        <v>1</v>
      </c>
    </row>
    <row r="61" spans="1:16" ht="14.25" customHeight="1">
      <c r="A61" s="524" t="s">
        <v>149</v>
      </c>
      <c r="B61" s="971" t="s">
        <v>176</v>
      </c>
      <c r="C61" s="974"/>
      <c r="D61" s="532">
        <v>766</v>
      </c>
      <c r="E61" s="532">
        <v>13</v>
      </c>
      <c r="F61" s="532">
        <v>8</v>
      </c>
      <c r="G61" s="532">
        <v>436</v>
      </c>
      <c r="H61" s="532">
        <v>6</v>
      </c>
      <c r="I61" s="532">
        <v>17</v>
      </c>
      <c r="J61" s="532">
        <v>1</v>
      </c>
      <c r="K61" s="532" t="s">
        <v>571</v>
      </c>
      <c r="L61" s="532">
        <v>7</v>
      </c>
      <c r="M61" s="532">
        <v>80</v>
      </c>
      <c r="N61" s="532" t="s">
        <v>571</v>
      </c>
      <c r="O61" s="532">
        <v>198</v>
      </c>
      <c r="P61" s="532" t="s">
        <v>571</v>
      </c>
    </row>
    <row r="62" spans="1:16" ht="14.25" customHeight="1">
      <c r="A62" s="524" t="s">
        <v>542</v>
      </c>
      <c r="B62" s="971" t="s">
        <v>177</v>
      </c>
      <c r="C62" s="974"/>
      <c r="D62" s="532">
        <v>9314</v>
      </c>
      <c r="E62" s="532">
        <v>81</v>
      </c>
      <c r="F62" s="532">
        <v>313</v>
      </c>
      <c r="G62" s="532">
        <v>2219</v>
      </c>
      <c r="H62" s="532">
        <v>4967</v>
      </c>
      <c r="I62" s="532">
        <v>102</v>
      </c>
      <c r="J62" s="532" t="s">
        <v>571</v>
      </c>
      <c r="K62" s="532">
        <v>13</v>
      </c>
      <c r="L62" s="532">
        <v>730</v>
      </c>
      <c r="M62" s="532">
        <v>3</v>
      </c>
      <c r="N62" s="532">
        <v>12</v>
      </c>
      <c r="O62" s="532">
        <v>874</v>
      </c>
      <c r="P62" s="532" t="s">
        <v>571</v>
      </c>
    </row>
    <row r="63" spans="1:16" ht="14.25" customHeight="1">
      <c r="A63" s="21" t="s">
        <v>150</v>
      </c>
      <c r="B63" s="971" t="s">
        <v>178</v>
      </c>
      <c r="C63" s="974"/>
      <c r="D63" s="532">
        <v>1855</v>
      </c>
      <c r="E63" s="532">
        <v>9</v>
      </c>
      <c r="F63" s="532">
        <v>25</v>
      </c>
      <c r="G63" s="532">
        <v>1188</v>
      </c>
      <c r="H63" s="532">
        <v>626</v>
      </c>
      <c r="I63" s="532">
        <v>4</v>
      </c>
      <c r="J63" s="532" t="s">
        <v>571</v>
      </c>
      <c r="K63" s="532" t="s">
        <v>571</v>
      </c>
      <c r="L63" s="532" t="s">
        <v>571</v>
      </c>
      <c r="M63" s="532" t="s">
        <v>571</v>
      </c>
      <c r="N63" s="532" t="s">
        <v>571</v>
      </c>
      <c r="O63" s="532">
        <v>3</v>
      </c>
      <c r="P63" s="532" t="s">
        <v>571</v>
      </c>
    </row>
    <row r="64" spans="1:16" ht="14.25" customHeight="1">
      <c r="A64" s="524" t="s">
        <v>151</v>
      </c>
      <c r="B64" s="971" t="s">
        <v>179</v>
      </c>
      <c r="C64" s="974"/>
      <c r="D64" s="532">
        <v>722</v>
      </c>
      <c r="E64" s="532">
        <v>29</v>
      </c>
      <c r="F64" s="532">
        <v>13</v>
      </c>
      <c r="G64" s="532">
        <v>307</v>
      </c>
      <c r="H64" s="532">
        <v>182</v>
      </c>
      <c r="I64" s="532">
        <v>125</v>
      </c>
      <c r="J64" s="532" t="s">
        <v>571</v>
      </c>
      <c r="K64" s="532" t="s">
        <v>571</v>
      </c>
      <c r="L64" s="532">
        <v>5</v>
      </c>
      <c r="M64" s="532">
        <v>2</v>
      </c>
      <c r="N64" s="532" t="s">
        <v>571</v>
      </c>
      <c r="O64" s="532">
        <v>59</v>
      </c>
      <c r="P64" s="532" t="s">
        <v>571</v>
      </c>
    </row>
    <row r="65" spans="1:39" ht="14.25" customHeight="1">
      <c r="A65" s="524" t="s">
        <v>152</v>
      </c>
      <c r="B65" s="973" t="s">
        <v>180</v>
      </c>
      <c r="C65" s="1108"/>
      <c r="D65" s="532">
        <v>1163</v>
      </c>
      <c r="E65" s="532">
        <v>11</v>
      </c>
      <c r="F65" s="532">
        <v>308</v>
      </c>
      <c r="G65" s="532">
        <v>685</v>
      </c>
      <c r="H65" s="532">
        <v>23</v>
      </c>
      <c r="I65" s="532">
        <v>35</v>
      </c>
      <c r="J65" s="532">
        <v>2</v>
      </c>
      <c r="K65" s="532">
        <v>25</v>
      </c>
      <c r="L65" s="532">
        <v>52</v>
      </c>
      <c r="M65" s="532" t="s">
        <v>571</v>
      </c>
      <c r="N65" s="532">
        <v>11</v>
      </c>
      <c r="O65" s="532">
        <v>11</v>
      </c>
      <c r="P65" s="532" t="s">
        <v>571</v>
      </c>
    </row>
    <row r="66" spans="1:39" ht="14.25" customHeight="1">
      <c r="A66" s="524" t="s">
        <v>153</v>
      </c>
      <c r="B66" s="971" t="s">
        <v>196</v>
      </c>
      <c r="C66" s="974"/>
      <c r="D66" s="532">
        <v>3992</v>
      </c>
      <c r="E66" s="532">
        <v>10</v>
      </c>
      <c r="F66" s="532">
        <v>42</v>
      </c>
      <c r="G66" s="532">
        <v>128</v>
      </c>
      <c r="H66" s="532">
        <v>193</v>
      </c>
      <c r="I66" s="532">
        <v>3305</v>
      </c>
      <c r="J66" s="532">
        <v>1</v>
      </c>
      <c r="K66" s="532">
        <v>2</v>
      </c>
      <c r="L66" s="532">
        <v>52</v>
      </c>
      <c r="M66" s="532">
        <v>1</v>
      </c>
      <c r="N66" s="532" t="s">
        <v>571</v>
      </c>
      <c r="O66" s="532">
        <v>258</v>
      </c>
      <c r="P66" s="532" t="s">
        <v>571</v>
      </c>
    </row>
    <row r="67" spans="1:39" ht="14.25" customHeight="1">
      <c r="A67" s="524" t="s">
        <v>154</v>
      </c>
      <c r="B67" s="971" t="s">
        <v>197</v>
      </c>
      <c r="C67" s="974"/>
      <c r="D67" s="532">
        <v>2399</v>
      </c>
      <c r="E67" s="532">
        <v>20</v>
      </c>
      <c r="F67" s="532">
        <v>64</v>
      </c>
      <c r="G67" s="532">
        <v>248</v>
      </c>
      <c r="H67" s="532">
        <v>220</v>
      </c>
      <c r="I67" s="532">
        <v>1565</v>
      </c>
      <c r="J67" s="532">
        <v>4</v>
      </c>
      <c r="K67" s="532">
        <v>6</v>
      </c>
      <c r="L67" s="532">
        <v>50</v>
      </c>
      <c r="M67" s="532">
        <v>18</v>
      </c>
      <c r="N67" s="532">
        <v>1</v>
      </c>
      <c r="O67" s="532">
        <v>203</v>
      </c>
      <c r="P67" s="532" t="s">
        <v>571</v>
      </c>
    </row>
    <row r="68" spans="1:39" ht="14.25" customHeight="1">
      <c r="A68" s="524" t="s">
        <v>155</v>
      </c>
      <c r="B68" s="971" t="s">
        <v>183</v>
      </c>
      <c r="C68" s="974"/>
      <c r="D68" s="532">
        <v>4290</v>
      </c>
      <c r="E68" s="532">
        <v>11</v>
      </c>
      <c r="F68" s="532">
        <v>3045</v>
      </c>
      <c r="G68" s="532">
        <v>841</v>
      </c>
      <c r="H68" s="532">
        <v>7</v>
      </c>
      <c r="I68" s="532">
        <v>324</v>
      </c>
      <c r="J68" s="532">
        <v>4</v>
      </c>
      <c r="K68" s="532">
        <v>3</v>
      </c>
      <c r="L68" s="532">
        <v>7</v>
      </c>
      <c r="M68" s="532">
        <v>5</v>
      </c>
      <c r="N68" s="532" t="s">
        <v>571</v>
      </c>
      <c r="O68" s="532">
        <v>43</v>
      </c>
      <c r="P68" s="532" t="s">
        <v>571</v>
      </c>
    </row>
    <row r="69" spans="1:39" ht="14.25" customHeight="1">
      <c r="A69" s="524" t="s">
        <v>156</v>
      </c>
      <c r="B69" s="971" t="s">
        <v>198</v>
      </c>
      <c r="C69" s="974"/>
      <c r="D69" s="532">
        <v>13843</v>
      </c>
      <c r="E69" s="532">
        <v>71</v>
      </c>
      <c r="F69" s="532">
        <v>7366</v>
      </c>
      <c r="G69" s="532">
        <v>2016</v>
      </c>
      <c r="H69" s="532">
        <v>8</v>
      </c>
      <c r="I69" s="532">
        <v>4084</v>
      </c>
      <c r="J69" s="532">
        <v>3</v>
      </c>
      <c r="K69" s="532">
        <v>2</v>
      </c>
      <c r="L69" s="532">
        <v>81</v>
      </c>
      <c r="M69" s="532">
        <v>12</v>
      </c>
      <c r="N69" s="532">
        <v>1</v>
      </c>
      <c r="O69" s="532">
        <v>196</v>
      </c>
      <c r="P69" s="532">
        <v>3</v>
      </c>
    </row>
    <row r="70" spans="1:39" ht="14.25" customHeight="1">
      <c r="A70" s="524" t="s">
        <v>157</v>
      </c>
      <c r="B70" s="971" t="s">
        <v>460</v>
      </c>
      <c r="C70" s="974"/>
      <c r="D70" s="532">
        <v>499</v>
      </c>
      <c r="E70" s="532">
        <v>3</v>
      </c>
      <c r="F70" s="532">
        <v>10</v>
      </c>
      <c r="G70" s="532">
        <v>424</v>
      </c>
      <c r="H70" s="532">
        <v>25</v>
      </c>
      <c r="I70" s="532">
        <v>3</v>
      </c>
      <c r="J70" s="532" t="s">
        <v>571</v>
      </c>
      <c r="K70" s="532">
        <v>3</v>
      </c>
      <c r="L70" s="532">
        <v>6</v>
      </c>
      <c r="M70" s="532" t="s">
        <v>571</v>
      </c>
      <c r="N70" s="532" t="s">
        <v>571</v>
      </c>
      <c r="O70" s="532">
        <v>25</v>
      </c>
      <c r="P70" s="532" t="s">
        <v>571</v>
      </c>
    </row>
    <row r="71" spans="1:39" ht="14.25" customHeight="1">
      <c r="A71" s="524" t="s">
        <v>192</v>
      </c>
      <c r="B71" s="971" t="s">
        <v>465</v>
      </c>
      <c r="C71" s="974"/>
      <c r="D71" s="532">
        <v>3040</v>
      </c>
      <c r="E71" s="532">
        <v>34</v>
      </c>
      <c r="F71" s="532">
        <v>150</v>
      </c>
      <c r="G71" s="532">
        <v>1614</v>
      </c>
      <c r="H71" s="532">
        <v>53</v>
      </c>
      <c r="I71" s="532">
        <v>191</v>
      </c>
      <c r="J71" s="532">
        <v>27</v>
      </c>
      <c r="K71" s="532">
        <v>2</v>
      </c>
      <c r="L71" s="532">
        <v>60</v>
      </c>
      <c r="M71" s="532">
        <v>2</v>
      </c>
      <c r="N71" s="532" t="s">
        <v>571</v>
      </c>
      <c r="O71" s="532">
        <v>898</v>
      </c>
      <c r="P71" s="532">
        <v>9</v>
      </c>
    </row>
    <row r="72" spans="1:39" ht="14.25" customHeight="1">
      <c r="A72" s="524" t="s">
        <v>158</v>
      </c>
      <c r="B72" s="971" t="s">
        <v>466</v>
      </c>
      <c r="C72" s="974"/>
      <c r="D72" s="533">
        <v>2119</v>
      </c>
      <c r="E72" s="534">
        <v>15</v>
      </c>
      <c r="F72" s="534">
        <v>222</v>
      </c>
      <c r="G72" s="534">
        <v>1709</v>
      </c>
      <c r="H72" s="534" t="s">
        <v>571</v>
      </c>
      <c r="I72" s="534">
        <v>1</v>
      </c>
      <c r="J72" s="534">
        <v>155</v>
      </c>
      <c r="K72" s="534">
        <v>1</v>
      </c>
      <c r="L72" s="534">
        <v>2</v>
      </c>
      <c r="M72" s="534">
        <v>1</v>
      </c>
      <c r="N72" s="534" t="s">
        <v>571</v>
      </c>
      <c r="O72" s="534">
        <v>13</v>
      </c>
      <c r="P72" s="534" t="s">
        <v>571</v>
      </c>
      <c r="Q72" s="23"/>
      <c r="R72" s="23"/>
      <c r="S72" s="23"/>
      <c r="T72" s="23"/>
      <c r="U72" s="23"/>
      <c r="V72" s="23"/>
      <c r="W72" s="23"/>
      <c r="X72" s="23"/>
      <c r="Y72" s="23"/>
      <c r="Z72" s="23"/>
      <c r="AA72" s="23"/>
      <c r="AB72" s="23"/>
      <c r="AC72" s="23"/>
    </row>
    <row r="73" spans="1:39" ht="14.25" customHeight="1">
      <c r="A73" s="106" t="s">
        <v>193</v>
      </c>
      <c r="B73" s="1099" t="s">
        <v>543</v>
      </c>
      <c r="C73" s="1100"/>
      <c r="D73" s="535">
        <v>1541</v>
      </c>
      <c r="E73" s="535" t="s">
        <v>571</v>
      </c>
      <c r="F73" s="535">
        <v>1</v>
      </c>
      <c r="G73" s="535">
        <v>51</v>
      </c>
      <c r="H73" s="535">
        <v>8</v>
      </c>
      <c r="I73" s="535" t="s">
        <v>571</v>
      </c>
      <c r="J73" s="535" t="s">
        <v>571</v>
      </c>
      <c r="K73" s="535" t="s">
        <v>571</v>
      </c>
      <c r="L73" s="535" t="s">
        <v>571</v>
      </c>
      <c r="M73" s="535" t="s">
        <v>571</v>
      </c>
      <c r="N73" s="535" t="s">
        <v>571</v>
      </c>
      <c r="O73" s="535">
        <v>7</v>
      </c>
      <c r="P73" s="535">
        <v>1474</v>
      </c>
    </row>
    <row r="74" spans="1:39">
      <c r="A74" s="191"/>
      <c r="B74" s="191"/>
      <c r="C74" s="191"/>
      <c r="D74" s="191"/>
      <c r="E74" s="191"/>
      <c r="F74" s="191"/>
      <c r="G74" s="191"/>
      <c r="H74" s="191"/>
      <c r="I74" s="191"/>
      <c r="J74" s="191"/>
      <c r="K74" s="191"/>
      <c r="L74" s="191"/>
      <c r="M74" s="191"/>
      <c r="N74" s="191"/>
      <c r="O74" s="191"/>
      <c r="P74" s="191"/>
      <c r="Q74" s="191"/>
      <c r="R74" s="191"/>
      <c r="S74" s="191"/>
      <c r="T74" s="191"/>
      <c r="U74" s="191"/>
      <c r="V74" s="191"/>
      <c r="W74" s="191"/>
      <c r="X74" s="191"/>
      <c r="Y74" s="191"/>
      <c r="Z74" s="191"/>
      <c r="AA74" s="191"/>
      <c r="AB74" s="191"/>
      <c r="AC74" s="191"/>
      <c r="AD74" s="191"/>
      <c r="AE74" s="191"/>
      <c r="AF74" s="191"/>
      <c r="AG74" s="191"/>
      <c r="AH74" s="191"/>
      <c r="AI74" s="191"/>
      <c r="AJ74" s="191"/>
      <c r="AK74" s="191"/>
      <c r="AL74" s="191"/>
      <c r="AM74" s="191"/>
    </row>
    <row r="75" spans="1:39">
      <c r="A75" s="191"/>
      <c r="B75" s="191"/>
      <c r="C75" s="191"/>
      <c r="D75" s="191"/>
      <c r="E75" s="191"/>
      <c r="F75" s="191"/>
      <c r="G75" s="191"/>
      <c r="H75" s="191"/>
      <c r="I75" s="191"/>
      <c r="J75" s="191"/>
      <c r="K75" s="191"/>
      <c r="L75" s="191"/>
      <c r="M75" s="191"/>
      <c r="N75" s="191"/>
      <c r="O75" s="191"/>
      <c r="P75" s="191"/>
      <c r="Q75" s="191"/>
      <c r="R75" s="191"/>
      <c r="S75" s="191"/>
      <c r="T75" s="191"/>
      <c r="U75" s="191"/>
      <c r="V75" s="191"/>
      <c r="W75" s="191"/>
      <c r="X75" s="191"/>
      <c r="Y75" s="191"/>
      <c r="Z75" s="191"/>
      <c r="AA75" s="191"/>
      <c r="AB75" s="191"/>
      <c r="AC75" s="191"/>
      <c r="AD75" s="191"/>
      <c r="AE75" s="191"/>
      <c r="AF75" s="191"/>
      <c r="AG75" s="191"/>
      <c r="AH75" s="191"/>
      <c r="AI75" s="191"/>
      <c r="AJ75" s="191"/>
      <c r="AK75" s="191"/>
      <c r="AL75" s="191"/>
      <c r="AM75" s="191"/>
    </row>
    <row r="76" spans="1:39">
      <c r="A76" s="191"/>
      <c r="B76" s="191"/>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row>
    <row r="77" spans="1:39">
      <c r="A77" s="191"/>
      <c r="B77" s="191"/>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91"/>
      <c r="AM77" s="191"/>
    </row>
    <row r="78" spans="1:39">
      <c r="A78" s="191"/>
      <c r="B78" s="191"/>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191"/>
      <c r="AM78" s="191"/>
    </row>
    <row r="79" spans="1:39">
      <c r="A79" s="191"/>
      <c r="B79" s="191"/>
      <c r="C79" s="191"/>
      <c r="D79" s="191"/>
      <c r="E79" s="191"/>
      <c r="F79" s="191"/>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191"/>
      <c r="AM79" s="191"/>
    </row>
    <row r="80" spans="1:39">
      <c r="A80" s="191"/>
      <c r="B80" s="191"/>
      <c r="C80" s="191"/>
      <c r="D80" s="191"/>
      <c r="E80" s="191"/>
      <c r="F80" s="191"/>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row>
    <row r="81" spans="1:39">
      <c r="A81" s="191"/>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row>
    <row r="82" spans="1:39">
      <c r="A82" s="191"/>
      <c r="B82" s="191"/>
      <c r="C82" s="191"/>
      <c r="D82" s="191"/>
      <c r="E82" s="191"/>
      <c r="F82" s="191"/>
      <c r="G82" s="191"/>
      <c r="H82" s="191"/>
      <c r="I82" s="191"/>
      <c r="J82" s="191"/>
      <c r="K82" s="191"/>
      <c r="L82" s="191"/>
      <c r="M82" s="191"/>
      <c r="N82" s="191"/>
      <c r="O82" s="191"/>
      <c r="P82" s="191"/>
      <c r="Q82" s="191"/>
      <c r="R82" s="191"/>
      <c r="S82" s="191"/>
      <c r="T82" s="191"/>
      <c r="U82" s="191"/>
      <c r="V82" s="191"/>
      <c r="W82" s="191"/>
      <c r="X82" s="191"/>
      <c r="Y82" s="191"/>
      <c r="Z82" s="191"/>
      <c r="AA82" s="191"/>
      <c r="AB82" s="191"/>
      <c r="AC82" s="191"/>
      <c r="AD82" s="191"/>
      <c r="AE82" s="191"/>
      <c r="AF82" s="191"/>
      <c r="AG82" s="191"/>
      <c r="AH82" s="191"/>
      <c r="AI82" s="191"/>
      <c r="AJ82" s="191"/>
      <c r="AK82" s="191"/>
      <c r="AL82" s="191"/>
      <c r="AM82" s="191"/>
    </row>
    <row r="83" spans="1:39">
      <c r="A83" s="191"/>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91"/>
      <c r="AM83" s="191"/>
    </row>
    <row r="84" spans="1:39">
      <c r="A84" s="191"/>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91"/>
      <c r="AM84" s="191"/>
    </row>
    <row r="85" spans="1:39">
      <c r="A85" s="191"/>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91"/>
      <c r="AM85" s="191"/>
    </row>
    <row r="86" spans="1:39">
      <c r="A86" s="191"/>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91"/>
      <c r="AM86" s="191"/>
    </row>
    <row r="87" spans="1:39">
      <c r="A87" s="191"/>
      <c r="B87" s="191"/>
      <c r="C87" s="191"/>
      <c r="D87" s="191"/>
      <c r="E87" s="191"/>
      <c r="F87" s="191"/>
      <c r="G87" s="191"/>
      <c r="H87" s="191"/>
      <c r="I87" s="191"/>
      <c r="J87" s="191"/>
      <c r="K87" s="191"/>
      <c r="L87" s="191"/>
      <c r="M87" s="191"/>
      <c r="N87" s="191"/>
      <c r="O87" s="191"/>
      <c r="P87" s="191"/>
      <c r="Q87" s="191"/>
      <c r="R87" s="191"/>
      <c r="S87" s="191"/>
      <c r="T87" s="191"/>
      <c r="U87" s="191"/>
      <c r="V87" s="191"/>
      <c r="W87" s="191"/>
      <c r="X87" s="191"/>
      <c r="Y87" s="191"/>
      <c r="Z87" s="191"/>
      <c r="AA87" s="191"/>
      <c r="AB87" s="191"/>
      <c r="AC87" s="191"/>
      <c r="AD87" s="191"/>
      <c r="AE87" s="191"/>
      <c r="AF87" s="191"/>
      <c r="AG87" s="191"/>
      <c r="AH87" s="191"/>
      <c r="AI87" s="191"/>
      <c r="AJ87" s="191"/>
      <c r="AK87" s="191"/>
      <c r="AL87" s="191"/>
      <c r="AM87" s="191"/>
    </row>
    <row r="88" spans="1:39">
      <c r="A88" s="191"/>
      <c r="B88" s="191"/>
      <c r="C88" s="191"/>
      <c r="D88" s="191"/>
      <c r="E88" s="191"/>
      <c r="F88" s="191"/>
      <c r="G88" s="191"/>
      <c r="H88" s="191"/>
      <c r="I88" s="191"/>
      <c r="J88" s="191"/>
      <c r="K88" s="191"/>
      <c r="L88" s="191"/>
      <c r="M88" s="191"/>
      <c r="N88" s="191"/>
      <c r="O88" s="191"/>
      <c r="P88" s="191"/>
      <c r="Q88" s="191"/>
      <c r="R88" s="191"/>
      <c r="S88" s="191"/>
      <c r="T88" s="191"/>
      <c r="U88" s="191"/>
      <c r="V88" s="191"/>
      <c r="W88" s="191"/>
      <c r="X88" s="191"/>
      <c r="Y88" s="191"/>
      <c r="Z88" s="191"/>
      <c r="AA88" s="191"/>
      <c r="AB88" s="191"/>
      <c r="AC88" s="191"/>
      <c r="AD88" s="191"/>
      <c r="AE88" s="191"/>
      <c r="AF88" s="191"/>
      <c r="AG88" s="191"/>
      <c r="AH88" s="191"/>
      <c r="AI88" s="191"/>
      <c r="AJ88" s="191"/>
      <c r="AK88" s="191"/>
      <c r="AL88" s="191"/>
      <c r="AM88" s="191"/>
    </row>
    <row r="89" spans="1:39">
      <c r="A89" s="191"/>
      <c r="B89" s="191"/>
      <c r="C89" s="191"/>
      <c r="D89" s="191"/>
      <c r="E89" s="191"/>
      <c r="F89" s="191"/>
      <c r="G89" s="191"/>
      <c r="H89" s="191"/>
      <c r="I89" s="191"/>
      <c r="J89" s="191"/>
      <c r="K89" s="191"/>
      <c r="L89" s="191"/>
      <c r="M89" s="191"/>
      <c r="N89" s="191"/>
      <c r="O89" s="191"/>
      <c r="P89" s="191"/>
      <c r="Q89" s="191"/>
      <c r="R89" s="191"/>
      <c r="S89" s="191"/>
      <c r="T89" s="191"/>
      <c r="U89" s="191"/>
      <c r="V89" s="191"/>
      <c r="W89" s="191"/>
      <c r="X89" s="191"/>
      <c r="Y89" s="191"/>
      <c r="Z89" s="191"/>
      <c r="AA89" s="191"/>
      <c r="AB89" s="191"/>
      <c r="AC89" s="191"/>
      <c r="AD89" s="191"/>
      <c r="AE89" s="191"/>
      <c r="AF89" s="191"/>
      <c r="AG89" s="191"/>
      <c r="AH89" s="191"/>
      <c r="AI89" s="191"/>
      <c r="AJ89" s="191"/>
      <c r="AK89" s="191"/>
      <c r="AL89" s="191"/>
      <c r="AM89" s="191"/>
    </row>
    <row r="90" spans="1:39">
      <c r="A90" s="191"/>
      <c r="B90" s="191"/>
      <c r="C90" s="191"/>
      <c r="D90" s="191"/>
      <c r="E90" s="191"/>
      <c r="F90" s="191"/>
      <c r="G90" s="191"/>
      <c r="H90" s="191"/>
      <c r="I90" s="191"/>
      <c r="J90" s="191"/>
      <c r="K90" s="191"/>
      <c r="L90" s="191"/>
      <c r="M90" s="191"/>
      <c r="N90" s="191"/>
      <c r="O90" s="191"/>
      <c r="P90" s="191"/>
      <c r="Q90" s="191"/>
      <c r="R90" s="191"/>
      <c r="S90" s="191"/>
      <c r="T90" s="191"/>
      <c r="U90" s="191"/>
      <c r="V90" s="191"/>
      <c r="W90" s="191"/>
      <c r="X90" s="191"/>
      <c r="Y90" s="191"/>
      <c r="Z90" s="191"/>
      <c r="AA90" s="191"/>
      <c r="AB90" s="191"/>
      <c r="AC90" s="191"/>
      <c r="AD90" s="191"/>
      <c r="AE90" s="191"/>
      <c r="AF90" s="191"/>
      <c r="AG90" s="191"/>
      <c r="AH90" s="191"/>
      <c r="AI90" s="191"/>
      <c r="AJ90" s="191"/>
      <c r="AK90" s="191"/>
      <c r="AL90" s="191"/>
      <c r="AM90" s="191"/>
    </row>
    <row r="91" spans="1:39">
      <c r="A91" s="191"/>
      <c r="B91" s="191"/>
      <c r="C91" s="191"/>
      <c r="D91" s="191"/>
      <c r="E91" s="191"/>
      <c r="F91" s="191"/>
      <c r="G91" s="191"/>
      <c r="H91" s="191"/>
      <c r="I91" s="191"/>
      <c r="J91" s="191"/>
      <c r="K91" s="191"/>
      <c r="L91" s="191"/>
      <c r="M91" s="191"/>
      <c r="N91" s="191"/>
      <c r="O91" s="191"/>
      <c r="P91" s="191"/>
      <c r="Q91" s="191"/>
      <c r="R91" s="191"/>
      <c r="S91" s="191"/>
      <c r="T91" s="191"/>
      <c r="U91" s="191"/>
      <c r="V91" s="191"/>
      <c r="W91" s="191"/>
      <c r="X91" s="191"/>
      <c r="Y91" s="191"/>
      <c r="Z91" s="191"/>
      <c r="AA91" s="191"/>
      <c r="AB91" s="191"/>
      <c r="AC91" s="191"/>
      <c r="AD91" s="191"/>
      <c r="AE91" s="191"/>
      <c r="AF91" s="191"/>
      <c r="AG91" s="191"/>
      <c r="AH91" s="191"/>
      <c r="AI91" s="191"/>
      <c r="AJ91" s="191"/>
      <c r="AK91" s="191"/>
      <c r="AL91" s="191"/>
      <c r="AM91" s="191"/>
    </row>
    <row r="92" spans="1:39">
      <c r="A92" s="191"/>
      <c r="B92" s="191"/>
      <c r="C92" s="191"/>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1"/>
      <c r="AB92" s="191"/>
      <c r="AC92" s="191"/>
      <c r="AD92" s="191"/>
      <c r="AE92" s="191"/>
      <c r="AF92" s="191"/>
      <c r="AG92" s="191"/>
      <c r="AH92" s="191"/>
      <c r="AI92" s="191"/>
      <c r="AJ92" s="191"/>
      <c r="AK92" s="191"/>
      <c r="AL92" s="191"/>
      <c r="AM92" s="191"/>
    </row>
    <row r="93" spans="1:39">
      <c r="A93" s="191"/>
      <c r="B93" s="191"/>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row>
    <row r="94" spans="1:39">
      <c r="A94" s="191"/>
      <c r="B94" s="191"/>
      <c r="C94" s="191"/>
      <c r="D94" s="191"/>
      <c r="E94" s="191"/>
      <c r="F94" s="191"/>
      <c r="G94" s="191"/>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191"/>
    </row>
    <row r="95" spans="1:39">
      <c r="A95" s="191"/>
      <c r="B95" s="191"/>
      <c r="C95" s="191"/>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1"/>
      <c r="AI95" s="191"/>
      <c r="AJ95" s="191"/>
      <c r="AK95" s="191"/>
      <c r="AL95" s="191"/>
      <c r="AM95" s="191"/>
    </row>
    <row r="96" spans="1:39">
      <c r="A96" s="191"/>
      <c r="B96" s="191"/>
      <c r="C96" s="191"/>
      <c r="D96" s="191"/>
      <c r="E96" s="191"/>
      <c r="F96" s="191"/>
      <c r="G96" s="191"/>
      <c r="H96" s="191"/>
      <c r="I96" s="191"/>
      <c r="J96" s="191"/>
      <c r="K96" s="191"/>
      <c r="L96" s="191"/>
      <c r="M96" s="191"/>
      <c r="N96" s="191"/>
      <c r="O96" s="191"/>
      <c r="P96" s="191"/>
      <c r="Q96" s="191"/>
      <c r="R96" s="191"/>
      <c r="S96" s="191"/>
      <c r="T96" s="191"/>
      <c r="U96" s="191"/>
      <c r="V96" s="191"/>
      <c r="W96" s="191"/>
      <c r="X96" s="191"/>
      <c r="Y96" s="191"/>
      <c r="Z96" s="191"/>
      <c r="AA96" s="191"/>
      <c r="AB96" s="191"/>
      <c r="AC96" s="191"/>
      <c r="AD96" s="191"/>
      <c r="AE96" s="191"/>
      <c r="AF96" s="191"/>
      <c r="AG96" s="191"/>
      <c r="AH96" s="191"/>
      <c r="AI96" s="191"/>
      <c r="AJ96" s="191"/>
      <c r="AK96" s="191"/>
      <c r="AL96" s="191"/>
      <c r="AM96" s="191"/>
    </row>
    <row r="97" spans="1:39">
      <c r="A97" s="191"/>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91"/>
    </row>
    <row r="98" spans="1:39">
      <c r="A98" s="191"/>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c r="AA98" s="191"/>
      <c r="AB98" s="191"/>
      <c r="AC98" s="191"/>
      <c r="AD98" s="191"/>
      <c r="AE98" s="191"/>
      <c r="AF98" s="191"/>
      <c r="AG98" s="191"/>
      <c r="AH98" s="191"/>
      <c r="AI98" s="191"/>
      <c r="AJ98" s="191"/>
      <c r="AK98" s="191"/>
      <c r="AL98" s="191"/>
      <c r="AM98" s="191"/>
    </row>
    <row r="99" spans="1:39">
      <c r="A99" s="191"/>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91"/>
    </row>
    <row r="100" spans="1:39">
      <c r="A100" s="191"/>
      <c r="B100" s="191"/>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row>
    <row r="101" spans="1:39">
      <c r="A101" s="191"/>
      <c r="B101" s="191"/>
      <c r="C101" s="191"/>
      <c r="D101" s="191"/>
      <c r="E101" s="191"/>
      <c r="F101" s="191"/>
      <c r="G101" s="191"/>
      <c r="H101" s="191"/>
      <c r="I101" s="191"/>
      <c r="J101" s="191"/>
      <c r="K101" s="191"/>
      <c r="L101" s="191"/>
      <c r="M101" s="191"/>
      <c r="N101" s="191"/>
      <c r="O101" s="191"/>
      <c r="P101" s="191"/>
      <c r="Q101" s="191"/>
      <c r="R101" s="191"/>
      <c r="S101" s="191"/>
      <c r="T101" s="191"/>
      <c r="U101" s="191"/>
      <c r="V101" s="191"/>
      <c r="W101" s="191"/>
      <c r="X101" s="191"/>
      <c r="Y101" s="191"/>
      <c r="Z101" s="191"/>
      <c r="AA101" s="191"/>
      <c r="AB101" s="191"/>
      <c r="AC101" s="191"/>
      <c r="AD101" s="191"/>
      <c r="AE101" s="191"/>
      <c r="AF101" s="191"/>
      <c r="AG101" s="191"/>
      <c r="AH101" s="191"/>
      <c r="AI101" s="191"/>
      <c r="AJ101" s="191"/>
      <c r="AK101" s="191"/>
      <c r="AL101" s="191"/>
      <c r="AM101" s="191"/>
    </row>
    <row r="102" spans="1:39">
      <c r="A102" s="191"/>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c r="AA102" s="191"/>
      <c r="AB102" s="191"/>
      <c r="AC102" s="191"/>
      <c r="AD102" s="191"/>
      <c r="AE102" s="191"/>
      <c r="AF102" s="191"/>
      <c r="AG102" s="191"/>
      <c r="AH102" s="191"/>
      <c r="AI102" s="191"/>
      <c r="AJ102" s="191"/>
      <c r="AK102" s="191"/>
      <c r="AL102" s="191"/>
      <c r="AM102" s="191"/>
    </row>
    <row r="103" spans="1:39">
      <c r="A103" s="191"/>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c r="AA103" s="191"/>
      <c r="AB103" s="191"/>
      <c r="AC103" s="191"/>
      <c r="AD103" s="191"/>
      <c r="AE103" s="191"/>
      <c r="AF103" s="191"/>
      <c r="AG103" s="191"/>
      <c r="AH103" s="191"/>
      <c r="AI103" s="191"/>
      <c r="AJ103" s="191"/>
      <c r="AK103" s="191"/>
      <c r="AL103" s="191"/>
      <c r="AM103" s="191"/>
    </row>
    <row r="104" spans="1:39">
      <c r="A104" s="191"/>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191"/>
      <c r="AJ104" s="191"/>
      <c r="AK104" s="191"/>
      <c r="AL104" s="191"/>
      <c r="AM104" s="191"/>
    </row>
    <row r="105" spans="1:39">
      <c r="A105" s="191"/>
      <c r="B105" s="191"/>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191"/>
      <c r="AJ105" s="191"/>
      <c r="AK105" s="191"/>
      <c r="AL105" s="191"/>
      <c r="AM105" s="191"/>
    </row>
    <row r="106" spans="1:39">
      <c r="A106" s="191"/>
      <c r="B106" s="191"/>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191"/>
      <c r="AJ106" s="191"/>
      <c r="AK106" s="191"/>
      <c r="AL106" s="191"/>
      <c r="AM106" s="191"/>
    </row>
    <row r="107" spans="1:39">
      <c r="A107" s="191"/>
      <c r="B107" s="191"/>
      <c r="C107" s="191"/>
      <c r="D107" s="191"/>
      <c r="E107" s="191"/>
      <c r="F107" s="191"/>
      <c r="G107" s="191"/>
      <c r="H107" s="191"/>
      <c r="I107" s="191"/>
      <c r="J107" s="191"/>
      <c r="K107" s="191"/>
      <c r="L107" s="191"/>
      <c r="M107" s="191"/>
      <c r="N107" s="191"/>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row>
    <row r="108" spans="1:39">
      <c r="A108" s="191"/>
      <c r="B108" s="191"/>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c r="AA108" s="191"/>
      <c r="AB108" s="191"/>
      <c r="AC108" s="191"/>
      <c r="AD108" s="191"/>
      <c r="AE108" s="191"/>
      <c r="AF108" s="191"/>
      <c r="AG108" s="191"/>
      <c r="AH108" s="191"/>
      <c r="AI108" s="191"/>
      <c r="AJ108" s="191"/>
      <c r="AK108" s="191"/>
      <c r="AL108" s="191"/>
      <c r="AM108" s="191"/>
    </row>
    <row r="109" spans="1:39">
      <c r="A109" s="191"/>
      <c r="B109" s="191"/>
      <c r="C109" s="191"/>
      <c r="D109" s="191"/>
      <c r="E109" s="191"/>
      <c r="F109" s="191"/>
      <c r="G109" s="191"/>
      <c r="H109" s="191"/>
      <c r="I109" s="191"/>
      <c r="J109" s="191"/>
      <c r="K109" s="191"/>
      <c r="L109" s="191"/>
      <c r="M109" s="191"/>
      <c r="N109" s="191"/>
      <c r="O109" s="191"/>
      <c r="P109" s="191"/>
      <c r="Q109" s="191"/>
      <c r="R109" s="191"/>
      <c r="S109" s="191"/>
      <c r="T109" s="191"/>
      <c r="U109" s="191"/>
      <c r="V109" s="191"/>
      <c r="W109" s="191"/>
      <c r="X109" s="191"/>
      <c r="Y109" s="191"/>
      <c r="Z109" s="191"/>
      <c r="AA109" s="191"/>
      <c r="AB109" s="191"/>
      <c r="AC109" s="191"/>
      <c r="AD109" s="191"/>
      <c r="AE109" s="191"/>
      <c r="AF109" s="191"/>
      <c r="AG109" s="191"/>
      <c r="AH109" s="191"/>
      <c r="AI109" s="191"/>
      <c r="AJ109" s="191"/>
      <c r="AK109" s="191"/>
      <c r="AL109" s="191"/>
      <c r="AM109" s="191"/>
    </row>
    <row r="110" spans="1:39">
      <c r="A110" s="191"/>
      <c r="B110" s="191"/>
      <c r="C110" s="191"/>
      <c r="D110" s="191"/>
      <c r="E110" s="191"/>
      <c r="F110" s="191"/>
      <c r="G110" s="191"/>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row>
    <row r="111" spans="1:39">
      <c r="A111" s="191"/>
      <c r="B111" s="191"/>
      <c r="C111" s="191"/>
      <c r="D111" s="191"/>
      <c r="E111" s="191"/>
      <c r="F111" s="191"/>
      <c r="G111" s="191"/>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row>
    <row r="112" spans="1:39">
      <c r="A112" s="191"/>
      <c r="B112" s="191"/>
      <c r="C112" s="191"/>
      <c r="D112" s="191"/>
      <c r="E112" s="191"/>
      <c r="F112" s="191"/>
      <c r="G112" s="191"/>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row>
    <row r="113" spans="1:39">
      <c r="A113" s="191"/>
      <c r="B113" s="191"/>
      <c r="C113" s="191"/>
      <c r="D113" s="191"/>
      <c r="E113" s="191"/>
      <c r="F113" s="191"/>
      <c r="G113" s="191"/>
      <c r="H113" s="191"/>
      <c r="I113" s="191"/>
      <c r="J113" s="191"/>
      <c r="K113" s="191"/>
      <c r="L113" s="191"/>
      <c r="M113" s="191"/>
      <c r="N113" s="191"/>
      <c r="O113" s="191"/>
      <c r="P113" s="191"/>
      <c r="Q113" s="191"/>
      <c r="R113" s="191"/>
      <c r="S113" s="191"/>
      <c r="T113" s="191"/>
      <c r="U113" s="191"/>
      <c r="V113" s="191"/>
      <c r="W113" s="191"/>
      <c r="X113" s="191"/>
      <c r="Y113" s="191"/>
      <c r="Z113" s="191"/>
      <c r="AA113" s="191"/>
      <c r="AB113" s="191"/>
      <c r="AC113" s="191"/>
      <c r="AD113" s="191"/>
      <c r="AE113" s="191"/>
      <c r="AF113" s="191"/>
      <c r="AG113" s="191"/>
      <c r="AH113" s="191"/>
      <c r="AI113" s="191"/>
      <c r="AJ113" s="191"/>
      <c r="AK113" s="191"/>
      <c r="AL113" s="191"/>
      <c r="AM113" s="191"/>
    </row>
    <row r="114" spans="1:39">
      <c r="A114" s="191"/>
      <c r="B114" s="191"/>
      <c r="C114" s="191"/>
      <c r="D114" s="191"/>
      <c r="E114" s="191"/>
      <c r="F114" s="191"/>
      <c r="G114" s="191"/>
      <c r="H114" s="191"/>
      <c r="I114" s="191"/>
      <c r="J114" s="191"/>
      <c r="K114" s="191"/>
      <c r="L114" s="191"/>
      <c r="M114" s="191"/>
      <c r="N114" s="191"/>
      <c r="O114" s="191"/>
      <c r="P114" s="191"/>
      <c r="Q114" s="191"/>
      <c r="R114" s="191"/>
      <c r="S114" s="191"/>
      <c r="T114" s="191"/>
      <c r="U114" s="191"/>
      <c r="V114" s="191"/>
      <c r="W114" s="191"/>
      <c r="X114" s="191"/>
      <c r="Y114" s="191"/>
      <c r="Z114" s="191"/>
      <c r="AA114" s="191"/>
      <c r="AB114" s="191"/>
      <c r="AC114" s="191"/>
      <c r="AD114" s="191"/>
      <c r="AE114" s="191"/>
      <c r="AF114" s="191"/>
      <c r="AG114" s="191"/>
      <c r="AH114" s="191"/>
      <c r="AI114" s="191"/>
      <c r="AJ114" s="191"/>
      <c r="AK114" s="191"/>
      <c r="AL114" s="191"/>
      <c r="AM114" s="191"/>
    </row>
    <row r="115" spans="1:39">
      <c r="A115" s="191"/>
      <c r="B115" s="191"/>
      <c r="C115" s="191"/>
      <c r="D115" s="191"/>
      <c r="E115" s="191"/>
      <c r="F115" s="191"/>
      <c r="G115" s="191"/>
      <c r="H115" s="191"/>
      <c r="I115" s="191"/>
      <c r="J115" s="191"/>
      <c r="K115" s="191"/>
      <c r="L115" s="191"/>
      <c r="M115" s="191"/>
      <c r="N115" s="191"/>
      <c r="O115" s="191"/>
      <c r="P115" s="191"/>
      <c r="Q115" s="191"/>
      <c r="R115" s="191"/>
      <c r="S115" s="191"/>
      <c r="T115" s="191"/>
      <c r="U115" s="191"/>
      <c r="V115" s="191"/>
      <c r="W115" s="191"/>
      <c r="X115" s="191"/>
      <c r="Y115" s="191"/>
      <c r="Z115" s="191"/>
      <c r="AA115" s="191"/>
      <c r="AB115" s="191"/>
      <c r="AC115" s="191"/>
      <c r="AD115" s="191"/>
      <c r="AE115" s="191"/>
      <c r="AF115" s="191"/>
      <c r="AG115" s="191"/>
      <c r="AH115" s="191"/>
      <c r="AI115" s="191"/>
      <c r="AJ115" s="191"/>
      <c r="AK115" s="191"/>
      <c r="AL115" s="191"/>
      <c r="AM115" s="191"/>
    </row>
    <row r="116" spans="1:39">
      <c r="A116" s="191"/>
      <c r="B116" s="191"/>
      <c r="C116" s="191"/>
      <c r="D116" s="191"/>
      <c r="E116" s="191"/>
      <c r="F116" s="191"/>
      <c r="G116" s="191"/>
      <c r="H116" s="191"/>
      <c r="I116" s="191"/>
      <c r="J116" s="191"/>
      <c r="K116" s="191"/>
      <c r="L116" s="191"/>
      <c r="M116" s="191"/>
      <c r="N116" s="191"/>
      <c r="O116" s="191"/>
      <c r="P116" s="191"/>
      <c r="Q116" s="191"/>
      <c r="R116" s="191"/>
      <c r="S116" s="191"/>
      <c r="T116" s="191"/>
      <c r="U116" s="191"/>
      <c r="V116" s="191"/>
      <c r="W116" s="191"/>
      <c r="X116" s="191"/>
      <c r="Y116" s="191"/>
      <c r="Z116" s="191"/>
      <c r="AA116" s="191"/>
      <c r="AB116" s="191"/>
      <c r="AC116" s="191"/>
      <c r="AD116" s="191"/>
      <c r="AE116" s="191"/>
      <c r="AF116" s="191"/>
      <c r="AG116" s="191"/>
      <c r="AH116" s="191"/>
      <c r="AI116" s="191"/>
      <c r="AJ116" s="191"/>
      <c r="AK116" s="191"/>
      <c r="AL116" s="191"/>
      <c r="AM116" s="191"/>
    </row>
    <row r="117" spans="1:39">
      <c r="A117" s="191"/>
      <c r="B117" s="191"/>
      <c r="C117" s="191"/>
      <c r="D117" s="191"/>
      <c r="E117" s="191"/>
      <c r="F117" s="191"/>
      <c r="G117" s="191"/>
      <c r="H117" s="191"/>
      <c r="I117" s="191"/>
      <c r="J117" s="191"/>
      <c r="K117" s="191"/>
      <c r="L117" s="191"/>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row>
    <row r="118" spans="1:39">
      <c r="A118" s="191"/>
      <c r="B118" s="191"/>
      <c r="C118" s="191"/>
      <c r="D118" s="191"/>
      <c r="E118" s="191"/>
      <c r="F118" s="191"/>
      <c r="G118" s="191"/>
      <c r="H118" s="191"/>
      <c r="I118" s="191"/>
      <c r="J118" s="191"/>
      <c r="K118" s="191"/>
      <c r="L118" s="191"/>
      <c r="M118" s="191"/>
      <c r="N118" s="191"/>
      <c r="O118" s="191"/>
      <c r="P118" s="191"/>
      <c r="Q118" s="191"/>
      <c r="R118" s="191"/>
      <c r="S118" s="191"/>
      <c r="T118" s="191"/>
      <c r="U118" s="191"/>
      <c r="V118" s="191"/>
      <c r="W118" s="191"/>
      <c r="X118" s="191"/>
      <c r="Y118" s="191"/>
      <c r="Z118" s="191"/>
      <c r="AA118" s="191"/>
      <c r="AB118" s="191"/>
      <c r="AC118" s="191"/>
      <c r="AD118" s="191"/>
      <c r="AE118" s="191"/>
      <c r="AF118" s="191"/>
      <c r="AG118" s="191"/>
      <c r="AH118" s="191"/>
      <c r="AI118" s="191"/>
      <c r="AJ118" s="191"/>
      <c r="AK118" s="191"/>
      <c r="AL118" s="191"/>
      <c r="AM118" s="191"/>
    </row>
    <row r="119" spans="1:39">
      <c r="A119" s="191"/>
      <c r="B119" s="191"/>
      <c r="C119" s="191"/>
      <c r="D119" s="191"/>
      <c r="E119" s="191"/>
      <c r="F119" s="191"/>
      <c r="G119" s="191"/>
      <c r="H119" s="191"/>
      <c r="I119" s="191"/>
      <c r="J119" s="191"/>
      <c r="K119" s="191"/>
      <c r="L119" s="191"/>
      <c r="M119" s="191"/>
      <c r="N119" s="191"/>
      <c r="O119" s="191"/>
      <c r="P119" s="191"/>
      <c r="Q119" s="191"/>
      <c r="R119" s="191"/>
      <c r="S119" s="191"/>
      <c r="T119" s="191"/>
      <c r="U119" s="191"/>
      <c r="V119" s="191"/>
      <c r="W119" s="191"/>
      <c r="X119" s="191"/>
      <c r="Y119" s="191"/>
      <c r="Z119" s="191"/>
      <c r="AA119" s="191"/>
      <c r="AB119" s="191"/>
      <c r="AC119" s="191"/>
      <c r="AD119" s="191"/>
      <c r="AE119" s="191"/>
      <c r="AF119" s="191"/>
      <c r="AG119" s="191"/>
      <c r="AH119" s="191"/>
      <c r="AI119" s="191"/>
      <c r="AJ119" s="191"/>
      <c r="AK119" s="191"/>
      <c r="AL119" s="191"/>
      <c r="AM119" s="191"/>
    </row>
    <row r="120" spans="1:39">
      <c r="A120" s="191"/>
      <c r="B120" s="191"/>
      <c r="C120" s="191"/>
      <c r="D120" s="191"/>
      <c r="E120" s="191"/>
      <c r="F120" s="191"/>
      <c r="G120" s="191"/>
      <c r="H120" s="191"/>
      <c r="I120" s="191"/>
      <c r="J120" s="191"/>
      <c r="K120" s="191"/>
      <c r="L120" s="191"/>
      <c r="M120" s="191"/>
      <c r="N120" s="191"/>
      <c r="O120" s="191"/>
      <c r="P120" s="191"/>
      <c r="Q120" s="191"/>
      <c r="R120" s="191"/>
      <c r="S120" s="191"/>
      <c r="T120" s="191"/>
      <c r="U120" s="191"/>
      <c r="V120" s="191"/>
      <c r="W120" s="191"/>
      <c r="X120" s="191"/>
      <c r="Y120" s="191"/>
      <c r="Z120" s="191"/>
      <c r="AA120" s="191"/>
      <c r="AB120" s="191"/>
      <c r="AC120" s="191"/>
      <c r="AD120" s="191"/>
      <c r="AE120" s="191"/>
      <c r="AF120" s="191"/>
      <c r="AG120" s="191"/>
      <c r="AH120" s="191"/>
      <c r="AI120" s="191"/>
      <c r="AJ120" s="191"/>
      <c r="AK120" s="191"/>
      <c r="AL120" s="191"/>
      <c r="AM120" s="191"/>
    </row>
    <row r="121" spans="1:39">
      <c r="A121" s="191"/>
      <c r="B121" s="191"/>
      <c r="C121" s="191"/>
      <c r="D121" s="191"/>
      <c r="E121" s="191"/>
      <c r="F121" s="191"/>
      <c r="G121" s="191"/>
      <c r="H121" s="191"/>
      <c r="I121" s="191"/>
      <c r="J121" s="191"/>
      <c r="K121" s="191"/>
      <c r="L121" s="191"/>
      <c r="M121" s="191"/>
      <c r="N121" s="191"/>
      <c r="O121" s="191"/>
      <c r="P121" s="191"/>
      <c r="Q121" s="191"/>
      <c r="R121" s="191"/>
      <c r="S121" s="191"/>
      <c r="T121" s="191"/>
      <c r="U121" s="191"/>
      <c r="V121" s="191"/>
      <c r="W121" s="191"/>
      <c r="X121" s="191"/>
      <c r="Y121" s="191"/>
      <c r="Z121" s="191"/>
      <c r="AA121" s="191"/>
      <c r="AB121" s="191"/>
      <c r="AC121" s="191"/>
      <c r="AD121" s="191"/>
      <c r="AE121" s="191"/>
      <c r="AF121" s="191"/>
      <c r="AG121" s="191"/>
      <c r="AH121" s="191"/>
      <c r="AI121" s="191"/>
      <c r="AJ121" s="191"/>
      <c r="AK121" s="191"/>
      <c r="AL121" s="191"/>
      <c r="AM121" s="191"/>
    </row>
    <row r="122" spans="1:39">
      <c r="A122" s="191"/>
      <c r="B122" s="191"/>
      <c r="C122" s="191"/>
      <c r="D122" s="191"/>
      <c r="E122" s="191"/>
      <c r="F122" s="191"/>
      <c r="G122" s="191"/>
      <c r="H122" s="191"/>
      <c r="I122" s="191"/>
      <c r="J122" s="191"/>
      <c r="K122" s="191"/>
      <c r="L122" s="191"/>
      <c r="M122" s="191"/>
      <c r="N122" s="191"/>
      <c r="O122" s="191"/>
      <c r="P122" s="191"/>
      <c r="Q122" s="191"/>
      <c r="R122" s="191"/>
      <c r="S122" s="191"/>
      <c r="T122" s="191"/>
      <c r="U122" s="191"/>
      <c r="V122" s="191"/>
      <c r="W122" s="191"/>
      <c r="X122" s="191"/>
      <c r="Y122" s="191"/>
      <c r="Z122" s="191"/>
      <c r="AA122" s="191"/>
      <c r="AB122" s="191"/>
      <c r="AC122" s="191"/>
      <c r="AD122" s="191"/>
      <c r="AE122" s="191"/>
      <c r="AF122" s="191"/>
      <c r="AG122" s="191"/>
      <c r="AH122" s="191"/>
      <c r="AI122" s="191"/>
      <c r="AJ122" s="191"/>
      <c r="AK122" s="191"/>
      <c r="AL122" s="191"/>
      <c r="AM122" s="191"/>
    </row>
    <row r="123" spans="1:39">
      <c r="A123" s="191"/>
      <c r="B123" s="191"/>
      <c r="C123" s="191"/>
      <c r="D123" s="191"/>
      <c r="E123" s="191"/>
      <c r="F123" s="191"/>
      <c r="G123" s="191"/>
      <c r="H123" s="191"/>
      <c r="I123" s="191"/>
      <c r="J123" s="191"/>
      <c r="K123" s="191"/>
      <c r="L123" s="191"/>
      <c r="M123" s="191"/>
      <c r="N123" s="191"/>
      <c r="O123" s="191"/>
      <c r="P123" s="191"/>
      <c r="Q123" s="191"/>
      <c r="R123" s="191"/>
      <c r="S123" s="191"/>
      <c r="T123" s="191"/>
      <c r="U123" s="191"/>
      <c r="V123" s="191"/>
      <c r="W123" s="191"/>
      <c r="X123" s="191"/>
      <c r="Y123" s="191"/>
      <c r="Z123" s="191"/>
      <c r="AA123" s="191"/>
      <c r="AB123" s="191"/>
      <c r="AC123" s="191"/>
      <c r="AD123" s="191"/>
      <c r="AE123" s="191"/>
      <c r="AF123" s="191"/>
      <c r="AG123" s="191"/>
      <c r="AH123" s="191"/>
      <c r="AI123" s="191"/>
      <c r="AJ123" s="191"/>
      <c r="AK123" s="191"/>
      <c r="AL123" s="191"/>
      <c r="AM123" s="191"/>
    </row>
    <row r="124" spans="1:39">
      <c r="A124" s="191"/>
      <c r="B124" s="191"/>
      <c r="C124" s="191"/>
      <c r="D124" s="191"/>
      <c r="E124" s="191"/>
      <c r="F124" s="191"/>
      <c r="G124" s="191"/>
      <c r="H124" s="191"/>
      <c r="I124" s="191"/>
      <c r="J124" s="191"/>
      <c r="K124" s="191"/>
      <c r="L124" s="191"/>
      <c r="M124" s="191"/>
      <c r="N124" s="191"/>
      <c r="O124" s="191"/>
      <c r="P124" s="191"/>
      <c r="Q124" s="191"/>
      <c r="R124" s="191"/>
      <c r="S124" s="191"/>
      <c r="T124" s="191"/>
      <c r="U124" s="191"/>
      <c r="V124" s="191"/>
      <c r="W124" s="191"/>
      <c r="X124" s="191"/>
      <c r="Y124" s="191"/>
      <c r="Z124" s="191"/>
      <c r="AA124" s="191"/>
      <c r="AB124" s="191"/>
      <c r="AC124" s="191"/>
      <c r="AD124" s="191"/>
      <c r="AE124" s="191"/>
      <c r="AF124" s="191"/>
      <c r="AG124" s="191"/>
      <c r="AH124" s="191"/>
      <c r="AI124" s="191"/>
      <c r="AJ124" s="191"/>
      <c r="AK124" s="191"/>
      <c r="AL124" s="191"/>
      <c r="AM124" s="191"/>
    </row>
    <row r="125" spans="1:39">
      <c r="A125" s="191"/>
      <c r="B125" s="191"/>
      <c r="C125" s="191"/>
      <c r="D125" s="191"/>
      <c r="E125" s="191"/>
      <c r="F125" s="191"/>
      <c r="G125" s="191"/>
      <c r="H125" s="191"/>
      <c r="I125" s="191"/>
      <c r="J125" s="191"/>
      <c r="K125" s="191"/>
      <c r="L125" s="191"/>
      <c r="M125" s="191"/>
      <c r="N125" s="191"/>
      <c r="O125" s="191"/>
      <c r="P125" s="191"/>
      <c r="Q125" s="191"/>
      <c r="R125" s="191"/>
      <c r="S125" s="191"/>
      <c r="T125" s="191"/>
      <c r="U125" s="191"/>
      <c r="V125" s="191"/>
      <c r="W125" s="191"/>
      <c r="X125" s="191"/>
      <c r="Y125" s="191"/>
      <c r="Z125" s="191"/>
      <c r="AA125" s="191"/>
      <c r="AB125" s="191"/>
      <c r="AC125" s="191"/>
      <c r="AD125" s="191"/>
      <c r="AE125" s="191"/>
      <c r="AF125" s="191"/>
      <c r="AG125" s="191"/>
      <c r="AH125" s="191"/>
      <c r="AI125" s="191"/>
      <c r="AJ125" s="191"/>
      <c r="AK125" s="191"/>
      <c r="AL125" s="191"/>
      <c r="AM125" s="191"/>
    </row>
    <row r="126" spans="1:39">
      <c r="A126" s="191"/>
      <c r="B126" s="191"/>
      <c r="C126" s="191"/>
      <c r="D126" s="191"/>
      <c r="E126" s="191"/>
      <c r="F126" s="191"/>
      <c r="G126" s="191"/>
      <c r="H126" s="191"/>
      <c r="I126" s="191"/>
      <c r="J126" s="191"/>
      <c r="K126" s="191"/>
      <c r="L126" s="191"/>
      <c r="M126" s="191"/>
      <c r="N126" s="191"/>
      <c r="O126" s="191"/>
      <c r="P126" s="191"/>
      <c r="Q126" s="191"/>
      <c r="R126" s="191"/>
      <c r="S126" s="191"/>
      <c r="T126" s="191"/>
      <c r="U126" s="191"/>
      <c r="V126" s="191"/>
      <c r="W126" s="191"/>
      <c r="X126" s="191"/>
      <c r="Y126" s="191"/>
      <c r="Z126" s="191"/>
      <c r="AA126" s="191"/>
      <c r="AB126" s="191"/>
      <c r="AC126" s="191"/>
      <c r="AD126" s="191"/>
      <c r="AE126" s="191"/>
      <c r="AF126" s="191"/>
      <c r="AG126" s="191"/>
      <c r="AH126" s="191"/>
      <c r="AI126" s="191"/>
      <c r="AJ126" s="191"/>
      <c r="AK126" s="191"/>
      <c r="AL126" s="191"/>
      <c r="AM126" s="191"/>
    </row>
    <row r="127" spans="1:39">
      <c r="A127" s="191"/>
      <c r="B127" s="191"/>
      <c r="C127" s="191"/>
      <c r="D127" s="191"/>
      <c r="E127" s="191"/>
      <c r="F127" s="191"/>
      <c r="G127" s="191"/>
      <c r="H127" s="191"/>
      <c r="I127" s="191"/>
      <c r="J127" s="191"/>
      <c r="K127" s="191"/>
      <c r="L127" s="191"/>
      <c r="M127" s="191"/>
      <c r="N127" s="191"/>
      <c r="O127" s="191"/>
      <c r="P127" s="191"/>
      <c r="Q127" s="191"/>
      <c r="R127" s="191"/>
      <c r="S127" s="191"/>
      <c r="T127" s="191"/>
      <c r="U127" s="191"/>
      <c r="V127" s="191"/>
      <c r="W127" s="191"/>
      <c r="X127" s="191"/>
      <c r="Y127" s="191"/>
      <c r="Z127" s="191"/>
      <c r="AA127" s="191"/>
      <c r="AB127" s="191"/>
      <c r="AC127" s="191"/>
      <c r="AD127" s="191"/>
      <c r="AE127" s="191"/>
      <c r="AF127" s="191"/>
      <c r="AG127" s="191"/>
      <c r="AH127" s="191"/>
      <c r="AI127" s="191"/>
      <c r="AJ127" s="191"/>
      <c r="AK127" s="191"/>
      <c r="AL127" s="191"/>
      <c r="AM127" s="191"/>
    </row>
    <row r="128" spans="1:39">
      <c r="A128" s="191"/>
      <c r="B128" s="191"/>
      <c r="C128" s="191"/>
      <c r="D128" s="191"/>
      <c r="E128" s="191"/>
      <c r="F128" s="191"/>
      <c r="G128" s="191"/>
      <c r="H128" s="191"/>
      <c r="I128" s="191"/>
      <c r="J128" s="191"/>
      <c r="K128" s="191"/>
      <c r="L128" s="191"/>
      <c r="M128" s="191"/>
      <c r="N128" s="191"/>
      <c r="O128" s="191"/>
      <c r="P128" s="191"/>
      <c r="Q128" s="191"/>
      <c r="R128" s="191"/>
      <c r="S128" s="191"/>
      <c r="T128" s="191"/>
      <c r="U128" s="191"/>
      <c r="V128" s="191"/>
      <c r="W128" s="191"/>
      <c r="X128" s="191"/>
      <c r="Y128" s="191"/>
      <c r="Z128" s="191"/>
      <c r="AA128" s="191"/>
      <c r="AB128" s="191"/>
      <c r="AC128" s="191"/>
      <c r="AD128" s="191"/>
      <c r="AE128" s="191"/>
      <c r="AF128" s="191"/>
      <c r="AG128" s="191"/>
      <c r="AH128" s="191"/>
      <c r="AI128" s="191"/>
      <c r="AJ128" s="191"/>
      <c r="AK128" s="191"/>
      <c r="AL128" s="191"/>
      <c r="AM128" s="191"/>
    </row>
    <row r="129" spans="1:39">
      <c r="A129" s="191"/>
      <c r="B129" s="191"/>
      <c r="C129" s="191"/>
      <c r="D129" s="191"/>
      <c r="E129" s="191"/>
      <c r="F129" s="191"/>
      <c r="G129" s="191"/>
      <c r="H129" s="191"/>
      <c r="I129" s="191"/>
      <c r="J129" s="191"/>
      <c r="K129" s="191"/>
      <c r="L129" s="191"/>
      <c r="M129" s="191"/>
      <c r="N129" s="191"/>
      <c r="O129" s="191"/>
      <c r="P129" s="191"/>
      <c r="Q129" s="191"/>
      <c r="R129" s="191"/>
      <c r="S129" s="191"/>
      <c r="T129" s="191"/>
      <c r="U129" s="191"/>
      <c r="V129" s="191"/>
      <c r="W129" s="191"/>
      <c r="X129" s="191"/>
      <c r="Y129" s="191"/>
      <c r="Z129" s="191"/>
      <c r="AA129" s="191"/>
      <c r="AB129" s="191"/>
      <c r="AC129" s="191"/>
      <c r="AD129" s="191"/>
      <c r="AE129" s="191"/>
      <c r="AF129" s="191"/>
      <c r="AG129" s="191"/>
      <c r="AH129" s="191"/>
      <c r="AI129" s="191"/>
      <c r="AJ129" s="191"/>
      <c r="AK129" s="191"/>
      <c r="AL129" s="191"/>
      <c r="AM129" s="191"/>
    </row>
    <row r="130" spans="1:39">
      <c r="A130" s="191"/>
      <c r="B130" s="191"/>
      <c r="C130" s="191"/>
      <c r="D130" s="191"/>
      <c r="E130" s="191"/>
      <c r="F130" s="191"/>
      <c r="G130" s="191"/>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row>
    <row r="131" spans="1:39">
      <c r="A131" s="191"/>
      <c r="B131" s="191"/>
      <c r="C131" s="191"/>
      <c r="D131" s="191"/>
      <c r="E131" s="191"/>
      <c r="F131" s="191"/>
      <c r="G131" s="191"/>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row>
    <row r="132" spans="1:39">
      <c r="A132" s="191"/>
      <c r="B132" s="191"/>
      <c r="C132" s="191"/>
      <c r="D132" s="191"/>
      <c r="E132" s="191"/>
      <c r="F132" s="191"/>
      <c r="G132" s="191"/>
      <c r="H132" s="191"/>
      <c r="I132" s="191"/>
      <c r="J132" s="191"/>
      <c r="K132" s="191"/>
      <c r="L132" s="191"/>
      <c r="M132" s="191"/>
      <c r="N132" s="191"/>
      <c r="O132" s="191"/>
      <c r="P132" s="191"/>
      <c r="Q132" s="191"/>
      <c r="R132" s="191"/>
      <c r="S132" s="191"/>
      <c r="T132" s="191"/>
      <c r="U132" s="191"/>
      <c r="V132" s="191"/>
      <c r="W132" s="191"/>
      <c r="X132" s="191"/>
      <c r="Y132" s="191"/>
      <c r="Z132" s="191"/>
      <c r="AA132" s="191"/>
      <c r="AB132" s="191"/>
      <c r="AC132" s="191"/>
      <c r="AD132" s="191"/>
      <c r="AE132" s="191"/>
      <c r="AF132" s="191"/>
      <c r="AG132" s="191"/>
      <c r="AH132" s="191"/>
      <c r="AI132" s="191"/>
      <c r="AJ132" s="191"/>
      <c r="AK132" s="191"/>
      <c r="AL132" s="191"/>
      <c r="AM132" s="191"/>
    </row>
    <row r="133" spans="1:39">
      <c r="A133" s="191"/>
      <c r="B133" s="191"/>
      <c r="C133" s="191"/>
      <c r="D133" s="191"/>
      <c r="E133" s="191"/>
      <c r="F133" s="191"/>
      <c r="G133" s="191"/>
      <c r="H133" s="191"/>
      <c r="I133" s="191"/>
      <c r="J133" s="191"/>
      <c r="K133" s="191"/>
      <c r="L133" s="191"/>
      <c r="M133" s="191"/>
      <c r="N133" s="191"/>
      <c r="O133" s="191"/>
      <c r="P133" s="191"/>
      <c r="Q133" s="191"/>
      <c r="R133" s="191"/>
      <c r="S133" s="191"/>
      <c r="T133" s="191"/>
      <c r="U133" s="191"/>
      <c r="V133" s="191"/>
      <c r="W133" s="191"/>
      <c r="X133" s="191"/>
      <c r="Y133" s="191"/>
      <c r="Z133" s="191"/>
      <c r="AA133" s="191"/>
      <c r="AB133" s="191"/>
      <c r="AC133" s="191"/>
      <c r="AD133" s="191"/>
      <c r="AE133" s="191"/>
      <c r="AF133" s="191"/>
      <c r="AG133" s="191"/>
      <c r="AH133" s="191"/>
      <c r="AI133" s="191"/>
      <c r="AJ133" s="191"/>
      <c r="AK133" s="191"/>
      <c r="AL133" s="191"/>
      <c r="AM133" s="191"/>
    </row>
    <row r="134" spans="1:39">
      <c r="A134" s="191"/>
      <c r="B134" s="191"/>
      <c r="C134" s="191"/>
      <c r="D134" s="191"/>
      <c r="E134" s="191"/>
      <c r="F134" s="191"/>
      <c r="G134" s="191"/>
      <c r="H134" s="191"/>
      <c r="I134" s="191"/>
      <c r="J134" s="191"/>
      <c r="K134" s="191"/>
      <c r="L134" s="191"/>
      <c r="M134" s="191"/>
      <c r="N134" s="191"/>
      <c r="O134" s="191"/>
      <c r="P134" s="191"/>
      <c r="Q134" s="191"/>
      <c r="R134" s="191"/>
      <c r="S134" s="191"/>
      <c r="T134" s="191"/>
      <c r="U134" s="191"/>
      <c r="V134" s="191"/>
      <c r="W134" s="191"/>
      <c r="X134" s="191"/>
      <c r="Y134" s="191"/>
      <c r="Z134" s="191"/>
      <c r="AA134" s="191"/>
      <c r="AB134" s="191"/>
      <c r="AC134" s="191"/>
      <c r="AD134" s="191"/>
      <c r="AE134" s="191"/>
      <c r="AF134" s="191"/>
      <c r="AG134" s="191"/>
      <c r="AH134" s="191"/>
      <c r="AI134" s="191"/>
      <c r="AJ134" s="191"/>
      <c r="AK134" s="191"/>
      <c r="AL134" s="191"/>
      <c r="AM134" s="191"/>
    </row>
    <row r="135" spans="1:39">
      <c r="A135" s="191"/>
      <c r="B135" s="191"/>
      <c r="C135" s="191"/>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191"/>
      <c r="AJ135" s="191"/>
      <c r="AK135" s="191"/>
      <c r="AL135" s="191"/>
      <c r="AM135" s="191"/>
    </row>
    <row r="136" spans="1:39">
      <c r="A136" s="191"/>
      <c r="B136" s="191"/>
      <c r="C136" s="191"/>
      <c r="D136" s="191"/>
      <c r="E136" s="191"/>
      <c r="F136" s="191"/>
      <c r="G136" s="191"/>
      <c r="H136" s="191"/>
      <c r="I136" s="191"/>
      <c r="J136" s="191"/>
      <c r="K136" s="191"/>
      <c r="L136" s="191"/>
      <c r="M136" s="191"/>
      <c r="N136" s="191"/>
      <c r="O136" s="191"/>
      <c r="P136" s="191"/>
      <c r="Q136" s="191"/>
      <c r="R136" s="191"/>
      <c r="S136" s="191"/>
      <c r="T136" s="191"/>
      <c r="U136" s="191"/>
      <c r="V136" s="191"/>
      <c r="W136" s="191"/>
      <c r="X136" s="191"/>
      <c r="Y136" s="191"/>
      <c r="Z136" s="191"/>
      <c r="AA136" s="191"/>
      <c r="AB136" s="191"/>
      <c r="AC136" s="191"/>
      <c r="AD136" s="191"/>
      <c r="AE136" s="191"/>
      <c r="AF136" s="191"/>
      <c r="AG136" s="191"/>
      <c r="AH136" s="191"/>
      <c r="AI136" s="191"/>
      <c r="AJ136" s="191"/>
      <c r="AK136" s="191"/>
      <c r="AL136" s="191"/>
      <c r="AM136" s="191"/>
    </row>
    <row r="137" spans="1:39">
      <c r="A137" s="191"/>
      <c r="B137" s="191"/>
      <c r="C137" s="191"/>
      <c r="D137" s="191"/>
      <c r="E137" s="191"/>
      <c r="F137" s="191"/>
      <c r="G137" s="191"/>
      <c r="H137" s="191"/>
      <c r="I137" s="191"/>
      <c r="J137" s="191"/>
      <c r="K137" s="191"/>
      <c r="L137" s="191"/>
      <c r="M137" s="191"/>
      <c r="N137" s="191"/>
      <c r="O137" s="191"/>
      <c r="P137" s="191"/>
      <c r="Q137" s="191"/>
      <c r="R137" s="191"/>
      <c r="S137" s="191"/>
      <c r="T137" s="191"/>
      <c r="U137" s="191"/>
      <c r="V137" s="191"/>
      <c r="W137" s="191"/>
      <c r="X137" s="191"/>
      <c r="Y137" s="191"/>
      <c r="Z137" s="191"/>
      <c r="AA137" s="191"/>
      <c r="AB137" s="191"/>
      <c r="AC137" s="191"/>
      <c r="AD137" s="191"/>
      <c r="AE137" s="191"/>
      <c r="AF137" s="191"/>
      <c r="AG137" s="191"/>
      <c r="AH137" s="191"/>
      <c r="AI137" s="191"/>
      <c r="AJ137" s="191"/>
      <c r="AK137" s="191"/>
      <c r="AL137" s="191"/>
      <c r="AM137" s="191"/>
    </row>
    <row r="138" spans="1:39">
      <c r="A138" s="191"/>
      <c r="B138" s="191"/>
      <c r="C138" s="191"/>
      <c r="D138" s="191"/>
      <c r="E138" s="191"/>
      <c r="F138" s="191"/>
      <c r="G138" s="191"/>
      <c r="H138" s="191"/>
      <c r="I138" s="191"/>
      <c r="J138" s="191"/>
      <c r="K138" s="191"/>
      <c r="L138" s="191"/>
      <c r="M138" s="191"/>
      <c r="N138" s="191"/>
      <c r="O138" s="191"/>
      <c r="P138" s="191"/>
      <c r="Q138" s="191"/>
      <c r="R138" s="191"/>
      <c r="S138" s="191"/>
      <c r="T138" s="191"/>
      <c r="U138" s="191"/>
      <c r="V138" s="191"/>
      <c r="W138" s="191"/>
      <c r="X138" s="191"/>
      <c r="Y138" s="191"/>
      <c r="Z138" s="191"/>
      <c r="AA138" s="191"/>
      <c r="AB138" s="191"/>
      <c r="AC138" s="191"/>
      <c r="AD138" s="191"/>
      <c r="AE138" s="191"/>
      <c r="AF138" s="191"/>
      <c r="AG138" s="191"/>
      <c r="AH138" s="191"/>
      <c r="AI138" s="191"/>
      <c r="AJ138" s="191"/>
      <c r="AK138" s="191"/>
      <c r="AL138" s="191"/>
      <c r="AM138" s="191"/>
    </row>
    <row r="139" spans="1:39">
      <c r="A139" s="191"/>
      <c r="B139" s="191"/>
      <c r="C139" s="191"/>
      <c r="D139" s="191"/>
      <c r="E139" s="191"/>
      <c r="F139" s="191"/>
      <c r="G139" s="191"/>
      <c r="H139" s="191"/>
      <c r="I139" s="191"/>
      <c r="J139" s="191"/>
      <c r="K139" s="191"/>
      <c r="L139" s="191"/>
      <c r="M139" s="191"/>
      <c r="N139" s="191"/>
      <c r="O139" s="191"/>
      <c r="P139" s="191"/>
      <c r="Q139" s="191"/>
      <c r="R139" s="191"/>
      <c r="S139" s="191"/>
      <c r="T139" s="191"/>
      <c r="U139" s="191"/>
      <c r="V139" s="191"/>
      <c r="W139" s="191"/>
      <c r="X139" s="191"/>
      <c r="Y139" s="191"/>
      <c r="Z139" s="191"/>
      <c r="AA139" s="191"/>
      <c r="AB139" s="191"/>
      <c r="AC139" s="191"/>
      <c r="AD139" s="191"/>
      <c r="AE139" s="191"/>
      <c r="AF139" s="191"/>
      <c r="AG139" s="191"/>
      <c r="AH139" s="191"/>
      <c r="AI139" s="191"/>
      <c r="AJ139" s="191"/>
      <c r="AK139" s="191"/>
      <c r="AL139" s="191"/>
      <c r="AM139" s="191"/>
    </row>
    <row r="140" spans="1:39">
      <c r="A140" s="191"/>
      <c r="B140" s="191"/>
      <c r="C140" s="191"/>
      <c r="D140" s="191"/>
      <c r="E140" s="191"/>
      <c r="F140" s="191"/>
      <c r="G140" s="191"/>
      <c r="H140" s="191"/>
      <c r="I140" s="191"/>
      <c r="J140" s="191"/>
      <c r="K140" s="191"/>
      <c r="L140" s="191"/>
      <c r="M140" s="191"/>
      <c r="N140" s="191"/>
      <c r="O140" s="191"/>
      <c r="P140" s="191"/>
      <c r="Q140" s="191"/>
      <c r="R140" s="191"/>
      <c r="S140" s="191"/>
      <c r="T140" s="191"/>
      <c r="U140" s="191"/>
      <c r="V140" s="191"/>
      <c r="W140" s="191"/>
      <c r="X140" s="191"/>
      <c r="Y140" s="191"/>
      <c r="Z140" s="191"/>
      <c r="AA140" s="191"/>
      <c r="AB140" s="191"/>
      <c r="AC140" s="191"/>
      <c r="AD140" s="191"/>
      <c r="AE140" s="191"/>
      <c r="AF140" s="191"/>
      <c r="AG140" s="191"/>
      <c r="AH140" s="191"/>
      <c r="AI140" s="191"/>
      <c r="AJ140" s="191"/>
      <c r="AK140" s="191"/>
      <c r="AL140" s="191"/>
      <c r="AM140" s="191"/>
    </row>
    <row r="141" spans="1:39">
      <c r="A141" s="191"/>
      <c r="B141" s="191"/>
      <c r="C141" s="191"/>
      <c r="D141" s="191"/>
      <c r="E141" s="191"/>
      <c r="F141" s="191"/>
      <c r="G141" s="191"/>
      <c r="H141" s="191"/>
      <c r="I141" s="191"/>
      <c r="J141" s="191"/>
      <c r="K141" s="191"/>
      <c r="L141" s="191"/>
      <c r="M141" s="191"/>
      <c r="N141" s="191"/>
      <c r="O141" s="191"/>
      <c r="P141" s="191"/>
      <c r="Q141" s="191"/>
      <c r="R141" s="191"/>
      <c r="S141" s="191"/>
      <c r="T141" s="191"/>
      <c r="U141" s="191"/>
      <c r="V141" s="191"/>
      <c r="W141" s="191"/>
      <c r="X141" s="191"/>
      <c r="Y141" s="191"/>
      <c r="Z141" s="191"/>
      <c r="AA141" s="191"/>
      <c r="AB141" s="191"/>
      <c r="AC141" s="191"/>
      <c r="AD141" s="191"/>
      <c r="AE141" s="191"/>
      <c r="AF141" s="191"/>
      <c r="AG141" s="191"/>
      <c r="AH141" s="191"/>
      <c r="AI141" s="191"/>
      <c r="AJ141" s="191"/>
      <c r="AK141" s="191"/>
      <c r="AL141" s="191"/>
      <c r="AM141" s="191"/>
    </row>
    <row r="142" spans="1:39">
      <c r="A142" s="191"/>
      <c r="B142" s="191"/>
      <c r="C142" s="191"/>
      <c r="D142" s="191"/>
      <c r="E142" s="191"/>
      <c r="F142" s="191"/>
      <c r="G142" s="191"/>
      <c r="H142" s="191"/>
      <c r="I142" s="191"/>
      <c r="J142" s="191"/>
      <c r="K142" s="191"/>
      <c r="L142" s="191"/>
      <c r="M142" s="191"/>
      <c r="N142" s="191"/>
      <c r="O142" s="191"/>
      <c r="P142" s="191"/>
      <c r="Q142" s="191"/>
      <c r="R142" s="191"/>
      <c r="S142" s="191"/>
      <c r="T142" s="191"/>
      <c r="U142" s="191"/>
      <c r="V142" s="191"/>
      <c r="W142" s="191"/>
      <c r="X142" s="191"/>
      <c r="Y142" s="191"/>
      <c r="Z142" s="191"/>
      <c r="AA142" s="191"/>
      <c r="AB142" s="191"/>
      <c r="AC142" s="191"/>
      <c r="AD142" s="191"/>
      <c r="AE142" s="191"/>
      <c r="AF142" s="191"/>
      <c r="AG142" s="191"/>
      <c r="AH142" s="191"/>
      <c r="AI142" s="191"/>
      <c r="AJ142" s="191"/>
      <c r="AK142" s="191"/>
      <c r="AL142" s="191"/>
      <c r="AM142" s="191"/>
    </row>
    <row r="143" spans="1:39">
      <c r="A143" s="191"/>
      <c r="B143" s="191"/>
      <c r="C143" s="191"/>
      <c r="D143" s="191"/>
      <c r="E143" s="191"/>
      <c r="F143" s="191"/>
      <c r="G143" s="191"/>
      <c r="H143" s="191"/>
      <c r="I143" s="191"/>
      <c r="J143" s="191"/>
      <c r="K143" s="191"/>
      <c r="L143" s="191"/>
      <c r="M143" s="191"/>
      <c r="N143" s="191"/>
      <c r="O143" s="191"/>
      <c r="P143" s="191"/>
      <c r="Q143" s="191"/>
      <c r="R143" s="191"/>
      <c r="S143" s="191"/>
      <c r="T143" s="191"/>
      <c r="U143" s="191"/>
      <c r="V143" s="191"/>
      <c r="W143" s="191"/>
      <c r="X143" s="191"/>
      <c r="Y143" s="191"/>
      <c r="Z143" s="191"/>
      <c r="AA143" s="191"/>
      <c r="AB143" s="191"/>
      <c r="AC143" s="191"/>
      <c r="AD143" s="191"/>
      <c r="AE143" s="191"/>
      <c r="AF143" s="191"/>
      <c r="AG143" s="191"/>
      <c r="AH143" s="191"/>
      <c r="AI143" s="191"/>
      <c r="AJ143" s="191"/>
      <c r="AK143" s="191"/>
      <c r="AL143" s="191"/>
      <c r="AM143" s="191"/>
    </row>
    <row r="144" spans="1:39">
      <c r="A144" s="191"/>
      <c r="B144" s="191"/>
      <c r="C144" s="191"/>
      <c r="D144" s="191"/>
      <c r="E144" s="191"/>
      <c r="F144" s="191"/>
      <c r="G144" s="191"/>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row>
    <row r="145" spans="1:39">
      <c r="A145" s="191"/>
      <c r="B145" s="191"/>
      <c r="C145" s="191"/>
      <c r="D145" s="191"/>
      <c r="E145" s="191"/>
      <c r="F145" s="191"/>
      <c r="G145" s="191"/>
      <c r="H145" s="191"/>
      <c r="I145" s="191"/>
      <c r="J145" s="191"/>
      <c r="K145" s="191"/>
      <c r="L145" s="191"/>
      <c r="M145" s="191"/>
      <c r="N145" s="191"/>
      <c r="O145" s="191"/>
      <c r="P145" s="191"/>
      <c r="Q145" s="191"/>
      <c r="R145" s="191"/>
      <c r="S145" s="191"/>
      <c r="T145" s="191"/>
      <c r="U145" s="191"/>
      <c r="V145" s="191"/>
      <c r="W145" s="191"/>
      <c r="X145" s="191"/>
      <c r="Y145" s="191"/>
      <c r="Z145" s="191"/>
      <c r="AA145" s="191"/>
      <c r="AB145" s="191"/>
      <c r="AC145" s="191"/>
      <c r="AD145" s="191"/>
      <c r="AE145" s="191"/>
      <c r="AF145" s="191"/>
      <c r="AG145" s="191"/>
      <c r="AH145" s="191"/>
      <c r="AI145" s="191"/>
      <c r="AJ145" s="191"/>
      <c r="AK145" s="191"/>
      <c r="AL145" s="191"/>
      <c r="AM145" s="191"/>
    </row>
    <row r="146" spans="1:39">
      <c r="A146" s="191"/>
      <c r="B146" s="191"/>
      <c r="C146" s="191"/>
      <c r="D146" s="191"/>
      <c r="E146" s="191"/>
      <c r="F146" s="191"/>
      <c r="G146" s="191"/>
      <c r="H146" s="191"/>
      <c r="I146" s="191"/>
      <c r="J146" s="191"/>
      <c r="K146" s="191"/>
      <c r="L146" s="191"/>
      <c r="M146" s="191"/>
      <c r="N146" s="191"/>
      <c r="O146" s="191"/>
      <c r="P146" s="191"/>
      <c r="Q146" s="191"/>
      <c r="R146" s="191"/>
      <c r="S146" s="191"/>
      <c r="T146" s="191"/>
      <c r="U146" s="191"/>
      <c r="V146" s="191"/>
      <c r="W146" s="191"/>
      <c r="X146" s="191"/>
      <c r="Y146" s="191"/>
      <c r="Z146" s="191"/>
      <c r="AA146" s="191"/>
      <c r="AB146" s="191"/>
      <c r="AC146" s="191"/>
      <c r="AD146" s="191"/>
      <c r="AE146" s="191"/>
      <c r="AF146" s="191"/>
      <c r="AG146" s="191"/>
      <c r="AH146" s="191"/>
      <c r="AI146" s="191"/>
      <c r="AJ146" s="191"/>
      <c r="AK146" s="191"/>
      <c r="AL146" s="191"/>
      <c r="AM146" s="191"/>
    </row>
    <row r="147" spans="1:39">
      <c r="A147" s="191"/>
      <c r="B147" s="191"/>
      <c r="C147" s="191"/>
      <c r="D147" s="191"/>
      <c r="E147" s="191"/>
      <c r="F147" s="191"/>
      <c r="G147" s="191"/>
      <c r="H147" s="191"/>
      <c r="I147" s="191"/>
      <c r="J147" s="191"/>
      <c r="K147" s="191"/>
      <c r="L147" s="191"/>
      <c r="M147" s="191"/>
      <c r="N147" s="191"/>
      <c r="O147" s="191"/>
      <c r="P147" s="191"/>
      <c r="Q147" s="191"/>
      <c r="R147" s="191"/>
      <c r="S147" s="191"/>
      <c r="T147" s="191"/>
      <c r="U147" s="191"/>
      <c r="V147" s="191"/>
      <c r="W147" s="191"/>
      <c r="X147" s="191"/>
      <c r="Y147" s="191"/>
      <c r="Z147" s="191"/>
      <c r="AA147" s="191"/>
      <c r="AB147" s="191"/>
      <c r="AC147" s="191"/>
      <c r="AD147" s="191"/>
      <c r="AE147" s="191"/>
      <c r="AF147" s="191"/>
      <c r="AG147" s="191"/>
      <c r="AH147" s="191"/>
      <c r="AI147" s="191"/>
      <c r="AJ147" s="191"/>
      <c r="AK147" s="191"/>
      <c r="AL147" s="191"/>
      <c r="AM147" s="191"/>
    </row>
    <row r="148" spans="1:39">
      <c r="A148" s="191"/>
      <c r="B148" s="191"/>
      <c r="C148" s="191"/>
      <c r="D148" s="191"/>
      <c r="E148" s="191"/>
      <c r="F148" s="191"/>
      <c r="G148" s="191"/>
      <c r="H148" s="191"/>
      <c r="I148" s="191"/>
      <c r="J148" s="191"/>
      <c r="K148" s="191"/>
      <c r="L148" s="191"/>
      <c r="M148" s="191"/>
      <c r="N148" s="191"/>
      <c r="O148" s="191"/>
      <c r="P148" s="191"/>
      <c r="Q148" s="191"/>
      <c r="R148" s="191"/>
      <c r="S148" s="191"/>
      <c r="T148" s="191"/>
      <c r="U148" s="191"/>
      <c r="V148" s="191"/>
      <c r="W148" s="191"/>
      <c r="X148" s="191"/>
      <c r="Y148" s="191"/>
      <c r="Z148" s="191"/>
      <c r="AA148" s="191"/>
      <c r="AB148" s="191"/>
      <c r="AC148" s="191"/>
      <c r="AD148" s="191"/>
      <c r="AE148" s="191"/>
      <c r="AF148" s="191"/>
      <c r="AG148" s="191"/>
      <c r="AH148" s="191"/>
      <c r="AI148" s="191"/>
      <c r="AJ148" s="191"/>
      <c r="AK148" s="191"/>
      <c r="AL148" s="191"/>
      <c r="AM148" s="191"/>
    </row>
    <row r="149" spans="1:39">
      <c r="A149" s="191"/>
      <c r="B149" s="191"/>
      <c r="C149" s="191"/>
      <c r="D149" s="191"/>
      <c r="E149" s="191"/>
      <c r="F149" s="191"/>
      <c r="G149" s="191"/>
      <c r="H149" s="191"/>
      <c r="I149" s="191"/>
      <c r="J149" s="191"/>
      <c r="K149" s="191"/>
      <c r="L149" s="191"/>
      <c r="M149" s="191"/>
      <c r="N149" s="191"/>
      <c r="O149" s="191"/>
      <c r="P149" s="191"/>
      <c r="Q149" s="191"/>
      <c r="R149" s="191"/>
      <c r="S149" s="191"/>
      <c r="T149" s="191"/>
      <c r="U149" s="191"/>
      <c r="V149" s="191"/>
      <c r="W149" s="191"/>
      <c r="X149" s="191"/>
      <c r="Y149" s="191"/>
      <c r="Z149" s="191"/>
      <c r="AA149" s="191"/>
      <c r="AB149" s="191"/>
      <c r="AC149" s="191"/>
      <c r="AD149" s="191"/>
      <c r="AE149" s="191"/>
      <c r="AF149" s="191"/>
      <c r="AG149" s="191"/>
      <c r="AH149" s="191"/>
      <c r="AI149" s="191"/>
      <c r="AJ149" s="191"/>
      <c r="AK149" s="191"/>
      <c r="AL149" s="191"/>
      <c r="AM149" s="191"/>
    </row>
    <row r="150" spans="1:39">
      <c r="A150" s="191"/>
      <c r="B150" s="191"/>
      <c r="C150" s="191"/>
      <c r="D150" s="191"/>
      <c r="E150" s="191"/>
      <c r="F150" s="191"/>
      <c r="G150" s="191"/>
      <c r="H150" s="191"/>
      <c r="I150" s="191"/>
      <c r="J150" s="191"/>
      <c r="K150" s="191"/>
      <c r="L150" s="191"/>
      <c r="M150" s="191"/>
      <c r="N150" s="191"/>
      <c r="O150" s="191"/>
      <c r="P150" s="191"/>
      <c r="Q150" s="191"/>
      <c r="R150" s="191"/>
      <c r="S150" s="191"/>
      <c r="T150" s="191"/>
      <c r="U150" s="191"/>
      <c r="V150" s="191"/>
      <c r="W150" s="191"/>
      <c r="X150" s="191"/>
      <c r="Y150" s="191"/>
      <c r="Z150" s="191"/>
      <c r="AA150" s="191"/>
      <c r="AB150" s="191"/>
      <c r="AC150" s="191"/>
      <c r="AD150" s="191"/>
      <c r="AE150" s="191"/>
      <c r="AF150" s="191"/>
      <c r="AG150" s="191"/>
      <c r="AH150" s="191"/>
      <c r="AI150" s="191"/>
      <c r="AJ150" s="191"/>
      <c r="AK150" s="191"/>
      <c r="AL150" s="191"/>
      <c r="AM150" s="191"/>
    </row>
    <row r="151" spans="1:39">
      <c r="A151" s="191"/>
      <c r="B151" s="191"/>
      <c r="C151" s="191"/>
      <c r="D151" s="191"/>
      <c r="E151" s="191"/>
      <c r="F151" s="191"/>
      <c r="G151" s="191"/>
      <c r="H151" s="191"/>
      <c r="I151" s="191"/>
      <c r="J151" s="191"/>
      <c r="K151" s="191"/>
      <c r="L151" s="191"/>
      <c r="M151" s="191"/>
      <c r="N151" s="191"/>
      <c r="O151" s="191"/>
      <c r="P151" s="191"/>
      <c r="Q151" s="191"/>
      <c r="R151" s="191"/>
      <c r="S151" s="191"/>
      <c r="T151" s="191"/>
      <c r="U151" s="191"/>
      <c r="V151" s="191"/>
      <c r="W151" s="191"/>
      <c r="X151" s="191"/>
      <c r="Y151" s="191"/>
      <c r="Z151" s="191"/>
      <c r="AA151" s="191"/>
      <c r="AB151" s="191"/>
      <c r="AC151" s="191"/>
      <c r="AD151" s="191"/>
      <c r="AE151" s="191"/>
      <c r="AF151" s="191"/>
      <c r="AG151" s="191"/>
      <c r="AH151" s="191"/>
      <c r="AI151" s="191"/>
      <c r="AJ151" s="191"/>
      <c r="AK151" s="191"/>
      <c r="AL151" s="191"/>
      <c r="AM151" s="191"/>
    </row>
    <row r="152" spans="1:39">
      <c r="A152" s="191"/>
      <c r="B152" s="191"/>
      <c r="C152" s="191"/>
      <c r="D152" s="191"/>
      <c r="E152" s="191"/>
      <c r="F152" s="191"/>
      <c r="G152" s="191"/>
      <c r="H152" s="191"/>
      <c r="I152" s="191"/>
      <c r="J152" s="191"/>
      <c r="K152" s="191"/>
      <c r="L152" s="191"/>
      <c r="M152" s="191"/>
      <c r="N152" s="191"/>
      <c r="O152" s="191"/>
      <c r="P152" s="191"/>
      <c r="Q152" s="191"/>
      <c r="R152" s="191"/>
      <c r="S152" s="191"/>
      <c r="T152" s="191"/>
      <c r="U152" s="191"/>
      <c r="V152" s="191"/>
      <c r="W152" s="191"/>
      <c r="X152" s="191"/>
      <c r="Y152" s="191"/>
      <c r="Z152" s="191"/>
      <c r="AA152" s="191"/>
      <c r="AB152" s="191"/>
      <c r="AC152" s="191"/>
      <c r="AD152" s="191"/>
      <c r="AE152" s="191"/>
      <c r="AF152" s="191"/>
      <c r="AG152" s="191"/>
      <c r="AH152" s="191"/>
      <c r="AI152" s="191"/>
      <c r="AJ152" s="191"/>
      <c r="AK152" s="191"/>
      <c r="AL152" s="191"/>
      <c r="AM152" s="191"/>
    </row>
    <row r="153" spans="1:39">
      <c r="A153" s="191"/>
      <c r="B153" s="191"/>
      <c r="C153" s="191"/>
      <c r="D153" s="191"/>
      <c r="E153" s="191"/>
      <c r="F153" s="191"/>
      <c r="G153" s="191"/>
      <c r="H153" s="191"/>
      <c r="I153" s="191"/>
      <c r="J153" s="191"/>
      <c r="K153" s="191"/>
      <c r="L153" s="191"/>
      <c r="M153" s="191"/>
      <c r="N153" s="191"/>
      <c r="O153" s="191"/>
      <c r="P153" s="191"/>
      <c r="Q153" s="191"/>
      <c r="R153" s="191"/>
      <c r="S153" s="191"/>
      <c r="T153" s="191"/>
      <c r="U153" s="191"/>
      <c r="V153" s="191"/>
      <c r="W153" s="191"/>
      <c r="X153" s="191"/>
      <c r="Y153" s="191"/>
      <c r="Z153" s="191"/>
      <c r="AA153" s="191"/>
      <c r="AB153" s="191"/>
      <c r="AC153" s="191"/>
      <c r="AD153" s="191"/>
      <c r="AE153" s="191"/>
      <c r="AF153" s="191"/>
      <c r="AG153" s="191"/>
      <c r="AH153" s="191"/>
      <c r="AI153" s="191"/>
      <c r="AJ153" s="191"/>
      <c r="AK153" s="191"/>
      <c r="AL153" s="191"/>
      <c r="AM153" s="191"/>
    </row>
    <row r="154" spans="1:39">
      <c r="A154" s="191"/>
      <c r="B154" s="191"/>
      <c r="C154" s="191"/>
      <c r="D154" s="191"/>
      <c r="E154" s="191"/>
      <c r="F154" s="191"/>
      <c r="G154" s="191"/>
      <c r="H154" s="191"/>
      <c r="I154" s="191"/>
      <c r="J154" s="191"/>
      <c r="K154" s="191"/>
      <c r="L154" s="191"/>
      <c r="M154" s="191"/>
      <c r="N154" s="191"/>
      <c r="O154" s="191"/>
      <c r="P154" s="191"/>
      <c r="Q154" s="191"/>
      <c r="R154" s="191"/>
      <c r="S154" s="191"/>
      <c r="T154" s="191"/>
      <c r="U154" s="191"/>
      <c r="V154" s="191"/>
      <c r="W154" s="191"/>
      <c r="X154" s="191"/>
      <c r="Y154" s="191"/>
      <c r="Z154" s="191"/>
      <c r="AA154" s="191"/>
      <c r="AB154" s="191"/>
      <c r="AC154" s="191"/>
      <c r="AD154" s="191"/>
      <c r="AE154" s="191"/>
      <c r="AF154" s="191"/>
      <c r="AG154" s="191"/>
      <c r="AH154" s="191"/>
      <c r="AI154" s="191"/>
      <c r="AJ154" s="191"/>
      <c r="AK154" s="191"/>
      <c r="AL154" s="191"/>
      <c r="AM154" s="191"/>
    </row>
    <row r="155" spans="1:39">
      <c r="A155" s="191"/>
      <c r="B155" s="191"/>
      <c r="C155" s="191"/>
      <c r="D155" s="191"/>
      <c r="E155" s="191"/>
      <c r="F155" s="191"/>
      <c r="G155" s="191"/>
      <c r="H155" s="191"/>
      <c r="I155" s="191"/>
      <c r="J155" s="191"/>
      <c r="K155" s="191"/>
      <c r="L155" s="191"/>
      <c r="M155" s="191"/>
      <c r="N155" s="191"/>
      <c r="O155" s="191"/>
      <c r="P155" s="191"/>
      <c r="Q155" s="191"/>
      <c r="R155" s="191"/>
      <c r="S155" s="191"/>
      <c r="T155" s="191"/>
      <c r="U155" s="191"/>
      <c r="V155" s="191"/>
      <c r="W155" s="191"/>
      <c r="X155" s="191"/>
      <c r="Y155" s="191"/>
      <c r="Z155" s="191"/>
      <c r="AA155" s="191"/>
      <c r="AB155" s="191"/>
      <c r="AC155" s="191"/>
      <c r="AD155" s="191"/>
      <c r="AE155" s="191"/>
      <c r="AF155" s="191"/>
      <c r="AG155" s="191"/>
      <c r="AH155" s="191"/>
      <c r="AI155" s="191"/>
      <c r="AJ155" s="191"/>
      <c r="AK155" s="191"/>
      <c r="AL155" s="191"/>
      <c r="AM155" s="191"/>
    </row>
    <row r="156" spans="1:39">
      <c r="A156" s="191"/>
      <c r="B156" s="191"/>
      <c r="C156" s="191"/>
      <c r="D156" s="191"/>
      <c r="E156" s="191"/>
      <c r="F156" s="191"/>
      <c r="G156" s="191"/>
      <c r="H156" s="191"/>
      <c r="I156" s="191"/>
      <c r="J156" s="191"/>
      <c r="K156" s="191"/>
      <c r="L156" s="191"/>
      <c r="M156" s="191"/>
      <c r="N156" s="191"/>
      <c r="O156" s="191"/>
      <c r="P156" s="191"/>
      <c r="Q156" s="191"/>
      <c r="R156" s="191"/>
      <c r="S156" s="191"/>
      <c r="T156" s="191"/>
      <c r="U156" s="191"/>
      <c r="V156" s="191"/>
      <c r="W156" s="191"/>
      <c r="X156" s="191"/>
      <c r="Y156" s="191"/>
      <c r="Z156" s="191"/>
      <c r="AA156" s="191"/>
      <c r="AB156" s="191"/>
      <c r="AC156" s="191"/>
      <c r="AD156" s="191"/>
      <c r="AE156" s="191"/>
      <c r="AF156" s="191"/>
      <c r="AG156" s="191"/>
      <c r="AH156" s="191"/>
      <c r="AI156" s="191"/>
      <c r="AJ156" s="191"/>
      <c r="AK156" s="191"/>
      <c r="AL156" s="191"/>
      <c r="AM156" s="191"/>
    </row>
    <row r="157" spans="1:39">
      <c r="A157" s="191"/>
      <c r="B157" s="191"/>
      <c r="C157" s="191"/>
      <c r="D157" s="191"/>
      <c r="E157" s="191"/>
      <c r="F157" s="191"/>
      <c r="G157" s="191"/>
      <c r="H157" s="191"/>
      <c r="I157" s="191"/>
      <c r="J157" s="191"/>
      <c r="K157" s="191"/>
      <c r="L157" s="191"/>
      <c r="M157" s="191"/>
      <c r="N157" s="191"/>
      <c r="O157" s="191"/>
      <c r="P157" s="191"/>
      <c r="Q157" s="191"/>
      <c r="R157" s="191"/>
      <c r="S157" s="191"/>
      <c r="T157" s="191"/>
      <c r="U157" s="191"/>
      <c r="V157" s="191"/>
      <c r="W157" s="191"/>
      <c r="X157" s="191"/>
      <c r="Y157" s="191"/>
      <c r="Z157" s="191"/>
      <c r="AA157" s="191"/>
      <c r="AB157" s="191"/>
      <c r="AC157" s="191"/>
      <c r="AD157" s="191"/>
      <c r="AE157" s="191"/>
      <c r="AF157" s="191"/>
      <c r="AG157" s="191"/>
      <c r="AH157" s="191"/>
      <c r="AI157" s="191"/>
      <c r="AJ157" s="191"/>
      <c r="AK157" s="191"/>
      <c r="AL157" s="191"/>
      <c r="AM157" s="191"/>
    </row>
    <row r="158" spans="1:39">
      <c r="A158" s="191"/>
      <c r="B158" s="191"/>
      <c r="C158" s="191"/>
      <c r="D158" s="191"/>
      <c r="E158" s="191"/>
      <c r="F158" s="191"/>
      <c r="G158" s="191"/>
      <c r="H158" s="191"/>
      <c r="I158" s="191"/>
      <c r="J158" s="191"/>
      <c r="K158" s="191"/>
      <c r="L158" s="191"/>
      <c r="M158" s="191"/>
      <c r="N158" s="191"/>
      <c r="O158" s="191"/>
      <c r="P158" s="191"/>
      <c r="Q158" s="191"/>
      <c r="R158" s="191"/>
      <c r="S158" s="191"/>
      <c r="T158" s="191"/>
      <c r="U158" s="191"/>
      <c r="V158" s="191"/>
      <c r="W158" s="191"/>
      <c r="X158" s="191"/>
      <c r="Y158" s="191"/>
      <c r="Z158" s="191"/>
      <c r="AA158" s="191"/>
      <c r="AB158" s="191"/>
      <c r="AC158" s="191"/>
      <c r="AD158" s="191"/>
      <c r="AE158" s="191"/>
      <c r="AF158" s="191"/>
      <c r="AG158" s="191"/>
      <c r="AH158" s="191"/>
      <c r="AI158" s="191"/>
      <c r="AJ158" s="191"/>
      <c r="AK158" s="191"/>
      <c r="AL158" s="191"/>
      <c r="AM158" s="191"/>
    </row>
    <row r="159" spans="1:39">
      <c r="A159" s="191"/>
      <c r="B159" s="191"/>
      <c r="C159" s="191"/>
      <c r="D159" s="191"/>
      <c r="E159" s="191"/>
      <c r="F159" s="191"/>
      <c r="G159" s="191"/>
      <c r="H159" s="191"/>
      <c r="I159" s="191"/>
      <c r="J159" s="191"/>
      <c r="K159" s="191"/>
      <c r="L159" s="191"/>
      <c r="M159" s="191"/>
      <c r="N159" s="191"/>
      <c r="O159" s="191"/>
      <c r="P159" s="191"/>
      <c r="Q159" s="191"/>
      <c r="R159" s="191"/>
      <c r="S159" s="191"/>
      <c r="T159" s="191"/>
      <c r="U159" s="191"/>
      <c r="V159" s="191"/>
      <c r="W159" s="191"/>
      <c r="X159" s="191"/>
      <c r="Y159" s="191"/>
      <c r="Z159" s="191"/>
      <c r="AA159" s="191"/>
      <c r="AB159" s="191"/>
      <c r="AC159" s="191"/>
      <c r="AD159" s="191"/>
      <c r="AE159" s="191"/>
      <c r="AF159" s="191"/>
      <c r="AG159" s="191"/>
      <c r="AH159" s="191"/>
      <c r="AI159" s="191"/>
      <c r="AJ159" s="191"/>
      <c r="AK159" s="191"/>
      <c r="AL159" s="191"/>
      <c r="AM159" s="191"/>
    </row>
    <row r="160" spans="1:39">
      <c r="A160" s="191"/>
      <c r="B160" s="191"/>
      <c r="C160" s="191"/>
      <c r="D160" s="191"/>
      <c r="E160" s="191"/>
      <c r="F160" s="191"/>
      <c r="G160" s="191"/>
      <c r="H160" s="191"/>
      <c r="I160" s="191"/>
      <c r="J160" s="191"/>
      <c r="K160" s="191"/>
      <c r="L160" s="191"/>
      <c r="M160" s="191"/>
      <c r="N160" s="191"/>
      <c r="O160" s="191"/>
      <c r="P160" s="191"/>
      <c r="Q160" s="191"/>
      <c r="R160" s="191"/>
      <c r="S160" s="191"/>
      <c r="T160" s="191"/>
      <c r="U160" s="191"/>
      <c r="V160" s="191"/>
      <c r="W160" s="191"/>
      <c r="X160" s="191"/>
      <c r="Y160" s="191"/>
      <c r="Z160" s="191"/>
      <c r="AA160" s="191"/>
      <c r="AB160" s="191"/>
      <c r="AC160" s="191"/>
      <c r="AD160" s="191"/>
      <c r="AE160" s="191"/>
      <c r="AF160" s="191"/>
      <c r="AG160" s="191"/>
      <c r="AH160" s="191"/>
      <c r="AI160" s="191"/>
      <c r="AJ160" s="191"/>
      <c r="AK160" s="191"/>
      <c r="AL160" s="191"/>
      <c r="AM160" s="191"/>
    </row>
    <row r="161" spans="1:39">
      <c r="A161" s="191"/>
      <c r="B161" s="191"/>
      <c r="C161" s="191"/>
      <c r="D161" s="191"/>
      <c r="E161" s="191"/>
      <c r="F161" s="191"/>
      <c r="G161" s="191"/>
      <c r="H161" s="191"/>
      <c r="I161" s="191"/>
      <c r="J161" s="191"/>
      <c r="K161" s="191"/>
      <c r="L161" s="191"/>
      <c r="M161" s="191"/>
      <c r="N161" s="191"/>
      <c r="O161" s="191"/>
      <c r="P161" s="191"/>
      <c r="Q161" s="191"/>
      <c r="R161" s="191"/>
      <c r="S161" s="191"/>
      <c r="T161" s="191"/>
      <c r="U161" s="191"/>
      <c r="V161" s="191"/>
      <c r="W161" s="191"/>
      <c r="X161" s="191"/>
      <c r="Y161" s="191"/>
      <c r="Z161" s="191"/>
      <c r="AA161" s="191"/>
      <c r="AB161" s="191"/>
      <c r="AC161" s="191"/>
      <c r="AD161" s="191"/>
      <c r="AE161" s="191"/>
      <c r="AF161" s="191"/>
      <c r="AG161" s="191"/>
      <c r="AH161" s="191"/>
      <c r="AI161" s="191"/>
      <c r="AJ161" s="191"/>
      <c r="AK161" s="191"/>
      <c r="AL161" s="191"/>
      <c r="AM161" s="191"/>
    </row>
    <row r="162" spans="1:39">
      <c r="A162" s="191"/>
      <c r="B162" s="191"/>
      <c r="C162" s="191"/>
      <c r="D162" s="191"/>
      <c r="E162" s="191"/>
      <c r="F162" s="191"/>
      <c r="G162" s="191"/>
      <c r="H162" s="191"/>
      <c r="I162" s="191"/>
      <c r="J162" s="191"/>
      <c r="K162" s="191"/>
      <c r="L162" s="191"/>
      <c r="M162" s="191"/>
      <c r="N162" s="191"/>
      <c r="O162" s="191"/>
      <c r="P162" s="191"/>
      <c r="Q162" s="191"/>
      <c r="R162" s="191"/>
      <c r="S162" s="191"/>
      <c r="T162" s="191"/>
      <c r="U162" s="191"/>
      <c r="V162" s="191"/>
      <c r="W162" s="191"/>
      <c r="X162" s="191"/>
      <c r="Y162" s="191"/>
      <c r="Z162" s="191"/>
      <c r="AA162" s="191"/>
      <c r="AB162" s="191"/>
      <c r="AC162" s="191"/>
      <c r="AD162" s="191"/>
      <c r="AE162" s="191"/>
      <c r="AF162" s="191"/>
      <c r="AG162" s="191"/>
      <c r="AH162" s="191"/>
      <c r="AI162" s="191"/>
      <c r="AJ162" s="191"/>
      <c r="AK162" s="191"/>
      <c r="AL162" s="191"/>
      <c r="AM162" s="191"/>
    </row>
    <row r="163" spans="1:39">
      <c r="A163" s="191"/>
      <c r="B163" s="191"/>
      <c r="C163" s="191"/>
      <c r="D163" s="191"/>
      <c r="E163" s="191"/>
      <c r="F163" s="191"/>
      <c r="G163" s="191"/>
      <c r="H163" s="191"/>
      <c r="I163" s="191"/>
      <c r="J163" s="191"/>
      <c r="K163" s="191"/>
      <c r="L163" s="191"/>
      <c r="M163" s="191"/>
      <c r="N163" s="191"/>
      <c r="O163" s="191"/>
      <c r="P163" s="191"/>
      <c r="Q163" s="191"/>
      <c r="R163" s="191"/>
      <c r="S163" s="191"/>
      <c r="T163" s="191"/>
      <c r="U163" s="191"/>
      <c r="V163" s="191"/>
      <c r="W163" s="191"/>
      <c r="X163" s="191"/>
      <c r="Y163" s="191"/>
      <c r="Z163" s="191"/>
      <c r="AA163" s="191"/>
      <c r="AB163" s="191"/>
      <c r="AC163" s="191"/>
      <c r="AD163" s="191"/>
      <c r="AE163" s="191"/>
      <c r="AF163" s="191"/>
      <c r="AG163" s="191"/>
      <c r="AH163" s="191"/>
      <c r="AI163" s="191"/>
      <c r="AJ163" s="191"/>
      <c r="AK163" s="191"/>
      <c r="AL163" s="191"/>
      <c r="AM163" s="191"/>
    </row>
    <row r="164" spans="1:39">
      <c r="A164" s="191"/>
      <c r="B164" s="191"/>
      <c r="C164" s="191"/>
      <c r="D164" s="191"/>
      <c r="E164" s="191"/>
      <c r="F164" s="191"/>
      <c r="G164" s="191"/>
      <c r="H164" s="191"/>
      <c r="I164" s="191"/>
      <c r="J164" s="191"/>
      <c r="K164" s="191"/>
      <c r="L164" s="191"/>
      <c r="M164" s="191"/>
      <c r="N164" s="191"/>
      <c r="O164" s="191"/>
      <c r="P164" s="191"/>
      <c r="Q164" s="191"/>
      <c r="R164" s="191"/>
      <c r="S164" s="191"/>
      <c r="T164" s="191"/>
      <c r="U164" s="191"/>
      <c r="V164" s="191"/>
      <c r="W164" s="191"/>
      <c r="X164" s="191"/>
      <c r="Y164" s="191"/>
      <c r="Z164" s="191"/>
      <c r="AA164" s="191"/>
      <c r="AB164" s="191"/>
      <c r="AC164" s="191"/>
      <c r="AD164" s="191"/>
      <c r="AE164" s="191"/>
      <c r="AF164" s="191"/>
      <c r="AG164" s="191"/>
      <c r="AH164" s="191"/>
      <c r="AI164" s="191"/>
      <c r="AJ164" s="191"/>
      <c r="AK164" s="191"/>
      <c r="AL164" s="191"/>
      <c r="AM164" s="191"/>
    </row>
    <row r="165" spans="1:39">
      <c r="A165" s="191"/>
      <c r="B165" s="191"/>
      <c r="C165" s="191"/>
      <c r="D165" s="191"/>
      <c r="E165" s="191"/>
      <c r="F165" s="191"/>
      <c r="G165" s="191"/>
      <c r="H165" s="191"/>
      <c r="I165" s="191"/>
      <c r="J165" s="191"/>
      <c r="K165" s="191"/>
      <c r="L165" s="191"/>
      <c r="M165" s="191"/>
      <c r="N165" s="191"/>
      <c r="O165" s="191"/>
      <c r="P165" s="191"/>
      <c r="Q165" s="191"/>
      <c r="R165" s="191"/>
      <c r="S165" s="191"/>
      <c r="T165" s="191"/>
      <c r="U165" s="191"/>
      <c r="V165" s="191"/>
      <c r="W165" s="191"/>
      <c r="X165" s="191"/>
      <c r="Y165" s="191"/>
      <c r="Z165" s="191"/>
      <c r="AA165" s="191"/>
      <c r="AB165" s="191"/>
      <c r="AC165" s="191"/>
      <c r="AD165" s="191"/>
      <c r="AE165" s="191"/>
      <c r="AF165" s="191"/>
      <c r="AG165" s="191"/>
      <c r="AH165" s="191"/>
      <c r="AI165" s="191"/>
      <c r="AJ165" s="191"/>
      <c r="AK165" s="191"/>
      <c r="AL165" s="191"/>
      <c r="AM165" s="191"/>
    </row>
    <row r="166" spans="1:39">
      <c r="A166" s="191"/>
      <c r="B166" s="191"/>
      <c r="C166" s="191"/>
      <c r="D166" s="191"/>
      <c r="E166" s="191"/>
      <c r="F166" s="191"/>
      <c r="G166" s="191"/>
      <c r="H166" s="191"/>
      <c r="I166" s="191"/>
      <c r="J166" s="191"/>
      <c r="K166" s="191"/>
      <c r="L166" s="191"/>
      <c r="M166" s="191"/>
      <c r="N166" s="191"/>
      <c r="O166" s="191"/>
      <c r="P166" s="191"/>
      <c r="Q166" s="191"/>
      <c r="R166" s="191"/>
      <c r="S166" s="191"/>
      <c r="T166" s="191"/>
      <c r="U166" s="191"/>
      <c r="V166" s="191"/>
      <c r="W166" s="191"/>
      <c r="X166" s="191"/>
      <c r="Y166" s="191"/>
      <c r="Z166" s="191"/>
      <c r="AA166" s="191"/>
      <c r="AB166" s="191"/>
      <c r="AC166" s="191"/>
      <c r="AD166" s="191"/>
      <c r="AE166" s="191"/>
      <c r="AF166" s="191"/>
      <c r="AG166" s="191"/>
      <c r="AH166" s="191"/>
      <c r="AI166" s="191"/>
      <c r="AJ166" s="191"/>
      <c r="AK166" s="191"/>
      <c r="AL166" s="191"/>
      <c r="AM166" s="191"/>
    </row>
    <row r="167" spans="1:39">
      <c r="A167" s="191"/>
      <c r="B167" s="191"/>
      <c r="C167" s="191"/>
      <c r="D167" s="191"/>
      <c r="E167" s="191"/>
      <c r="F167" s="191"/>
      <c r="G167" s="191"/>
      <c r="H167" s="191"/>
      <c r="I167" s="191"/>
      <c r="J167" s="191"/>
      <c r="K167" s="191"/>
      <c r="L167" s="191"/>
      <c r="M167" s="191"/>
      <c r="N167" s="191"/>
      <c r="O167" s="191"/>
      <c r="P167" s="191"/>
      <c r="Q167" s="191"/>
      <c r="R167" s="191"/>
      <c r="S167" s="191"/>
      <c r="T167" s="191"/>
      <c r="U167" s="191"/>
      <c r="V167" s="191"/>
      <c r="W167" s="191"/>
      <c r="X167" s="191"/>
      <c r="Y167" s="191"/>
      <c r="Z167" s="191"/>
      <c r="AA167" s="191"/>
      <c r="AB167" s="191"/>
      <c r="AC167" s="191"/>
      <c r="AD167" s="191"/>
      <c r="AE167" s="191"/>
      <c r="AF167" s="191"/>
      <c r="AG167" s="191"/>
      <c r="AH167" s="191"/>
      <c r="AI167" s="191"/>
      <c r="AJ167" s="191"/>
      <c r="AK167" s="191"/>
      <c r="AL167" s="191"/>
      <c r="AM167" s="191"/>
    </row>
    <row r="168" spans="1:39">
      <c r="A168" s="191"/>
      <c r="B168" s="191"/>
      <c r="C168" s="191"/>
      <c r="D168" s="191"/>
      <c r="E168" s="191"/>
      <c r="F168" s="191"/>
      <c r="G168" s="191"/>
      <c r="H168" s="191"/>
      <c r="I168" s="191"/>
      <c r="J168" s="191"/>
      <c r="K168" s="191"/>
      <c r="L168" s="191"/>
      <c r="M168" s="191"/>
      <c r="N168" s="191"/>
      <c r="O168" s="191"/>
      <c r="P168" s="191"/>
      <c r="Q168" s="191"/>
      <c r="R168" s="191"/>
      <c r="S168" s="191"/>
      <c r="T168" s="191"/>
      <c r="U168" s="191"/>
      <c r="V168" s="191"/>
      <c r="W168" s="191"/>
      <c r="X168" s="191"/>
      <c r="Y168" s="191"/>
      <c r="Z168" s="191"/>
      <c r="AA168" s="191"/>
      <c r="AB168" s="191"/>
      <c r="AC168" s="191"/>
      <c r="AD168" s="191"/>
      <c r="AE168" s="191"/>
      <c r="AF168" s="191"/>
      <c r="AG168" s="191"/>
      <c r="AH168" s="191"/>
      <c r="AI168" s="191"/>
      <c r="AJ168" s="191"/>
      <c r="AK168" s="191"/>
      <c r="AL168" s="191"/>
      <c r="AM168" s="191"/>
    </row>
    <row r="169" spans="1:39">
      <c r="A169" s="191"/>
      <c r="B169" s="191"/>
      <c r="C169" s="191"/>
      <c r="D169" s="191"/>
      <c r="E169" s="191"/>
      <c r="F169" s="191"/>
      <c r="G169" s="191"/>
      <c r="H169" s="191"/>
      <c r="I169" s="191"/>
      <c r="J169" s="191"/>
      <c r="K169" s="191"/>
      <c r="L169" s="191"/>
      <c r="M169" s="191"/>
      <c r="N169" s="191"/>
      <c r="O169" s="191"/>
      <c r="P169" s="191"/>
      <c r="Q169" s="191"/>
      <c r="R169" s="191"/>
      <c r="S169" s="191"/>
      <c r="T169" s="191"/>
      <c r="U169" s="191"/>
      <c r="V169" s="191"/>
      <c r="W169" s="191"/>
      <c r="X169" s="191"/>
      <c r="Y169" s="191"/>
      <c r="Z169" s="191"/>
      <c r="AA169" s="191"/>
      <c r="AB169" s="191"/>
      <c r="AC169" s="191"/>
      <c r="AD169" s="191"/>
      <c r="AE169" s="191"/>
      <c r="AF169" s="191"/>
      <c r="AG169" s="191"/>
      <c r="AH169" s="191"/>
      <c r="AI169" s="191"/>
      <c r="AJ169" s="191"/>
      <c r="AK169" s="191"/>
      <c r="AL169" s="191"/>
      <c r="AM169" s="191"/>
    </row>
    <row r="170" spans="1:39">
      <c r="A170" s="191"/>
      <c r="B170" s="191"/>
      <c r="C170" s="191"/>
      <c r="D170" s="191"/>
      <c r="E170" s="191"/>
      <c r="F170" s="191"/>
      <c r="G170" s="191"/>
      <c r="H170" s="191"/>
      <c r="I170" s="191"/>
      <c r="J170" s="191"/>
      <c r="K170" s="191"/>
      <c r="L170" s="191"/>
      <c r="M170" s="191"/>
      <c r="N170" s="191"/>
      <c r="O170" s="191"/>
      <c r="P170" s="191"/>
      <c r="Q170" s="191"/>
      <c r="R170" s="191"/>
      <c r="S170" s="191"/>
      <c r="T170" s="191"/>
      <c r="U170" s="191"/>
      <c r="V170" s="191"/>
      <c r="W170" s="191"/>
      <c r="X170" s="191"/>
      <c r="Y170" s="191"/>
      <c r="Z170" s="191"/>
      <c r="AA170" s="191"/>
      <c r="AB170" s="191"/>
      <c r="AC170" s="191"/>
      <c r="AD170" s="191"/>
      <c r="AE170" s="191"/>
      <c r="AF170" s="191"/>
      <c r="AG170" s="191"/>
      <c r="AH170" s="191"/>
      <c r="AI170" s="191"/>
      <c r="AJ170" s="191"/>
      <c r="AK170" s="191"/>
      <c r="AL170" s="191"/>
      <c r="AM170" s="191"/>
    </row>
    <row r="171" spans="1:39">
      <c r="A171" s="191"/>
      <c r="B171" s="191"/>
      <c r="C171" s="191"/>
      <c r="D171" s="191"/>
      <c r="E171" s="191"/>
      <c r="F171" s="191"/>
      <c r="G171" s="191"/>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row>
    <row r="172" spans="1:39">
      <c r="A172" s="191"/>
      <c r="B172" s="191"/>
      <c r="C172" s="191"/>
      <c r="D172" s="191"/>
      <c r="E172" s="191"/>
      <c r="F172" s="191"/>
      <c r="G172" s="191"/>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row>
    <row r="173" spans="1:39">
      <c r="A173" s="191"/>
      <c r="B173" s="191"/>
      <c r="C173" s="191"/>
      <c r="D173" s="191"/>
      <c r="E173" s="191"/>
      <c r="F173" s="191"/>
      <c r="G173" s="191"/>
      <c r="H173" s="191"/>
      <c r="I173" s="191"/>
      <c r="J173" s="191"/>
      <c r="K173" s="191"/>
      <c r="L173" s="191"/>
      <c r="M173" s="191"/>
      <c r="N173" s="191"/>
      <c r="O173" s="191"/>
      <c r="P173" s="191"/>
      <c r="Q173" s="191"/>
      <c r="R173" s="191"/>
      <c r="S173" s="191"/>
      <c r="T173" s="191"/>
      <c r="U173" s="191"/>
      <c r="V173" s="191"/>
      <c r="W173" s="191"/>
      <c r="X173" s="191"/>
      <c r="Y173" s="191"/>
      <c r="Z173" s="191"/>
      <c r="AA173" s="191"/>
      <c r="AB173" s="191"/>
      <c r="AC173" s="191"/>
      <c r="AD173" s="191"/>
      <c r="AE173" s="191"/>
      <c r="AF173" s="191"/>
      <c r="AG173" s="191"/>
      <c r="AH173" s="191"/>
      <c r="AI173" s="191"/>
      <c r="AJ173" s="191"/>
      <c r="AK173" s="191"/>
      <c r="AL173" s="191"/>
      <c r="AM173" s="191"/>
    </row>
    <row r="174" spans="1:39">
      <c r="A174" s="191"/>
      <c r="B174" s="191"/>
      <c r="C174" s="191"/>
      <c r="D174" s="191"/>
      <c r="E174" s="191"/>
      <c r="F174" s="191"/>
      <c r="G174" s="191"/>
      <c r="H174" s="191"/>
      <c r="I174" s="191"/>
      <c r="J174" s="191"/>
      <c r="K174" s="191"/>
      <c r="L174" s="191"/>
      <c r="M174" s="191"/>
      <c r="N174" s="191"/>
      <c r="O174" s="191"/>
      <c r="P174" s="191"/>
      <c r="Q174" s="191"/>
      <c r="R174" s="191"/>
      <c r="S174" s="191"/>
      <c r="T174" s="191"/>
      <c r="U174" s="191"/>
      <c r="V174" s="191"/>
      <c r="W174" s="191"/>
      <c r="X174" s="191"/>
      <c r="Y174" s="191"/>
      <c r="Z174" s="191"/>
      <c r="AA174" s="191"/>
      <c r="AB174" s="191"/>
      <c r="AC174" s="191"/>
      <c r="AD174" s="191"/>
      <c r="AE174" s="191"/>
      <c r="AF174" s="191"/>
      <c r="AG174" s="191"/>
      <c r="AH174" s="191"/>
      <c r="AI174" s="191"/>
      <c r="AJ174" s="191"/>
      <c r="AK174" s="191"/>
      <c r="AL174" s="191"/>
      <c r="AM174" s="191"/>
    </row>
    <row r="175" spans="1:39">
      <c r="A175" s="191"/>
      <c r="B175" s="191"/>
      <c r="C175" s="191"/>
      <c r="D175" s="191"/>
      <c r="E175" s="191"/>
      <c r="F175" s="191"/>
      <c r="G175" s="191"/>
      <c r="H175" s="191"/>
      <c r="I175" s="191"/>
      <c r="J175" s="191"/>
      <c r="K175" s="191"/>
      <c r="L175" s="191"/>
      <c r="M175" s="191"/>
      <c r="N175" s="191"/>
      <c r="O175" s="191"/>
      <c r="P175" s="191"/>
      <c r="Q175" s="191"/>
      <c r="R175" s="191"/>
      <c r="S175" s="191"/>
      <c r="T175" s="191"/>
      <c r="U175" s="191"/>
      <c r="V175" s="191"/>
      <c r="W175" s="191"/>
      <c r="X175" s="191"/>
      <c r="Y175" s="191"/>
      <c r="Z175" s="191"/>
      <c r="AA175" s="191"/>
      <c r="AB175" s="191"/>
      <c r="AC175" s="191"/>
      <c r="AD175" s="191"/>
      <c r="AE175" s="191"/>
      <c r="AF175" s="191"/>
      <c r="AG175" s="191"/>
      <c r="AH175" s="191"/>
      <c r="AI175" s="191"/>
      <c r="AJ175" s="191"/>
      <c r="AK175" s="191"/>
      <c r="AL175" s="191"/>
      <c r="AM175" s="191"/>
    </row>
    <row r="176" spans="1:39">
      <c r="A176" s="191"/>
      <c r="B176" s="191"/>
      <c r="C176" s="191"/>
      <c r="D176" s="191"/>
      <c r="E176" s="191"/>
      <c r="F176" s="191"/>
      <c r="G176" s="191"/>
      <c r="H176" s="191"/>
      <c r="I176" s="191"/>
      <c r="J176" s="191"/>
      <c r="K176" s="191"/>
      <c r="L176" s="191"/>
      <c r="M176" s="191"/>
      <c r="N176" s="191"/>
      <c r="O176" s="191"/>
      <c r="P176" s="191"/>
      <c r="Q176" s="191"/>
      <c r="R176" s="191"/>
      <c r="S176" s="191"/>
      <c r="T176" s="191"/>
      <c r="U176" s="191"/>
      <c r="V176" s="191"/>
      <c r="W176" s="191"/>
      <c r="X176" s="191"/>
      <c r="Y176" s="191"/>
      <c r="Z176" s="191"/>
      <c r="AA176" s="191"/>
      <c r="AB176" s="191"/>
      <c r="AC176" s="191"/>
      <c r="AD176" s="191"/>
      <c r="AE176" s="191"/>
      <c r="AF176" s="191"/>
      <c r="AG176" s="191"/>
      <c r="AH176" s="191"/>
      <c r="AI176" s="191"/>
      <c r="AJ176" s="191"/>
      <c r="AK176" s="191"/>
      <c r="AL176" s="191"/>
      <c r="AM176" s="191"/>
    </row>
    <row r="177" spans="1:39">
      <c r="A177" s="191"/>
      <c r="B177" s="191"/>
      <c r="C177" s="191"/>
      <c r="D177" s="191"/>
      <c r="E177" s="191"/>
      <c r="F177" s="191"/>
      <c r="G177" s="191"/>
      <c r="H177" s="191"/>
      <c r="I177" s="191"/>
      <c r="J177" s="191"/>
      <c r="K177" s="191"/>
      <c r="L177" s="191"/>
      <c r="M177" s="191"/>
      <c r="N177" s="191"/>
      <c r="O177" s="191"/>
      <c r="P177" s="191"/>
      <c r="Q177" s="191"/>
      <c r="R177" s="191"/>
      <c r="S177" s="191"/>
      <c r="T177" s="191"/>
      <c r="U177" s="191"/>
      <c r="V177" s="191"/>
      <c r="W177" s="191"/>
      <c r="X177" s="191"/>
      <c r="Y177" s="191"/>
      <c r="Z177" s="191"/>
      <c r="AA177" s="191"/>
      <c r="AB177" s="191"/>
      <c r="AC177" s="191"/>
      <c r="AD177" s="191"/>
      <c r="AE177" s="191"/>
      <c r="AF177" s="191"/>
      <c r="AG177" s="191"/>
      <c r="AH177" s="191"/>
      <c r="AI177" s="191"/>
      <c r="AJ177" s="191"/>
      <c r="AK177" s="191"/>
      <c r="AL177" s="191"/>
      <c r="AM177" s="191"/>
    </row>
    <row r="178" spans="1:39">
      <c r="A178" s="191"/>
      <c r="B178" s="191"/>
      <c r="C178" s="191"/>
      <c r="D178" s="191"/>
      <c r="E178" s="191"/>
      <c r="F178" s="191"/>
      <c r="G178" s="191"/>
      <c r="H178" s="191"/>
      <c r="I178" s="191"/>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c r="AG178" s="191"/>
      <c r="AH178" s="191"/>
      <c r="AI178" s="191"/>
      <c r="AJ178" s="191"/>
      <c r="AK178" s="191"/>
      <c r="AL178" s="191"/>
      <c r="AM178" s="191"/>
    </row>
    <row r="179" spans="1:39">
      <c r="A179" s="191"/>
      <c r="B179" s="191"/>
      <c r="C179" s="191"/>
      <c r="D179" s="191"/>
      <c r="E179" s="191"/>
      <c r="F179" s="191"/>
      <c r="G179" s="191"/>
      <c r="H179" s="191"/>
      <c r="I179" s="191"/>
      <c r="J179" s="191"/>
      <c r="K179" s="191"/>
      <c r="L179" s="191"/>
      <c r="M179" s="191"/>
      <c r="N179" s="191"/>
      <c r="O179" s="191"/>
      <c r="P179" s="191"/>
      <c r="Q179" s="191"/>
      <c r="R179" s="191"/>
      <c r="S179" s="191"/>
      <c r="T179" s="191"/>
      <c r="U179" s="191"/>
      <c r="V179" s="191"/>
      <c r="W179" s="191"/>
      <c r="X179" s="191"/>
      <c r="Y179" s="191"/>
      <c r="Z179" s="191"/>
      <c r="AA179" s="191"/>
      <c r="AB179" s="191"/>
      <c r="AC179" s="191"/>
      <c r="AD179" s="191"/>
      <c r="AE179" s="191"/>
      <c r="AF179" s="191"/>
      <c r="AG179" s="191"/>
      <c r="AH179" s="191"/>
      <c r="AI179" s="191"/>
      <c r="AJ179" s="191"/>
      <c r="AK179" s="191"/>
      <c r="AL179" s="191"/>
      <c r="AM179" s="191"/>
    </row>
    <row r="180" spans="1:39">
      <c r="A180" s="191"/>
      <c r="B180" s="191"/>
      <c r="C180" s="191"/>
      <c r="D180" s="191"/>
      <c r="E180" s="191"/>
      <c r="F180" s="191"/>
      <c r="G180" s="191"/>
      <c r="H180" s="191"/>
      <c r="I180" s="191"/>
      <c r="J180" s="191"/>
      <c r="K180" s="191"/>
      <c r="L180" s="191"/>
      <c r="M180" s="191"/>
      <c r="N180" s="191"/>
      <c r="O180" s="191"/>
      <c r="P180" s="191"/>
      <c r="Q180" s="191"/>
      <c r="R180" s="191"/>
      <c r="S180" s="191"/>
      <c r="T180" s="191"/>
      <c r="U180" s="191"/>
      <c r="V180" s="191"/>
      <c r="W180" s="191"/>
      <c r="X180" s="191"/>
      <c r="Y180" s="191"/>
      <c r="Z180" s="191"/>
      <c r="AA180" s="191"/>
      <c r="AB180" s="191"/>
      <c r="AC180" s="191"/>
      <c r="AD180" s="191"/>
      <c r="AE180" s="191"/>
      <c r="AF180" s="191"/>
      <c r="AG180" s="191"/>
      <c r="AH180" s="191"/>
      <c r="AI180" s="191"/>
      <c r="AJ180" s="191"/>
      <c r="AK180" s="191"/>
      <c r="AL180" s="191"/>
      <c r="AM180" s="191"/>
    </row>
    <row r="181" spans="1:39">
      <c r="A181" s="191"/>
      <c r="B181" s="191"/>
      <c r="C181" s="191"/>
      <c r="D181" s="191"/>
      <c r="E181" s="191"/>
      <c r="F181" s="191"/>
      <c r="G181" s="191"/>
      <c r="H181" s="191"/>
      <c r="I181" s="191"/>
      <c r="J181" s="191"/>
      <c r="K181" s="191"/>
      <c r="L181" s="191"/>
      <c r="M181" s="191"/>
      <c r="N181" s="191"/>
      <c r="O181" s="191"/>
      <c r="P181" s="191"/>
      <c r="Q181" s="191"/>
      <c r="R181" s="191"/>
      <c r="S181" s="191"/>
      <c r="T181" s="191"/>
      <c r="U181" s="191"/>
      <c r="V181" s="191"/>
      <c r="W181" s="191"/>
      <c r="X181" s="191"/>
      <c r="Y181" s="191"/>
      <c r="Z181" s="191"/>
      <c r="AA181" s="191"/>
      <c r="AB181" s="191"/>
      <c r="AC181" s="191"/>
      <c r="AD181" s="191"/>
      <c r="AE181" s="191"/>
      <c r="AF181" s="191"/>
      <c r="AG181" s="191"/>
      <c r="AH181" s="191"/>
      <c r="AI181" s="191"/>
      <c r="AJ181" s="191"/>
      <c r="AK181" s="191"/>
      <c r="AL181" s="191"/>
      <c r="AM181" s="191"/>
    </row>
    <row r="182" spans="1:39">
      <c r="A182" s="191"/>
      <c r="B182" s="191"/>
      <c r="C182" s="191"/>
      <c r="D182" s="191"/>
      <c r="E182" s="191"/>
      <c r="F182" s="191"/>
      <c r="G182" s="191"/>
      <c r="H182" s="191"/>
      <c r="I182" s="191"/>
      <c r="J182" s="191"/>
      <c r="K182" s="191"/>
      <c r="L182" s="191"/>
      <c r="M182" s="191"/>
      <c r="N182" s="191"/>
      <c r="O182" s="191"/>
      <c r="P182" s="191"/>
      <c r="Q182" s="191"/>
      <c r="R182" s="191"/>
      <c r="S182" s="191"/>
      <c r="T182" s="191"/>
      <c r="U182" s="191"/>
      <c r="V182" s="191"/>
      <c r="W182" s="191"/>
      <c r="X182" s="191"/>
      <c r="Y182" s="191"/>
      <c r="Z182" s="191"/>
      <c r="AA182" s="191"/>
      <c r="AB182" s="191"/>
      <c r="AC182" s="191"/>
      <c r="AD182" s="191"/>
      <c r="AE182" s="191"/>
      <c r="AF182" s="191"/>
      <c r="AG182" s="191"/>
      <c r="AH182" s="191"/>
      <c r="AI182" s="191"/>
      <c r="AJ182" s="191"/>
      <c r="AK182" s="191"/>
      <c r="AL182" s="191"/>
      <c r="AM182" s="191"/>
    </row>
    <row r="183" spans="1:39">
      <c r="A183" s="191"/>
      <c r="B183" s="191"/>
      <c r="C183" s="191"/>
      <c r="D183" s="191"/>
      <c r="E183" s="191"/>
      <c r="F183" s="191"/>
      <c r="G183" s="191"/>
      <c r="H183" s="191"/>
      <c r="I183" s="191"/>
      <c r="J183" s="191"/>
      <c r="K183" s="191"/>
      <c r="L183" s="191"/>
      <c r="M183" s="191"/>
      <c r="N183" s="191"/>
      <c r="O183" s="191"/>
      <c r="P183" s="191"/>
      <c r="Q183" s="191"/>
      <c r="R183" s="191"/>
      <c r="S183" s="191"/>
      <c r="T183" s="191"/>
      <c r="U183" s="191"/>
      <c r="V183" s="191"/>
      <c r="W183" s="191"/>
      <c r="X183" s="191"/>
      <c r="Y183" s="191"/>
      <c r="Z183" s="191"/>
      <c r="AA183" s="191"/>
      <c r="AB183" s="191"/>
      <c r="AC183" s="191"/>
      <c r="AD183" s="191"/>
      <c r="AE183" s="191"/>
      <c r="AF183" s="191"/>
      <c r="AG183" s="191"/>
      <c r="AH183" s="191"/>
      <c r="AI183" s="191"/>
      <c r="AJ183" s="191"/>
      <c r="AK183" s="191"/>
      <c r="AL183" s="191"/>
      <c r="AM183" s="191"/>
    </row>
    <row r="184" spans="1:39">
      <c r="A184" s="191"/>
      <c r="B184" s="191"/>
      <c r="C184" s="191"/>
      <c r="D184" s="191"/>
      <c r="E184" s="191"/>
      <c r="F184" s="191"/>
      <c r="G184" s="191"/>
      <c r="H184" s="191"/>
      <c r="I184" s="191"/>
      <c r="J184" s="191"/>
      <c r="K184" s="191"/>
      <c r="L184" s="191"/>
      <c r="M184" s="191"/>
      <c r="N184" s="191"/>
      <c r="O184" s="191"/>
      <c r="P184" s="191"/>
      <c r="Q184" s="191"/>
      <c r="R184" s="191"/>
      <c r="S184" s="191"/>
      <c r="T184" s="191"/>
      <c r="U184" s="191"/>
      <c r="V184" s="191"/>
      <c r="W184" s="191"/>
      <c r="X184" s="191"/>
      <c r="Y184" s="191"/>
      <c r="Z184" s="191"/>
      <c r="AA184" s="191"/>
      <c r="AB184" s="191"/>
      <c r="AC184" s="191"/>
      <c r="AD184" s="191"/>
      <c r="AE184" s="191"/>
      <c r="AF184" s="191"/>
      <c r="AG184" s="191"/>
      <c r="AH184" s="191"/>
      <c r="AI184" s="191"/>
      <c r="AJ184" s="191"/>
      <c r="AK184" s="191"/>
      <c r="AL184" s="191"/>
      <c r="AM184" s="191"/>
    </row>
    <row r="185" spans="1:39">
      <c r="A185" s="191"/>
      <c r="B185" s="191"/>
      <c r="C185" s="191"/>
      <c r="D185" s="191"/>
      <c r="E185" s="191"/>
      <c r="F185" s="191"/>
      <c r="G185" s="191"/>
      <c r="H185" s="191"/>
      <c r="I185" s="191"/>
      <c r="J185" s="191"/>
      <c r="K185" s="191"/>
      <c r="L185" s="191"/>
      <c r="M185" s="191"/>
      <c r="N185" s="191"/>
      <c r="O185" s="191"/>
      <c r="P185" s="191"/>
      <c r="Q185" s="191"/>
      <c r="R185" s="191"/>
      <c r="S185" s="191"/>
      <c r="T185" s="191"/>
      <c r="U185" s="191"/>
      <c r="V185" s="191"/>
      <c r="W185" s="191"/>
      <c r="X185" s="191"/>
      <c r="Y185" s="191"/>
      <c r="Z185" s="191"/>
      <c r="AA185" s="191"/>
      <c r="AB185" s="191"/>
      <c r="AC185" s="191"/>
      <c r="AD185" s="191"/>
      <c r="AE185" s="191"/>
      <c r="AF185" s="191"/>
      <c r="AG185" s="191"/>
      <c r="AH185" s="191"/>
      <c r="AI185" s="191"/>
      <c r="AJ185" s="191"/>
      <c r="AK185" s="191"/>
      <c r="AL185" s="191"/>
      <c r="AM185" s="191"/>
    </row>
    <row r="186" spans="1:39">
      <c r="A186" s="191"/>
      <c r="B186" s="191"/>
      <c r="C186" s="191"/>
      <c r="D186" s="191"/>
      <c r="E186" s="191"/>
      <c r="F186" s="191"/>
      <c r="G186" s="191"/>
      <c r="H186" s="191"/>
      <c r="I186" s="191"/>
      <c r="J186" s="191"/>
      <c r="K186" s="191"/>
      <c r="L186" s="191"/>
      <c r="M186" s="191"/>
      <c r="N186" s="191"/>
      <c r="O186" s="191"/>
      <c r="P186" s="191"/>
      <c r="Q186" s="191"/>
      <c r="R186" s="191"/>
      <c r="S186" s="191"/>
      <c r="T186" s="191"/>
      <c r="U186" s="191"/>
      <c r="V186" s="191"/>
      <c r="W186" s="191"/>
      <c r="X186" s="191"/>
      <c r="Y186" s="191"/>
      <c r="Z186" s="191"/>
      <c r="AA186" s="191"/>
      <c r="AB186" s="191"/>
      <c r="AC186" s="191"/>
      <c r="AD186" s="191"/>
      <c r="AE186" s="191"/>
      <c r="AF186" s="191"/>
      <c r="AG186" s="191"/>
      <c r="AH186" s="191"/>
      <c r="AI186" s="191"/>
      <c r="AJ186" s="191"/>
      <c r="AK186" s="191"/>
      <c r="AL186" s="191"/>
      <c r="AM186" s="191"/>
    </row>
    <row r="187" spans="1:39">
      <c r="A187" s="191"/>
      <c r="B187" s="191"/>
      <c r="C187" s="191"/>
      <c r="D187" s="191"/>
      <c r="E187" s="191"/>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row>
    <row r="188" spans="1:39">
      <c r="A188" s="191"/>
      <c r="B188" s="191"/>
      <c r="C188" s="191"/>
      <c r="D188" s="191"/>
      <c r="E188" s="191"/>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row>
    <row r="189" spans="1:39">
      <c r="A189" s="191"/>
      <c r="B189" s="191"/>
      <c r="C189" s="191"/>
      <c r="D189" s="191"/>
      <c r="E189" s="191"/>
      <c r="F189" s="191"/>
      <c r="G189" s="191"/>
      <c r="H189" s="191"/>
      <c r="I189" s="191"/>
      <c r="J189" s="191"/>
      <c r="K189" s="191"/>
      <c r="L189" s="191"/>
      <c r="M189" s="191"/>
      <c r="N189" s="191"/>
      <c r="O189" s="191"/>
      <c r="P189" s="191"/>
      <c r="Q189" s="191"/>
      <c r="R189" s="191"/>
      <c r="S189" s="191"/>
      <c r="T189" s="191"/>
      <c r="U189" s="191"/>
      <c r="V189" s="191"/>
      <c r="W189" s="191"/>
      <c r="X189" s="191"/>
      <c r="Y189" s="191"/>
      <c r="Z189" s="191"/>
      <c r="AA189" s="191"/>
      <c r="AB189" s="191"/>
      <c r="AC189" s="191"/>
      <c r="AD189" s="191"/>
      <c r="AE189" s="191"/>
      <c r="AF189" s="191"/>
      <c r="AG189" s="191"/>
      <c r="AH189" s="191"/>
      <c r="AI189" s="191"/>
      <c r="AJ189" s="191"/>
      <c r="AK189" s="191"/>
      <c r="AL189" s="191"/>
      <c r="AM189" s="191"/>
    </row>
    <row r="190" spans="1:39">
      <c r="A190" s="191"/>
      <c r="B190" s="191"/>
      <c r="C190" s="191"/>
      <c r="D190" s="191"/>
      <c r="E190" s="191"/>
      <c r="F190" s="191"/>
      <c r="G190" s="191"/>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row>
    <row r="191" spans="1:39">
      <c r="A191" s="191"/>
      <c r="B191" s="191"/>
      <c r="C191" s="191"/>
      <c r="D191" s="191"/>
      <c r="E191" s="191"/>
      <c r="F191" s="191"/>
      <c r="G191" s="191"/>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row>
    <row r="192" spans="1:39">
      <c r="A192" s="191"/>
      <c r="B192" s="191"/>
      <c r="C192" s="191"/>
      <c r="D192" s="191"/>
      <c r="E192" s="191"/>
      <c r="F192" s="191"/>
      <c r="G192" s="191"/>
      <c r="H192" s="191"/>
      <c r="I192" s="191"/>
      <c r="J192" s="191"/>
      <c r="K192" s="191"/>
      <c r="L192" s="191"/>
      <c r="M192" s="191"/>
      <c r="N192" s="191"/>
      <c r="O192" s="191"/>
      <c r="P192" s="191"/>
      <c r="Q192" s="191"/>
      <c r="R192" s="191"/>
      <c r="S192" s="191"/>
      <c r="T192" s="191"/>
      <c r="U192" s="191"/>
      <c r="V192" s="191"/>
      <c r="W192" s="191"/>
      <c r="X192" s="191"/>
      <c r="Y192" s="191"/>
      <c r="Z192" s="191"/>
      <c r="AA192" s="191"/>
      <c r="AB192" s="191"/>
      <c r="AC192" s="191"/>
      <c r="AD192" s="191"/>
      <c r="AE192" s="191"/>
      <c r="AF192" s="191"/>
      <c r="AG192" s="191"/>
      <c r="AH192" s="191"/>
      <c r="AI192" s="191"/>
      <c r="AJ192" s="191"/>
      <c r="AK192" s="191"/>
      <c r="AL192" s="191"/>
      <c r="AM192" s="191"/>
    </row>
    <row r="193" spans="1:39">
      <c r="A193" s="191"/>
      <c r="B193" s="191"/>
      <c r="C193" s="191"/>
      <c r="D193" s="191"/>
      <c r="E193" s="191"/>
      <c r="F193" s="191"/>
      <c r="G193" s="191"/>
      <c r="H193" s="191"/>
      <c r="I193" s="191"/>
      <c r="J193" s="191"/>
      <c r="K193" s="191"/>
      <c r="L193" s="191"/>
      <c r="M193" s="191"/>
      <c r="N193" s="191"/>
      <c r="O193" s="191"/>
      <c r="P193" s="191"/>
      <c r="Q193" s="191"/>
      <c r="R193" s="191"/>
      <c r="S193" s="191"/>
      <c r="T193" s="191"/>
      <c r="U193" s="191"/>
      <c r="V193" s="191"/>
      <c r="W193" s="191"/>
      <c r="X193" s="191"/>
      <c r="Y193" s="191"/>
      <c r="Z193" s="191"/>
      <c r="AA193" s="191"/>
      <c r="AB193" s="191"/>
      <c r="AC193" s="191"/>
      <c r="AD193" s="191"/>
      <c r="AE193" s="191"/>
      <c r="AF193" s="191"/>
      <c r="AG193" s="191"/>
      <c r="AH193" s="191"/>
      <c r="AI193" s="191"/>
      <c r="AJ193" s="191"/>
      <c r="AK193" s="191"/>
      <c r="AL193" s="191"/>
      <c r="AM193" s="191"/>
    </row>
    <row r="194" spans="1:39">
      <c r="A194" s="191"/>
      <c r="B194" s="191"/>
      <c r="C194" s="191"/>
      <c r="D194" s="191"/>
      <c r="E194" s="191"/>
      <c r="F194" s="191"/>
      <c r="G194" s="191"/>
      <c r="H194" s="191"/>
      <c r="I194" s="191"/>
      <c r="J194" s="191"/>
      <c r="K194" s="191"/>
      <c r="L194" s="191"/>
      <c r="M194" s="191"/>
      <c r="N194" s="191"/>
      <c r="O194" s="191"/>
      <c r="P194" s="191"/>
      <c r="Q194" s="191"/>
      <c r="R194" s="191"/>
      <c r="S194" s="191"/>
      <c r="T194" s="191"/>
      <c r="U194" s="191"/>
      <c r="V194" s="191"/>
      <c r="W194" s="191"/>
      <c r="X194" s="191"/>
      <c r="Y194" s="191"/>
      <c r="Z194" s="191"/>
      <c r="AA194" s="191"/>
      <c r="AB194" s="191"/>
      <c r="AC194" s="191"/>
      <c r="AD194" s="191"/>
      <c r="AE194" s="191"/>
      <c r="AF194" s="191"/>
      <c r="AG194" s="191"/>
      <c r="AH194" s="191"/>
      <c r="AI194" s="191"/>
      <c r="AJ194" s="191"/>
      <c r="AK194" s="191"/>
      <c r="AL194" s="191"/>
      <c r="AM194" s="191"/>
    </row>
    <row r="195" spans="1:39">
      <c r="A195" s="191"/>
      <c r="B195" s="191"/>
      <c r="C195" s="191"/>
      <c r="D195" s="191"/>
      <c r="E195" s="191"/>
      <c r="F195" s="191"/>
      <c r="G195" s="191"/>
      <c r="H195" s="191"/>
      <c r="I195" s="191"/>
      <c r="J195" s="191"/>
      <c r="K195" s="191"/>
      <c r="L195" s="191"/>
      <c r="M195" s="191"/>
      <c r="N195" s="191"/>
      <c r="O195" s="191"/>
      <c r="P195" s="191"/>
      <c r="Q195" s="191"/>
      <c r="R195" s="191"/>
      <c r="S195" s="191"/>
      <c r="T195" s="191"/>
      <c r="U195" s="191"/>
      <c r="V195" s="191"/>
      <c r="W195" s="191"/>
      <c r="X195" s="191"/>
      <c r="Y195" s="191"/>
      <c r="Z195" s="191"/>
      <c r="AA195" s="191"/>
      <c r="AB195" s="191"/>
      <c r="AC195" s="191"/>
      <c r="AD195" s="191"/>
      <c r="AE195" s="191"/>
      <c r="AF195" s="191"/>
      <c r="AG195" s="191"/>
      <c r="AH195" s="191"/>
      <c r="AI195" s="191"/>
      <c r="AJ195" s="191"/>
      <c r="AK195" s="191"/>
      <c r="AL195" s="191"/>
      <c r="AM195" s="191"/>
    </row>
    <row r="196" spans="1:39">
      <c r="A196" s="191"/>
      <c r="B196" s="191"/>
      <c r="C196" s="191"/>
      <c r="D196" s="191"/>
      <c r="E196" s="191"/>
      <c r="F196" s="191"/>
      <c r="G196" s="191"/>
      <c r="H196" s="191"/>
      <c r="I196" s="191"/>
      <c r="J196" s="191"/>
      <c r="K196" s="191"/>
      <c r="L196" s="191"/>
      <c r="M196" s="191"/>
      <c r="N196" s="191"/>
      <c r="O196" s="191"/>
      <c r="P196" s="191"/>
      <c r="Q196" s="191"/>
      <c r="R196" s="191"/>
      <c r="S196" s="191"/>
      <c r="T196" s="191"/>
      <c r="U196" s="191"/>
      <c r="V196" s="191"/>
      <c r="W196" s="191"/>
      <c r="X196" s="191"/>
      <c r="Y196" s="191"/>
      <c r="Z196" s="191"/>
      <c r="AA196" s="191"/>
      <c r="AB196" s="191"/>
      <c r="AC196" s="191"/>
      <c r="AD196" s="191"/>
      <c r="AE196" s="191"/>
      <c r="AF196" s="191"/>
      <c r="AG196" s="191"/>
      <c r="AH196" s="191"/>
      <c r="AI196" s="191"/>
      <c r="AJ196" s="191"/>
      <c r="AK196" s="191"/>
      <c r="AL196" s="191"/>
      <c r="AM196" s="191"/>
    </row>
    <row r="197" spans="1:39">
      <c r="A197" s="191"/>
      <c r="B197" s="191"/>
      <c r="C197" s="191"/>
      <c r="D197" s="191"/>
      <c r="E197" s="191"/>
      <c r="F197" s="191"/>
      <c r="G197" s="191"/>
      <c r="H197" s="191"/>
      <c r="I197" s="191"/>
      <c r="J197" s="191"/>
      <c r="K197" s="191"/>
      <c r="L197" s="191"/>
      <c r="M197" s="191"/>
      <c r="N197" s="191"/>
      <c r="O197" s="191"/>
      <c r="P197" s="191"/>
      <c r="Q197" s="191"/>
      <c r="R197" s="191"/>
      <c r="S197" s="191"/>
      <c r="T197" s="191"/>
      <c r="U197" s="191"/>
      <c r="V197" s="191"/>
      <c r="W197" s="191"/>
      <c r="X197" s="191"/>
      <c r="Y197" s="191"/>
      <c r="Z197" s="191"/>
      <c r="AA197" s="191"/>
      <c r="AB197" s="191"/>
      <c r="AC197" s="191"/>
      <c r="AD197" s="191"/>
      <c r="AE197" s="191"/>
      <c r="AF197" s="191"/>
      <c r="AG197" s="191"/>
      <c r="AH197" s="191"/>
      <c r="AI197" s="191"/>
      <c r="AJ197" s="191"/>
      <c r="AK197" s="191"/>
      <c r="AL197" s="191"/>
      <c r="AM197" s="191"/>
    </row>
    <row r="198" spans="1:39">
      <c r="A198" s="191"/>
      <c r="B198" s="191"/>
      <c r="C198" s="191"/>
      <c r="D198" s="191"/>
      <c r="E198" s="191"/>
      <c r="F198" s="191"/>
      <c r="G198" s="191"/>
      <c r="H198" s="191"/>
      <c r="I198" s="191"/>
      <c r="J198" s="191"/>
      <c r="K198" s="191"/>
      <c r="L198" s="191"/>
      <c r="M198" s="191"/>
      <c r="N198" s="191"/>
      <c r="O198" s="191"/>
      <c r="P198" s="191"/>
      <c r="Q198" s="191"/>
      <c r="R198" s="191"/>
      <c r="S198" s="191"/>
      <c r="T198" s="191"/>
      <c r="U198" s="191"/>
      <c r="V198" s="191"/>
      <c r="W198" s="191"/>
      <c r="X198" s="191"/>
      <c r="Y198" s="191"/>
      <c r="Z198" s="191"/>
      <c r="AA198" s="191"/>
      <c r="AB198" s="191"/>
      <c r="AC198" s="191"/>
      <c r="AD198" s="191"/>
      <c r="AE198" s="191"/>
      <c r="AF198" s="191"/>
      <c r="AG198" s="191"/>
      <c r="AH198" s="191"/>
      <c r="AI198" s="191"/>
      <c r="AJ198" s="191"/>
      <c r="AK198" s="191"/>
      <c r="AL198" s="191"/>
      <c r="AM198" s="191"/>
    </row>
    <row r="199" spans="1:39">
      <c r="A199" s="191"/>
      <c r="B199" s="191"/>
      <c r="C199" s="191"/>
      <c r="D199" s="191"/>
      <c r="E199" s="191"/>
      <c r="F199" s="191"/>
      <c r="G199" s="191"/>
      <c r="H199" s="191"/>
      <c r="I199" s="191"/>
      <c r="J199" s="191"/>
      <c r="K199" s="191"/>
      <c r="L199" s="191"/>
      <c r="M199" s="191"/>
      <c r="N199" s="191"/>
      <c r="O199" s="191"/>
      <c r="P199" s="191"/>
      <c r="Q199" s="191"/>
      <c r="R199" s="191"/>
      <c r="S199" s="191"/>
      <c r="T199" s="191"/>
      <c r="U199" s="191"/>
      <c r="V199" s="191"/>
      <c r="W199" s="191"/>
      <c r="X199" s="191"/>
      <c r="Y199" s="191"/>
      <c r="Z199" s="191"/>
      <c r="AA199" s="191"/>
      <c r="AB199" s="191"/>
      <c r="AC199" s="191"/>
      <c r="AD199" s="191"/>
      <c r="AE199" s="191"/>
      <c r="AF199" s="191"/>
      <c r="AG199" s="191"/>
      <c r="AH199" s="191"/>
      <c r="AI199" s="191"/>
      <c r="AJ199" s="191"/>
      <c r="AK199" s="191"/>
      <c r="AL199" s="191"/>
      <c r="AM199" s="191"/>
    </row>
    <row r="200" spans="1:39">
      <c r="A200" s="191"/>
      <c r="B200" s="191"/>
      <c r="C200" s="191"/>
      <c r="D200" s="191"/>
      <c r="E200" s="191"/>
      <c r="F200" s="191"/>
      <c r="G200" s="191"/>
      <c r="H200" s="191"/>
      <c r="I200" s="191"/>
      <c r="J200" s="191"/>
      <c r="K200" s="191"/>
      <c r="L200" s="191"/>
      <c r="M200" s="191"/>
      <c r="N200" s="191"/>
      <c r="O200" s="191"/>
      <c r="P200" s="191"/>
      <c r="Q200" s="191"/>
      <c r="R200" s="191"/>
      <c r="S200" s="191"/>
      <c r="T200" s="191"/>
      <c r="U200" s="191"/>
      <c r="V200" s="191"/>
      <c r="W200" s="191"/>
      <c r="X200" s="191"/>
      <c r="Y200" s="191"/>
      <c r="Z200" s="191"/>
      <c r="AA200" s="191"/>
      <c r="AB200" s="191"/>
      <c r="AC200" s="191"/>
      <c r="AD200" s="191"/>
      <c r="AE200" s="191"/>
      <c r="AF200" s="191"/>
      <c r="AG200" s="191"/>
      <c r="AH200" s="191"/>
      <c r="AI200" s="191"/>
      <c r="AJ200" s="191"/>
      <c r="AK200" s="191"/>
      <c r="AL200" s="191"/>
      <c r="AM200" s="191"/>
    </row>
    <row r="201" spans="1:39">
      <c r="A201" s="191"/>
      <c r="B201" s="191"/>
      <c r="C201" s="191"/>
      <c r="D201" s="191"/>
      <c r="E201" s="191"/>
      <c r="F201" s="191"/>
      <c r="G201" s="191"/>
      <c r="H201" s="191"/>
      <c r="I201" s="191"/>
      <c r="J201" s="191"/>
      <c r="K201" s="191"/>
      <c r="L201" s="191"/>
      <c r="M201" s="191"/>
      <c r="N201" s="191"/>
      <c r="O201" s="191"/>
      <c r="P201" s="191"/>
      <c r="Q201" s="191"/>
      <c r="R201" s="191"/>
      <c r="S201" s="191"/>
      <c r="T201" s="191"/>
      <c r="U201" s="191"/>
      <c r="V201" s="191"/>
      <c r="W201" s="191"/>
      <c r="X201" s="191"/>
      <c r="Y201" s="191"/>
      <c r="Z201" s="191"/>
      <c r="AA201" s="191"/>
      <c r="AB201" s="191"/>
      <c r="AC201" s="191"/>
      <c r="AD201" s="191"/>
      <c r="AE201" s="191"/>
      <c r="AF201" s="191"/>
      <c r="AG201" s="191"/>
      <c r="AH201" s="191"/>
      <c r="AI201" s="191"/>
      <c r="AJ201" s="191"/>
      <c r="AK201" s="191"/>
      <c r="AL201" s="191"/>
      <c r="AM201" s="191"/>
    </row>
    <row r="202" spans="1:39">
      <c r="A202" s="191"/>
      <c r="B202" s="191"/>
      <c r="C202" s="191"/>
      <c r="D202" s="191"/>
      <c r="E202" s="191"/>
      <c r="F202" s="191"/>
      <c r="G202" s="191"/>
      <c r="H202" s="191"/>
      <c r="I202" s="191"/>
      <c r="J202" s="191"/>
      <c r="K202" s="191"/>
      <c r="L202" s="191"/>
      <c r="M202" s="191"/>
      <c r="N202" s="191"/>
      <c r="O202" s="191"/>
      <c r="P202" s="191"/>
      <c r="Q202" s="191"/>
      <c r="R202" s="191"/>
      <c r="S202" s="191"/>
      <c r="T202" s="191"/>
      <c r="U202" s="191"/>
      <c r="V202" s="191"/>
      <c r="W202" s="191"/>
      <c r="X202" s="191"/>
      <c r="Y202" s="191"/>
      <c r="Z202" s="191"/>
      <c r="AA202" s="191"/>
      <c r="AB202" s="191"/>
      <c r="AC202" s="191"/>
      <c r="AD202" s="191"/>
      <c r="AE202" s="191"/>
      <c r="AF202" s="191"/>
      <c r="AG202" s="191"/>
      <c r="AH202" s="191"/>
      <c r="AI202" s="191"/>
      <c r="AJ202" s="191"/>
      <c r="AK202" s="191"/>
      <c r="AL202" s="191"/>
      <c r="AM202" s="191"/>
    </row>
    <row r="203" spans="1:39">
      <c r="A203" s="191"/>
      <c r="B203" s="191"/>
      <c r="C203" s="191"/>
      <c r="D203" s="191"/>
      <c r="E203" s="191"/>
      <c r="F203" s="191"/>
      <c r="G203" s="191"/>
      <c r="H203" s="191"/>
      <c r="I203" s="191"/>
      <c r="J203" s="191"/>
      <c r="K203" s="191"/>
      <c r="L203" s="191"/>
      <c r="M203" s="191"/>
      <c r="N203" s="191"/>
      <c r="O203" s="191"/>
      <c r="P203" s="191"/>
      <c r="Q203" s="191"/>
      <c r="R203" s="191"/>
      <c r="S203" s="191"/>
      <c r="T203" s="191"/>
      <c r="U203" s="191"/>
      <c r="V203" s="191"/>
      <c r="W203" s="191"/>
      <c r="X203" s="191"/>
      <c r="Y203" s="191"/>
      <c r="Z203" s="191"/>
      <c r="AA203" s="191"/>
      <c r="AB203" s="191"/>
      <c r="AC203" s="191"/>
      <c r="AD203" s="191"/>
      <c r="AE203" s="191"/>
      <c r="AF203" s="191"/>
      <c r="AG203" s="191"/>
      <c r="AH203" s="191"/>
      <c r="AI203" s="191"/>
      <c r="AJ203" s="191"/>
      <c r="AK203" s="191"/>
      <c r="AL203" s="191"/>
      <c r="AM203" s="191"/>
    </row>
    <row r="204" spans="1:39">
      <c r="A204" s="191"/>
      <c r="B204" s="191"/>
      <c r="C204" s="191"/>
      <c r="D204" s="191"/>
      <c r="E204" s="191"/>
      <c r="F204" s="191"/>
      <c r="G204" s="191"/>
      <c r="H204" s="191"/>
      <c r="I204" s="191"/>
      <c r="J204" s="191"/>
      <c r="K204" s="191"/>
      <c r="L204" s="191"/>
      <c r="M204" s="191"/>
      <c r="N204" s="191"/>
      <c r="O204" s="191"/>
      <c r="P204" s="191"/>
      <c r="Q204" s="191"/>
      <c r="R204" s="191"/>
      <c r="S204" s="191"/>
      <c r="T204" s="191"/>
      <c r="U204" s="191"/>
      <c r="V204" s="191"/>
      <c r="W204" s="191"/>
      <c r="X204" s="191"/>
      <c r="Y204" s="191"/>
      <c r="Z204" s="191"/>
      <c r="AA204" s="191"/>
      <c r="AB204" s="191"/>
      <c r="AC204" s="191"/>
      <c r="AD204" s="191"/>
      <c r="AE204" s="191"/>
      <c r="AF204" s="191"/>
      <c r="AG204" s="191"/>
      <c r="AH204" s="191"/>
      <c r="AI204" s="191"/>
      <c r="AJ204" s="191"/>
      <c r="AK204" s="191"/>
      <c r="AL204" s="191"/>
      <c r="AM204" s="191"/>
    </row>
    <row r="205" spans="1:39">
      <c r="A205" s="191"/>
      <c r="B205" s="191"/>
      <c r="C205" s="191"/>
      <c r="D205" s="191"/>
      <c r="E205" s="191"/>
      <c r="F205" s="191"/>
      <c r="G205" s="191"/>
      <c r="H205" s="191"/>
      <c r="I205" s="191"/>
      <c r="J205" s="191"/>
      <c r="K205" s="191"/>
      <c r="L205" s="191"/>
      <c r="M205" s="191"/>
      <c r="N205" s="191"/>
      <c r="O205" s="191"/>
      <c r="P205" s="191"/>
      <c r="Q205" s="191"/>
      <c r="R205" s="191"/>
      <c r="S205" s="191"/>
      <c r="T205" s="191"/>
      <c r="U205" s="191"/>
      <c r="V205" s="191"/>
      <c r="W205" s="191"/>
      <c r="X205" s="191"/>
      <c r="Y205" s="191"/>
      <c r="Z205" s="191"/>
      <c r="AA205" s="191"/>
      <c r="AB205" s="191"/>
      <c r="AC205" s="191"/>
      <c r="AD205" s="191"/>
      <c r="AE205" s="191"/>
      <c r="AF205" s="191"/>
      <c r="AG205" s="191"/>
      <c r="AH205" s="191"/>
      <c r="AI205" s="191"/>
      <c r="AJ205" s="191"/>
      <c r="AK205" s="191"/>
      <c r="AL205" s="191"/>
      <c r="AM205" s="191"/>
    </row>
    <row r="206" spans="1:39">
      <c r="A206" s="191"/>
      <c r="B206" s="191"/>
      <c r="C206" s="191"/>
      <c r="D206" s="191"/>
      <c r="E206" s="191"/>
      <c r="F206" s="191"/>
      <c r="G206" s="191"/>
      <c r="H206" s="191"/>
      <c r="I206" s="191"/>
      <c r="J206" s="191"/>
      <c r="K206" s="191"/>
      <c r="L206" s="191"/>
      <c r="M206" s="191"/>
      <c r="N206" s="191"/>
      <c r="O206" s="191"/>
      <c r="P206" s="191"/>
      <c r="Q206" s="191"/>
      <c r="R206" s="191"/>
      <c r="S206" s="191"/>
      <c r="T206" s="191"/>
      <c r="U206" s="191"/>
      <c r="V206" s="191"/>
      <c r="W206" s="191"/>
      <c r="X206" s="191"/>
      <c r="Y206" s="191"/>
      <c r="Z206" s="191"/>
      <c r="AA206" s="191"/>
      <c r="AB206" s="191"/>
      <c r="AC206" s="191"/>
      <c r="AD206" s="191"/>
      <c r="AE206" s="191"/>
      <c r="AF206" s="191"/>
      <c r="AG206" s="191"/>
      <c r="AH206" s="191"/>
      <c r="AI206" s="191"/>
      <c r="AJ206" s="191"/>
      <c r="AK206" s="191"/>
      <c r="AL206" s="191"/>
      <c r="AM206" s="191"/>
    </row>
    <row r="207" spans="1:39">
      <c r="A207" s="191"/>
      <c r="B207" s="191"/>
      <c r="C207" s="191"/>
      <c r="D207" s="191"/>
      <c r="E207" s="191"/>
      <c r="F207" s="191"/>
      <c r="G207" s="191"/>
      <c r="H207" s="191"/>
      <c r="I207" s="191"/>
      <c r="J207" s="191"/>
      <c r="K207" s="191"/>
      <c r="L207" s="191"/>
      <c r="M207" s="191"/>
      <c r="N207" s="191"/>
      <c r="O207" s="191"/>
      <c r="P207" s="191"/>
      <c r="Q207" s="191"/>
      <c r="R207" s="191"/>
      <c r="S207" s="191"/>
      <c r="T207" s="191"/>
      <c r="U207" s="191"/>
      <c r="V207" s="191"/>
      <c r="W207" s="191"/>
      <c r="X207" s="191"/>
      <c r="Y207" s="191"/>
      <c r="Z207" s="191"/>
      <c r="AA207" s="191"/>
      <c r="AB207" s="191"/>
      <c r="AC207" s="191"/>
      <c r="AD207" s="191"/>
      <c r="AE207" s="191"/>
      <c r="AF207" s="191"/>
      <c r="AG207" s="191"/>
      <c r="AH207" s="191"/>
      <c r="AI207" s="191"/>
      <c r="AJ207" s="191"/>
      <c r="AK207" s="191"/>
      <c r="AL207" s="191"/>
      <c r="AM207" s="191"/>
    </row>
    <row r="208" spans="1:39">
      <c r="A208" s="191"/>
      <c r="B208" s="191"/>
      <c r="C208" s="191"/>
      <c r="D208" s="191"/>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c r="AA208" s="191"/>
      <c r="AB208" s="191"/>
      <c r="AC208" s="191"/>
      <c r="AD208" s="191"/>
      <c r="AE208" s="191"/>
      <c r="AF208" s="191"/>
      <c r="AG208" s="191"/>
      <c r="AH208" s="191"/>
      <c r="AI208" s="191"/>
      <c r="AJ208" s="191"/>
      <c r="AK208" s="191"/>
      <c r="AL208" s="191"/>
      <c r="AM208" s="191"/>
    </row>
    <row r="209" spans="1:39">
      <c r="A209" s="191"/>
      <c r="B209" s="191"/>
      <c r="C209" s="191"/>
      <c r="D209" s="191"/>
      <c r="E209" s="191"/>
      <c r="F209" s="191"/>
      <c r="G209" s="191"/>
      <c r="H209" s="191"/>
      <c r="I209" s="191"/>
      <c r="J209" s="191"/>
      <c r="K209" s="191"/>
      <c r="L209" s="191"/>
      <c r="M209" s="191"/>
      <c r="N209" s="191"/>
      <c r="O209" s="191"/>
      <c r="P209" s="191"/>
      <c r="Q209" s="191"/>
      <c r="R209" s="191"/>
      <c r="S209" s="191"/>
      <c r="T209" s="191"/>
      <c r="U209" s="191"/>
      <c r="V209" s="191"/>
      <c r="W209" s="191"/>
      <c r="X209" s="191"/>
      <c r="Y209" s="191"/>
      <c r="Z209" s="191"/>
      <c r="AA209" s="191"/>
      <c r="AB209" s="191"/>
      <c r="AC209" s="191"/>
      <c r="AD209" s="191"/>
      <c r="AE209" s="191"/>
      <c r="AF209" s="191"/>
      <c r="AG209" s="191"/>
      <c r="AH209" s="191"/>
      <c r="AI209" s="191"/>
      <c r="AJ209" s="191"/>
      <c r="AK209" s="191"/>
      <c r="AL209" s="191"/>
      <c r="AM209" s="191"/>
    </row>
    <row r="210" spans="1:39">
      <c r="A210" s="191"/>
      <c r="B210" s="191"/>
      <c r="C210" s="191"/>
      <c r="D210" s="191"/>
      <c r="E210" s="191"/>
      <c r="F210" s="191"/>
      <c r="G210" s="191"/>
      <c r="H210" s="191"/>
      <c r="I210" s="191"/>
      <c r="J210" s="191"/>
      <c r="K210" s="191"/>
      <c r="L210" s="191"/>
      <c r="M210" s="191"/>
      <c r="N210" s="191"/>
      <c r="O210" s="191"/>
      <c r="P210" s="191"/>
      <c r="Q210" s="191"/>
      <c r="R210" s="191"/>
      <c r="S210" s="191"/>
      <c r="T210" s="191"/>
      <c r="U210" s="191"/>
      <c r="V210" s="191"/>
      <c r="W210" s="191"/>
      <c r="X210" s="191"/>
      <c r="Y210" s="191"/>
      <c r="Z210" s="191"/>
      <c r="AA210" s="191"/>
      <c r="AB210" s="191"/>
      <c r="AC210" s="191"/>
      <c r="AD210" s="191"/>
      <c r="AE210" s="191"/>
      <c r="AF210" s="191"/>
      <c r="AG210" s="191"/>
      <c r="AH210" s="191"/>
      <c r="AI210" s="191"/>
      <c r="AJ210" s="191"/>
      <c r="AK210" s="191"/>
      <c r="AL210" s="191"/>
      <c r="AM210" s="191"/>
    </row>
    <row r="211" spans="1:39">
      <c r="A211" s="191"/>
      <c r="B211" s="191"/>
      <c r="C211" s="191"/>
      <c r="D211" s="191"/>
      <c r="E211" s="191"/>
      <c r="F211" s="191"/>
      <c r="G211" s="191"/>
      <c r="H211" s="191"/>
      <c r="I211" s="191"/>
      <c r="J211" s="191"/>
      <c r="K211" s="191"/>
      <c r="L211" s="191"/>
      <c r="M211" s="191"/>
      <c r="N211" s="191"/>
      <c r="O211" s="191"/>
      <c r="P211" s="191"/>
      <c r="Q211" s="191"/>
      <c r="R211" s="191"/>
      <c r="S211" s="191"/>
      <c r="T211" s="191"/>
      <c r="U211" s="191"/>
      <c r="V211" s="191"/>
      <c r="W211" s="191"/>
      <c r="X211" s="191"/>
      <c r="Y211" s="191"/>
      <c r="Z211" s="191"/>
      <c r="AA211" s="191"/>
      <c r="AB211" s="191"/>
      <c r="AC211" s="191"/>
      <c r="AD211" s="191"/>
      <c r="AE211" s="191"/>
      <c r="AF211" s="191"/>
      <c r="AG211" s="191"/>
      <c r="AH211" s="191"/>
      <c r="AI211" s="191"/>
      <c r="AJ211" s="191"/>
      <c r="AK211" s="191"/>
      <c r="AL211" s="191"/>
      <c r="AM211" s="191"/>
    </row>
    <row r="212" spans="1:39">
      <c r="A212" s="191"/>
      <c r="B212" s="191"/>
      <c r="C212" s="191"/>
      <c r="D212" s="191"/>
      <c r="E212" s="191"/>
      <c r="F212" s="191"/>
      <c r="G212" s="191"/>
      <c r="H212" s="191"/>
      <c r="I212" s="191"/>
      <c r="J212" s="191"/>
      <c r="K212" s="191"/>
      <c r="L212" s="191"/>
      <c r="M212" s="191"/>
      <c r="N212" s="191"/>
      <c r="O212" s="191"/>
      <c r="P212" s="191"/>
      <c r="Q212" s="191"/>
      <c r="R212" s="191"/>
      <c r="S212" s="191"/>
      <c r="T212" s="191"/>
      <c r="U212" s="191"/>
      <c r="V212" s="191"/>
      <c r="W212" s="191"/>
      <c r="X212" s="191"/>
      <c r="Y212" s="191"/>
      <c r="Z212" s="191"/>
      <c r="AA212" s="191"/>
      <c r="AB212" s="191"/>
      <c r="AC212" s="191"/>
      <c r="AD212" s="191"/>
      <c r="AE212" s="191"/>
      <c r="AF212" s="191"/>
      <c r="AG212" s="191"/>
      <c r="AH212" s="191"/>
      <c r="AI212" s="191"/>
      <c r="AJ212" s="191"/>
      <c r="AK212" s="191"/>
      <c r="AL212" s="191"/>
      <c r="AM212" s="191"/>
    </row>
    <row r="213" spans="1:39">
      <c r="A213" s="191"/>
      <c r="B213" s="191"/>
      <c r="C213" s="191"/>
      <c r="D213" s="191"/>
      <c r="E213" s="191"/>
      <c r="F213" s="191"/>
      <c r="G213" s="191"/>
      <c r="H213" s="191"/>
      <c r="I213" s="191"/>
      <c r="J213" s="191"/>
      <c r="K213" s="191"/>
      <c r="L213" s="191"/>
      <c r="M213" s="191"/>
      <c r="N213" s="191"/>
      <c r="O213" s="191"/>
      <c r="P213" s="191"/>
      <c r="Q213" s="191"/>
      <c r="R213" s="191"/>
      <c r="S213" s="191"/>
      <c r="T213" s="191"/>
      <c r="U213" s="191"/>
      <c r="V213" s="191"/>
      <c r="W213" s="191"/>
      <c r="X213" s="191"/>
      <c r="Y213" s="191"/>
      <c r="Z213" s="191"/>
      <c r="AA213" s="191"/>
      <c r="AB213" s="191"/>
      <c r="AC213" s="191"/>
      <c r="AD213" s="191"/>
      <c r="AE213" s="191"/>
      <c r="AF213" s="191"/>
      <c r="AG213" s="191"/>
      <c r="AH213" s="191"/>
      <c r="AI213" s="191"/>
      <c r="AJ213" s="191"/>
      <c r="AK213" s="191"/>
      <c r="AL213" s="191"/>
      <c r="AM213" s="191"/>
    </row>
    <row r="214" spans="1:39">
      <c r="A214" s="191"/>
      <c r="B214" s="191"/>
      <c r="C214" s="191"/>
      <c r="D214" s="191"/>
      <c r="E214" s="191"/>
      <c r="F214" s="191"/>
      <c r="G214" s="191"/>
      <c r="H214" s="191"/>
      <c r="I214" s="191"/>
      <c r="J214" s="191"/>
      <c r="K214" s="191"/>
      <c r="L214" s="191"/>
      <c r="M214" s="191"/>
      <c r="N214" s="191"/>
      <c r="O214" s="191"/>
      <c r="P214" s="191"/>
      <c r="Q214" s="191"/>
      <c r="R214" s="191"/>
      <c r="S214" s="191"/>
      <c r="T214" s="191"/>
      <c r="U214" s="191"/>
      <c r="V214" s="191"/>
      <c r="W214" s="191"/>
      <c r="X214" s="191"/>
      <c r="Y214" s="191"/>
      <c r="Z214" s="191"/>
      <c r="AA214" s="191"/>
      <c r="AB214" s="191"/>
      <c r="AC214" s="191"/>
      <c r="AD214" s="191"/>
      <c r="AE214" s="191"/>
      <c r="AF214" s="191"/>
      <c r="AG214" s="191"/>
      <c r="AH214" s="191"/>
      <c r="AI214" s="191"/>
      <c r="AJ214" s="191"/>
      <c r="AK214" s="191"/>
      <c r="AL214" s="191"/>
      <c r="AM214" s="191"/>
    </row>
    <row r="215" spans="1:39">
      <c r="A215" s="191"/>
      <c r="B215" s="191"/>
      <c r="C215" s="191"/>
      <c r="D215" s="191"/>
      <c r="E215" s="191"/>
      <c r="F215" s="191"/>
      <c r="G215" s="191"/>
      <c r="H215" s="191"/>
      <c r="I215" s="191"/>
      <c r="J215" s="191"/>
      <c r="K215" s="191"/>
      <c r="L215" s="191"/>
      <c r="M215" s="191"/>
      <c r="N215" s="191"/>
      <c r="O215" s="191"/>
      <c r="P215" s="191"/>
      <c r="Q215" s="191"/>
      <c r="R215" s="191"/>
      <c r="S215" s="191"/>
      <c r="T215" s="191"/>
      <c r="U215" s="191"/>
      <c r="V215" s="191"/>
      <c r="W215" s="191"/>
      <c r="X215" s="191"/>
      <c r="Y215" s="191"/>
      <c r="Z215" s="191"/>
      <c r="AA215" s="191"/>
      <c r="AB215" s="191"/>
      <c r="AC215" s="191"/>
      <c r="AD215" s="191"/>
      <c r="AE215" s="191"/>
      <c r="AF215" s="191"/>
      <c r="AG215" s="191"/>
      <c r="AH215" s="191"/>
      <c r="AI215" s="191"/>
      <c r="AJ215" s="191"/>
      <c r="AK215" s="191"/>
      <c r="AL215" s="191"/>
      <c r="AM215" s="191"/>
    </row>
    <row r="216" spans="1:39">
      <c r="A216" s="191"/>
      <c r="B216" s="191"/>
      <c r="C216" s="191"/>
      <c r="D216" s="191"/>
      <c r="E216" s="191"/>
      <c r="F216" s="191"/>
      <c r="G216" s="191"/>
      <c r="H216" s="191"/>
      <c r="I216" s="191"/>
      <c r="J216" s="191"/>
      <c r="K216" s="191"/>
      <c r="L216" s="191"/>
      <c r="M216" s="191"/>
      <c r="N216" s="191"/>
      <c r="O216" s="191"/>
      <c r="P216" s="191"/>
      <c r="Q216" s="191"/>
      <c r="R216" s="191"/>
      <c r="S216" s="191"/>
      <c r="T216" s="191"/>
      <c r="U216" s="191"/>
      <c r="V216" s="191"/>
      <c r="W216" s="191"/>
      <c r="X216" s="191"/>
      <c r="Y216" s="191"/>
      <c r="Z216" s="191"/>
      <c r="AA216" s="191"/>
      <c r="AB216" s="191"/>
      <c r="AC216" s="191"/>
      <c r="AD216" s="191"/>
      <c r="AE216" s="191"/>
      <c r="AF216" s="191"/>
      <c r="AG216" s="191"/>
      <c r="AH216" s="191"/>
      <c r="AI216" s="191"/>
      <c r="AJ216" s="191"/>
      <c r="AK216" s="191"/>
      <c r="AL216" s="191"/>
      <c r="AM216" s="191"/>
    </row>
    <row r="217" spans="1:39">
      <c r="A217" s="191"/>
      <c r="B217" s="191"/>
      <c r="C217" s="191"/>
      <c r="D217" s="191"/>
      <c r="E217" s="191"/>
      <c r="F217" s="191"/>
      <c r="G217" s="191"/>
      <c r="H217" s="191"/>
      <c r="I217" s="191"/>
      <c r="J217" s="191"/>
      <c r="K217" s="191"/>
      <c r="L217" s="191"/>
      <c r="M217" s="191"/>
      <c r="N217" s="191"/>
      <c r="O217" s="191"/>
      <c r="P217" s="191"/>
      <c r="Q217" s="191"/>
      <c r="R217" s="191"/>
      <c r="S217" s="191"/>
      <c r="T217" s="191"/>
      <c r="U217" s="191"/>
      <c r="V217" s="191"/>
      <c r="W217" s="191"/>
      <c r="X217" s="191"/>
      <c r="Y217" s="191"/>
      <c r="Z217" s="191"/>
      <c r="AA217" s="191"/>
      <c r="AB217" s="191"/>
      <c r="AC217" s="191"/>
      <c r="AD217" s="191"/>
      <c r="AE217" s="191"/>
      <c r="AF217" s="191"/>
      <c r="AG217" s="191"/>
      <c r="AH217" s="191"/>
      <c r="AI217" s="191"/>
      <c r="AJ217" s="191"/>
      <c r="AK217" s="191"/>
      <c r="AL217" s="191"/>
      <c r="AM217" s="191"/>
    </row>
    <row r="218" spans="1:39">
      <c r="A218" s="191"/>
      <c r="B218" s="191"/>
      <c r="C218" s="191"/>
      <c r="D218" s="191"/>
      <c r="E218" s="191"/>
      <c r="F218" s="191"/>
      <c r="G218" s="191"/>
      <c r="H218" s="191"/>
      <c r="I218" s="191"/>
      <c r="J218" s="191"/>
      <c r="K218" s="191"/>
      <c r="L218" s="191"/>
      <c r="M218" s="191"/>
      <c r="N218" s="191"/>
      <c r="O218" s="191"/>
      <c r="P218" s="191"/>
      <c r="Q218" s="191"/>
      <c r="R218" s="191"/>
      <c r="S218" s="191"/>
      <c r="T218" s="191"/>
      <c r="U218" s="191"/>
      <c r="V218" s="191"/>
      <c r="W218" s="191"/>
      <c r="X218" s="191"/>
      <c r="Y218" s="191"/>
      <c r="Z218" s="191"/>
      <c r="AA218" s="191"/>
      <c r="AB218" s="191"/>
      <c r="AC218" s="191"/>
      <c r="AD218" s="191"/>
      <c r="AE218" s="191"/>
      <c r="AF218" s="191"/>
      <c r="AG218" s="191"/>
      <c r="AH218" s="191"/>
      <c r="AI218" s="191"/>
      <c r="AJ218" s="191"/>
      <c r="AK218" s="191"/>
      <c r="AL218" s="191"/>
      <c r="AM218" s="191"/>
    </row>
    <row r="219" spans="1:39">
      <c r="A219" s="191"/>
      <c r="B219" s="191"/>
      <c r="C219" s="191"/>
      <c r="D219" s="191"/>
      <c r="E219" s="191"/>
      <c r="F219" s="191"/>
      <c r="G219" s="191"/>
      <c r="H219" s="191"/>
      <c r="I219" s="191"/>
      <c r="J219" s="191"/>
      <c r="K219" s="191"/>
      <c r="L219" s="191"/>
      <c r="M219" s="191"/>
      <c r="N219" s="191"/>
      <c r="O219" s="191"/>
      <c r="P219" s="191"/>
      <c r="Q219" s="191"/>
      <c r="R219" s="191"/>
      <c r="S219" s="191"/>
      <c r="T219" s="191"/>
      <c r="U219" s="191"/>
      <c r="V219" s="191"/>
      <c r="W219" s="191"/>
      <c r="X219" s="191"/>
      <c r="Y219" s="191"/>
      <c r="Z219" s="191"/>
      <c r="AA219" s="191"/>
      <c r="AB219" s="191"/>
      <c r="AC219" s="191"/>
      <c r="AD219" s="191"/>
      <c r="AE219" s="191"/>
      <c r="AF219" s="191"/>
      <c r="AG219" s="191"/>
      <c r="AH219" s="191"/>
      <c r="AI219" s="191"/>
      <c r="AJ219" s="191"/>
      <c r="AK219" s="191"/>
      <c r="AL219" s="191"/>
      <c r="AM219" s="191"/>
    </row>
    <row r="220" spans="1:39">
      <c r="A220" s="191"/>
      <c r="B220" s="191"/>
      <c r="C220" s="191"/>
      <c r="D220" s="191"/>
      <c r="E220" s="191"/>
      <c r="F220" s="191"/>
      <c r="G220" s="191"/>
      <c r="H220" s="191"/>
      <c r="I220" s="191"/>
      <c r="J220" s="191"/>
      <c r="K220" s="191"/>
      <c r="L220" s="191"/>
      <c r="M220" s="191"/>
      <c r="N220" s="191"/>
      <c r="O220" s="191"/>
      <c r="P220" s="191"/>
      <c r="Q220" s="191"/>
      <c r="R220" s="191"/>
      <c r="S220" s="191"/>
      <c r="T220" s="191"/>
      <c r="U220" s="191"/>
      <c r="V220" s="191"/>
      <c r="W220" s="191"/>
      <c r="X220" s="191"/>
      <c r="Y220" s="191"/>
      <c r="Z220" s="191"/>
      <c r="AA220" s="191"/>
      <c r="AB220" s="191"/>
      <c r="AC220" s="191"/>
      <c r="AD220" s="191"/>
      <c r="AE220" s="191"/>
      <c r="AF220" s="191"/>
      <c r="AG220" s="191"/>
      <c r="AH220" s="191"/>
      <c r="AI220" s="191"/>
      <c r="AJ220" s="191"/>
      <c r="AK220" s="191"/>
      <c r="AL220" s="191"/>
      <c r="AM220" s="191"/>
    </row>
    <row r="221" spans="1:39">
      <c r="A221" s="191"/>
      <c r="B221" s="191"/>
      <c r="C221" s="191"/>
      <c r="D221" s="191"/>
      <c r="E221" s="191"/>
      <c r="F221" s="191"/>
      <c r="G221" s="191"/>
      <c r="H221" s="191"/>
      <c r="I221" s="191"/>
      <c r="J221" s="191"/>
      <c r="K221" s="191"/>
      <c r="L221" s="191"/>
      <c r="M221" s="191"/>
      <c r="N221" s="191"/>
      <c r="O221" s="191"/>
      <c r="P221" s="191"/>
      <c r="Q221" s="191"/>
      <c r="R221" s="191"/>
      <c r="S221" s="191"/>
      <c r="T221" s="191"/>
      <c r="U221" s="191"/>
      <c r="V221" s="191"/>
      <c r="W221" s="191"/>
      <c r="X221" s="191"/>
      <c r="Y221" s="191"/>
      <c r="Z221" s="191"/>
      <c r="AA221" s="191"/>
      <c r="AB221" s="191"/>
      <c r="AC221" s="191"/>
      <c r="AD221" s="191"/>
      <c r="AE221" s="191"/>
      <c r="AF221" s="191"/>
      <c r="AG221" s="191"/>
      <c r="AH221" s="191"/>
      <c r="AI221" s="191"/>
      <c r="AJ221" s="191"/>
      <c r="AK221" s="191"/>
      <c r="AL221" s="191"/>
      <c r="AM221" s="191"/>
    </row>
    <row r="222" spans="1:39">
      <c r="A222" s="191"/>
      <c r="B222" s="191"/>
      <c r="C222" s="191"/>
      <c r="D222" s="191"/>
      <c r="E222" s="191"/>
      <c r="F222" s="191"/>
      <c r="G222" s="191"/>
      <c r="H222" s="191"/>
      <c r="I222" s="191"/>
      <c r="J222" s="191"/>
      <c r="K222" s="191"/>
      <c r="L222" s="191"/>
      <c r="M222" s="191"/>
      <c r="N222" s="191"/>
      <c r="O222" s="191"/>
      <c r="P222" s="191"/>
      <c r="Q222" s="191"/>
      <c r="R222" s="191"/>
      <c r="S222" s="191"/>
      <c r="T222" s="191"/>
      <c r="U222" s="191"/>
      <c r="V222" s="191"/>
      <c r="W222" s="191"/>
      <c r="X222" s="191"/>
      <c r="Y222" s="191"/>
      <c r="Z222" s="191"/>
      <c r="AA222" s="191"/>
      <c r="AB222" s="191"/>
      <c r="AC222" s="191"/>
      <c r="AD222" s="191"/>
      <c r="AE222" s="191"/>
      <c r="AF222" s="191"/>
      <c r="AG222" s="191"/>
      <c r="AH222" s="191"/>
      <c r="AI222" s="191"/>
      <c r="AJ222" s="191"/>
      <c r="AK222" s="191"/>
      <c r="AL222" s="191"/>
      <c r="AM222" s="191"/>
    </row>
    <row r="223" spans="1:39">
      <c r="A223" s="191"/>
      <c r="B223" s="191"/>
      <c r="C223" s="191"/>
      <c r="D223" s="191"/>
      <c r="E223" s="191"/>
      <c r="F223" s="191"/>
      <c r="G223" s="191"/>
      <c r="H223" s="191"/>
      <c r="I223" s="191"/>
      <c r="J223" s="191"/>
      <c r="K223" s="191"/>
      <c r="L223" s="191"/>
      <c r="M223" s="191"/>
      <c r="N223" s="191"/>
      <c r="O223" s="191"/>
      <c r="P223" s="191"/>
      <c r="Q223" s="191"/>
      <c r="R223" s="191"/>
      <c r="S223" s="191"/>
      <c r="T223" s="191"/>
      <c r="U223" s="191"/>
      <c r="V223" s="191"/>
      <c r="W223" s="191"/>
      <c r="X223" s="191"/>
      <c r="Y223" s="191"/>
      <c r="Z223" s="191"/>
      <c r="AA223" s="191"/>
      <c r="AB223" s="191"/>
      <c r="AC223" s="191"/>
      <c r="AD223" s="191"/>
      <c r="AE223" s="191"/>
      <c r="AF223" s="191"/>
      <c r="AG223" s="191"/>
      <c r="AH223" s="191"/>
      <c r="AI223" s="191"/>
      <c r="AJ223" s="191"/>
      <c r="AK223" s="191"/>
      <c r="AL223" s="191"/>
      <c r="AM223" s="191"/>
    </row>
    <row r="224" spans="1:39">
      <c r="A224" s="191"/>
      <c r="B224" s="191"/>
      <c r="C224" s="191"/>
      <c r="D224" s="191"/>
      <c r="E224" s="191"/>
      <c r="F224" s="191"/>
      <c r="G224" s="191"/>
      <c r="H224" s="191"/>
      <c r="I224" s="191"/>
      <c r="J224" s="191"/>
      <c r="K224" s="191"/>
      <c r="L224" s="191"/>
      <c r="M224" s="191"/>
      <c r="N224" s="191"/>
      <c r="O224" s="191"/>
      <c r="P224" s="191"/>
      <c r="Q224" s="191"/>
      <c r="R224" s="191"/>
      <c r="S224" s="191"/>
      <c r="T224" s="191"/>
      <c r="U224" s="191"/>
      <c r="V224" s="191"/>
      <c r="W224" s="191"/>
      <c r="X224" s="191"/>
      <c r="Y224" s="191"/>
      <c r="Z224" s="191"/>
      <c r="AA224" s="191"/>
      <c r="AB224" s="191"/>
      <c r="AC224" s="191"/>
      <c r="AD224" s="191"/>
      <c r="AE224" s="191"/>
      <c r="AF224" s="191"/>
      <c r="AG224" s="191"/>
      <c r="AH224" s="191"/>
      <c r="AI224" s="191"/>
      <c r="AJ224" s="191"/>
      <c r="AK224" s="191"/>
      <c r="AL224" s="191"/>
      <c r="AM224" s="191"/>
    </row>
    <row r="225" spans="1:39">
      <c r="A225" s="191"/>
      <c r="B225" s="191"/>
      <c r="C225" s="191"/>
      <c r="D225" s="191"/>
      <c r="E225" s="191"/>
      <c r="F225" s="191"/>
      <c r="G225" s="191"/>
      <c r="H225" s="191"/>
      <c r="I225" s="191"/>
      <c r="J225" s="191"/>
      <c r="K225" s="191"/>
      <c r="L225" s="191"/>
      <c r="M225" s="191"/>
      <c r="N225" s="191"/>
      <c r="O225" s="191"/>
      <c r="P225" s="191"/>
      <c r="Q225" s="191"/>
      <c r="R225" s="191"/>
      <c r="S225" s="191"/>
      <c r="T225" s="191"/>
      <c r="U225" s="191"/>
      <c r="V225" s="191"/>
      <c r="W225" s="191"/>
      <c r="X225" s="191"/>
      <c r="Y225" s="191"/>
      <c r="Z225" s="191"/>
      <c r="AA225" s="191"/>
      <c r="AB225" s="191"/>
      <c r="AC225" s="191"/>
      <c r="AD225" s="191"/>
      <c r="AE225" s="191"/>
      <c r="AF225" s="191"/>
      <c r="AG225" s="191"/>
      <c r="AH225" s="191"/>
      <c r="AI225" s="191"/>
      <c r="AJ225" s="191"/>
      <c r="AK225" s="191"/>
      <c r="AL225" s="191"/>
      <c r="AM225" s="191"/>
    </row>
    <row r="226" spans="1:39">
      <c r="A226" s="191"/>
      <c r="B226" s="191"/>
      <c r="C226" s="191"/>
      <c r="D226" s="191"/>
      <c r="E226" s="191"/>
      <c r="F226" s="191"/>
      <c r="G226" s="191"/>
      <c r="H226" s="191"/>
      <c r="I226" s="191"/>
      <c r="J226" s="191"/>
      <c r="K226" s="191"/>
      <c r="L226" s="191"/>
      <c r="M226" s="191"/>
      <c r="N226" s="191"/>
      <c r="O226" s="191"/>
      <c r="P226" s="191"/>
      <c r="Q226" s="191"/>
      <c r="R226" s="191"/>
      <c r="S226" s="191"/>
      <c r="T226" s="191"/>
      <c r="U226" s="191"/>
      <c r="V226" s="191"/>
      <c r="W226" s="191"/>
      <c r="X226" s="191"/>
      <c r="Y226" s="191"/>
      <c r="Z226" s="191"/>
      <c r="AA226" s="191"/>
      <c r="AB226" s="191"/>
      <c r="AC226" s="191"/>
      <c r="AD226" s="191"/>
      <c r="AE226" s="191"/>
      <c r="AF226" s="191"/>
      <c r="AG226" s="191"/>
      <c r="AH226" s="191"/>
      <c r="AI226" s="191"/>
      <c r="AJ226" s="191"/>
      <c r="AK226" s="191"/>
      <c r="AL226" s="191"/>
      <c r="AM226" s="191"/>
    </row>
    <row r="227" spans="1:39">
      <c r="A227" s="191"/>
      <c r="B227" s="191"/>
      <c r="C227" s="191"/>
      <c r="D227" s="191"/>
      <c r="E227" s="191"/>
      <c r="F227" s="191"/>
      <c r="G227" s="191"/>
      <c r="H227" s="191"/>
      <c r="I227" s="191"/>
      <c r="J227" s="191"/>
      <c r="K227" s="191"/>
      <c r="L227" s="191"/>
      <c r="M227" s="191"/>
      <c r="N227" s="191"/>
      <c r="O227" s="191"/>
      <c r="P227" s="191"/>
      <c r="Q227" s="191"/>
      <c r="R227" s="191"/>
      <c r="S227" s="191"/>
      <c r="T227" s="191"/>
      <c r="U227" s="191"/>
      <c r="V227" s="191"/>
      <c r="W227" s="191"/>
      <c r="X227" s="191"/>
      <c r="Y227" s="191"/>
      <c r="Z227" s="191"/>
      <c r="AA227" s="191"/>
      <c r="AB227" s="191"/>
      <c r="AC227" s="191"/>
      <c r="AD227" s="191"/>
      <c r="AE227" s="191"/>
      <c r="AF227" s="191"/>
      <c r="AG227" s="191"/>
      <c r="AH227" s="191"/>
      <c r="AI227" s="191"/>
      <c r="AJ227" s="191"/>
      <c r="AK227" s="191"/>
      <c r="AL227" s="191"/>
      <c r="AM227" s="191"/>
    </row>
    <row r="228" spans="1:39">
      <c r="A228" s="191"/>
      <c r="B228" s="191"/>
      <c r="C228" s="191"/>
      <c r="D228" s="191"/>
      <c r="E228" s="191"/>
      <c r="F228" s="191"/>
      <c r="G228" s="191"/>
      <c r="H228" s="191"/>
      <c r="I228" s="191"/>
      <c r="J228" s="191"/>
      <c r="K228" s="191"/>
      <c r="L228" s="191"/>
      <c r="M228" s="191"/>
      <c r="N228" s="191"/>
      <c r="O228" s="191"/>
      <c r="P228" s="191"/>
      <c r="Q228" s="191"/>
      <c r="R228" s="191"/>
      <c r="S228" s="191"/>
      <c r="T228" s="191"/>
      <c r="U228" s="191"/>
      <c r="V228" s="191"/>
      <c r="W228" s="191"/>
      <c r="X228" s="191"/>
      <c r="Y228" s="191"/>
      <c r="Z228" s="191"/>
      <c r="AA228" s="191"/>
      <c r="AB228" s="191"/>
      <c r="AC228" s="191"/>
      <c r="AD228" s="191"/>
      <c r="AE228" s="191"/>
      <c r="AF228" s="191"/>
      <c r="AG228" s="191"/>
      <c r="AH228" s="191"/>
      <c r="AI228" s="191"/>
      <c r="AJ228" s="191"/>
      <c r="AK228" s="191"/>
      <c r="AL228" s="191"/>
      <c r="AM228" s="191"/>
    </row>
    <row r="229" spans="1:39">
      <c r="A229" s="191"/>
      <c r="B229" s="191"/>
      <c r="C229" s="191"/>
      <c r="D229" s="191"/>
      <c r="E229" s="191"/>
      <c r="F229" s="191"/>
      <c r="G229" s="191"/>
      <c r="H229" s="191"/>
      <c r="I229" s="191"/>
      <c r="J229" s="191"/>
      <c r="K229" s="191"/>
      <c r="L229" s="191"/>
      <c r="M229" s="191"/>
      <c r="N229" s="191"/>
      <c r="O229" s="191"/>
      <c r="P229" s="191"/>
      <c r="Q229" s="191"/>
      <c r="R229" s="191"/>
      <c r="S229" s="191"/>
      <c r="T229" s="191"/>
      <c r="U229" s="191"/>
      <c r="V229" s="191"/>
      <c r="W229" s="191"/>
      <c r="X229" s="191"/>
      <c r="Y229" s="191"/>
      <c r="Z229" s="191"/>
      <c r="AA229" s="191"/>
      <c r="AB229" s="191"/>
      <c r="AC229" s="191"/>
      <c r="AD229" s="191"/>
      <c r="AE229" s="191"/>
      <c r="AF229" s="191"/>
      <c r="AG229" s="191"/>
      <c r="AH229" s="191"/>
      <c r="AI229" s="191"/>
      <c r="AJ229" s="191"/>
      <c r="AK229" s="191"/>
      <c r="AL229" s="191"/>
      <c r="AM229" s="191"/>
    </row>
    <row r="230" spans="1:39">
      <c r="A230" s="191"/>
      <c r="B230" s="191"/>
      <c r="C230" s="191"/>
      <c r="D230" s="191"/>
      <c r="E230" s="191"/>
      <c r="F230" s="191"/>
      <c r="G230" s="191"/>
      <c r="H230" s="191"/>
      <c r="I230" s="191"/>
      <c r="J230" s="191"/>
      <c r="K230" s="191"/>
      <c r="L230" s="191"/>
      <c r="M230" s="191"/>
      <c r="N230" s="191"/>
      <c r="O230" s="191"/>
      <c r="P230" s="191"/>
      <c r="Q230" s="191"/>
      <c r="R230" s="191"/>
      <c r="S230" s="191"/>
      <c r="T230" s="191"/>
      <c r="U230" s="191"/>
      <c r="V230" s="191"/>
      <c r="W230" s="191"/>
      <c r="X230" s="191"/>
      <c r="Y230" s="191"/>
      <c r="Z230" s="191"/>
      <c r="AA230" s="191"/>
      <c r="AB230" s="191"/>
      <c r="AC230" s="191"/>
      <c r="AD230" s="191"/>
      <c r="AE230" s="191"/>
      <c r="AF230" s="191"/>
      <c r="AG230" s="191"/>
      <c r="AH230" s="191"/>
      <c r="AI230" s="191"/>
      <c r="AJ230" s="191"/>
      <c r="AK230" s="191"/>
      <c r="AL230" s="191"/>
      <c r="AM230" s="191"/>
    </row>
    <row r="231" spans="1:39">
      <c r="A231" s="191"/>
      <c r="B231" s="191"/>
      <c r="C231" s="191"/>
      <c r="D231" s="191"/>
      <c r="E231" s="191"/>
      <c r="F231" s="191"/>
      <c r="G231" s="191"/>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row>
    <row r="232" spans="1:39">
      <c r="A232" s="191"/>
      <c r="B232" s="191"/>
      <c r="C232" s="191"/>
      <c r="D232" s="191"/>
      <c r="E232" s="191"/>
      <c r="F232" s="191"/>
      <c r="G232" s="191"/>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row>
    <row r="233" spans="1:39">
      <c r="A233" s="191"/>
      <c r="B233" s="191"/>
      <c r="C233" s="191"/>
      <c r="D233" s="191"/>
      <c r="E233" s="191"/>
      <c r="F233" s="191"/>
      <c r="G233" s="191"/>
      <c r="H233" s="191"/>
      <c r="I233" s="191"/>
      <c r="J233" s="191"/>
      <c r="K233" s="191"/>
      <c r="L233" s="191"/>
      <c r="M233" s="191"/>
      <c r="N233" s="191"/>
      <c r="O233" s="191"/>
      <c r="P233" s="191"/>
      <c r="Q233" s="191"/>
      <c r="R233" s="191"/>
      <c r="S233" s="191"/>
      <c r="T233" s="191"/>
      <c r="U233" s="191"/>
      <c r="V233" s="191"/>
      <c r="W233" s="191"/>
      <c r="X233" s="191"/>
      <c r="Y233" s="191"/>
      <c r="Z233" s="191"/>
      <c r="AA233" s="191"/>
      <c r="AB233" s="191"/>
      <c r="AC233" s="191"/>
      <c r="AD233" s="191"/>
      <c r="AE233" s="191"/>
      <c r="AF233" s="191"/>
      <c r="AG233" s="191"/>
      <c r="AH233" s="191"/>
      <c r="AI233" s="191"/>
      <c r="AJ233" s="191"/>
      <c r="AK233" s="191"/>
      <c r="AL233" s="191"/>
      <c r="AM233" s="191"/>
    </row>
    <row r="234" spans="1:39">
      <c r="A234" s="191"/>
      <c r="B234" s="191"/>
      <c r="C234" s="191"/>
      <c r="D234" s="191"/>
      <c r="E234" s="191"/>
      <c r="F234" s="191"/>
      <c r="G234" s="191"/>
      <c r="H234" s="191"/>
      <c r="I234" s="191"/>
      <c r="J234" s="191"/>
      <c r="K234" s="191"/>
      <c r="L234" s="191"/>
      <c r="M234" s="191"/>
      <c r="N234" s="191"/>
      <c r="O234" s="191"/>
      <c r="P234" s="191"/>
      <c r="Q234" s="191"/>
      <c r="R234" s="191"/>
      <c r="S234" s="191"/>
      <c r="T234" s="191"/>
      <c r="U234" s="191"/>
      <c r="V234" s="191"/>
      <c r="W234" s="191"/>
      <c r="X234" s="191"/>
      <c r="Y234" s="191"/>
      <c r="Z234" s="191"/>
      <c r="AA234" s="191"/>
      <c r="AB234" s="191"/>
      <c r="AC234" s="191"/>
      <c r="AD234" s="191"/>
      <c r="AE234" s="191"/>
      <c r="AF234" s="191"/>
      <c r="AG234" s="191"/>
      <c r="AH234" s="191"/>
      <c r="AI234" s="191"/>
      <c r="AJ234" s="191"/>
      <c r="AK234" s="191"/>
      <c r="AL234" s="191"/>
      <c r="AM234" s="191"/>
    </row>
    <row r="235" spans="1:39">
      <c r="A235" s="191"/>
      <c r="B235" s="191"/>
      <c r="C235" s="191"/>
      <c r="D235" s="191"/>
      <c r="E235" s="191"/>
      <c r="F235" s="191"/>
      <c r="G235" s="191"/>
      <c r="H235" s="191"/>
      <c r="I235" s="191"/>
      <c r="J235" s="191"/>
      <c r="K235" s="191"/>
      <c r="L235" s="191"/>
      <c r="M235" s="191"/>
      <c r="N235" s="191"/>
      <c r="O235" s="191"/>
      <c r="P235" s="191"/>
      <c r="Q235" s="191"/>
      <c r="R235" s="191"/>
      <c r="S235" s="191"/>
      <c r="T235" s="191"/>
      <c r="U235" s="191"/>
      <c r="V235" s="191"/>
      <c r="W235" s="191"/>
      <c r="X235" s="191"/>
      <c r="Y235" s="191"/>
      <c r="Z235" s="191"/>
      <c r="AA235" s="191"/>
      <c r="AB235" s="191"/>
      <c r="AC235" s="191"/>
      <c r="AD235" s="191"/>
      <c r="AE235" s="191"/>
      <c r="AF235" s="191"/>
      <c r="AG235" s="191"/>
      <c r="AH235" s="191"/>
      <c r="AI235" s="191"/>
      <c r="AJ235" s="191"/>
      <c r="AK235" s="191"/>
      <c r="AL235" s="191"/>
      <c r="AM235" s="191"/>
    </row>
    <row r="236" spans="1:39">
      <c r="A236" s="191"/>
      <c r="B236" s="191"/>
      <c r="C236" s="191"/>
      <c r="D236" s="191"/>
      <c r="E236" s="191"/>
      <c r="F236" s="191"/>
      <c r="G236" s="191"/>
      <c r="H236" s="191"/>
      <c r="I236" s="191"/>
      <c r="J236" s="191"/>
      <c r="K236" s="191"/>
      <c r="L236" s="191"/>
      <c r="M236" s="191"/>
      <c r="N236" s="191"/>
      <c r="O236" s="191"/>
      <c r="P236" s="191"/>
      <c r="Q236" s="191"/>
      <c r="R236" s="191"/>
      <c r="S236" s="191"/>
      <c r="T236" s="191"/>
      <c r="U236" s="191"/>
      <c r="V236" s="191"/>
      <c r="W236" s="191"/>
      <c r="X236" s="191"/>
      <c r="Y236" s="191"/>
      <c r="Z236" s="191"/>
      <c r="AA236" s="191"/>
      <c r="AB236" s="191"/>
      <c r="AC236" s="191"/>
      <c r="AD236" s="191"/>
      <c r="AE236" s="191"/>
      <c r="AF236" s="191"/>
      <c r="AG236" s="191"/>
      <c r="AH236" s="191"/>
      <c r="AI236" s="191"/>
      <c r="AJ236" s="191"/>
      <c r="AK236" s="191"/>
      <c r="AL236" s="191"/>
      <c r="AM236" s="191"/>
    </row>
    <row r="237" spans="1:39">
      <c r="A237" s="191"/>
      <c r="B237" s="191"/>
      <c r="C237" s="191"/>
      <c r="D237" s="191"/>
      <c r="E237" s="191"/>
      <c r="F237" s="191"/>
      <c r="G237" s="191"/>
      <c r="H237" s="191"/>
      <c r="I237" s="191"/>
      <c r="J237" s="191"/>
      <c r="K237" s="191"/>
      <c r="L237" s="191"/>
      <c r="M237" s="191"/>
      <c r="N237" s="191"/>
      <c r="O237" s="191"/>
      <c r="P237" s="191"/>
      <c r="Q237" s="191"/>
      <c r="R237" s="191"/>
      <c r="S237" s="191"/>
      <c r="T237" s="191"/>
      <c r="U237" s="191"/>
      <c r="V237" s="191"/>
      <c r="W237" s="191"/>
      <c r="X237" s="191"/>
      <c r="Y237" s="191"/>
      <c r="Z237" s="191"/>
      <c r="AA237" s="191"/>
      <c r="AB237" s="191"/>
      <c r="AC237" s="191"/>
      <c r="AD237" s="191"/>
      <c r="AE237" s="191"/>
      <c r="AF237" s="191"/>
      <c r="AG237" s="191"/>
      <c r="AH237" s="191"/>
      <c r="AI237" s="191"/>
      <c r="AJ237" s="191"/>
      <c r="AK237" s="191"/>
      <c r="AL237" s="191"/>
      <c r="AM237" s="191"/>
    </row>
    <row r="238" spans="1:39">
      <c r="A238" s="191"/>
      <c r="B238" s="191"/>
      <c r="C238" s="191"/>
      <c r="D238" s="191"/>
      <c r="E238" s="191"/>
      <c r="F238" s="191"/>
      <c r="G238" s="191"/>
      <c r="H238" s="191"/>
      <c r="I238" s="191"/>
      <c r="J238" s="191"/>
      <c r="K238" s="191"/>
      <c r="L238" s="191"/>
      <c r="M238" s="191"/>
      <c r="N238" s="191"/>
      <c r="O238" s="191"/>
      <c r="P238" s="191"/>
      <c r="Q238" s="191"/>
      <c r="R238" s="191"/>
      <c r="S238" s="191"/>
      <c r="T238" s="191"/>
      <c r="U238" s="191"/>
      <c r="V238" s="191"/>
      <c r="W238" s="191"/>
      <c r="X238" s="191"/>
      <c r="Y238" s="191"/>
      <c r="Z238" s="191"/>
      <c r="AA238" s="191"/>
      <c r="AB238" s="191"/>
      <c r="AC238" s="191"/>
      <c r="AD238" s="191"/>
      <c r="AE238" s="191"/>
      <c r="AF238" s="191"/>
      <c r="AG238" s="191"/>
      <c r="AH238" s="191"/>
      <c r="AI238" s="191"/>
      <c r="AJ238" s="191"/>
      <c r="AK238" s="191"/>
      <c r="AL238" s="191"/>
      <c r="AM238" s="191"/>
    </row>
    <row r="239" spans="1:39">
      <c r="A239" s="191"/>
      <c r="B239" s="191"/>
      <c r="C239" s="191"/>
      <c r="D239" s="191"/>
      <c r="E239" s="191"/>
      <c r="F239" s="191"/>
      <c r="G239" s="191"/>
      <c r="H239" s="191"/>
      <c r="I239" s="191"/>
      <c r="J239" s="191"/>
      <c r="K239" s="191"/>
      <c r="L239" s="191"/>
      <c r="M239" s="191"/>
      <c r="N239" s="191"/>
      <c r="O239" s="191"/>
      <c r="P239" s="191"/>
      <c r="Q239" s="191"/>
      <c r="R239" s="191"/>
      <c r="S239" s="191"/>
      <c r="T239" s="191"/>
      <c r="U239" s="191"/>
      <c r="V239" s="191"/>
      <c r="W239" s="191"/>
      <c r="X239" s="191"/>
      <c r="Y239" s="191"/>
      <c r="Z239" s="191"/>
      <c r="AA239" s="191"/>
      <c r="AB239" s="191"/>
      <c r="AC239" s="191"/>
      <c r="AD239" s="191"/>
      <c r="AE239" s="191"/>
      <c r="AF239" s="191"/>
      <c r="AG239" s="191"/>
      <c r="AH239" s="191"/>
      <c r="AI239" s="191"/>
      <c r="AJ239" s="191"/>
      <c r="AK239" s="191"/>
      <c r="AL239" s="191"/>
      <c r="AM239" s="191"/>
    </row>
    <row r="240" spans="1:39">
      <c r="A240" s="191"/>
      <c r="B240" s="191"/>
      <c r="C240" s="191"/>
      <c r="D240" s="191"/>
      <c r="E240" s="191"/>
      <c r="F240" s="191"/>
      <c r="G240" s="191"/>
      <c r="H240" s="191"/>
      <c r="I240" s="191"/>
      <c r="J240" s="191"/>
      <c r="K240" s="191"/>
      <c r="L240" s="191"/>
      <c r="M240" s="191"/>
      <c r="N240" s="191"/>
      <c r="O240" s="191"/>
      <c r="P240" s="191"/>
      <c r="Q240" s="191"/>
      <c r="R240" s="191"/>
      <c r="S240" s="191"/>
      <c r="T240" s="191"/>
      <c r="U240" s="191"/>
      <c r="V240" s="191"/>
      <c r="W240" s="191"/>
      <c r="X240" s="191"/>
      <c r="Y240" s="191"/>
      <c r="Z240" s="191"/>
      <c r="AA240" s="191"/>
      <c r="AB240" s="191"/>
      <c r="AC240" s="191"/>
      <c r="AD240" s="191"/>
      <c r="AE240" s="191"/>
      <c r="AF240" s="191"/>
      <c r="AG240" s="191"/>
      <c r="AH240" s="191"/>
      <c r="AI240" s="191"/>
      <c r="AJ240" s="191"/>
      <c r="AK240" s="191"/>
      <c r="AL240" s="191"/>
      <c r="AM240" s="191"/>
    </row>
    <row r="241" spans="1:39">
      <c r="A241" s="191"/>
      <c r="B241" s="191"/>
      <c r="C241" s="191"/>
      <c r="D241" s="191"/>
      <c r="E241" s="191"/>
      <c r="F241" s="191"/>
      <c r="G241" s="191"/>
      <c r="H241" s="191"/>
      <c r="I241" s="191"/>
      <c r="J241" s="191"/>
      <c r="K241" s="191"/>
      <c r="L241" s="191"/>
      <c r="M241" s="191"/>
      <c r="N241" s="191"/>
      <c r="O241" s="191"/>
      <c r="P241" s="191"/>
      <c r="Q241" s="191"/>
      <c r="R241" s="191"/>
      <c r="S241" s="191"/>
      <c r="T241" s="191"/>
      <c r="U241" s="191"/>
      <c r="V241" s="191"/>
      <c r="W241" s="191"/>
      <c r="X241" s="191"/>
      <c r="Y241" s="191"/>
      <c r="Z241" s="191"/>
      <c r="AA241" s="191"/>
      <c r="AB241" s="191"/>
      <c r="AC241" s="191"/>
      <c r="AD241" s="191"/>
      <c r="AE241" s="191"/>
      <c r="AF241" s="191"/>
      <c r="AG241" s="191"/>
      <c r="AH241" s="191"/>
      <c r="AI241" s="191"/>
      <c r="AJ241" s="191"/>
      <c r="AK241" s="191"/>
      <c r="AL241" s="191"/>
      <c r="AM241" s="191"/>
    </row>
    <row r="242" spans="1:39">
      <c r="A242" s="191"/>
      <c r="B242" s="191"/>
      <c r="C242" s="191"/>
      <c r="D242" s="191"/>
      <c r="E242" s="191"/>
      <c r="F242" s="191"/>
      <c r="G242" s="191"/>
      <c r="H242" s="191"/>
      <c r="I242" s="191"/>
      <c r="J242" s="191"/>
      <c r="K242" s="191"/>
      <c r="L242" s="191"/>
      <c r="M242" s="191"/>
      <c r="N242" s="191"/>
      <c r="O242" s="191"/>
      <c r="P242" s="191"/>
      <c r="Q242" s="191"/>
      <c r="R242" s="191"/>
      <c r="S242" s="191"/>
      <c r="T242" s="191"/>
      <c r="U242" s="191"/>
      <c r="V242" s="191"/>
      <c r="W242" s="191"/>
      <c r="X242" s="191"/>
      <c r="Y242" s="191"/>
      <c r="Z242" s="191"/>
      <c r="AA242" s="191"/>
      <c r="AB242" s="191"/>
      <c r="AC242" s="191"/>
      <c r="AD242" s="191"/>
      <c r="AE242" s="191"/>
      <c r="AF242" s="191"/>
      <c r="AG242" s="191"/>
      <c r="AH242" s="191"/>
      <c r="AI242" s="191"/>
      <c r="AJ242" s="191"/>
      <c r="AK242" s="191"/>
      <c r="AL242" s="191"/>
      <c r="AM242" s="191"/>
    </row>
    <row r="243" spans="1:39">
      <c r="A243" s="191"/>
      <c r="B243" s="191"/>
      <c r="C243" s="191"/>
      <c r="D243" s="191"/>
      <c r="E243" s="191"/>
      <c r="F243" s="191"/>
      <c r="G243" s="191"/>
      <c r="H243" s="191"/>
      <c r="I243" s="191"/>
      <c r="J243" s="191"/>
      <c r="K243" s="191"/>
      <c r="L243" s="191"/>
      <c r="M243" s="191"/>
      <c r="N243" s="191"/>
      <c r="O243" s="191"/>
      <c r="P243" s="191"/>
      <c r="Q243" s="191"/>
      <c r="R243" s="191"/>
      <c r="S243" s="191"/>
      <c r="T243" s="191"/>
      <c r="U243" s="191"/>
      <c r="V243" s="191"/>
      <c r="W243" s="191"/>
      <c r="X243" s="191"/>
      <c r="Y243" s="191"/>
      <c r="Z243" s="191"/>
      <c r="AA243" s="191"/>
      <c r="AB243" s="191"/>
      <c r="AC243" s="191"/>
      <c r="AD243" s="191"/>
      <c r="AE243" s="191"/>
      <c r="AF243" s="191"/>
      <c r="AG243" s="191"/>
      <c r="AH243" s="191"/>
      <c r="AI243" s="191"/>
      <c r="AJ243" s="191"/>
      <c r="AK243" s="191"/>
      <c r="AL243" s="191"/>
      <c r="AM243" s="191"/>
    </row>
    <row r="244" spans="1:39">
      <c r="A244" s="191"/>
      <c r="B244" s="191"/>
      <c r="C244" s="191"/>
      <c r="D244" s="191"/>
      <c r="E244" s="191"/>
      <c r="F244" s="191"/>
      <c r="G244" s="191"/>
      <c r="H244" s="191"/>
      <c r="I244" s="191"/>
      <c r="J244" s="191"/>
      <c r="K244" s="191"/>
      <c r="L244" s="191"/>
      <c r="M244" s="191"/>
      <c r="N244" s="191"/>
      <c r="O244" s="191"/>
      <c r="P244" s="191"/>
      <c r="Q244" s="191"/>
      <c r="R244" s="191"/>
      <c r="S244" s="191"/>
      <c r="T244" s="191"/>
      <c r="U244" s="191"/>
      <c r="V244" s="191"/>
      <c r="W244" s="191"/>
      <c r="X244" s="191"/>
      <c r="Y244" s="191"/>
      <c r="Z244" s="191"/>
      <c r="AA244" s="191"/>
      <c r="AB244" s="191"/>
      <c r="AC244" s="191"/>
      <c r="AD244" s="191"/>
      <c r="AE244" s="191"/>
      <c r="AF244" s="191"/>
      <c r="AG244" s="191"/>
      <c r="AH244" s="191"/>
      <c r="AI244" s="191"/>
      <c r="AJ244" s="191"/>
      <c r="AK244" s="191"/>
      <c r="AL244" s="191"/>
      <c r="AM244" s="191"/>
    </row>
    <row r="245" spans="1:39">
      <c r="A245" s="191"/>
      <c r="B245" s="191"/>
      <c r="C245" s="191"/>
      <c r="D245" s="191"/>
      <c r="E245" s="191"/>
      <c r="F245" s="191"/>
      <c r="G245" s="191"/>
      <c r="H245" s="191"/>
      <c r="I245" s="191"/>
      <c r="J245" s="191"/>
      <c r="K245" s="191"/>
      <c r="L245" s="191"/>
      <c r="M245" s="191"/>
      <c r="N245" s="191"/>
      <c r="O245" s="191"/>
      <c r="P245" s="191"/>
      <c r="Q245" s="191"/>
      <c r="R245" s="191"/>
      <c r="S245" s="191"/>
      <c r="T245" s="191"/>
      <c r="U245" s="191"/>
      <c r="V245" s="191"/>
      <c r="W245" s="191"/>
      <c r="X245" s="191"/>
      <c r="Y245" s="191"/>
      <c r="Z245" s="191"/>
      <c r="AA245" s="191"/>
      <c r="AB245" s="191"/>
      <c r="AC245" s="191"/>
      <c r="AD245" s="191"/>
      <c r="AE245" s="191"/>
      <c r="AF245" s="191"/>
      <c r="AG245" s="191"/>
      <c r="AH245" s="191"/>
      <c r="AI245" s="191"/>
      <c r="AJ245" s="191"/>
      <c r="AK245" s="191"/>
      <c r="AL245" s="191"/>
      <c r="AM245" s="191"/>
    </row>
    <row r="246" spans="1:39">
      <c r="A246" s="191"/>
      <c r="B246" s="191"/>
      <c r="C246" s="191"/>
      <c r="D246" s="191"/>
      <c r="E246" s="191"/>
      <c r="F246" s="191"/>
      <c r="G246" s="191"/>
      <c r="H246" s="191"/>
      <c r="I246" s="191"/>
      <c r="J246" s="191"/>
      <c r="K246" s="191"/>
      <c r="L246" s="191"/>
      <c r="M246" s="191"/>
      <c r="N246" s="191"/>
      <c r="O246" s="191"/>
      <c r="P246" s="191"/>
      <c r="Q246" s="191"/>
      <c r="R246" s="191"/>
      <c r="S246" s="191"/>
      <c r="T246" s="191"/>
      <c r="U246" s="191"/>
      <c r="V246" s="191"/>
      <c r="W246" s="191"/>
      <c r="X246" s="191"/>
      <c r="Y246" s="191"/>
      <c r="Z246" s="191"/>
      <c r="AA246" s="191"/>
      <c r="AB246" s="191"/>
      <c r="AC246" s="191"/>
      <c r="AD246" s="191"/>
      <c r="AE246" s="191"/>
      <c r="AF246" s="191"/>
      <c r="AG246" s="191"/>
      <c r="AH246" s="191"/>
      <c r="AI246" s="191"/>
      <c r="AJ246" s="191"/>
      <c r="AK246" s="191"/>
      <c r="AL246" s="191"/>
      <c r="AM246" s="191"/>
    </row>
    <row r="247" spans="1:39">
      <c r="A247" s="191"/>
      <c r="B247" s="191"/>
      <c r="C247" s="191"/>
      <c r="D247" s="191"/>
      <c r="E247" s="191"/>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row>
    <row r="248" spans="1:39">
      <c r="A248" s="191"/>
      <c r="B248" s="191"/>
      <c r="C248" s="191"/>
      <c r="D248" s="191"/>
      <c r="E248" s="191"/>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row>
    <row r="249" spans="1:39">
      <c r="A249" s="191"/>
      <c r="B249" s="191"/>
      <c r="C249" s="191"/>
      <c r="D249" s="191"/>
      <c r="E249" s="191"/>
      <c r="F249" s="191"/>
      <c r="G249" s="191"/>
      <c r="H249" s="191"/>
      <c r="I249" s="191"/>
      <c r="J249" s="191"/>
      <c r="K249" s="191"/>
      <c r="L249" s="191"/>
      <c r="M249" s="191"/>
      <c r="N249" s="191"/>
      <c r="O249" s="191"/>
      <c r="P249" s="191"/>
      <c r="Q249" s="191"/>
      <c r="R249" s="191"/>
      <c r="S249" s="191"/>
      <c r="T249" s="191"/>
      <c r="U249" s="191"/>
      <c r="V249" s="191"/>
      <c r="W249" s="191"/>
      <c r="X249" s="191"/>
      <c r="Y249" s="191"/>
      <c r="Z249" s="191"/>
      <c r="AA249" s="191"/>
      <c r="AB249" s="191"/>
      <c r="AC249" s="191"/>
      <c r="AD249" s="191"/>
      <c r="AE249" s="191"/>
      <c r="AF249" s="191"/>
      <c r="AG249" s="191"/>
      <c r="AH249" s="191"/>
      <c r="AI249" s="191"/>
      <c r="AJ249" s="191"/>
      <c r="AK249" s="191"/>
      <c r="AL249" s="191"/>
      <c r="AM249" s="191"/>
    </row>
    <row r="250" spans="1:39">
      <c r="A250" s="191"/>
      <c r="B250" s="191"/>
      <c r="C250" s="191"/>
      <c r="D250" s="191"/>
      <c r="E250" s="191"/>
      <c r="F250" s="191"/>
      <c r="G250" s="191"/>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row>
    <row r="251" spans="1:39">
      <c r="A251" s="191"/>
      <c r="B251" s="191"/>
      <c r="C251" s="191"/>
      <c r="D251" s="191"/>
      <c r="E251" s="191"/>
      <c r="F251" s="191"/>
      <c r="G251" s="191"/>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row>
    <row r="252" spans="1:39">
      <c r="A252" s="191"/>
      <c r="B252" s="191"/>
      <c r="C252" s="191"/>
      <c r="D252" s="191"/>
      <c r="E252" s="191"/>
      <c r="F252" s="191"/>
      <c r="G252" s="191"/>
      <c r="H252" s="191"/>
      <c r="I252" s="191"/>
      <c r="J252" s="191"/>
      <c r="K252" s="191"/>
      <c r="L252" s="191"/>
      <c r="M252" s="191"/>
      <c r="N252" s="191"/>
      <c r="O252" s="191"/>
      <c r="P252" s="191"/>
      <c r="Q252" s="191"/>
      <c r="R252" s="191"/>
      <c r="S252" s="191"/>
      <c r="T252" s="191"/>
      <c r="U252" s="191"/>
      <c r="V252" s="191"/>
      <c r="W252" s="191"/>
      <c r="X252" s="191"/>
      <c r="Y252" s="191"/>
      <c r="Z252" s="191"/>
      <c r="AA252" s="191"/>
      <c r="AB252" s="191"/>
      <c r="AC252" s="191"/>
      <c r="AD252" s="191"/>
      <c r="AE252" s="191"/>
      <c r="AF252" s="191"/>
      <c r="AG252" s="191"/>
      <c r="AH252" s="191"/>
      <c r="AI252" s="191"/>
      <c r="AJ252" s="191"/>
      <c r="AK252" s="191"/>
      <c r="AL252" s="191"/>
      <c r="AM252" s="191"/>
    </row>
    <row r="253" spans="1:39">
      <c r="A253" s="191"/>
      <c r="B253" s="191"/>
      <c r="C253" s="191"/>
      <c r="D253" s="191"/>
      <c r="E253" s="191"/>
      <c r="F253" s="191"/>
      <c r="G253" s="191"/>
      <c r="H253" s="191"/>
      <c r="I253" s="191"/>
      <c r="J253" s="191"/>
      <c r="K253" s="191"/>
      <c r="L253" s="191"/>
      <c r="M253" s="191"/>
      <c r="N253" s="191"/>
      <c r="O253" s="191"/>
      <c r="P253" s="191"/>
      <c r="Q253" s="191"/>
      <c r="R253" s="191"/>
      <c r="S253" s="191"/>
      <c r="T253" s="191"/>
      <c r="U253" s="191"/>
      <c r="V253" s="191"/>
      <c r="W253" s="191"/>
      <c r="X253" s="191"/>
      <c r="Y253" s="191"/>
      <c r="Z253" s="191"/>
      <c r="AA253" s="191"/>
      <c r="AB253" s="191"/>
      <c r="AC253" s="191"/>
      <c r="AD253" s="191"/>
      <c r="AE253" s="191"/>
      <c r="AF253" s="191"/>
      <c r="AG253" s="191"/>
      <c r="AH253" s="191"/>
      <c r="AI253" s="191"/>
      <c r="AJ253" s="191"/>
      <c r="AK253" s="191"/>
      <c r="AL253" s="191"/>
      <c r="AM253" s="191"/>
    </row>
    <row r="254" spans="1:39">
      <c r="A254" s="191"/>
      <c r="B254" s="191"/>
      <c r="C254" s="191"/>
      <c r="D254" s="191"/>
      <c r="E254" s="191"/>
      <c r="F254" s="191"/>
      <c r="G254" s="191"/>
      <c r="H254" s="191"/>
      <c r="I254" s="191"/>
      <c r="J254" s="191"/>
      <c r="K254" s="191"/>
      <c r="L254" s="191"/>
      <c r="M254" s="191"/>
      <c r="N254" s="191"/>
      <c r="O254" s="191"/>
      <c r="P254" s="191"/>
      <c r="Q254" s="191"/>
      <c r="R254" s="191"/>
      <c r="S254" s="191"/>
      <c r="T254" s="191"/>
      <c r="U254" s="191"/>
      <c r="V254" s="191"/>
      <c r="W254" s="191"/>
      <c r="X254" s="191"/>
      <c r="Y254" s="191"/>
      <c r="Z254" s="191"/>
      <c r="AA254" s="191"/>
      <c r="AB254" s="191"/>
      <c r="AC254" s="191"/>
      <c r="AD254" s="191"/>
      <c r="AE254" s="191"/>
      <c r="AF254" s="191"/>
      <c r="AG254" s="191"/>
      <c r="AH254" s="191"/>
      <c r="AI254" s="191"/>
      <c r="AJ254" s="191"/>
      <c r="AK254" s="191"/>
      <c r="AL254" s="191"/>
      <c r="AM254" s="191"/>
    </row>
    <row r="255" spans="1:39">
      <c r="A255" s="191"/>
      <c r="B255" s="191"/>
      <c r="C255" s="191"/>
      <c r="D255" s="191"/>
      <c r="E255" s="191"/>
      <c r="F255" s="191"/>
      <c r="G255" s="191"/>
      <c r="H255" s="191"/>
      <c r="I255" s="191"/>
      <c r="J255" s="191"/>
      <c r="K255" s="191"/>
      <c r="L255" s="191"/>
      <c r="M255" s="191"/>
      <c r="N255" s="191"/>
      <c r="O255" s="191"/>
      <c r="P255" s="191"/>
      <c r="Q255" s="191"/>
      <c r="R255" s="191"/>
      <c r="S255" s="191"/>
      <c r="T255" s="191"/>
      <c r="U255" s="191"/>
      <c r="V255" s="191"/>
      <c r="W255" s="191"/>
      <c r="X255" s="191"/>
      <c r="Y255" s="191"/>
      <c r="Z255" s="191"/>
      <c r="AA255" s="191"/>
      <c r="AB255" s="191"/>
      <c r="AC255" s="191"/>
      <c r="AD255" s="191"/>
      <c r="AE255" s="191"/>
      <c r="AF255" s="191"/>
      <c r="AG255" s="191"/>
      <c r="AH255" s="191"/>
      <c r="AI255" s="191"/>
      <c r="AJ255" s="191"/>
      <c r="AK255" s="191"/>
      <c r="AL255" s="191"/>
      <c r="AM255" s="191"/>
    </row>
    <row r="256" spans="1:39">
      <c r="A256" s="191"/>
      <c r="B256" s="191"/>
      <c r="C256" s="191"/>
      <c r="D256" s="191"/>
      <c r="E256" s="191"/>
      <c r="F256" s="191"/>
      <c r="G256" s="191"/>
      <c r="H256" s="191"/>
      <c r="I256" s="191"/>
      <c r="J256" s="191"/>
      <c r="K256" s="191"/>
      <c r="L256" s="191"/>
      <c r="M256" s="191"/>
      <c r="N256" s="191"/>
      <c r="O256" s="191"/>
      <c r="P256" s="191"/>
      <c r="Q256" s="191"/>
      <c r="R256" s="191"/>
      <c r="S256" s="191"/>
      <c r="T256" s="191"/>
      <c r="U256" s="191"/>
      <c r="V256" s="191"/>
      <c r="W256" s="191"/>
      <c r="X256" s="191"/>
      <c r="Y256" s="191"/>
      <c r="Z256" s="191"/>
      <c r="AA256" s="191"/>
      <c r="AB256" s="191"/>
      <c r="AC256" s="191"/>
      <c r="AD256" s="191"/>
      <c r="AE256" s="191"/>
      <c r="AF256" s="191"/>
      <c r="AG256" s="191"/>
      <c r="AH256" s="191"/>
      <c r="AI256" s="191"/>
      <c r="AJ256" s="191"/>
      <c r="AK256" s="191"/>
      <c r="AL256" s="191"/>
      <c r="AM256" s="191"/>
    </row>
    <row r="257" spans="1:39">
      <c r="A257" s="191"/>
      <c r="B257" s="191"/>
      <c r="C257" s="191"/>
      <c r="D257" s="191"/>
      <c r="E257" s="191"/>
      <c r="F257" s="191"/>
      <c r="G257" s="191"/>
      <c r="H257" s="191"/>
      <c r="I257" s="191"/>
      <c r="J257" s="191"/>
      <c r="K257" s="191"/>
      <c r="L257" s="191"/>
      <c r="M257" s="191"/>
      <c r="N257" s="191"/>
      <c r="O257" s="191"/>
      <c r="P257" s="191"/>
      <c r="Q257" s="191"/>
      <c r="R257" s="191"/>
      <c r="S257" s="191"/>
      <c r="T257" s="191"/>
      <c r="U257" s="191"/>
      <c r="V257" s="191"/>
      <c r="W257" s="191"/>
      <c r="X257" s="191"/>
      <c r="Y257" s="191"/>
      <c r="Z257" s="191"/>
      <c r="AA257" s="191"/>
      <c r="AB257" s="191"/>
      <c r="AC257" s="191"/>
      <c r="AD257" s="191"/>
      <c r="AE257" s="191"/>
      <c r="AF257" s="191"/>
      <c r="AG257" s="191"/>
      <c r="AH257" s="191"/>
      <c r="AI257" s="191"/>
      <c r="AJ257" s="191"/>
      <c r="AK257" s="191"/>
      <c r="AL257" s="191"/>
      <c r="AM257" s="191"/>
    </row>
    <row r="258" spans="1:39">
      <c r="A258" s="191"/>
      <c r="B258" s="191"/>
      <c r="C258" s="191"/>
      <c r="D258" s="191"/>
      <c r="E258" s="191"/>
      <c r="F258" s="191"/>
      <c r="G258" s="191"/>
      <c r="H258" s="191"/>
      <c r="I258" s="191"/>
      <c r="J258" s="191"/>
      <c r="K258" s="191"/>
      <c r="L258" s="191"/>
      <c r="M258" s="191"/>
      <c r="N258" s="191"/>
      <c r="O258" s="191"/>
      <c r="P258" s="191"/>
      <c r="Q258" s="191"/>
      <c r="R258" s="191"/>
      <c r="S258" s="191"/>
      <c r="T258" s="191"/>
      <c r="U258" s="191"/>
      <c r="V258" s="191"/>
      <c r="W258" s="191"/>
      <c r="X258" s="191"/>
      <c r="Y258" s="191"/>
      <c r="Z258" s="191"/>
      <c r="AA258" s="191"/>
      <c r="AB258" s="191"/>
      <c r="AC258" s="191"/>
      <c r="AD258" s="191"/>
      <c r="AE258" s="191"/>
      <c r="AF258" s="191"/>
      <c r="AG258" s="191"/>
      <c r="AH258" s="191"/>
      <c r="AI258" s="191"/>
      <c r="AJ258" s="191"/>
      <c r="AK258" s="191"/>
      <c r="AL258" s="191"/>
      <c r="AM258" s="191"/>
    </row>
    <row r="259" spans="1:39">
      <c r="A259" s="191"/>
      <c r="B259" s="191"/>
      <c r="C259" s="191"/>
      <c r="D259" s="191"/>
      <c r="E259" s="191"/>
      <c r="F259" s="191"/>
      <c r="G259" s="191"/>
      <c r="H259" s="191"/>
      <c r="I259" s="191"/>
      <c r="J259" s="191"/>
      <c r="K259" s="191"/>
      <c r="L259" s="191"/>
      <c r="M259" s="191"/>
      <c r="N259" s="191"/>
      <c r="O259" s="191"/>
      <c r="P259" s="191"/>
      <c r="Q259" s="191"/>
      <c r="R259" s="191"/>
      <c r="S259" s="191"/>
      <c r="T259" s="191"/>
      <c r="U259" s="191"/>
      <c r="V259" s="191"/>
      <c r="W259" s="191"/>
      <c r="X259" s="191"/>
      <c r="Y259" s="191"/>
      <c r="Z259" s="191"/>
      <c r="AA259" s="191"/>
      <c r="AB259" s="191"/>
      <c r="AC259" s="191"/>
      <c r="AD259" s="191"/>
      <c r="AE259" s="191"/>
      <c r="AF259" s="191"/>
      <c r="AG259" s="191"/>
      <c r="AH259" s="191"/>
      <c r="AI259" s="191"/>
      <c r="AJ259" s="191"/>
      <c r="AK259" s="191"/>
      <c r="AL259" s="191"/>
      <c r="AM259" s="191"/>
    </row>
    <row r="260" spans="1:39">
      <c r="A260" s="191"/>
      <c r="B260" s="191"/>
      <c r="C260" s="191"/>
      <c r="D260" s="191"/>
      <c r="E260" s="191"/>
      <c r="F260" s="191"/>
      <c r="G260" s="191"/>
      <c r="H260" s="191"/>
      <c r="I260" s="191"/>
      <c r="J260" s="191"/>
      <c r="K260" s="191"/>
      <c r="L260" s="191"/>
      <c r="M260" s="191"/>
      <c r="N260" s="191"/>
      <c r="O260" s="191"/>
      <c r="P260" s="191"/>
      <c r="Q260" s="191"/>
      <c r="R260" s="191"/>
      <c r="S260" s="191"/>
      <c r="T260" s="191"/>
      <c r="U260" s="191"/>
      <c r="V260" s="191"/>
      <c r="W260" s="191"/>
      <c r="X260" s="191"/>
      <c r="Y260" s="191"/>
      <c r="Z260" s="191"/>
      <c r="AA260" s="191"/>
      <c r="AB260" s="191"/>
      <c r="AC260" s="191"/>
      <c r="AD260" s="191"/>
      <c r="AE260" s="191"/>
      <c r="AF260" s="191"/>
      <c r="AG260" s="191"/>
      <c r="AH260" s="191"/>
      <c r="AI260" s="191"/>
      <c r="AJ260" s="191"/>
      <c r="AK260" s="191"/>
      <c r="AL260" s="191"/>
      <c r="AM260" s="191"/>
    </row>
    <row r="261" spans="1:39">
      <c r="A261" s="191"/>
      <c r="B261" s="191"/>
      <c r="C261" s="191"/>
      <c r="D261" s="191"/>
      <c r="E261" s="191"/>
      <c r="F261" s="191"/>
      <c r="G261" s="191"/>
      <c r="H261" s="191"/>
      <c r="I261" s="191"/>
      <c r="J261" s="191"/>
      <c r="K261" s="191"/>
      <c r="L261" s="191"/>
      <c r="M261" s="191"/>
      <c r="N261" s="191"/>
      <c r="O261" s="191"/>
      <c r="P261" s="191"/>
      <c r="Q261" s="191"/>
      <c r="R261" s="191"/>
      <c r="S261" s="191"/>
      <c r="T261" s="191"/>
      <c r="U261" s="191"/>
      <c r="V261" s="191"/>
      <c r="W261" s="191"/>
      <c r="X261" s="191"/>
      <c r="Y261" s="191"/>
      <c r="Z261" s="191"/>
      <c r="AA261" s="191"/>
      <c r="AB261" s="191"/>
      <c r="AC261" s="191"/>
      <c r="AD261" s="191"/>
      <c r="AE261" s="191"/>
      <c r="AF261" s="191"/>
      <c r="AG261" s="191"/>
      <c r="AH261" s="191"/>
      <c r="AI261" s="191"/>
      <c r="AJ261" s="191"/>
      <c r="AK261" s="191"/>
      <c r="AL261" s="191"/>
      <c r="AM261" s="191"/>
    </row>
    <row r="262" spans="1:39">
      <c r="A262" s="191"/>
      <c r="B262" s="191"/>
      <c r="C262" s="191"/>
      <c r="D262" s="191"/>
      <c r="E262" s="191"/>
      <c r="F262" s="191"/>
      <c r="G262" s="191"/>
      <c r="H262" s="191"/>
      <c r="I262" s="191"/>
      <c r="J262" s="191"/>
      <c r="K262" s="191"/>
      <c r="L262" s="191"/>
      <c r="M262" s="191"/>
      <c r="N262" s="191"/>
      <c r="O262" s="191"/>
      <c r="P262" s="191"/>
      <c r="Q262" s="191"/>
      <c r="R262" s="191"/>
      <c r="S262" s="191"/>
      <c r="T262" s="191"/>
      <c r="U262" s="191"/>
      <c r="V262" s="191"/>
      <c r="W262" s="191"/>
      <c r="X262" s="191"/>
      <c r="Y262" s="191"/>
      <c r="Z262" s="191"/>
      <c r="AA262" s="191"/>
      <c r="AB262" s="191"/>
      <c r="AC262" s="191"/>
      <c r="AD262" s="191"/>
      <c r="AE262" s="191"/>
      <c r="AF262" s="191"/>
      <c r="AG262" s="191"/>
      <c r="AH262" s="191"/>
      <c r="AI262" s="191"/>
      <c r="AJ262" s="191"/>
      <c r="AK262" s="191"/>
      <c r="AL262" s="191"/>
      <c r="AM262" s="191"/>
    </row>
    <row r="263" spans="1:39">
      <c r="A263" s="191"/>
      <c r="B263" s="191"/>
      <c r="C263" s="191"/>
      <c r="D263" s="191"/>
      <c r="E263" s="191"/>
      <c r="F263" s="191"/>
      <c r="G263" s="191"/>
      <c r="H263" s="191"/>
      <c r="I263" s="191"/>
      <c r="J263" s="191"/>
      <c r="K263" s="191"/>
      <c r="L263" s="191"/>
      <c r="M263" s="191"/>
      <c r="N263" s="191"/>
      <c r="O263" s="191"/>
      <c r="P263" s="191"/>
      <c r="Q263" s="191"/>
      <c r="R263" s="191"/>
      <c r="S263" s="191"/>
      <c r="T263" s="191"/>
      <c r="U263" s="191"/>
      <c r="V263" s="191"/>
      <c r="W263" s="191"/>
      <c r="X263" s="191"/>
      <c r="Y263" s="191"/>
      <c r="Z263" s="191"/>
      <c r="AA263" s="191"/>
      <c r="AB263" s="191"/>
      <c r="AC263" s="191"/>
      <c r="AD263" s="191"/>
      <c r="AE263" s="191"/>
      <c r="AF263" s="191"/>
      <c r="AG263" s="191"/>
      <c r="AH263" s="191"/>
      <c r="AI263" s="191"/>
      <c r="AJ263" s="191"/>
      <c r="AK263" s="191"/>
      <c r="AL263" s="191"/>
      <c r="AM263" s="191"/>
    </row>
    <row r="264" spans="1:39">
      <c r="A264" s="191"/>
      <c r="B264" s="191"/>
      <c r="C264" s="191"/>
      <c r="D264" s="191"/>
      <c r="E264" s="191"/>
      <c r="F264" s="191"/>
      <c r="G264" s="191"/>
      <c r="H264" s="191"/>
      <c r="I264" s="191"/>
      <c r="J264" s="191"/>
      <c r="K264" s="191"/>
      <c r="L264" s="191"/>
      <c r="M264" s="191"/>
      <c r="N264" s="191"/>
      <c r="O264" s="191"/>
      <c r="P264" s="191"/>
      <c r="Q264" s="191"/>
      <c r="R264" s="191"/>
      <c r="S264" s="191"/>
      <c r="T264" s="191"/>
      <c r="U264" s="191"/>
      <c r="V264" s="191"/>
      <c r="W264" s="191"/>
      <c r="X264" s="191"/>
      <c r="Y264" s="191"/>
      <c r="Z264" s="191"/>
      <c r="AA264" s="191"/>
      <c r="AB264" s="191"/>
      <c r="AC264" s="191"/>
      <c r="AD264" s="191"/>
      <c r="AE264" s="191"/>
      <c r="AF264" s="191"/>
      <c r="AG264" s="191"/>
      <c r="AH264" s="191"/>
      <c r="AI264" s="191"/>
      <c r="AJ264" s="191"/>
      <c r="AK264" s="191"/>
      <c r="AL264" s="191"/>
      <c r="AM264" s="191"/>
    </row>
    <row r="265" spans="1:39">
      <c r="A265" s="191"/>
      <c r="B265" s="191"/>
      <c r="C265" s="191"/>
      <c r="D265" s="191"/>
      <c r="E265" s="191"/>
      <c r="F265" s="191"/>
      <c r="G265" s="191"/>
      <c r="H265" s="191"/>
      <c r="I265" s="191"/>
      <c r="J265" s="191"/>
      <c r="K265" s="191"/>
      <c r="L265" s="191"/>
      <c r="M265" s="191"/>
      <c r="N265" s="191"/>
      <c r="O265" s="191"/>
      <c r="P265" s="191"/>
      <c r="Q265" s="191"/>
      <c r="R265" s="191"/>
      <c r="S265" s="191"/>
      <c r="T265" s="191"/>
      <c r="U265" s="191"/>
      <c r="V265" s="191"/>
      <c r="W265" s="191"/>
      <c r="X265" s="191"/>
      <c r="Y265" s="191"/>
      <c r="Z265" s="191"/>
      <c r="AA265" s="191"/>
      <c r="AB265" s="191"/>
      <c r="AC265" s="191"/>
      <c r="AD265" s="191"/>
      <c r="AE265" s="191"/>
      <c r="AF265" s="191"/>
      <c r="AG265" s="191"/>
      <c r="AH265" s="191"/>
      <c r="AI265" s="191"/>
      <c r="AJ265" s="191"/>
      <c r="AK265" s="191"/>
      <c r="AL265" s="191"/>
      <c r="AM265" s="191"/>
    </row>
    <row r="266" spans="1:39">
      <c r="A266" s="191"/>
      <c r="B266" s="191"/>
      <c r="C266" s="191"/>
      <c r="D266" s="191"/>
      <c r="E266" s="191"/>
      <c r="F266" s="191"/>
      <c r="G266" s="191"/>
      <c r="H266" s="191"/>
      <c r="I266" s="191"/>
      <c r="J266" s="191"/>
      <c r="K266" s="191"/>
      <c r="L266" s="191"/>
      <c r="M266" s="191"/>
      <c r="N266" s="191"/>
      <c r="O266" s="191"/>
      <c r="P266" s="191"/>
      <c r="Q266" s="191"/>
      <c r="R266" s="191"/>
      <c r="S266" s="191"/>
      <c r="T266" s="191"/>
      <c r="U266" s="191"/>
      <c r="V266" s="191"/>
      <c r="W266" s="191"/>
      <c r="X266" s="191"/>
      <c r="Y266" s="191"/>
      <c r="Z266" s="191"/>
      <c r="AA266" s="191"/>
      <c r="AB266" s="191"/>
      <c r="AC266" s="191"/>
      <c r="AD266" s="191"/>
      <c r="AE266" s="191"/>
      <c r="AF266" s="191"/>
      <c r="AG266" s="191"/>
      <c r="AH266" s="191"/>
      <c r="AI266" s="191"/>
      <c r="AJ266" s="191"/>
      <c r="AK266" s="191"/>
      <c r="AL266" s="191"/>
      <c r="AM266" s="191"/>
    </row>
    <row r="267" spans="1:39">
      <c r="A267" s="191"/>
      <c r="B267" s="191"/>
      <c r="C267" s="191"/>
      <c r="D267" s="191"/>
      <c r="E267" s="191"/>
      <c r="F267" s="191"/>
      <c r="G267" s="191"/>
      <c r="H267" s="191"/>
      <c r="I267" s="191"/>
      <c r="J267" s="191"/>
      <c r="K267" s="191"/>
      <c r="L267" s="191"/>
      <c r="M267" s="191"/>
      <c r="N267" s="191"/>
      <c r="O267" s="191"/>
      <c r="P267" s="191"/>
      <c r="Q267" s="191"/>
      <c r="R267" s="191"/>
      <c r="S267" s="191"/>
      <c r="T267" s="191"/>
      <c r="U267" s="191"/>
      <c r="V267" s="191"/>
      <c r="W267" s="191"/>
      <c r="X267" s="191"/>
      <c r="Y267" s="191"/>
      <c r="Z267" s="191"/>
      <c r="AA267" s="191"/>
      <c r="AB267" s="191"/>
      <c r="AC267" s="191"/>
      <c r="AD267" s="191"/>
      <c r="AE267" s="191"/>
      <c r="AF267" s="191"/>
      <c r="AG267" s="191"/>
      <c r="AH267" s="191"/>
      <c r="AI267" s="191"/>
      <c r="AJ267" s="191"/>
      <c r="AK267" s="191"/>
      <c r="AL267" s="191"/>
      <c r="AM267" s="191"/>
    </row>
    <row r="268" spans="1:39">
      <c r="A268" s="191"/>
      <c r="B268" s="191"/>
      <c r="C268" s="191"/>
      <c r="D268" s="191"/>
      <c r="E268" s="191"/>
      <c r="F268" s="191"/>
      <c r="G268" s="191"/>
      <c r="H268" s="191"/>
      <c r="I268" s="191"/>
      <c r="J268" s="191"/>
      <c r="K268" s="191"/>
      <c r="L268" s="191"/>
      <c r="M268" s="191"/>
      <c r="N268" s="191"/>
      <c r="O268" s="191"/>
      <c r="P268" s="191"/>
      <c r="Q268" s="191"/>
      <c r="R268" s="191"/>
      <c r="S268" s="191"/>
      <c r="T268" s="191"/>
      <c r="U268" s="191"/>
      <c r="V268" s="191"/>
      <c r="W268" s="191"/>
      <c r="X268" s="191"/>
      <c r="Y268" s="191"/>
      <c r="Z268" s="191"/>
      <c r="AA268" s="191"/>
      <c r="AB268" s="191"/>
      <c r="AC268" s="191"/>
      <c r="AD268" s="191"/>
      <c r="AE268" s="191"/>
      <c r="AF268" s="191"/>
      <c r="AG268" s="191"/>
      <c r="AH268" s="191"/>
      <c r="AI268" s="191"/>
      <c r="AJ268" s="191"/>
      <c r="AK268" s="191"/>
      <c r="AL268" s="191"/>
      <c r="AM268" s="191"/>
    </row>
    <row r="269" spans="1:39">
      <c r="A269" s="191"/>
      <c r="B269" s="191"/>
      <c r="C269" s="191"/>
      <c r="D269" s="191"/>
      <c r="E269" s="191"/>
      <c r="F269" s="191"/>
      <c r="G269" s="191"/>
      <c r="H269" s="191"/>
      <c r="I269" s="191"/>
      <c r="J269" s="191"/>
      <c r="K269" s="191"/>
      <c r="L269" s="191"/>
      <c r="M269" s="191"/>
      <c r="N269" s="191"/>
      <c r="O269" s="191"/>
      <c r="P269" s="191"/>
      <c r="Q269" s="191"/>
      <c r="R269" s="191"/>
      <c r="S269" s="191"/>
      <c r="T269" s="191"/>
      <c r="U269" s="191"/>
      <c r="V269" s="191"/>
      <c r="W269" s="191"/>
      <c r="X269" s="191"/>
      <c r="Y269" s="191"/>
      <c r="Z269" s="191"/>
      <c r="AA269" s="191"/>
      <c r="AB269" s="191"/>
      <c r="AC269" s="191"/>
      <c r="AD269" s="191"/>
      <c r="AE269" s="191"/>
      <c r="AF269" s="191"/>
      <c r="AG269" s="191"/>
      <c r="AH269" s="191"/>
      <c r="AI269" s="191"/>
      <c r="AJ269" s="191"/>
      <c r="AK269" s="191"/>
      <c r="AL269" s="191"/>
      <c r="AM269" s="191"/>
    </row>
    <row r="270" spans="1:39">
      <c r="A270" s="191"/>
      <c r="B270" s="191"/>
      <c r="C270" s="191"/>
      <c r="D270" s="191"/>
      <c r="E270" s="191"/>
      <c r="F270" s="191"/>
      <c r="G270" s="191"/>
      <c r="H270" s="191"/>
      <c r="I270" s="191"/>
      <c r="J270" s="191"/>
      <c r="K270" s="191"/>
      <c r="L270" s="191"/>
      <c r="M270" s="191"/>
      <c r="N270" s="191"/>
      <c r="O270" s="191"/>
      <c r="P270" s="191"/>
      <c r="Q270" s="191"/>
      <c r="R270" s="191"/>
      <c r="S270" s="191"/>
      <c r="T270" s="191"/>
      <c r="U270" s="191"/>
      <c r="V270" s="191"/>
      <c r="W270" s="191"/>
      <c r="X270" s="191"/>
      <c r="Y270" s="191"/>
      <c r="Z270" s="191"/>
      <c r="AA270" s="191"/>
      <c r="AB270" s="191"/>
      <c r="AC270" s="191"/>
      <c r="AD270" s="191"/>
      <c r="AE270" s="191"/>
      <c r="AF270" s="191"/>
      <c r="AG270" s="191"/>
      <c r="AH270" s="191"/>
      <c r="AI270" s="191"/>
      <c r="AJ270" s="191"/>
      <c r="AK270" s="191"/>
      <c r="AL270" s="191"/>
      <c r="AM270" s="191"/>
    </row>
    <row r="271" spans="1:39">
      <c r="A271" s="191"/>
      <c r="B271" s="191"/>
      <c r="C271" s="191"/>
      <c r="D271" s="191"/>
      <c r="E271" s="191"/>
      <c r="F271" s="191"/>
      <c r="G271" s="191"/>
      <c r="H271" s="191"/>
      <c r="I271" s="191"/>
      <c r="J271" s="191"/>
      <c r="K271" s="191"/>
      <c r="L271" s="191"/>
      <c r="M271" s="191"/>
      <c r="N271" s="191"/>
      <c r="O271" s="191"/>
      <c r="P271" s="191"/>
      <c r="Q271" s="191"/>
      <c r="R271" s="191"/>
      <c r="S271" s="191"/>
      <c r="T271" s="191"/>
      <c r="U271" s="191"/>
      <c r="V271" s="191"/>
      <c r="W271" s="191"/>
      <c r="X271" s="191"/>
      <c r="Y271" s="191"/>
      <c r="Z271" s="191"/>
      <c r="AA271" s="191"/>
      <c r="AB271" s="191"/>
      <c r="AC271" s="191"/>
      <c r="AD271" s="191"/>
      <c r="AE271" s="191"/>
      <c r="AF271" s="191"/>
      <c r="AG271" s="191"/>
      <c r="AH271" s="191"/>
      <c r="AI271" s="191"/>
      <c r="AJ271" s="191"/>
      <c r="AK271" s="191"/>
      <c r="AL271" s="191"/>
      <c r="AM271" s="191"/>
    </row>
    <row r="272" spans="1:39">
      <c r="A272" s="191"/>
      <c r="B272" s="191"/>
      <c r="C272" s="191"/>
      <c r="D272" s="191"/>
      <c r="E272" s="191"/>
      <c r="F272" s="191"/>
      <c r="G272" s="191"/>
      <c r="H272" s="191"/>
      <c r="I272" s="191"/>
      <c r="J272" s="191"/>
      <c r="K272" s="191"/>
      <c r="L272" s="191"/>
      <c r="M272" s="191"/>
      <c r="N272" s="191"/>
      <c r="O272" s="191"/>
      <c r="P272" s="191"/>
      <c r="Q272" s="191"/>
      <c r="R272" s="191"/>
      <c r="S272" s="191"/>
      <c r="T272" s="191"/>
      <c r="U272" s="191"/>
      <c r="V272" s="191"/>
      <c r="W272" s="191"/>
      <c r="X272" s="191"/>
      <c r="Y272" s="191"/>
      <c r="Z272" s="191"/>
      <c r="AA272" s="191"/>
      <c r="AB272" s="191"/>
      <c r="AC272" s="191"/>
      <c r="AD272" s="191"/>
      <c r="AE272" s="191"/>
      <c r="AF272" s="191"/>
      <c r="AG272" s="191"/>
      <c r="AH272" s="191"/>
      <c r="AI272" s="191"/>
      <c r="AJ272" s="191"/>
      <c r="AK272" s="191"/>
      <c r="AL272" s="191"/>
      <c r="AM272" s="191"/>
    </row>
    <row r="273" spans="1:39">
      <c r="A273" s="191"/>
      <c r="B273" s="191"/>
      <c r="C273" s="191"/>
      <c r="D273" s="191"/>
      <c r="E273" s="191"/>
      <c r="F273" s="191"/>
      <c r="G273" s="191"/>
      <c r="H273" s="191"/>
      <c r="I273" s="191"/>
      <c r="J273" s="191"/>
      <c r="K273" s="191"/>
      <c r="L273" s="191"/>
      <c r="M273" s="191"/>
      <c r="N273" s="191"/>
      <c r="O273" s="191"/>
      <c r="P273" s="191"/>
      <c r="Q273" s="191"/>
      <c r="R273" s="191"/>
      <c r="S273" s="191"/>
      <c r="T273" s="191"/>
      <c r="U273" s="191"/>
      <c r="V273" s="191"/>
      <c r="W273" s="191"/>
      <c r="X273" s="191"/>
      <c r="Y273" s="191"/>
      <c r="Z273" s="191"/>
      <c r="AA273" s="191"/>
      <c r="AB273" s="191"/>
      <c r="AC273" s="191"/>
      <c r="AD273" s="191"/>
      <c r="AE273" s="191"/>
      <c r="AF273" s="191"/>
      <c r="AG273" s="191"/>
      <c r="AH273" s="191"/>
      <c r="AI273" s="191"/>
      <c r="AJ273" s="191"/>
      <c r="AK273" s="191"/>
      <c r="AL273" s="191"/>
      <c r="AM273" s="191"/>
    </row>
    <row r="274" spans="1:39">
      <c r="A274" s="191"/>
      <c r="B274" s="191"/>
      <c r="C274" s="191"/>
      <c r="D274" s="191"/>
      <c r="E274" s="191"/>
      <c r="F274" s="191"/>
      <c r="G274" s="191"/>
      <c r="H274" s="191"/>
      <c r="I274" s="191"/>
      <c r="J274" s="191"/>
      <c r="K274" s="191"/>
      <c r="L274" s="191"/>
      <c r="M274" s="191"/>
      <c r="N274" s="191"/>
      <c r="O274" s="191"/>
      <c r="P274" s="191"/>
      <c r="Q274" s="191"/>
      <c r="R274" s="191"/>
      <c r="S274" s="191"/>
      <c r="T274" s="191"/>
      <c r="U274" s="191"/>
      <c r="V274" s="191"/>
      <c r="W274" s="191"/>
      <c r="X274" s="191"/>
      <c r="Y274" s="191"/>
      <c r="Z274" s="191"/>
      <c r="AA274" s="191"/>
      <c r="AB274" s="191"/>
      <c r="AC274" s="191"/>
      <c r="AD274" s="191"/>
      <c r="AE274" s="191"/>
      <c r="AF274" s="191"/>
      <c r="AG274" s="191"/>
      <c r="AH274" s="191"/>
      <c r="AI274" s="191"/>
      <c r="AJ274" s="191"/>
      <c r="AK274" s="191"/>
      <c r="AL274" s="191"/>
      <c r="AM274" s="191"/>
    </row>
    <row r="275" spans="1:39">
      <c r="A275" s="191"/>
      <c r="B275" s="191"/>
      <c r="C275" s="191"/>
      <c r="D275" s="191"/>
      <c r="E275" s="191"/>
      <c r="F275" s="191"/>
      <c r="G275" s="191"/>
      <c r="H275" s="191"/>
      <c r="I275" s="191"/>
      <c r="J275" s="191"/>
      <c r="K275" s="191"/>
      <c r="L275" s="191"/>
      <c r="M275" s="191"/>
      <c r="N275" s="191"/>
      <c r="O275" s="191"/>
      <c r="P275" s="191"/>
      <c r="Q275" s="191"/>
      <c r="R275" s="191"/>
      <c r="S275" s="191"/>
      <c r="T275" s="191"/>
      <c r="U275" s="191"/>
      <c r="V275" s="191"/>
      <c r="W275" s="191"/>
      <c r="X275" s="191"/>
      <c r="Y275" s="191"/>
      <c r="Z275" s="191"/>
      <c r="AA275" s="191"/>
      <c r="AB275" s="191"/>
      <c r="AC275" s="191"/>
      <c r="AD275" s="191"/>
      <c r="AE275" s="191"/>
      <c r="AF275" s="191"/>
      <c r="AG275" s="191"/>
      <c r="AH275" s="191"/>
      <c r="AI275" s="191"/>
      <c r="AJ275" s="191"/>
      <c r="AK275" s="191"/>
      <c r="AL275" s="191"/>
      <c r="AM275" s="191"/>
    </row>
    <row r="276" spans="1:39">
      <c r="A276" s="191"/>
      <c r="B276" s="191"/>
      <c r="C276" s="191"/>
      <c r="D276" s="191"/>
      <c r="E276" s="191"/>
      <c r="F276" s="191"/>
      <c r="G276" s="191"/>
      <c r="H276" s="191"/>
      <c r="I276" s="191"/>
      <c r="J276" s="191"/>
      <c r="K276" s="191"/>
      <c r="L276" s="191"/>
      <c r="M276" s="191"/>
      <c r="N276" s="191"/>
      <c r="O276" s="191"/>
      <c r="P276" s="191"/>
      <c r="Q276" s="191"/>
      <c r="R276" s="191"/>
      <c r="S276" s="191"/>
      <c r="T276" s="191"/>
      <c r="U276" s="191"/>
      <c r="V276" s="191"/>
      <c r="W276" s="191"/>
      <c r="X276" s="191"/>
      <c r="Y276" s="191"/>
      <c r="Z276" s="191"/>
      <c r="AA276" s="191"/>
      <c r="AB276" s="191"/>
      <c r="AC276" s="191"/>
      <c r="AD276" s="191"/>
      <c r="AE276" s="191"/>
      <c r="AF276" s="191"/>
      <c r="AG276" s="191"/>
      <c r="AH276" s="191"/>
      <c r="AI276" s="191"/>
      <c r="AJ276" s="191"/>
      <c r="AK276" s="191"/>
      <c r="AL276" s="191"/>
      <c r="AM276" s="191"/>
    </row>
    <row r="277" spans="1:39">
      <c r="A277" s="191"/>
      <c r="B277" s="191"/>
      <c r="C277" s="191"/>
      <c r="D277" s="191"/>
      <c r="E277" s="191"/>
      <c r="F277" s="191"/>
      <c r="G277" s="191"/>
      <c r="H277" s="191"/>
      <c r="I277" s="191"/>
      <c r="J277" s="191"/>
      <c r="K277" s="191"/>
      <c r="L277" s="191"/>
      <c r="M277" s="191"/>
      <c r="N277" s="191"/>
      <c r="O277" s="191"/>
      <c r="P277" s="191"/>
      <c r="Q277" s="191"/>
      <c r="R277" s="191"/>
      <c r="S277" s="191"/>
      <c r="T277" s="191"/>
      <c r="U277" s="191"/>
      <c r="V277" s="191"/>
      <c r="W277" s="191"/>
      <c r="X277" s="191"/>
      <c r="Y277" s="191"/>
      <c r="Z277" s="191"/>
      <c r="AA277" s="191"/>
      <c r="AB277" s="191"/>
      <c r="AC277" s="191"/>
      <c r="AD277" s="191"/>
      <c r="AE277" s="191"/>
      <c r="AF277" s="191"/>
      <c r="AG277" s="191"/>
      <c r="AH277" s="191"/>
      <c r="AI277" s="191"/>
      <c r="AJ277" s="191"/>
      <c r="AK277" s="191"/>
      <c r="AL277" s="191"/>
      <c r="AM277" s="191"/>
    </row>
    <row r="278" spans="1:39">
      <c r="A278" s="191"/>
      <c r="B278" s="191"/>
      <c r="C278" s="191"/>
      <c r="D278" s="191"/>
      <c r="E278" s="191"/>
      <c r="F278" s="191"/>
      <c r="G278" s="191"/>
      <c r="H278" s="191"/>
      <c r="I278" s="191"/>
      <c r="J278" s="191"/>
      <c r="K278" s="191"/>
      <c r="L278" s="191"/>
      <c r="M278" s="191"/>
      <c r="N278" s="191"/>
      <c r="O278" s="191"/>
      <c r="P278" s="191"/>
      <c r="Q278" s="191"/>
      <c r="R278" s="191"/>
      <c r="S278" s="191"/>
      <c r="T278" s="191"/>
      <c r="U278" s="191"/>
      <c r="V278" s="191"/>
      <c r="W278" s="191"/>
      <c r="X278" s="191"/>
      <c r="Y278" s="191"/>
      <c r="Z278" s="191"/>
      <c r="AA278" s="191"/>
      <c r="AB278" s="191"/>
      <c r="AC278" s="191"/>
      <c r="AD278" s="191"/>
      <c r="AE278" s="191"/>
      <c r="AF278" s="191"/>
      <c r="AG278" s="191"/>
      <c r="AH278" s="191"/>
      <c r="AI278" s="191"/>
      <c r="AJ278" s="191"/>
      <c r="AK278" s="191"/>
      <c r="AL278" s="191"/>
      <c r="AM278" s="191"/>
    </row>
    <row r="279" spans="1:39">
      <c r="A279" s="191"/>
      <c r="B279" s="191"/>
      <c r="C279" s="191"/>
      <c r="D279" s="191"/>
      <c r="E279" s="191"/>
      <c r="F279" s="191"/>
      <c r="G279" s="191"/>
      <c r="H279" s="191"/>
      <c r="I279" s="191"/>
      <c r="J279" s="191"/>
      <c r="K279" s="191"/>
      <c r="L279" s="191"/>
      <c r="M279" s="191"/>
      <c r="N279" s="191"/>
      <c r="O279" s="191"/>
      <c r="P279" s="191"/>
      <c r="Q279" s="191"/>
      <c r="R279" s="191"/>
      <c r="S279" s="191"/>
      <c r="T279" s="191"/>
      <c r="U279" s="191"/>
      <c r="V279" s="191"/>
      <c r="W279" s="191"/>
      <c r="X279" s="191"/>
      <c r="Y279" s="191"/>
      <c r="Z279" s="191"/>
      <c r="AA279" s="191"/>
      <c r="AB279" s="191"/>
      <c r="AC279" s="191"/>
      <c r="AD279" s="191"/>
      <c r="AE279" s="191"/>
      <c r="AF279" s="191"/>
      <c r="AG279" s="191"/>
      <c r="AH279" s="191"/>
      <c r="AI279" s="191"/>
      <c r="AJ279" s="191"/>
      <c r="AK279" s="191"/>
      <c r="AL279" s="191"/>
      <c r="AM279" s="191"/>
    </row>
    <row r="280" spans="1:39">
      <c r="A280" s="191"/>
      <c r="B280" s="191"/>
      <c r="C280" s="191"/>
      <c r="D280" s="191"/>
      <c r="E280" s="191"/>
      <c r="F280" s="191"/>
      <c r="G280" s="191"/>
      <c r="H280" s="191"/>
      <c r="I280" s="191"/>
      <c r="J280" s="191"/>
      <c r="K280" s="191"/>
      <c r="L280" s="191"/>
      <c r="M280" s="191"/>
      <c r="N280" s="191"/>
      <c r="O280" s="191"/>
      <c r="P280" s="191"/>
      <c r="Q280" s="191"/>
      <c r="R280" s="191"/>
      <c r="S280" s="191"/>
      <c r="T280" s="191"/>
      <c r="U280" s="191"/>
      <c r="V280" s="191"/>
      <c r="W280" s="191"/>
      <c r="X280" s="191"/>
      <c r="Y280" s="191"/>
      <c r="Z280" s="191"/>
      <c r="AA280" s="191"/>
      <c r="AB280" s="191"/>
      <c r="AC280" s="191"/>
      <c r="AD280" s="191"/>
      <c r="AE280" s="191"/>
      <c r="AF280" s="191"/>
      <c r="AG280" s="191"/>
      <c r="AH280" s="191"/>
      <c r="AI280" s="191"/>
      <c r="AJ280" s="191"/>
      <c r="AK280" s="191"/>
      <c r="AL280" s="191"/>
      <c r="AM280" s="191"/>
    </row>
    <row r="281" spans="1:39">
      <c r="A281" s="191"/>
      <c r="B281" s="191"/>
      <c r="C281" s="191"/>
      <c r="D281" s="191"/>
      <c r="E281" s="191"/>
      <c r="F281" s="191"/>
      <c r="G281" s="191"/>
      <c r="H281" s="191"/>
      <c r="I281" s="191"/>
      <c r="J281" s="191"/>
      <c r="K281" s="191"/>
      <c r="L281" s="191"/>
      <c r="M281" s="191"/>
      <c r="N281" s="191"/>
      <c r="O281" s="191"/>
      <c r="P281" s="191"/>
      <c r="Q281" s="191"/>
      <c r="R281" s="191"/>
      <c r="S281" s="191"/>
      <c r="T281" s="191"/>
      <c r="U281" s="191"/>
      <c r="V281" s="191"/>
      <c r="W281" s="191"/>
      <c r="X281" s="191"/>
      <c r="Y281" s="191"/>
      <c r="Z281" s="191"/>
      <c r="AA281" s="191"/>
      <c r="AB281" s="191"/>
      <c r="AC281" s="191"/>
      <c r="AD281" s="191"/>
      <c r="AE281" s="191"/>
      <c r="AF281" s="191"/>
      <c r="AG281" s="191"/>
      <c r="AH281" s="191"/>
      <c r="AI281" s="191"/>
      <c r="AJ281" s="191"/>
      <c r="AK281" s="191"/>
      <c r="AL281" s="191"/>
      <c r="AM281" s="191"/>
    </row>
    <row r="282" spans="1:39">
      <c r="A282" s="191"/>
      <c r="B282" s="191"/>
      <c r="C282" s="191"/>
      <c r="D282" s="191"/>
      <c r="E282" s="191"/>
      <c r="F282" s="191"/>
      <c r="G282" s="191"/>
      <c r="H282" s="191"/>
      <c r="I282" s="191"/>
      <c r="J282" s="191"/>
      <c r="K282" s="191"/>
      <c r="L282" s="191"/>
      <c r="M282" s="191"/>
      <c r="N282" s="191"/>
      <c r="O282" s="191"/>
      <c r="P282" s="191"/>
      <c r="Q282" s="191"/>
      <c r="R282" s="191"/>
      <c r="S282" s="191"/>
      <c r="T282" s="191"/>
      <c r="U282" s="191"/>
      <c r="V282" s="191"/>
      <c r="W282" s="191"/>
      <c r="X282" s="191"/>
      <c r="Y282" s="191"/>
      <c r="Z282" s="191"/>
      <c r="AA282" s="191"/>
      <c r="AB282" s="191"/>
      <c r="AC282" s="191"/>
      <c r="AD282" s="191"/>
      <c r="AE282" s="191"/>
      <c r="AF282" s="191"/>
      <c r="AG282" s="191"/>
      <c r="AH282" s="191"/>
      <c r="AI282" s="191"/>
      <c r="AJ282" s="191"/>
      <c r="AK282" s="191"/>
      <c r="AL282" s="191"/>
      <c r="AM282" s="191"/>
    </row>
    <row r="283" spans="1:39">
      <c r="A283" s="191"/>
      <c r="B283" s="191"/>
      <c r="C283" s="191"/>
      <c r="D283" s="191"/>
      <c r="E283" s="191"/>
      <c r="F283" s="191"/>
      <c r="G283" s="191"/>
      <c r="H283" s="191"/>
      <c r="I283" s="191"/>
      <c r="J283" s="191"/>
      <c r="K283" s="191"/>
      <c r="L283" s="191"/>
      <c r="M283" s="191"/>
      <c r="N283" s="191"/>
      <c r="O283" s="191"/>
      <c r="P283" s="191"/>
      <c r="Q283" s="191"/>
      <c r="R283" s="191"/>
      <c r="S283" s="191"/>
      <c r="T283" s="191"/>
      <c r="U283" s="191"/>
      <c r="V283" s="191"/>
      <c r="W283" s="191"/>
      <c r="X283" s="191"/>
      <c r="Y283" s="191"/>
      <c r="Z283" s="191"/>
      <c r="AA283" s="191"/>
      <c r="AB283" s="191"/>
      <c r="AC283" s="191"/>
      <c r="AD283" s="191"/>
      <c r="AE283" s="191"/>
      <c r="AF283" s="191"/>
      <c r="AG283" s="191"/>
      <c r="AH283" s="191"/>
      <c r="AI283" s="191"/>
      <c r="AJ283" s="191"/>
      <c r="AK283" s="191"/>
      <c r="AL283" s="191"/>
      <c r="AM283" s="191"/>
    </row>
    <row r="284" spans="1:39">
      <c r="A284" s="191"/>
      <c r="B284" s="191"/>
      <c r="C284" s="191"/>
      <c r="D284" s="191"/>
      <c r="E284" s="191"/>
      <c r="F284" s="191"/>
      <c r="G284" s="191"/>
      <c r="H284" s="191"/>
      <c r="I284" s="191"/>
      <c r="J284" s="191"/>
      <c r="K284" s="191"/>
      <c r="L284" s="191"/>
      <c r="M284" s="191"/>
      <c r="N284" s="191"/>
      <c r="O284" s="191"/>
      <c r="P284" s="191"/>
      <c r="Q284" s="191"/>
      <c r="R284" s="191"/>
      <c r="S284" s="191"/>
      <c r="T284" s="191"/>
      <c r="U284" s="191"/>
      <c r="V284" s="191"/>
      <c r="W284" s="191"/>
      <c r="X284" s="191"/>
      <c r="Y284" s="191"/>
      <c r="Z284" s="191"/>
      <c r="AA284" s="191"/>
      <c r="AB284" s="191"/>
      <c r="AC284" s="191"/>
      <c r="AD284" s="191"/>
      <c r="AE284" s="191"/>
      <c r="AF284" s="191"/>
      <c r="AG284" s="191"/>
      <c r="AH284" s="191"/>
      <c r="AI284" s="191"/>
      <c r="AJ284" s="191"/>
      <c r="AK284" s="191"/>
      <c r="AL284" s="191"/>
      <c r="AM284" s="191"/>
    </row>
    <row r="285" spans="1:39">
      <c r="A285" s="191"/>
      <c r="B285" s="191"/>
      <c r="C285" s="191"/>
      <c r="D285" s="191"/>
      <c r="E285" s="191"/>
      <c r="F285" s="191"/>
      <c r="G285" s="191"/>
      <c r="H285" s="191"/>
      <c r="I285" s="191"/>
      <c r="J285" s="191"/>
      <c r="K285" s="191"/>
      <c r="L285" s="191"/>
      <c r="M285" s="191"/>
      <c r="N285" s="191"/>
      <c r="O285" s="191"/>
      <c r="P285" s="191"/>
      <c r="Q285" s="191"/>
      <c r="R285" s="191"/>
      <c r="S285" s="191"/>
      <c r="T285" s="191"/>
      <c r="U285" s="191"/>
      <c r="V285" s="191"/>
      <c r="W285" s="191"/>
      <c r="X285" s="191"/>
      <c r="Y285" s="191"/>
      <c r="Z285" s="191"/>
      <c r="AA285" s="191"/>
      <c r="AB285" s="191"/>
      <c r="AC285" s="191"/>
      <c r="AD285" s="191"/>
      <c r="AE285" s="191"/>
      <c r="AF285" s="191"/>
      <c r="AG285" s="191"/>
      <c r="AH285" s="191"/>
      <c r="AI285" s="191"/>
      <c r="AJ285" s="191"/>
      <c r="AK285" s="191"/>
      <c r="AL285" s="191"/>
      <c r="AM285" s="191"/>
    </row>
    <row r="286" spans="1:39">
      <c r="A286" s="191"/>
      <c r="B286" s="191"/>
      <c r="C286" s="191"/>
      <c r="D286" s="191"/>
      <c r="E286" s="191"/>
      <c r="F286" s="191"/>
      <c r="G286" s="191"/>
      <c r="H286" s="191"/>
      <c r="I286" s="191"/>
      <c r="J286" s="191"/>
      <c r="K286" s="191"/>
      <c r="L286" s="191"/>
      <c r="M286" s="191"/>
      <c r="N286" s="191"/>
      <c r="O286" s="191"/>
      <c r="P286" s="191"/>
      <c r="Q286" s="191"/>
      <c r="R286" s="191"/>
      <c r="S286" s="191"/>
      <c r="T286" s="191"/>
      <c r="U286" s="191"/>
      <c r="V286" s="191"/>
      <c r="W286" s="191"/>
      <c r="X286" s="191"/>
      <c r="Y286" s="191"/>
      <c r="Z286" s="191"/>
      <c r="AA286" s="191"/>
      <c r="AB286" s="191"/>
      <c r="AC286" s="191"/>
      <c r="AD286" s="191"/>
      <c r="AE286" s="191"/>
      <c r="AF286" s="191"/>
      <c r="AG286" s="191"/>
      <c r="AH286" s="191"/>
      <c r="AI286" s="191"/>
      <c r="AJ286" s="191"/>
      <c r="AK286" s="191"/>
      <c r="AL286" s="191"/>
      <c r="AM286" s="191"/>
    </row>
    <row r="287" spans="1:39">
      <c r="A287" s="191"/>
      <c r="B287" s="191"/>
      <c r="C287" s="191"/>
      <c r="D287" s="191"/>
      <c r="E287" s="191"/>
      <c r="F287" s="191"/>
      <c r="G287" s="191"/>
      <c r="H287" s="191"/>
      <c r="I287" s="191"/>
      <c r="J287" s="191"/>
      <c r="K287" s="191"/>
      <c r="L287" s="191"/>
      <c r="M287" s="191"/>
      <c r="N287" s="191"/>
      <c r="O287" s="191"/>
      <c r="P287" s="191"/>
      <c r="Q287" s="191"/>
      <c r="R287" s="191"/>
      <c r="S287" s="191"/>
      <c r="T287" s="191"/>
      <c r="U287" s="191"/>
      <c r="V287" s="191"/>
      <c r="W287" s="191"/>
      <c r="X287" s="191"/>
      <c r="Y287" s="191"/>
      <c r="Z287" s="191"/>
      <c r="AA287" s="191"/>
      <c r="AB287" s="191"/>
      <c r="AC287" s="191"/>
      <c r="AD287" s="191"/>
      <c r="AE287" s="191"/>
      <c r="AF287" s="191"/>
      <c r="AG287" s="191"/>
      <c r="AH287" s="191"/>
      <c r="AI287" s="191"/>
      <c r="AJ287" s="191"/>
      <c r="AK287" s="191"/>
      <c r="AL287" s="191"/>
      <c r="AM287" s="191"/>
    </row>
    <row r="288" spans="1:39">
      <c r="A288" s="191"/>
      <c r="B288" s="191"/>
      <c r="C288" s="191"/>
      <c r="D288" s="191"/>
      <c r="E288" s="191"/>
      <c r="F288" s="191"/>
      <c r="G288" s="191"/>
      <c r="H288" s="191"/>
      <c r="I288" s="191"/>
      <c r="J288" s="191"/>
      <c r="K288" s="191"/>
      <c r="L288" s="191"/>
      <c r="M288" s="191"/>
      <c r="N288" s="191"/>
      <c r="O288" s="191"/>
      <c r="P288" s="191"/>
      <c r="Q288" s="191"/>
      <c r="R288" s="191"/>
      <c r="S288" s="191"/>
      <c r="T288" s="191"/>
      <c r="U288" s="191"/>
      <c r="V288" s="191"/>
      <c r="W288" s="191"/>
      <c r="X288" s="191"/>
      <c r="Y288" s="191"/>
      <c r="Z288" s="191"/>
      <c r="AA288" s="191"/>
      <c r="AB288" s="191"/>
      <c r="AC288" s="191"/>
      <c r="AD288" s="191"/>
      <c r="AE288" s="191"/>
      <c r="AF288" s="191"/>
      <c r="AG288" s="191"/>
      <c r="AH288" s="191"/>
      <c r="AI288" s="191"/>
      <c r="AJ288" s="191"/>
      <c r="AK288" s="191"/>
      <c r="AL288" s="191"/>
      <c r="AM288" s="191"/>
    </row>
    <row r="289" spans="1:39">
      <c r="A289" s="191"/>
      <c r="B289" s="191"/>
      <c r="C289" s="191"/>
      <c r="D289" s="191"/>
      <c r="E289" s="191"/>
      <c r="F289" s="191"/>
      <c r="G289" s="191"/>
      <c r="H289" s="191"/>
      <c r="I289" s="191"/>
      <c r="J289" s="191"/>
      <c r="K289" s="191"/>
      <c r="L289" s="191"/>
      <c r="M289" s="191"/>
      <c r="N289" s="191"/>
      <c r="O289" s="191"/>
      <c r="P289" s="191"/>
      <c r="Q289" s="191"/>
      <c r="R289" s="191"/>
      <c r="S289" s="191"/>
      <c r="T289" s="191"/>
      <c r="U289" s="191"/>
      <c r="V289" s="191"/>
      <c r="W289" s="191"/>
      <c r="X289" s="191"/>
      <c r="Y289" s="191"/>
      <c r="Z289" s="191"/>
      <c r="AA289" s="191"/>
      <c r="AB289" s="191"/>
      <c r="AC289" s="191"/>
      <c r="AD289" s="191"/>
      <c r="AE289" s="191"/>
      <c r="AF289" s="191"/>
      <c r="AG289" s="191"/>
      <c r="AH289" s="191"/>
      <c r="AI289" s="191"/>
      <c r="AJ289" s="191"/>
      <c r="AK289" s="191"/>
      <c r="AL289" s="191"/>
      <c r="AM289" s="191"/>
    </row>
    <row r="290" spans="1:39">
      <c r="A290" s="191"/>
      <c r="B290" s="191"/>
      <c r="C290" s="191"/>
      <c r="D290" s="191"/>
      <c r="E290" s="191"/>
      <c r="F290" s="191"/>
      <c r="G290" s="191"/>
      <c r="H290" s="191"/>
      <c r="I290" s="191"/>
      <c r="J290" s="191"/>
      <c r="K290" s="191"/>
      <c r="L290" s="191"/>
      <c r="M290" s="191"/>
      <c r="N290" s="191"/>
      <c r="O290" s="191"/>
      <c r="P290" s="191"/>
      <c r="Q290" s="191"/>
      <c r="R290" s="191"/>
      <c r="S290" s="191"/>
      <c r="T290" s="191"/>
      <c r="U290" s="191"/>
      <c r="V290" s="191"/>
      <c r="W290" s="191"/>
      <c r="X290" s="191"/>
      <c r="Y290" s="191"/>
      <c r="Z290" s="191"/>
      <c r="AA290" s="191"/>
      <c r="AB290" s="191"/>
      <c r="AC290" s="191"/>
      <c r="AD290" s="191"/>
      <c r="AE290" s="191"/>
      <c r="AF290" s="191"/>
      <c r="AG290" s="191"/>
      <c r="AH290" s="191"/>
      <c r="AI290" s="191"/>
      <c r="AJ290" s="191"/>
      <c r="AK290" s="191"/>
      <c r="AL290" s="191"/>
      <c r="AM290" s="191"/>
    </row>
    <row r="291" spans="1:39">
      <c r="A291" s="191"/>
      <c r="B291" s="191"/>
      <c r="C291" s="191"/>
      <c r="D291" s="191"/>
      <c r="E291" s="191"/>
      <c r="F291" s="191"/>
      <c r="G291" s="191"/>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row>
    <row r="292" spans="1:39">
      <c r="A292" s="191"/>
      <c r="B292" s="191"/>
      <c r="C292" s="191"/>
      <c r="D292" s="191"/>
      <c r="E292" s="191"/>
      <c r="F292" s="191"/>
      <c r="G292" s="191"/>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row>
    <row r="293" spans="1:39">
      <c r="A293" s="191"/>
      <c r="B293" s="191"/>
      <c r="C293" s="191"/>
      <c r="D293" s="191"/>
      <c r="E293" s="191"/>
      <c r="F293" s="191"/>
      <c r="G293" s="191"/>
      <c r="H293" s="191"/>
      <c r="I293" s="191"/>
      <c r="J293" s="191"/>
      <c r="K293" s="191"/>
      <c r="L293" s="191"/>
      <c r="M293" s="191"/>
      <c r="N293" s="191"/>
      <c r="O293" s="191"/>
      <c r="P293" s="191"/>
      <c r="Q293" s="191"/>
      <c r="R293" s="191"/>
      <c r="S293" s="191"/>
      <c r="T293" s="191"/>
      <c r="U293" s="191"/>
      <c r="V293" s="191"/>
      <c r="W293" s="191"/>
      <c r="X293" s="191"/>
      <c r="Y293" s="191"/>
      <c r="Z293" s="191"/>
      <c r="AA293" s="191"/>
      <c r="AB293" s="191"/>
      <c r="AC293" s="191"/>
      <c r="AD293" s="191"/>
      <c r="AE293" s="191"/>
      <c r="AF293" s="191"/>
      <c r="AG293" s="191"/>
      <c r="AH293" s="191"/>
      <c r="AI293" s="191"/>
      <c r="AJ293" s="191"/>
      <c r="AK293" s="191"/>
      <c r="AL293" s="191"/>
      <c r="AM293" s="191"/>
    </row>
    <row r="294" spans="1:39">
      <c r="A294" s="191"/>
      <c r="B294" s="191"/>
      <c r="C294" s="191"/>
      <c r="D294" s="191"/>
      <c r="E294" s="191"/>
      <c r="F294" s="191"/>
      <c r="G294" s="191"/>
      <c r="H294" s="191"/>
      <c r="I294" s="191"/>
      <c r="J294" s="191"/>
      <c r="K294" s="191"/>
      <c r="L294" s="191"/>
      <c r="M294" s="191"/>
      <c r="N294" s="191"/>
      <c r="O294" s="191"/>
      <c r="P294" s="191"/>
      <c r="Q294" s="191"/>
      <c r="R294" s="191"/>
      <c r="S294" s="191"/>
      <c r="T294" s="191"/>
      <c r="U294" s="191"/>
      <c r="V294" s="191"/>
      <c r="W294" s="191"/>
      <c r="X294" s="191"/>
      <c r="Y294" s="191"/>
      <c r="Z294" s="191"/>
      <c r="AA294" s="191"/>
      <c r="AB294" s="191"/>
      <c r="AC294" s="191"/>
      <c r="AD294" s="191"/>
      <c r="AE294" s="191"/>
      <c r="AF294" s="191"/>
      <c r="AG294" s="191"/>
      <c r="AH294" s="191"/>
      <c r="AI294" s="191"/>
      <c r="AJ294" s="191"/>
      <c r="AK294" s="191"/>
      <c r="AL294" s="191"/>
      <c r="AM294" s="191"/>
    </row>
    <row r="295" spans="1:39">
      <c r="A295" s="191"/>
      <c r="B295" s="191"/>
      <c r="C295" s="191"/>
      <c r="D295" s="191"/>
      <c r="E295" s="191"/>
      <c r="F295" s="191"/>
      <c r="G295" s="191"/>
      <c r="H295" s="191"/>
      <c r="I295" s="191"/>
      <c r="J295" s="191"/>
      <c r="K295" s="191"/>
      <c r="L295" s="191"/>
      <c r="M295" s="191"/>
      <c r="N295" s="191"/>
      <c r="O295" s="191"/>
      <c r="P295" s="191"/>
      <c r="Q295" s="191"/>
      <c r="R295" s="191"/>
      <c r="S295" s="191"/>
      <c r="T295" s="191"/>
      <c r="U295" s="191"/>
      <c r="V295" s="191"/>
      <c r="W295" s="191"/>
      <c r="X295" s="191"/>
      <c r="Y295" s="191"/>
      <c r="Z295" s="191"/>
      <c r="AA295" s="191"/>
      <c r="AB295" s="191"/>
      <c r="AC295" s="191"/>
      <c r="AD295" s="191"/>
      <c r="AE295" s="191"/>
      <c r="AF295" s="191"/>
      <c r="AG295" s="191"/>
      <c r="AH295" s="191"/>
      <c r="AI295" s="191"/>
      <c r="AJ295" s="191"/>
      <c r="AK295" s="191"/>
      <c r="AL295" s="191"/>
      <c r="AM295" s="191"/>
    </row>
    <row r="296" spans="1:39">
      <c r="A296" s="191"/>
      <c r="B296" s="191"/>
      <c r="C296" s="191"/>
      <c r="D296" s="191"/>
      <c r="E296" s="191"/>
      <c r="F296" s="191"/>
      <c r="G296" s="191"/>
      <c r="H296" s="191"/>
      <c r="I296" s="191"/>
      <c r="J296" s="191"/>
      <c r="K296" s="191"/>
      <c r="L296" s="191"/>
      <c r="M296" s="191"/>
      <c r="N296" s="191"/>
      <c r="O296" s="191"/>
      <c r="P296" s="191"/>
      <c r="Q296" s="191"/>
      <c r="R296" s="191"/>
      <c r="S296" s="191"/>
      <c r="T296" s="191"/>
      <c r="U296" s="191"/>
      <c r="V296" s="191"/>
      <c r="W296" s="191"/>
      <c r="X296" s="191"/>
      <c r="Y296" s="191"/>
      <c r="Z296" s="191"/>
      <c r="AA296" s="191"/>
      <c r="AB296" s="191"/>
      <c r="AC296" s="191"/>
      <c r="AD296" s="191"/>
      <c r="AE296" s="191"/>
      <c r="AF296" s="191"/>
      <c r="AG296" s="191"/>
      <c r="AH296" s="191"/>
      <c r="AI296" s="191"/>
      <c r="AJ296" s="191"/>
      <c r="AK296" s="191"/>
      <c r="AL296" s="191"/>
      <c r="AM296" s="191"/>
    </row>
    <row r="297" spans="1:39">
      <c r="A297" s="191"/>
      <c r="B297" s="191"/>
      <c r="C297" s="191"/>
      <c r="D297" s="191"/>
      <c r="E297" s="191"/>
      <c r="F297" s="191"/>
      <c r="G297" s="191"/>
      <c r="H297" s="191"/>
      <c r="I297" s="191"/>
      <c r="J297" s="191"/>
      <c r="K297" s="191"/>
      <c r="L297" s="191"/>
      <c r="M297" s="191"/>
      <c r="N297" s="191"/>
      <c r="O297" s="191"/>
      <c r="P297" s="191"/>
      <c r="Q297" s="191"/>
      <c r="R297" s="191"/>
      <c r="S297" s="191"/>
      <c r="T297" s="191"/>
      <c r="U297" s="191"/>
      <c r="V297" s="191"/>
      <c r="W297" s="191"/>
      <c r="X297" s="191"/>
      <c r="Y297" s="191"/>
      <c r="Z297" s="191"/>
      <c r="AA297" s="191"/>
      <c r="AB297" s="191"/>
      <c r="AC297" s="191"/>
      <c r="AD297" s="191"/>
      <c r="AE297" s="191"/>
      <c r="AF297" s="191"/>
      <c r="AG297" s="191"/>
      <c r="AH297" s="191"/>
      <c r="AI297" s="191"/>
      <c r="AJ297" s="191"/>
      <c r="AK297" s="191"/>
      <c r="AL297" s="191"/>
      <c r="AM297" s="191"/>
    </row>
    <row r="298" spans="1:39">
      <c r="A298" s="191"/>
      <c r="B298" s="191"/>
      <c r="C298" s="191"/>
      <c r="D298" s="191"/>
      <c r="E298" s="191"/>
      <c r="F298" s="191"/>
      <c r="G298" s="191"/>
      <c r="H298" s="191"/>
      <c r="I298" s="191"/>
      <c r="J298" s="191"/>
      <c r="K298" s="191"/>
      <c r="L298" s="191"/>
      <c r="M298" s="191"/>
      <c r="N298" s="191"/>
      <c r="O298" s="191"/>
      <c r="P298" s="191"/>
      <c r="Q298" s="191"/>
      <c r="R298" s="191"/>
      <c r="S298" s="191"/>
      <c r="T298" s="191"/>
      <c r="U298" s="191"/>
      <c r="V298" s="191"/>
      <c r="W298" s="191"/>
      <c r="X298" s="191"/>
      <c r="Y298" s="191"/>
      <c r="Z298" s="191"/>
      <c r="AA298" s="191"/>
      <c r="AB298" s="191"/>
      <c r="AC298" s="191"/>
      <c r="AD298" s="191"/>
      <c r="AE298" s="191"/>
      <c r="AF298" s="191"/>
      <c r="AG298" s="191"/>
      <c r="AH298" s="191"/>
      <c r="AI298" s="191"/>
      <c r="AJ298" s="191"/>
      <c r="AK298" s="191"/>
      <c r="AL298" s="191"/>
      <c r="AM298" s="191"/>
    </row>
    <row r="299" spans="1:39">
      <c r="A299" s="191"/>
      <c r="B299" s="191"/>
      <c r="C299" s="191"/>
      <c r="D299" s="191"/>
      <c r="E299" s="191"/>
      <c r="F299" s="191"/>
      <c r="G299" s="191"/>
      <c r="H299" s="191"/>
      <c r="I299" s="191"/>
      <c r="J299" s="191"/>
      <c r="K299" s="191"/>
      <c r="L299" s="191"/>
      <c r="M299" s="191"/>
      <c r="N299" s="191"/>
      <c r="O299" s="191"/>
      <c r="P299" s="191"/>
      <c r="Q299" s="191"/>
      <c r="R299" s="191"/>
      <c r="S299" s="191"/>
      <c r="T299" s="191"/>
      <c r="U299" s="191"/>
      <c r="V299" s="191"/>
      <c r="W299" s="191"/>
      <c r="X299" s="191"/>
      <c r="Y299" s="191"/>
      <c r="Z299" s="191"/>
      <c r="AA299" s="191"/>
      <c r="AB299" s="191"/>
      <c r="AC299" s="191"/>
      <c r="AD299" s="191"/>
      <c r="AE299" s="191"/>
      <c r="AF299" s="191"/>
      <c r="AG299" s="191"/>
      <c r="AH299" s="191"/>
      <c r="AI299" s="191"/>
      <c r="AJ299" s="191"/>
      <c r="AK299" s="191"/>
      <c r="AL299" s="191"/>
      <c r="AM299" s="191"/>
    </row>
    <row r="300" spans="1:39">
      <c r="A300" s="191"/>
      <c r="B300" s="191"/>
      <c r="C300" s="191"/>
      <c r="D300" s="191"/>
      <c r="E300" s="191"/>
      <c r="F300" s="191"/>
      <c r="G300" s="191"/>
      <c r="H300" s="191"/>
      <c r="I300" s="191"/>
      <c r="J300" s="191"/>
      <c r="K300" s="191"/>
      <c r="L300" s="191"/>
      <c r="M300" s="191"/>
      <c r="N300" s="191"/>
      <c r="O300" s="191"/>
      <c r="P300" s="191"/>
      <c r="Q300" s="191"/>
      <c r="R300" s="191"/>
      <c r="S300" s="191"/>
      <c r="T300" s="191"/>
      <c r="U300" s="191"/>
      <c r="V300" s="191"/>
      <c r="W300" s="191"/>
      <c r="X300" s="191"/>
      <c r="Y300" s="191"/>
      <c r="Z300" s="191"/>
      <c r="AA300" s="191"/>
      <c r="AB300" s="191"/>
      <c r="AC300" s="191"/>
      <c r="AD300" s="191"/>
      <c r="AE300" s="191"/>
      <c r="AF300" s="191"/>
      <c r="AG300" s="191"/>
      <c r="AH300" s="191"/>
      <c r="AI300" s="191"/>
      <c r="AJ300" s="191"/>
      <c r="AK300" s="191"/>
      <c r="AL300" s="191"/>
      <c r="AM300" s="191"/>
    </row>
    <row r="301" spans="1:39">
      <c r="A301" s="191"/>
      <c r="B301" s="191"/>
      <c r="C301" s="191"/>
      <c r="D301" s="191"/>
      <c r="E301" s="191"/>
      <c r="F301" s="191"/>
      <c r="G301" s="191"/>
      <c r="H301" s="191"/>
      <c r="I301" s="191"/>
      <c r="J301" s="191"/>
      <c r="K301" s="191"/>
      <c r="L301" s="191"/>
      <c r="M301" s="191"/>
      <c r="N301" s="191"/>
      <c r="O301" s="191"/>
      <c r="P301" s="191"/>
      <c r="Q301" s="191"/>
      <c r="R301" s="191"/>
      <c r="S301" s="191"/>
      <c r="T301" s="191"/>
      <c r="U301" s="191"/>
      <c r="V301" s="191"/>
      <c r="W301" s="191"/>
      <c r="X301" s="191"/>
      <c r="Y301" s="191"/>
      <c r="Z301" s="191"/>
      <c r="AA301" s="191"/>
      <c r="AB301" s="191"/>
      <c r="AC301" s="191"/>
      <c r="AD301" s="191"/>
      <c r="AE301" s="191"/>
      <c r="AF301" s="191"/>
      <c r="AG301" s="191"/>
      <c r="AH301" s="191"/>
      <c r="AI301" s="191"/>
      <c r="AJ301" s="191"/>
      <c r="AK301" s="191"/>
      <c r="AL301" s="191"/>
      <c r="AM301" s="191"/>
    </row>
    <row r="302" spans="1:39">
      <c r="A302" s="191"/>
      <c r="B302" s="191"/>
      <c r="C302" s="191"/>
      <c r="D302" s="191"/>
      <c r="E302" s="191"/>
      <c r="F302" s="191"/>
      <c r="G302" s="191"/>
      <c r="H302" s="191"/>
      <c r="I302" s="191"/>
      <c r="J302" s="191"/>
      <c r="K302" s="191"/>
      <c r="L302" s="191"/>
      <c r="M302" s="191"/>
      <c r="N302" s="191"/>
      <c r="O302" s="191"/>
      <c r="P302" s="191"/>
      <c r="Q302" s="191"/>
      <c r="R302" s="191"/>
      <c r="S302" s="191"/>
      <c r="T302" s="191"/>
      <c r="U302" s="191"/>
      <c r="V302" s="191"/>
      <c r="W302" s="191"/>
      <c r="X302" s="191"/>
      <c r="Y302" s="191"/>
      <c r="Z302" s="191"/>
      <c r="AA302" s="191"/>
      <c r="AB302" s="191"/>
      <c r="AC302" s="191"/>
      <c r="AD302" s="191"/>
      <c r="AE302" s="191"/>
      <c r="AF302" s="191"/>
      <c r="AG302" s="191"/>
      <c r="AH302" s="191"/>
      <c r="AI302" s="191"/>
      <c r="AJ302" s="191"/>
      <c r="AK302" s="191"/>
      <c r="AL302" s="191"/>
      <c r="AM302" s="191"/>
    </row>
    <row r="303" spans="1:39">
      <c r="A303" s="191"/>
      <c r="B303" s="191"/>
      <c r="C303" s="191"/>
      <c r="D303" s="191"/>
      <c r="E303" s="191"/>
      <c r="F303" s="191"/>
      <c r="G303" s="191"/>
      <c r="H303" s="191"/>
      <c r="I303" s="191"/>
      <c r="J303" s="191"/>
      <c r="K303" s="191"/>
      <c r="L303" s="191"/>
      <c r="M303" s="191"/>
      <c r="N303" s="191"/>
      <c r="O303" s="191"/>
      <c r="P303" s="191"/>
      <c r="Q303" s="191"/>
      <c r="R303" s="191"/>
      <c r="S303" s="191"/>
      <c r="T303" s="191"/>
      <c r="U303" s="191"/>
      <c r="V303" s="191"/>
      <c r="W303" s="191"/>
      <c r="X303" s="191"/>
      <c r="Y303" s="191"/>
      <c r="Z303" s="191"/>
      <c r="AA303" s="191"/>
      <c r="AB303" s="191"/>
      <c r="AC303" s="191"/>
      <c r="AD303" s="191"/>
      <c r="AE303" s="191"/>
      <c r="AF303" s="191"/>
      <c r="AG303" s="191"/>
      <c r="AH303" s="191"/>
      <c r="AI303" s="191"/>
      <c r="AJ303" s="191"/>
      <c r="AK303" s="191"/>
      <c r="AL303" s="191"/>
      <c r="AM303" s="191"/>
    </row>
    <row r="304" spans="1:39">
      <c r="A304" s="191"/>
      <c r="B304" s="191"/>
      <c r="C304" s="191"/>
      <c r="D304" s="191"/>
      <c r="E304" s="191"/>
      <c r="F304" s="191"/>
      <c r="G304" s="191"/>
      <c r="H304" s="191"/>
      <c r="I304" s="191"/>
      <c r="J304" s="191"/>
      <c r="K304" s="191"/>
      <c r="L304" s="191"/>
      <c r="M304" s="191"/>
      <c r="N304" s="191"/>
      <c r="O304" s="191"/>
      <c r="P304" s="191"/>
      <c r="Q304" s="191"/>
      <c r="R304" s="191"/>
      <c r="S304" s="191"/>
      <c r="T304" s="191"/>
      <c r="U304" s="191"/>
      <c r="V304" s="191"/>
      <c r="W304" s="191"/>
      <c r="X304" s="191"/>
      <c r="Y304" s="191"/>
      <c r="Z304" s="191"/>
      <c r="AA304" s="191"/>
      <c r="AB304" s="191"/>
      <c r="AC304" s="191"/>
      <c r="AD304" s="191"/>
      <c r="AE304" s="191"/>
      <c r="AF304" s="191"/>
      <c r="AG304" s="191"/>
      <c r="AH304" s="191"/>
      <c r="AI304" s="191"/>
      <c r="AJ304" s="191"/>
      <c r="AK304" s="191"/>
      <c r="AL304" s="191"/>
      <c r="AM304" s="191"/>
    </row>
    <row r="305" spans="1:39">
      <c r="A305" s="191"/>
      <c r="B305" s="191"/>
      <c r="C305" s="191"/>
      <c r="D305" s="191"/>
      <c r="E305" s="191"/>
      <c r="F305" s="191"/>
      <c r="G305" s="191"/>
      <c r="H305" s="191"/>
      <c r="I305" s="191"/>
      <c r="J305" s="191"/>
      <c r="K305" s="191"/>
      <c r="L305" s="191"/>
      <c r="M305" s="191"/>
      <c r="N305" s="191"/>
      <c r="O305" s="191"/>
      <c r="P305" s="191"/>
      <c r="Q305" s="191"/>
      <c r="R305" s="191"/>
      <c r="S305" s="191"/>
      <c r="T305" s="191"/>
      <c r="U305" s="191"/>
      <c r="V305" s="191"/>
      <c r="W305" s="191"/>
      <c r="X305" s="191"/>
      <c r="Y305" s="191"/>
      <c r="Z305" s="191"/>
      <c r="AA305" s="191"/>
      <c r="AB305" s="191"/>
      <c r="AC305" s="191"/>
      <c r="AD305" s="191"/>
      <c r="AE305" s="191"/>
      <c r="AF305" s="191"/>
      <c r="AG305" s="191"/>
      <c r="AH305" s="191"/>
      <c r="AI305" s="191"/>
      <c r="AJ305" s="191"/>
      <c r="AK305" s="191"/>
      <c r="AL305" s="191"/>
      <c r="AM305" s="191"/>
    </row>
    <row r="306" spans="1:39">
      <c r="A306" s="191"/>
      <c r="B306" s="191"/>
      <c r="C306" s="191"/>
      <c r="D306" s="191"/>
      <c r="E306" s="191"/>
      <c r="F306" s="191"/>
      <c r="G306" s="191"/>
      <c r="H306" s="191"/>
      <c r="I306" s="191"/>
      <c r="J306" s="191"/>
      <c r="K306" s="191"/>
      <c r="L306" s="191"/>
      <c r="M306" s="191"/>
      <c r="N306" s="191"/>
      <c r="O306" s="191"/>
      <c r="P306" s="191"/>
      <c r="Q306" s="191"/>
      <c r="R306" s="191"/>
      <c r="S306" s="191"/>
      <c r="T306" s="191"/>
      <c r="U306" s="191"/>
      <c r="V306" s="191"/>
      <c r="W306" s="191"/>
      <c r="X306" s="191"/>
      <c r="Y306" s="191"/>
      <c r="Z306" s="191"/>
      <c r="AA306" s="191"/>
      <c r="AB306" s="191"/>
      <c r="AC306" s="191"/>
      <c r="AD306" s="191"/>
      <c r="AE306" s="191"/>
      <c r="AF306" s="191"/>
      <c r="AG306" s="191"/>
      <c r="AH306" s="191"/>
      <c r="AI306" s="191"/>
      <c r="AJ306" s="191"/>
      <c r="AK306" s="191"/>
      <c r="AL306" s="191"/>
      <c r="AM306" s="191"/>
    </row>
    <row r="307" spans="1:39">
      <c r="A307" s="191"/>
      <c r="B307" s="191"/>
      <c r="C307" s="191"/>
      <c r="D307" s="191"/>
      <c r="E307" s="191"/>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row>
    <row r="308" spans="1:39">
      <c r="A308" s="191"/>
      <c r="B308" s="191"/>
      <c r="C308" s="191"/>
      <c r="D308" s="191"/>
      <c r="E308" s="191"/>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row>
    <row r="309" spans="1:39">
      <c r="A309" s="191"/>
      <c r="B309" s="191"/>
      <c r="C309" s="191"/>
      <c r="D309" s="191"/>
      <c r="E309" s="191"/>
      <c r="F309" s="191"/>
      <c r="G309" s="191"/>
      <c r="H309" s="191"/>
      <c r="I309" s="191"/>
      <c r="J309" s="191"/>
      <c r="K309" s="191"/>
      <c r="L309" s="191"/>
      <c r="M309" s="191"/>
      <c r="N309" s="191"/>
      <c r="O309" s="191"/>
      <c r="P309" s="191"/>
      <c r="Q309" s="191"/>
      <c r="R309" s="191"/>
      <c r="S309" s="191"/>
      <c r="T309" s="191"/>
      <c r="U309" s="191"/>
      <c r="V309" s="191"/>
      <c r="W309" s="191"/>
      <c r="X309" s="191"/>
      <c r="Y309" s="191"/>
      <c r="Z309" s="191"/>
      <c r="AA309" s="191"/>
      <c r="AB309" s="191"/>
      <c r="AC309" s="191"/>
      <c r="AD309" s="191"/>
      <c r="AE309" s="191"/>
      <c r="AF309" s="191"/>
      <c r="AG309" s="191"/>
      <c r="AH309" s="191"/>
      <c r="AI309" s="191"/>
      <c r="AJ309" s="191"/>
      <c r="AK309" s="191"/>
      <c r="AL309" s="191"/>
      <c r="AM309" s="191"/>
    </row>
    <row r="310" spans="1:39">
      <c r="A310" s="191"/>
      <c r="B310" s="191"/>
      <c r="C310" s="191"/>
      <c r="D310" s="191"/>
      <c r="E310" s="191"/>
      <c r="F310" s="191"/>
      <c r="G310" s="191"/>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row>
    <row r="311" spans="1:39">
      <c r="A311" s="191"/>
      <c r="B311" s="191"/>
      <c r="C311" s="191"/>
      <c r="D311" s="191"/>
      <c r="E311" s="191"/>
      <c r="F311" s="191"/>
      <c r="G311" s="191"/>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row>
    <row r="312" spans="1:39">
      <c r="A312" s="191"/>
      <c r="B312" s="191"/>
      <c r="C312" s="191"/>
      <c r="D312" s="191"/>
      <c r="E312" s="191"/>
      <c r="F312" s="191"/>
      <c r="G312" s="191"/>
      <c r="H312" s="191"/>
      <c r="I312" s="191"/>
      <c r="J312" s="191"/>
      <c r="K312" s="191"/>
      <c r="L312" s="191"/>
      <c r="M312" s="191"/>
      <c r="N312" s="191"/>
      <c r="O312" s="191"/>
      <c r="P312" s="191"/>
      <c r="Q312" s="191"/>
      <c r="R312" s="191"/>
      <c r="S312" s="191"/>
      <c r="T312" s="191"/>
      <c r="U312" s="191"/>
      <c r="V312" s="191"/>
      <c r="W312" s="191"/>
      <c r="X312" s="191"/>
      <c r="Y312" s="191"/>
      <c r="Z312" s="191"/>
      <c r="AA312" s="191"/>
      <c r="AB312" s="191"/>
      <c r="AC312" s="191"/>
      <c r="AD312" s="191"/>
      <c r="AE312" s="191"/>
      <c r="AF312" s="191"/>
      <c r="AG312" s="191"/>
      <c r="AH312" s="191"/>
      <c r="AI312" s="191"/>
      <c r="AJ312" s="191"/>
      <c r="AK312" s="191"/>
      <c r="AL312" s="191"/>
      <c r="AM312" s="191"/>
    </row>
    <row r="313" spans="1:39">
      <c r="A313" s="191"/>
      <c r="B313" s="191"/>
      <c r="C313" s="191"/>
      <c r="D313" s="191"/>
      <c r="E313" s="191"/>
      <c r="F313" s="191"/>
      <c r="G313" s="191"/>
      <c r="H313" s="191"/>
      <c r="I313" s="191"/>
      <c r="J313" s="191"/>
      <c r="K313" s="191"/>
      <c r="L313" s="191"/>
      <c r="M313" s="191"/>
      <c r="N313" s="191"/>
      <c r="O313" s="191"/>
      <c r="P313" s="191"/>
      <c r="Q313" s="191"/>
      <c r="R313" s="191"/>
      <c r="S313" s="191"/>
      <c r="T313" s="191"/>
      <c r="U313" s="191"/>
      <c r="V313" s="191"/>
      <c r="W313" s="191"/>
      <c r="X313" s="191"/>
      <c r="Y313" s="191"/>
      <c r="Z313" s="191"/>
      <c r="AA313" s="191"/>
      <c r="AB313" s="191"/>
      <c r="AC313" s="191"/>
      <c r="AD313" s="191"/>
      <c r="AE313" s="191"/>
      <c r="AF313" s="191"/>
      <c r="AG313" s="191"/>
      <c r="AH313" s="191"/>
      <c r="AI313" s="191"/>
      <c r="AJ313" s="191"/>
      <c r="AK313" s="191"/>
      <c r="AL313" s="191"/>
      <c r="AM313" s="191"/>
    </row>
    <row r="314" spans="1:39">
      <c r="A314" s="191"/>
      <c r="B314" s="191"/>
      <c r="C314" s="191"/>
      <c r="D314" s="191"/>
      <c r="E314" s="191"/>
      <c r="F314" s="191"/>
      <c r="G314" s="191"/>
      <c r="H314" s="191"/>
      <c r="I314" s="191"/>
      <c r="J314" s="191"/>
      <c r="K314" s="191"/>
      <c r="L314" s="191"/>
      <c r="M314" s="191"/>
      <c r="N314" s="191"/>
      <c r="O314" s="191"/>
      <c r="P314" s="191"/>
      <c r="Q314" s="191"/>
      <c r="R314" s="191"/>
      <c r="S314" s="191"/>
      <c r="T314" s="191"/>
      <c r="U314" s="191"/>
      <c r="V314" s="191"/>
      <c r="W314" s="191"/>
      <c r="X314" s="191"/>
      <c r="Y314" s="191"/>
      <c r="Z314" s="191"/>
      <c r="AA314" s="191"/>
      <c r="AB314" s="191"/>
      <c r="AC314" s="191"/>
      <c r="AD314" s="191"/>
      <c r="AE314" s="191"/>
      <c r="AF314" s="191"/>
      <c r="AG314" s="191"/>
      <c r="AH314" s="191"/>
      <c r="AI314" s="191"/>
      <c r="AJ314" s="191"/>
      <c r="AK314" s="191"/>
      <c r="AL314" s="191"/>
      <c r="AM314" s="191"/>
    </row>
    <row r="315" spans="1:39">
      <c r="A315" s="191"/>
      <c r="B315" s="191"/>
      <c r="C315" s="191"/>
      <c r="D315" s="191"/>
      <c r="E315" s="191"/>
      <c r="F315" s="191"/>
      <c r="G315" s="191"/>
      <c r="H315" s="191"/>
      <c r="I315" s="191"/>
      <c r="J315" s="191"/>
      <c r="K315" s="191"/>
      <c r="L315" s="191"/>
      <c r="M315" s="191"/>
      <c r="N315" s="191"/>
      <c r="O315" s="191"/>
      <c r="P315" s="191"/>
      <c r="Q315" s="191"/>
      <c r="R315" s="191"/>
      <c r="S315" s="191"/>
      <c r="T315" s="191"/>
      <c r="U315" s="191"/>
      <c r="V315" s="191"/>
      <c r="W315" s="191"/>
      <c r="X315" s="191"/>
      <c r="Y315" s="191"/>
      <c r="Z315" s="191"/>
      <c r="AA315" s="191"/>
      <c r="AB315" s="191"/>
      <c r="AC315" s="191"/>
      <c r="AD315" s="191"/>
      <c r="AE315" s="191"/>
      <c r="AF315" s="191"/>
      <c r="AG315" s="191"/>
      <c r="AH315" s="191"/>
      <c r="AI315" s="191"/>
      <c r="AJ315" s="191"/>
      <c r="AK315" s="191"/>
      <c r="AL315" s="191"/>
      <c r="AM315" s="191"/>
    </row>
    <row r="316" spans="1:39">
      <c r="A316" s="191"/>
      <c r="B316" s="191"/>
      <c r="C316" s="191"/>
      <c r="D316" s="191"/>
      <c r="E316" s="191"/>
      <c r="F316" s="191"/>
      <c r="G316" s="191"/>
      <c r="H316" s="191"/>
      <c r="I316" s="191"/>
      <c r="J316" s="191"/>
      <c r="K316" s="191"/>
      <c r="L316" s="191"/>
      <c r="M316" s="191"/>
      <c r="N316" s="191"/>
      <c r="O316" s="191"/>
      <c r="P316" s="191"/>
      <c r="Q316" s="191"/>
      <c r="R316" s="191"/>
      <c r="S316" s="191"/>
      <c r="T316" s="191"/>
      <c r="U316" s="191"/>
      <c r="V316" s="191"/>
      <c r="W316" s="191"/>
      <c r="X316" s="191"/>
      <c r="Y316" s="191"/>
      <c r="Z316" s="191"/>
      <c r="AA316" s="191"/>
      <c r="AB316" s="191"/>
      <c r="AC316" s="191"/>
      <c r="AD316" s="191"/>
      <c r="AE316" s="191"/>
      <c r="AF316" s="191"/>
      <c r="AG316" s="191"/>
      <c r="AH316" s="191"/>
      <c r="AI316" s="191"/>
      <c r="AJ316" s="191"/>
      <c r="AK316" s="191"/>
      <c r="AL316" s="191"/>
      <c r="AM316" s="191"/>
    </row>
    <row r="317" spans="1:39">
      <c r="A317" s="191"/>
      <c r="B317" s="191"/>
      <c r="C317" s="191"/>
      <c r="D317" s="191"/>
      <c r="E317" s="191"/>
      <c r="F317" s="191"/>
      <c r="G317" s="191"/>
      <c r="H317" s="191"/>
      <c r="I317" s="191"/>
      <c r="J317" s="191"/>
      <c r="K317" s="191"/>
      <c r="L317" s="191"/>
      <c r="M317" s="191"/>
      <c r="N317" s="191"/>
      <c r="O317" s="191"/>
      <c r="P317" s="191"/>
      <c r="Q317" s="191"/>
      <c r="R317" s="191"/>
      <c r="S317" s="191"/>
      <c r="T317" s="191"/>
      <c r="U317" s="191"/>
      <c r="V317" s="191"/>
      <c r="W317" s="191"/>
      <c r="X317" s="191"/>
      <c r="Y317" s="191"/>
      <c r="Z317" s="191"/>
      <c r="AA317" s="191"/>
      <c r="AB317" s="191"/>
      <c r="AC317" s="191"/>
      <c r="AD317" s="191"/>
      <c r="AE317" s="191"/>
      <c r="AF317" s="191"/>
      <c r="AG317" s="191"/>
      <c r="AH317" s="191"/>
      <c r="AI317" s="191"/>
      <c r="AJ317" s="191"/>
      <c r="AK317" s="191"/>
      <c r="AL317" s="191"/>
      <c r="AM317" s="191"/>
    </row>
    <row r="318" spans="1:39">
      <c r="A318" s="191"/>
      <c r="B318" s="191"/>
      <c r="C318" s="191"/>
      <c r="D318" s="191"/>
      <c r="E318" s="191"/>
      <c r="F318" s="191"/>
      <c r="G318" s="191"/>
      <c r="H318" s="191"/>
      <c r="I318" s="191"/>
      <c r="J318" s="191"/>
      <c r="K318" s="191"/>
      <c r="L318" s="191"/>
      <c r="M318" s="191"/>
      <c r="N318" s="191"/>
      <c r="O318" s="191"/>
      <c r="P318" s="191"/>
      <c r="Q318" s="191"/>
      <c r="R318" s="191"/>
      <c r="S318" s="191"/>
      <c r="T318" s="191"/>
      <c r="U318" s="191"/>
      <c r="V318" s="191"/>
      <c r="W318" s="191"/>
      <c r="X318" s="191"/>
      <c r="Y318" s="191"/>
      <c r="Z318" s="191"/>
      <c r="AA318" s="191"/>
      <c r="AB318" s="191"/>
      <c r="AC318" s="191"/>
      <c r="AD318" s="191"/>
      <c r="AE318" s="191"/>
      <c r="AF318" s="191"/>
      <c r="AG318" s="191"/>
      <c r="AH318" s="191"/>
      <c r="AI318" s="191"/>
      <c r="AJ318" s="191"/>
      <c r="AK318" s="191"/>
      <c r="AL318" s="191"/>
      <c r="AM318" s="191"/>
    </row>
    <row r="319" spans="1:39">
      <c r="A319" s="191"/>
      <c r="B319" s="191"/>
      <c r="C319" s="191"/>
      <c r="D319" s="191"/>
      <c r="E319" s="191"/>
      <c r="F319" s="191"/>
      <c r="G319" s="191"/>
      <c r="H319" s="191"/>
      <c r="I319" s="191"/>
      <c r="J319" s="191"/>
      <c r="K319" s="191"/>
      <c r="L319" s="191"/>
      <c r="M319" s="191"/>
      <c r="N319" s="191"/>
      <c r="O319" s="191"/>
      <c r="P319" s="191"/>
      <c r="Q319" s="191"/>
      <c r="R319" s="191"/>
      <c r="S319" s="191"/>
      <c r="T319" s="191"/>
      <c r="U319" s="191"/>
      <c r="V319" s="191"/>
      <c r="W319" s="191"/>
      <c r="X319" s="191"/>
      <c r="Y319" s="191"/>
      <c r="Z319" s="191"/>
      <c r="AA319" s="191"/>
      <c r="AB319" s="191"/>
      <c r="AC319" s="191"/>
      <c r="AD319" s="191"/>
      <c r="AE319" s="191"/>
      <c r="AF319" s="191"/>
      <c r="AG319" s="191"/>
      <c r="AH319" s="191"/>
      <c r="AI319" s="191"/>
      <c r="AJ319" s="191"/>
      <c r="AK319" s="191"/>
      <c r="AL319" s="191"/>
      <c r="AM319" s="191"/>
    </row>
    <row r="320" spans="1:39">
      <c r="A320" s="191"/>
      <c r="B320" s="191"/>
      <c r="C320" s="191"/>
      <c r="D320" s="191"/>
      <c r="E320" s="191"/>
      <c r="F320" s="191"/>
      <c r="G320" s="191"/>
      <c r="H320" s="191"/>
      <c r="I320" s="191"/>
      <c r="J320" s="191"/>
      <c r="K320" s="191"/>
      <c r="L320" s="191"/>
      <c r="M320" s="191"/>
      <c r="N320" s="191"/>
      <c r="O320" s="191"/>
      <c r="P320" s="191"/>
      <c r="Q320" s="191"/>
      <c r="R320" s="191"/>
      <c r="S320" s="191"/>
      <c r="T320" s="191"/>
      <c r="U320" s="191"/>
      <c r="V320" s="191"/>
      <c r="W320" s="191"/>
      <c r="X320" s="191"/>
      <c r="Y320" s="191"/>
      <c r="Z320" s="191"/>
      <c r="AA320" s="191"/>
      <c r="AB320" s="191"/>
      <c r="AC320" s="191"/>
      <c r="AD320" s="191"/>
      <c r="AE320" s="191"/>
      <c r="AF320" s="191"/>
      <c r="AG320" s="191"/>
      <c r="AH320" s="191"/>
      <c r="AI320" s="191"/>
      <c r="AJ320" s="191"/>
      <c r="AK320" s="191"/>
      <c r="AL320" s="191"/>
      <c r="AM320" s="191"/>
    </row>
    <row r="321" spans="1:39">
      <c r="A321" s="191"/>
      <c r="B321" s="191"/>
      <c r="C321" s="191"/>
      <c r="D321" s="191"/>
      <c r="E321" s="191"/>
      <c r="F321" s="191"/>
      <c r="G321" s="191"/>
      <c r="H321" s="191"/>
      <c r="I321" s="191"/>
      <c r="J321" s="191"/>
      <c r="K321" s="191"/>
      <c r="L321" s="191"/>
      <c r="M321" s="191"/>
      <c r="N321" s="191"/>
      <c r="O321" s="191"/>
      <c r="P321" s="191"/>
      <c r="Q321" s="191"/>
      <c r="R321" s="191"/>
      <c r="S321" s="191"/>
      <c r="T321" s="191"/>
      <c r="U321" s="191"/>
      <c r="V321" s="191"/>
      <c r="W321" s="191"/>
      <c r="X321" s="191"/>
      <c r="Y321" s="191"/>
      <c r="Z321" s="191"/>
      <c r="AA321" s="191"/>
      <c r="AB321" s="191"/>
      <c r="AC321" s="191"/>
      <c r="AD321" s="191"/>
      <c r="AE321" s="191"/>
      <c r="AF321" s="191"/>
      <c r="AG321" s="191"/>
      <c r="AH321" s="191"/>
      <c r="AI321" s="191"/>
      <c r="AJ321" s="191"/>
      <c r="AK321" s="191"/>
      <c r="AL321" s="191"/>
      <c r="AM321" s="191"/>
    </row>
    <row r="322" spans="1:39">
      <c r="A322" s="191"/>
      <c r="B322" s="191"/>
      <c r="C322" s="191"/>
      <c r="D322" s="191"/>
      <c r="E322" s="191"/>
      <c r="F322" s="191"/>
      <c r="G322" s="191"/>
      <c r="H322" s="191"/>
      <c r="I322" s="191"/>
      <c r="J322" s="191"/>
      <c r="K322" s="191"/>
      <c r="L322" s="191"/>
      <c r="M322" s="191"/>
      <c r="N322" s="191"/>
      <c r="O322" s="191"/>
      <c r="P322" s="191"/>
      <c r="Q322" s="191"/>
      <c r="R322" s="191"/>
      <c r="S322" s="191"/>
      <c r="T322" s="191"/>
      <c r="U322" s="191"/>
      <c r="V322" s="191"/>
      <c r="W322" s="191"/>
      <c r="X322" s="191"/>
      <c r="Y322" s="191"/>
      <c r="Z322" s="191"/>
      <c r="AA322" s="191"/>
      <c r="AB322" s="191"/>
      <c r="AC322" s="191"/>
      <c r="AD322" s="191"/>
      <c r="AE322" s="191"/>
      <c r="AF322" s="191"/>
      <c r="AG322" s="191"/>
      <c r="AH322" s="191"/>
      <c r="AI322" s="191"/>
      <c r="AJ322" s="191"/>
      <c r="AK322" s="191"/>
      <c r="AL322" s="191"/>
      <c r="AM322" s="191"/>
    </row>
    <row r="323" spans="1:39">
      <c r="A323" s="191"/>
      <c r="B323" s="191"/>
      <c r="C323" s="191"/>
      <c r="D323" s="191"/>
      <c r="E323" s="191"/>
      <c r="F323" s="191"/>
      <c r="G323" s="191"/>
      <c r="H323" s="191"/>
      <c r="I323" s="191"/>
      <c r="J323" s="191"/>
      <c r="K323" s="191"/>
      <c r="L323" s="191"/>
      <c r="M323" s="191"/>
      <c r="N323" s="191"/>
      <c r="O323" s="191"/>
      <c r="P323" s="191"/>
      <c r="Q323" s="191"/>
      <c r="R323" s="191"/>
      <c r="S323" s="191"/>
      <c r="T323" s="191"/>
      <c r="U323" s="191"/>
      <c r="V323" s="191"/>
      <c r="W323" s="191"/>
      <c r="X323" s="191"/>
      <c r="Y323" s="191"/>
      <c r="Z323" s="191"/>
      <c r="AA323" s="191"/>
      <c r="AB323" s="191"/>
      <c r="AC323" s="191"/>
      <c r="AD323" s="191"/>
      <c r="AE323" s="191"/>
      <c r="AF323" s="191"/>
      <c r="AG323" s="191"/>
      <c r="AH323" s="191"/>
      <c r="AI323" s="191"/>
      <c r="AJ323" s="191"/>
      <c r="AK323" s="191"/>
      <c r="AL323" s="191"/>
      <c r="AM323" s="191"/>
    </row>
    <row r="324" spans="1:39">
      <c r="A324" s="191"/>
      <c r="B324" s="191"/>
      <c r="C324" s="191"/>
      <c r="D324" s="191"/>
      <c r="E324" s="191"/>
      <c r="F324" s="191"/>
      <c r="G324" s="191"/>
      <c r="H324" s="191"/>
      <c r="I324" s="191"/>
      <c r="J324" s="191"/>
      <c r="K324" s="191"/>
      <c r="L324" s="191"/>
      <c r="M324" s="191"/>
      <c r="N324" s="191"/>
      <c r="O324" s="191"/>
      <c r="P324" s="191"/>
      <c r="Q324" s="191"/>
      <c r="R324" s="191"/>
      <c r="S324" s="191"/>
      <c r="T324" s="191"/>
      <c r="U324" s="191"/>
      <c r="V324" s="191"/>
      <c r="W324" s="191"/>
      <c r="X324" s="191"/>
      <c r="Y324" s="191"/>
      <c r="Z324" s="191"/>
      <c r="AA324" s="191"/>
      <c r="AB324" s="191"/>
      <c r="AC324" s="191"/>
      <c r="AD324" s="191"/>
      <c r="AE324" s="191"/>
      <c r="AF324" s="191"/>
      <c r="AG324" s="191"/>
      <c r="AH324" s="191"/>
      <c r="AI324" s="191"/>
      <c r="AJ324" s="191"/>
      <c r="AK324" s="191"/>
      <c r="AL324" s="191"/>
      <c r="AM324" s="191"/>
    </row>
    <row r="325" spans="1:39">
      <c r="A325" s="191"/>
      <c r="B325" s="191"/>
      <c r="C325" s="191"/>
      <c r="D325" s="191"/>
      <c r="E325" s="191"/>
      <c r="F325" s="191"/>
      <c r="G325" s="191"/>
      <c r="H325" s="191"/>
      <c r="I325" s="191"/>
      <c r="J325" s="191"/>
      <c r="K325" s="191"/>
      <c r="L325" s="191"/>
      <c r="M325" s="191"/>
      <c r="N325" s="191"/>
      <c r="O325" s="191"/>
      <c r="P325" s="191"/>
      <c r="Q325" s="191"/>
      <c r="R325" s="191"/>
      <c r="S325" s="191"/>
      <c r="T325" s="191"/>
      <c r="U325" s="191"/>
      <c r="V325" s="191"/>
      <c r="W325" s="191"/>
      <c r="X325" s="191"/>
      <c r="Y325" s="191"/>
      <c r="Z325" s="191"/>
      <c r="AA325" s="191"/>
      <c r="AB325" s="191"/>
      <c r="AC325" s="191"/>
      <c r="AD325" s="191"/>
      <c r="AE325" s="191"/>
      <c r="AF325" s="191"/>
      <c r="AG325" s="191"/>
      <c r="AH325" s="191"/>
      <c r="AI325" s="191"/>
      <c r="AJ325" s="191"/>
      <c r="AK325" s="191"/>
      <c r="AL325" s="191"/>
      <c r="AM325" s="191"/>
    </row>
    <row r="326" spans="1:39">
      <c r="A326" s="191"/>
      <c r="B326" s="191"/>
      <c r="C326" s="191"/>
      <c r="D326" s="191"/>
      <c r="E326" s="191"/>
      <c r="F326" s="191"/>
      <c r="G326" s="191"/>
      <c r="H326" s="191"/>
      <c r="I326" s="191"/>
      <c r="J326" s="191"/>
      <c r="K326" s="191"/>
      <c r="L326" s="191"/>
      <c r="M326" s="191"/>
      <c r="N326" s="191"/>
      <c r="O326" s="191"/>
      <c r="P326" s="191"/>
      <c r="Q326" s="191"/>
      <c r="R326" s="191"/>
      <c r="S326" s="191"/>
      <c r="T326" s="191"/>
      <c r="U326" s="191"/>
      <c r="V326" s="191"/>
      <c r="W326" s="191"/>
      <c r="X326" s="191"/>
      <c r="Y326" s="191"/>
      <c r="Z326" s="191"/>
      <c r="AA326" s="191"/>
      <c r="AB326" s="191"/>
      <c r="AC326" s="191"/>
      <c r="AD326" s="191"/>
      <c r="AE326" s="191"/>
      <c r="AF326" s="191"/>
      <c r="AG326" s="191"/>
      <c r="AH326" s="191"/>
      <c r="AI326" s="191"/>
      <c r="AJ326" s="191"/>
      <c r="AK326" s="191"/>
      <c r="AL326" s="191"/>
      <c r="AM326" s="191"/>
    </row>
    <row r="327" spans="1:39">
      <c r="A327" s="191"/>
      <c r="B327" s="191"/>
      <c r="C327" s="191"/>
      <c r="D327" s="191"/>
      <c r="E327" s="191"/>
      <c r="F327" s="191"/>
      <c r="G327" s="191"/>
      <c r="H327" s="191"/>
      <c r="I327" s="191"/>
      <c r="J327" s="191"/>
      <c r="K327" s="191"/>
      <c r="L327" s="191"/>
      <c r="M327" s="191"/>
      <c r="N327" s="191"/>
      <c r="O327" s="191"/>
      <c r="P327" s="191"/>
      <c r="Q327" s="191"/>
      <c r="R327" s="191"/>
      <c r="S327" s="191"/>
      <c r="T327" s="191"/>
      <c r="U327" s="191"/>
      <c r="V327" s="191"/>
      <c r="W327" s="191"/>
      <c r="X327" s="191"/>
      <c r="Y327" s="191"/>
      <c r="Z327" s="191"/>
      <c r="AA327" s="191"/>
      <c r="AB327" s="191"/>
      <c r="AC327" s="191"/>
      <c r="AD327" s="191"/>
      <c r="AE327" s="191"/>
      <c r="AF327" s="191"/>
      <c r="AG327" s="191"/>
      <c r="AH327" s="191"/>
      <c r="AI327" s="191"/>
      <c r="AJ327" s="191"/>
      <c r="AK327" s="191"/>
      <c r="AL327" s="191"/>
      <c r="AM327" s="191"/>
    </row>
    <row r="328" spans="1:39">
      <c r="A328" s="191"/>
      <c r="B328" s="191"/>
      <c r="C328" s="191"/>
      <c r="D328" s="191"/>
      <c r="E328" s="191"/>
      <c r="F328" s="191"/>
      <c r="G328" s="191"/>
      <c r="H328" s="191"/>
      <c r="I328" s="191"/>
      <c r="J328" s="191"/>
      <c r="K328" s="191"/>
      <c r="L328" s="191"/>
      <c r="M328" s="191"/>
      <c r="N328" s="191"/>
      <c r="O328" s="191"/>
      <c r="P328" s="191"/>
      <c r="Q328" s="191"/>
      <c r="R328" s="191"/>
      <c r="S328" s="191"/>
      <c r="T328" s="191"/>
      <c r="U328" s="191"/>
      <c r="V328" s="191"/>
      <c r="W328" s="191"/>
      <c r="X328" s="191"/>
      <c r="Y328" s="191"/>
      <c r="Z328" s="191"/>
      <c r="AA328" s="191"/>
      <c r="AB328" s="191"/>
      <c r="AC328" s="191"/>
      <c r="AD328" s="191"/>
      <c r="AE328" s="191"/>
      <c r="AF328" s="191"/>
      <c r="AG328" s="191"/>
      <c r="AH328" s="191"/>
      <c r="AI328" s="191"/>
      <c r="AJ328" s="191"/>
      <c r="AK328" s="191"/>
      <c r="AL328" s="191"/>
      <c r="AM328" s="191"/>
    </row>
    <row r="329" spans="1:39">
      <c r="A329" s="191"/>
      <c r="B329" s="191"/>
      <c r="C329" s="191"/>
      <c r="D329" s="191"/>
      <c r="E329" s="191"/>
      <c r="F329" s="191"/>
      <c r="G329" s="191"/>
      <c r="H329" s="191"/>
      <c r="I329" s="191"/>
      <c r="J329" s="191"/>
      <c r="K329" s="191"/>
      <c r="L329" s="191"/>
      <c r="M329" s="191"/>
      <c r="N329" s="191"/>
      <c r="O329" s="191"/>
      <c r="P329" s="191"/>
      <c r="Q329" s="191"/>
      <c r="R329" s="191"/>
      <c r="S329" s="191"/>
      <c r="T329" s="191"/>
      <c r="U329" s="191"/>
      <c r="V329" s="191"/>
      <c r="W329" s="191"/>
      <c r="X329" s="191"/>
      <c r="Y329" s="191"/>
      <c r="Z329" s="191"/>
      <c r="AA329" s="191"/>
      <c r="AB329" s="191"/>
      <c r="AC329" s="191"/>
      <c r="AD329" s="191"/>
      <c r="AE329" s="191"/>
      <c r="AF329" s="191"/>
      <c r="AG329" s="191"/>
      <c r="AH329" s="191"/>
      <c r="AI329" s="191"/>
      <c r="AJ329" s="191"/>
      <c r="AK329" s="191"/>
      <c r="AL329" s="191"/>
      <c r="AM329" s="191"/>
    </row>
    <row r="330" spans="1:39">
      <c r="A330" s="191"/>
      <c r="B330" s="191"/>
      <c r="C330" s="191"/>
      <c r="D330" s="191"/>
      <c r="E330" s="191"/>
      <c r="F330" s="191"/>
      <c r="G330" s="191"/>
      <c r="H330" s="191"/>
      <c r="I330" s="191"/>
      <c r="J330" s="191"/>
      <c r="K330" s="191"/>
      <c r="L330" s="191"/>
      <c r="M330" s="191"/>
      <c r="N330" s="191"/>
      <c r="O330" s="191"/>
      <c r="P330" s="191"/>
      <c r="Q330" s="191"/>
      <c r="R330" s="191"/>
      <c r="S330" s="191"/>
      <c r="T330" s="191"/>
      <c r="U330" s="191"/>
      <c r="V330" s="191"/>
      <c r="W330" s="191"/>
      <c r="X330" s="191"/>
      <c r="Y330" s="191"/>
      <c r="Z330" s="191"/>
      <c r="AA330" s="191"/>
      <c r="AB330" s="191"/>
      <c r="AC330" s="191"/>
      <c r="AD330" s="191"/>
      <c r="AE330" s="191"/>
      <c r="AF330" s="191"/>
      <c r="AG330" s="191"/>
      <c r="AH330" s="191"/>
      <c r="AI330" s="191"/>
      <c r="AJ330" s="191"/>
      <c r="AK330" s="191"/>
      <c r="AL330" s="191"/>
      <c r="AM330" s="191"/>
    </row>
    <row r="331" spans="1:39">
      <c r="A331" s="191"/>
      <c r="B331" s="191"/>
      <c r="C331" s="191"/>
      <c r="D331" s="191"/>
      <c r="E331" s="191"/>
      <c r="F331" s="191"/>
      <c r="G331" s="191"/>
      <c r="H331" s="191"/>
      <c r="I331" s="191"/>
      <c r="J331" s="191"/>
      <c r="K331" s="191"/>
      <c r="L331" s="191"/>
      <c r="M331" s="191"/>
      <c r="N331" s="191"/>
      <c r="O331" s="191"/>
      <c r="P331" s="191"/>
      <c r="Q331" s="191"/>
      <c r="R331" s="191"/>
      <c r="S331" s="191"/>
      <c r="T331" s="191"/>
      <c r="U331" s="191"/>
      <c r="V331" s="191"/>
      <c r="W331" s="191"/>
      <c r="X331" s="191"/>
      <c r="Y331" s="191"/>
      <c r="Z331" s="191"/>
      <c r="AA331" s="191"/>
      <c r="AB331" s="191"/>
      <c r="AC331" s="191"/>
      <c r="AD331" s="191"/>
      <c r="AE331" s="191"/>
      <c r="AF331" s="191"/>
      <c r="AG331" s="191"/>
      <c r="AH331" s="191"/>
      <c r="AI331" s="191"/>
      <c r="AJ331" s="191"/>
      <c r="AK331" s="191"/>
      <c r="AL331" s="191"/>
      <c r="AM331" s="191"/>
    </row>
    <row r="332" spans="1:39">
      <c r="A332" s="191"/>
      <c r="B332" s="191"/>
      <c r="C332" s="191"/>
      <c r="D332" s="191"/>
      <c r="E332" s="191"/>
      <c r="F332" s="191"/>
      <c r="G332" s="191"/>
      <c r="H332" s="191"/>
      <c r="I332" s="191"/>
      <c r="J332" s="191"/>
      <c r="K332" s="191"/>
      <c r="L332" s="191"/>
      <c r="M332" s="191"/>
      <c r="N332" s="191"/>
      <c r="O332" s="191"/>
      <c r="P332" s="191"/>
      <c r="Q332" s="191"/>
      <c r="R332" s="191"/>
      <c r="S332" s="191"/>
      <c r="T332" s="191"/>
      <c r="U332" s="191"/>
      <c r="V332" s="191"/>
      <c r="W332" s="191"/>
      <c r="X332" s="191"/>
      <c r="Y332" s="191"/>
      <c r="Z332" s="191"/>
      <c r="AA332" s="191"/>
      <c r="AB332" s="191"/>
      <c r="AC332" s="191"/>
      <c r="AD332" s="191"/>
      <c r="AE332" s="191"/>
      <c r="AF332" s="191"/>
      <c r="AG332" s="191"/>
      <c r="AH332" s="191"/>
      <c r="AI332" s="191"/>
      <c r="AJ332" s="191"/>
      <c r="AK332" s="191"/>
      <c r="AL332" s="191"/>
      <c r="AM332" s="191"/>
    </row>
    <row r="333" spans="1:39">
      <c r="A333" s="191"/>
      <c r="B333" s="191"/>
      <c r="C333" s="191"/>
      <c r="D333" s="191"/>
      <c r="E333" s="191"/>
      <c r="F333" s="191"/>
      <c r="G333" s="191"/>
      <c r="H333" s="191"/>
      <c r="I333" s="191"/>
      <c r="J333" s="191"/>
      <c r="K333" s="191"/>
      <c r="L333" s="191"/>
      <c r="M333" s="191"/>
      <c r="N333" s="191"/>
      <c r="O333" s="191"/>
      <c r="P333" s="191"/>
      <c r="Q333" s="191"/>
      <c r="R333" s="191"/>
      <c r="S333" s="191"/>
      <c r="T333" s="191"/>
      <c r="U333" s="191"/>
      <c r="V333" s="191"/>
      <c r="W333" s="191"/>
      <c r="X333" s="191"/>
      <c r="Y333" s="191"/>
      <c r="Z333" s="191"/>
      <c r="AA333" s="191"/>
      <c r="AB333" s="191"/>
      <c r="AC333" s="191"/>
      <c r="AD333" s="191"/>
      <c r="AE333" s="191"/>
      <c r="AF333" s="191"/>
      <c r="AG333" s="191"/>
      <c r="AH333" s="191"/>
      <c r="AI333" s="191"/>
      <c r="AJ333" s="191"/>
      <c r="AK333" s="191"/>
      <c r="AL333" s="191"/>
      <c r="AM333" s="191"/>
    </row>
    <row r="334" spans="1:39">
      <c r="A334" s="191"/>
      <c r="B334" s="191"/>
      <c r="C334" s="191"/>
      <c r="D334" s="191"/>
      <c r="E334" s="191"/>
      <c r="F334" s="191"/>
      <c r="G334" s="191"/>
      <c r="H334" s="191"/>
      <c r="I334" s="191"/>
      <c r="J334" s="191"/>
      <c r="K334" s="191"/>
      <c r="L334" s="191"/>
      <c r="M334" s="191"/>
      <c r="N334" s="191"/>
      <c r="O334" s="191"/>
      <c r="P334" s="191"/>
      <c r="Q334" s="191"/>
      <c r="R334" s="191"/>
      <c r="S334" s="191"/>
      <c r="T334" s="191"/>
      <c r="U334" s="191"/>
      <c r="V334" s="191"/>
      <c r="W334" s="191"/>
      <c r="X334" s="191"/>
      <c r="Y334" s="191"/>
      <c r="Z334" s="191"/>
      <c r="AA334" s="191"/>
      <c r="AB334" s="191"/>
      <c r="AC334" s="191"/>
      <c r="AD334" s="191"/>
      <c r="AE334" s="191"/>
      <c r="AF334" s="191"/>
      <c r="AG334" s="191"/>
      <c r="AH334" s="191"/>
      <c r="AI334" s="191"/>
      <c r="AJ334" s="191"/>
      <c r="AK334" s="191"/>
      <c r="AL334" s="191"/>
      <c r="AM334" s="191"/>
    </row>
    <row r="335" spans="1:39">
      <c r="A335" s="191"/>
      <c r="B335" s="191"/>
      <c r="C335" s="191"/>
      <c r="D335" s="191"/>
      <c r="E335" s="191"/>
      <c r="F335" s="191"/>
      <c r="G335" s="191"/>
      <c r="H335" s="191"/>
      <c r="I335" s="191"/>
      <c r="J335" s="191"/>
      <c r="K335" s="191"/>
      <c r="L335" s="191"/>
      <c r="M335" s="191"/>
      <c r="N335" s="191"/>
      <c r="O335" s="191"/>
      <c r="P335" s="191"/>
      <c r="Q335" s="191"/>
      <c r="R335" s="191"/>
      <c r="S335" s="191"/>
      <c r="T335" s="191"/>
      <c r="U335" s="191"/>
      <c r="V335" s="191"/>
      <c r="W335" s="191"/>
      <c r="X335" s="191"/>
      <c r="Y335" s="191"/>
      <c r="Z335" s="191"/>
      <c r="AA335" s="191"/>
      <c r="AB335" s="191"/>
      <c r="AC335" s="191"/>
      <c r="AD335" s="191"/>
      <c r="AE335" s="191"/>
      <c r="AF335" s="191"/>
      <c r="AG335" s="191"/>
      <c r="AH335" s="191"/>
      <c r="AI335" s="191"/>
      <c r="AJ335" s="191"/>
      <c r="AK335" s="191"/>
      <c r="AL335" s="191"/>
      <c r="AM335" s="191"/>
    </row>
    <row r="336" spans="1:39">
      <c r="A336" s="191"/>
      <c r="B336" s="191"/>
      <c r="C336" s="191"/>
      <c r="D336" s="191"/>
      <c r="E336" s="191"/>
      <c r="F336" s="191"/>
      <c r="G336" s="191"/>
      <c r="H336" s="191"/>
      <c r="I336" s="191"/>
      <c r="J336" s="191"/>
      <c r="K336" s="191"/>
      <c r="L336" s="191"/>
      <c r="M336" s="191"/>
      <c r="N336" s="191"/>
      <c r="O336" s="191"/>
      <c r="P336" s="191"/>
      <c r="Q336" s="191"/>
      <c r="R336" s="191"/>
      <c r="S336" s="191"/>
      <c r="T336" s="191"/>
      <c r="U336" s="191"/>
      <c r="V336" s="191"/>
      <c r="W336" s="191"/>
      <c r="X336" s="191"/>
      <c r="Y336" s="191"/>
      <c r="Z336" s="191"/>
      <c r="AA336" s="191"/>
      <c r="AB336" s="191"/>
      <c r="AC336" s="191"/>
      <c r="AD336" s="191"/>
      <c r="AE336" s="191"/>
      <c r="AF336" s="191"/>
      <c r="AG336" s="191"/>
      <c r="AH336" s="191"/>
      <c r="AI336" s="191"/>
      <c r="AJ336" s="191"/>
      <c r="AK336" s="191"/>
      <c r="AL336" s="191"/>
      <c r="AM336" s="191"/>
    </row>
    <row r="337" spans="1:39">
      <c r="A337" s="191"/>
      <c r="B337" s="191"/>
      <c r="C337" s="191"/>
      <c r="D337" s="191"/>
      <c r="E337" s="191"/>
      <c r="F337" s="191"/>
      <c r="G337" s="191"/>
      <c r="H337" s="191"/>
      <c r="I337" s="191"/>
      <c r="J337" s="191"/>
      <c r="K337" s="191"/>
      <c r="L337" s="191"/>
      <c r="M337" s="191"/>
      <c r="N337" s="191"/>
      <c r="O337" s="191"/>
      <c r="P337" s="191"/>
      <c r="Q337" s="191"/>
      <c r="R337" s="191"/>
      <c r="S337" s="191"/>
      <c r="T337" s="191"/>
      <c r="U337" s="191"/>
      <c r="V337" s="191"/>
      <c r="W337" s="191"/>
      <c r="X337" s="191"/>
      <c r="Y337" s="191"/>
      <c r="Z337" s="191"/>
      <c r="AA337" s="191"/>
      <c r="AB337" s="191"/>
      <c r="AC337" s="191"/>
      <c r="AD337" s="191"/>
      <c r="AE337" s="191"/>
      <c r="AF337" s="191"/>
      <c r="AG337" s="191"/>
      <c r="AH337" s="191"/>
      <c r="AI337" s="191"/>
      <c r="AJ337" s="191"/>
      <c r="AK337" s="191"/>
      <c r="AL337" s="191"/>
      <c r="AM337" s="191"/>
    </row>
    <row r="338" spans="1:39">
      <c r="A338" s="191"/>
      <c r="B338" s="191"/>
      <c r="C338" s="191"/>
      <c r="D338" s="191"/>
      <c r="E338" s="191"/>
      <c r="F338" s="191"/>
      <c r="G338" s="191"/>
      <c r="H338" s="191"/>
      <c r="I338" s="191"/>
      <c r="J338" s="191"/>
      <c r="K338" s="191"/>
      <c r="L338" s="191"/>
      <c r="M338" s="191"/>
      <c r="N338" s="191"/>
      <c r="O338" s="191"/>
      <c r="P338" s="191"/>
      <c r="Q338" s="191"/>
      <c r="R338" s="191"/>
      <c r="S338" s="191"/>
      <c r="T338" s="191"/>
      <c r="U338" s="191"/>
      <c r="V338" s="191"/>
      <c r="W338" s="191"/>
      <c r="X338" s="191"/>
      <c r="Y338" s="191"/>
      <c r="Z338" s="191"/>
      <c r="AA338" s="191"/>
      <c r="AB338" s="191"/>
      <c r="AC338" s="191"/>
      <c r="AD338" s="191"/>
      <c r="AE338" s="191"/>
      <c r="AF338" s="191"/>
      <c r="AG338" s="191"/>
      <c r="AH338" s="191"/>
      <c r="AI338" s="191"/>
      <c r="AJ338" s="191"/>
      <c r="AK338" s="191"/>
      <c r="AL338" s="191"/>
      <c r="AM338" s="191"/>
    </row>
    <row r="339" spans="1:39">
      <c r="A339" s="191"/>
      <c r="B339" s="191"/>
      <c r="C339" s="191"/>
      <c r="D339" s="191"/>
      <c r="E339" s="191"/>
      <c r="F339" s="191"/>
      <c r="G339" s="191"/>
      <c r="H339" s="191"/>
      <c r="I339" s="191"/>
      <c r="J339" s="191"/>
      <c r="K339" s="191"/>
      <c r="L339" s="191"/>
      <c r="M339" s="191"/>
      <c r="N339" s="191"/>
      <c r="O339" s="191"/>
      <c r="P339" s="191"/>
      <c r="Q339" s="191"/>
      <c r="R339" s="191"/>
      <c r="S339" s="191"/>
      <c r="T339" s="191"/>
      <c r="U339" s="191"/>
      <c r="V339" s="191"/>
      <c r="W339" s="191"/>
      <c r="X339" s="191"/>
      <c r="Y339" s="191"/>
      <c r="Z339" s="191"/>
      <c r="AA339" s="191"/>
      <c r="AB339" s="191"/>
      <c r="AC339" s="191"/>
      <c r="AD339" s="191"/>
      <c r="AE339" s="191"/>
      <c r="AF339" s="191"/>
      <c r="AG339" s="191"/>
      <c r="AH339" s="191"/>
      <c r="AI339" s="191"/>
      <c r="AJ339" s="191"/>
      <c r="AK339" s="191"/>
      <c r="AL339" s="191"/>
      <c r="AM339" s="191"/>
    </row>
    <row r="340" spans="1:39">
      <c r="A340" s="191"/>
      <c r="B340" s="191"/>
      <c r="C340" s="191"/>
      <c r="D340" s="191"/>
      <c r="E340" s="191"/>
      <c r="F340" s="191"/>
      <c r="G340" s="191"/>
      <c r="H340" s="191"/>
      <c r="I340" s="191"/>
      <c r="J340" s="191"/>
      <c r="K340" s="191"/>
      <c r="L340" s="191"/>
      <c r="M340" s="191"/>
      <c r="N340" s="191"/>
      <c r="O340" s="191"/>
      <c r="P340" s="191"/>
      <c r="Q340" s="191"/>
      <c r="R340" s="191"/>
      <c r="S340" s="191"/>
      <c r="T340" s="191"/>
      <c r="U340" s="191"/>
      <c r="V340" s="191"/>
      <c r="W340" s="191"/>
      <c r="X340" s="191"/>
      <c r="Y340" s="191"/>
      <c r="Z340" s="191"/>
      <c r="AA340" s="191"/>
      <c r="AB340" s="191"/>
      <c r="AC340" s="191"/>
      <c r="AD340" s="191"/>
      <c r="AE340" s="191"/>
      <c r="AF340" s="191"/>
      <c r="AG340" s="191"/>
      <c r="AH340" s="191"/>
      <c r="AI340" s="191"/>
      <c r="AJ340" s="191"/>
      <c r="AK340" s="191"/>
      <c r="AL340" s="191"/>
      <c r="AM340" s="191"/>
    </row>
    <row r="341" spans="1:39">
      <c r="A341" s="191"/>
      <c r="B341" s="191"/>
      <c r="C341" s="191"/>
      <c r="D341" s="191"/>
      <c r="E341" s="191"/>
      <c r="F341" s="191"/>
      <c r="G341" s="191"/>
      <c r="H341" s="191"/>
      <c r="I341" s="191"/>
      <c r="J341" s="191"/>
      <c r="K341" s="191"/>
      <c r="L341" s="191"/>
      <c r="M341" s="191"/>
      <c r="N341" s="191"/>
      <c r="O341" s="191"/>
      <c r="P341" s="191"/>
      <c r="Q341" s="191"/>
      <c r="R341" s="191"/>
      <c r="S341" s="191"/>
      <c r="T341" s="191"/>
      <c r="U341" s="191"/>
      <c r="V341" s="191"/>
      <c r="W341" s="191"/>
      <c r="X341" s="191"/>
      <c r="Y341" s="191"/>
      <c r="Z341" s="191"/>
      <c r="AA341" s="191"/>
      <c r="AB341" s="191"/>
      <c r="AC341" s="191"/>
      <c r="AD341" s="191"/>
      <c r="AE341" s="191"/>
      <c r="AF341" s="191"/>
      <c r="AG341" s="191"/>
      <c r="AH341" s="191"/>
      <c r="AI341" s="191"/>
      <c r="AJ341" s="191"/>
      <c r="AK341" s="191"/>
      <c r="AL341" s="191"/>
      <c r="AM341" s="191"/>
    </row>
    <row r="342" spans="1:39">
      <c r="A342" s="191"/>
      <c r="B342" s="191"/>
      <c r="C342" s="191"/>
      <c r="D342" s="191"/>
      <c r="E342" s="191"/>
      <c r="F342" s="191"/>
      <c r="G342" s="191"/>
      <c r="H342" s="191"/>
      <c r="I342" s="191"/>
      <c r="J342" s="191"/>
      <c r="K342" s="191"/>
      <c r="L342" s="191"/>
      <c r="M342" s="191"/>
      <c r="N342" s="191"/>
      <c r="O342" s="191"/>
      <c r="P342" s="191"/>
      <c r="Q342" s="191"/>
      <c r="R342" s="191"/>
      <c r="S342" s="191"/>
      <c r="T342" s="191"/>
      <c r="U342" s="191"/>
      <c r="V342" s="191"/>
      <c r="W342" s="191"/>
      <c r="X342" s="191"/>
      <c r="Y342" s="191"/>
      <c r="Z342" s="191"/>
      <c r="AA342" s="191"/>
      <c r="AB342" s="191"/>
      <c r="AC342" s="191"/>
      <c r="AD342" s="191"/>
      <c r="AE342" s="191"/>
      <c r="AF342" s="191"/>
      <c r="AG342" s="191"/>
      <c r="AH342" s="191"/>
      <c r="AI342" s="191"/>
      <c r="AJ342" s="191"/>
      <c r="AK342" s="191"/>
      <c r="AL342" s="191"/>
      <c r="AM342" s="191"/>
    </row>
    <row r="343" spans="1:39">
      <c r="A343" s="191"/>
      <c r="B343" s="191"/>
      <c r="C343" s="191"/>
      <c r="D343" s="191"/>
      <c r="E343" s="191"/>
      <c r="F343" s="191"/>
      <c r="G343" s="191"/>
      <c r="H343" s="191"/>
      <c r="I343" s="191"/>
      <c r="J343" s="191"/>
      <c r="K343" s="191"/>
      <c r="L343" s="191"/>
      <c r="M343" s="191"/>
      <c r="N343" s="191"/>
      <c r="O343" s="191"/>
      <c r="P343" s="191"/>
      <c r="Q343" s="191"/>
      <c r="R343" s="191"/>
      <c r="S343" s="191"/>
      <c r="T343" s="191"/>
      <c r="U343" s="191"/>
      <c r="V343" s="191"/>
      <c r="W343" s="191"/>
      <c r="X343" s="191"/>
      <c r="Y343" s="191"/>
      <c r="Z343" s="191"/>
      <c r="AA343" s="191"/>
      <c r="AB343" s="191"/>
      <c r="AC343" s="191"/>
      <c r="AD343" s="191"/>
      <c r="AE343" s="191"/>
      <c r="AF343" s="191"/>
      <c r="AG343" s="191"/>
      <c r="AH343" s="191"/>
      <c r="AI343" s="191"/>
      <c r="AJ343" s="191"/>
      <c r="AK343" s="191"/>
      <c r="AL343" s="191"/>
      <c r="AM343" s="191"/>
    </row>
    <row r="344" spans="1:39">
      <c r="A344" s="191"/>
      <c r="B344" s="191"/>
      <c r="C344" s="191"/>
      <c r="D344" s="191"/>
      <c r="E344" s="191"/>
      <c r="F344" s="191"/>
      <c r="G344" s="191"/>
      <c r="H344" s="191"/>
      <c r="I344" s="191"/>
      <c r="J344" s="191"/>
      <c r="K344" s="191"/>
      <c r="L344" s="191"/>
      <c r="M344" s="191"/>
      <c r="N344" s="191"/>
      <c r="O344" s="191"/>
      <c r="P344" s="191"/>
      <c r="Q344" s="191"/>
      <c r="R344" s="191"/>
      <c r="S344" s="191"/>
      <c r="T344" s="191"/>
      <c r="U344" s="191"/>
      <c r="V344" s="191"/>
      <c r="W344" s="191"/>
      <c r="X344" s="191"/>
      <c r="Y344" s="191"/>
      <c r="Z344" s="191"/>
      <c r="AA344" s="191"/>
      <c r="AB344" s="191"/>
      <c r="AC344" s="191"/>
      <c r="AD344" s="191"/>
      <c r="AE344" s="191"/>
      <c r="AF344" s="191"/>
      <c r="AG344" s="191"/>
      <c r="AH344" s="191"/>
      <c r="AI344" s="191"/>
      <c r="AJ344" s="191"/>
      <c r="AK344" s="191"/>
      <c r="AL344" s="191"/>
      <c r="AM344" s="191"/>
    </row>
    <row r="345" spans="1:39">
      <c r="A345" s="191"/>
      <c r="B345" s="191"/>
      <c r="C345" s="191"/>
      <c r="D345" s="191"/>
      <c r="E345" s="191"/>
      <c r="F345" s="191"/>
      <c r="G345" s="191"/>
      <c r="H345" s="191"/>
      <c r="I345" s="191"/>
      <c r="J345" s="191"/>
      <c r="K345" s="191"/>
      <c r="L345" s="191"/>
      <c r="M345" s="191"/>
      <c r="N345" s="191"/>
      <c r="O345" s="191"/>
      <c r="P345" s="191"/>
      <c r="Q345" s="191"/>
      <c r="R345" s="191"/>
      <c r="S345" s="191"/>
      <c r="T345" s="191"/>
      <c r="U345" s="191"/>
      <c r="V345" s="191"/>
      <c r="W345" s="191"/>
      <c r="X345" s="191"/>
      <c r="Y345" s="191"/>
      <c r="Z345" s="191"/>
      <c r="AA345" s="191"/>
      <c r="AB345" s="191"/>
      <c r="AC345" s="191"/>
      <c r="AD345" s="191"/>
      <c r="AE345" s="191"/>
      <c r="AF345" s="191"/>
      <c r="AG345" s="191"/>
      <c r="AH345" s="191"/>
      <c r="AI345" s="191"/>
      <c r="AJ345" s="191"/>
      <c r="AK345" s="191"/>
      <c r="AL345" s="191"/>
      <c r="AM345" s="191"/>
    </row>
    <row r="346" spans="1:39">
      <c r="A346" s="191"/>
      <c r="B346" s="191"/>
      <c r="C346" s="191"/>
      <c r="D346" s="191"/>
      <c r="E346" s="191"/>
      <c r="F346" s="191"/>
      <c r="G346" s="191"/>
      <c r="H346" s="191"/>
      <c r="I346" s="191"/>
      <c r="J346" s="191"/>
      <c r="K346" s="191"/>
      <c r="L346" s="191"/>
      <c r="M346" s="191"/>
      <c r="N346" s="191"/>
      <c r="O346" s="191"/>
      <c r="P346" s="191"/>
      <c r="Q346" s="191"/>
      <c r="R346" s="191"/>
      <c r="S346" s="191"/>
      <c r="T346" s="191"/>
      <c r="U346" s="191"/>
      <c r="V346" s="191"/>
      <c r="W346" s="191"/>
      <c r="X346" s="191"/>
      <c r="Y346" s="191"/>
      <c r="Z346" s="191"/>
      <c r="AA346" s="191"/>
      <c r="AB346" s="191"/>
      <c r="AC346" s="191"/>
      <c r="AD346" s="191"/>
      <c r="AE346" s="191"/>
      <c r="AF346" s="191"/>
      <c r="AG346" s="191"/>
      <c r="AH346" s="191"/>
      <c r="AI346" s="191"/>
      <c r="AJ346" s="191"/>
      <c r="AK346" s="191"/>
      <c r="AL346" s="191"/>
      <c r="AM346" s="191"/>
    </row>
    <row r="347" spans="1:39">
      <c r="A347" s="191"/>
      <c r="B347" s="191"/>
      <c r="C347" s="191"/>
      <c r="D347" s="191"/>
      <c r="E347" s="191"/>
      <c r="F347" s="191"/>
      <c r="G347" s="191"/>
      <c r="H347" s="191"/>
      <c r="I347" s="191"/>
      <c r="J347" s="191"/>
      <c r="K347" s="191"/>
      <c r="L347" s="191"/>
      <c r="M347" s="191"/>
      <c r="N347" s="191"/>
      <c r="O347" s="191"/>
      <c r="P347" s="191"/>
      <c r="Q347" s="191"/>
      <c r="R347" s="191"/>
      <c r="S347" s="191"/>
      <c r="T347" s="191"/>
      <c r="U347" s="191"/>
      <c r="V347" s="191"/>
      <c r="W347" s="191"/>
      <c r="X347" s="191"/>
      <c r="Y347" s="191"/>
      <c r="Z347" s="191"/>
      <c r="AA347" s="191"/>
      <c r="AB347" s="191"/>
      <c r="AC347" s="191"/>
      <c r="AD347" s="191"/>
      <c r="AE347" s="191"/>
      <c r="AF347" s="191"/>
      <c r="AG347" s="191"/>
      <c r="AH347" s="191"/>
      <c r="AI347" s="191"/>
      <c r="AJ347" s="191"/>
      <c r="AK347" s="191"/>
      <c r="AL347" s="191"/>
      <c r="AM347" s="191"/>
    </row>
    <row r="348" spans="1:39">
      <c r="A348" s="191"/>
      <c r="B348" s="191"/>
      <c r="C348" s="191"/>
      <c r="D348" s="191"/>
      <c r="E348" s="191"/>
      <c r="F348" s="191"/>
      <c r="G348" s="191"/>
      <c r="H348" s="191"/>
      <c r="I348" s="191"/>
      <c r="J348" s="191"/>
      <c r="K348" s="191"/>
      <c r="L348" s="191"/>
      <c r="M348" s="191"/>
      <c r="N348" s="191"/>
      <c r="O348" s="191"/>
      <c r="P348" s="191"/>
      <c r="Q348" s="191"/>
      <c r="R348" s="191"/>
      <c r="S348" s="191"/>
      <c r="T348" s="191"/>
      <c r="U348" s="191"/>
      <c r="V348" s="191"/>
      <c r="W348" s="191"/>
      <c r="X348" s="191"/>
      <c r="Y348" s="191"/>
      <c r="Z348" s="191"/>
      <c r="AA348" s="191"/>
      <c r="AB348" s="191"/>
      <c r="AC348" s="191"/>
      <c r="AD348" s="191"/>
      <c r="AE348" s="191"/>
      <c r="AF348" s="191"/>
      <c r="AG348" s="191"/>
      <c r="AH348" s="191"/>
      <c r="AI348" s="191"/>
      <c r="AJ348" s="191"/>
      <c r="AK348" s="191"/>
      <c r="AL348" s="191"/>
      <c r="AM348" s="191"/>
    </row>
    <row r="349" spans="1:39">
      <c r="A349" s="191"/>
      <c r="B349" s="191"/>
      <c r="C349" s="191"/>
      <c r="D349" s="191"/>
      <c r="E349" s="191"/>
      <c r="F349" s="191"/>
      <c r="G349" s="191"/>
      <c r="H349" s="191"/>
      <c r="I349" s="191"/>
      <c r="J349" s="191"/>
      <c r="K349" s="191"/>
      <c r="L349" s="191"/>
      <c r="M349" s="191"/>
      <c r="N349" s="191"/>
      <c r="O349" s="191"/>
      <c r="P349" s="191"/>
      <c r="Q349" s="191"/>
      <c r="R349" s="191"/>
      <c r="S349" s="191"/>
      <c r="T349" s="191"/>
      <c r="U349" s="191"/>
      <c r="V349" s="191"/>
      <c r="W349" s="191"/>
      <c r="X349" s="191"/>
      <c r="Y349" s="191"/>
      <c r="Z349" s="191"/>
      <c r="AA349" s="191"/>
      <c r="AB349" s="191"/>
      <c r="AC349" s="191"/>
      <c r="AD349" s="191"/>
      <c r="AE349" s="191"/>
      <c r="AF349" s="191"/>
      <c r="AG349" s="191"/>
      <c r="AH349" s="191"/>
      <c r="AI349" s="191"/>
      <c r="AJ349" s="191"/>
      <c r="AK349" s="191"/>
      <c r="AL349" s="191"/>
      <c r="AM349" s="191"/>
    </row>
    <row r="350" spans="1:39">
      <c r="A350" s="191"/>
      <c r="B350" s="191"/>
      <c r="C350" s="191"/>
      <c r="D350" s="191"/>
      <c r="E350" s="191"/>
      <c r="F350" s="191"/>
      <c r="G350" s="191"/>
      <c r="H350" s="191"/>
      <c r="I350" s="191"/>
      <c r="J350" s="191"/>
      <c r="K350" s="191"/>
      <c r="L350" s="191"/>
      <c r="M350" s="191"/>
      <c r="N350" s="191"/>
      <c r="O350" s="191"/>
      <c r="P350" s="191"/>
      <c r="Q350" s="191"/>
      <c r="R350" s="191"/>
      <c r="S350" s="191"/>
      <c r="T350" s="191"/>
      <c r="U350" s="191"/>
      <c r="V350" s="191"/>
      <c r="W350" s="191"/>
      <c r="X350" s="191"/>
      <c r="Y350" s="191"/>
      <c r="Z350" s="191"/>
      <c r="AA350" s="191"/>
      <c r="AB350" s="191"/>
      <c r="AC350" s="191"/>
      <c r="AD350" s="191"/>
      <c r="AE350" s="191"/>
      <c r="AF350" s="191"/>
      <c r="AG350" s="191"/>
      <c r="AH350" s="191"/>
      <c r="AI350" s="191"/>
      <c r="AJ350" s="191"/>
      <c r="AK350" s="191"/>
      <c r="AL350" s="191"/>
      <c r="AM350" s="191"/>
    </row>
    <row r="351" spans="1:39">
      <c r="A351" s="191"/>
      <c r="B351" s="191"/>
      <c r="C351" s="191"/>
      <c r="D351" s="191"/>
      <c r="E351" s="191"/>
      <c r="F351" s="191"/>
      <c r="G351" s="191"/>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row>
    <row r="352" spans="1:39">
      <c r="A352" s="191"/>
      <c r="B352" s="191"/>
      <c r="C352" s="191"/>
      <c r="D352" s="191"/>
      <c r="E352" s="191"/>
      <c r="F352" s="191"/>
      <c r="G352" s="191"/>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row>
    <row r="353" spans="1:39">
      <c r="A353" s="191"/>
      <c r="B353" s="191"/>
      <c r="C353" s="191"/>
      <c r="D353" s="191"/>
      <c r="E353" s="191"/>
      <c r="F353" s="191"/>
      <c r="G353" s="191"/>
      <c r="H353" s="191"/>
      <c r="I353" s="191"/>
      <c r="J353" s="191"/>
      <c r="K353" s="191"/>
      <c r="L353" s="191"/>
      <c r="M353" s="191"/>
      <c r="N353" s="191"/>
      <c r="O353" s="191"/>
      <c r="P353" s="191"/>
      <c r="Q353" s="191"/>
      <c r="R353" s="191"/>
      <c r="S353" s="191"/>
      <c r="T353" s="191"/>
      <c r="U353" s="191"/>
      <c r="V353" s="191"/>
      <c r="W353" s="191"/>
      <c r="X353" s="191"/>
      <c r="Y353" s="191"/>
      <c r="Z353" s="191"/>
      <c r="AA353" s="191"/>
      <c r="AB353" s="191"/>
      <c r="AC353" s="191"/>
      <c r="AD353" s="191"/>
      <c r="AE353" s="191"/>
      <c r="AF353" s="191"/>
      <c r="AG353" s="191"/>
      <c r="AH353" s="191"/>
      <c r="AI353" s="191"/>
      <c r="AJ353" s="191"/>
      <c r="AK353" s="191"/>
      <c r="AL353" s="191"/>
      <c r="AM353" s="191"/>
    </row>
    <row r="354" spans="1:39">
      <c r="A354" s="191"/>
      <c r="B354" s="191"/>
      <c r="C354" s="191"/>
      <c r="D354" s="191"/>
      <c r="E354" s="191"/>
      <c r="F354" s="191"/>
      <c r="G354" s="191"/>
      <c r="H354" s="191"/>
      <c r="I354" s="191"/>
      <c r="J354" s="191"/>
      <c r="K354" s="191"/>
      <c r="L354" s="191"/>
      <c r="M354" s="191"/>
      <c r="N354" s="191"/>
      <c r="O354" s="191"/>
      <c r="P354" s="191"/>
      <c r="Q354" s="191"/>
      <c r="R354" s="191"/>
      <c r="S354" s="191"/>
      <c r="T354" s="191"/>
      <c r="U354" s="191"/>
      <c r="V354" s="191"/>
      <c r="W354" s="191"/>
      <c r="X354" s="191"/>
      <c r="Y354" s="191"/>
      <c r="Z354" s="191"/>
      <c r="AA354" s="191"/>
      <c r="AB354" s="191"/>
      <c r="AC354" s="191"/>
      <c r="AD354" s="191"/>
      <c r="AE354" s="191"/>
      <c r="AF354" s="191"/>
      <c r="AG354" s="191"/>
      <c r="AH354" s="191"/>
      <c r="AI354" s="191"/>
      <c r="AJ354" s="191"/>
      <c r="AK354" s="191"/>
      <c r="AL354" s="191"/>
      <c r="AM354" s="191"/>
    </row>
    <row r="355" spans="1:39">
      <c r="A355" s="191"/>
      <c r="B355" s="191"/>
      <c r="C355" s="191"/>
      <c r="D355" s="191"/>
      <c r="E355" s="191"/>
      <c r="F355" s="191"/>
      <c r="G355" s="191"/>
      <c r="H355" s="191"/>
      <c r="I355" s="191"/>
      <c r="J355" s="191"/>
      <c r="K355" s="191"/>
      <c r="L355" s="191"/>
      <c r="M355" s="191"/>
      <c r="N355" s="191"/>
      <c r="O355" s="191"/>
      <c r="P355" s="191"/>
      <c r="Q355" s="191"/>
      <c r="R355" s="191"/>
      <c r="S355" s="191"/>
      <c r="T355" s="191"/>
      <c r="U355" s="191"/>
      <c r="V355" s="191"/>
      <c r="W355" s="191"/>
      <c r="X355" s="191"/>
      <c r="Y355" s="191"/>
      <c r="Z355" s="191"/>
      <c r="AA355" s="191"/>
      <c r="AB355" s="191"/>
      <c r="AC355" s="191"/>
      <c r="AD355" s="191"/>
      <c r="AE355" s="191"/>
      <c r="AF355" s="191"/>
      <c r="AG355" s="191"/>
      <c r="AH355" s="191"/>
      <c r="AI355" s="191"/>
      <c r="AJ355" s="191"/>
      <c r="AK355" s="191"/>
      <c r="AL355" s="191"/>
      <c r="AM355" s="191"/>
    </row>
    <row r="356" spans="1:39">
      <c r="A356" s="191"/>
      <c r="B356" s="191"/>
      <c r="C356" s="191"/>
      <c r="D356" s="191"/>
      <c r="E356" s="191"/>
      <c r="F356" s="191"/>
      <c r="G356" s="191"/>
      <c r="H356" s="191"/>
      <c r="I356" s="191"/>
      <c r="J356" s="191"/>
      <c r="K356" s="191"/>
      <c r="L356" s="191"/>
      <c r="M356" s="191"/>
      <c r="N356" s="191"/>
      <c r="O356" s="191"/>
      <c r="P356" s="191"/>
      <c r="Q356" s="191"/>
      <c r="R356" s="191"/>
      <c r="S356" s="191"/>
      <c r="T356" s="191"/>
      <c r="U356" s="191"/>
      <c r="V356" s="191"/>
      <c r="W356" s="191"/>
      <c r="X356" s="191"/>
      <c r="Y356" s="191"/>
      <c r="Z356" s="191"/>
      <c r="AA356" s="191"/>
      <c r="AB356" s="191"/>
      <c r="AC356" s="191"/>
      <c r="AD356" s="191"/>
      <c r="AE356" s="191"/>
      <c r="AF356" s="191"/>
      <c r="AG356" s="191"/>
      <c r="AH356" s="191"/>
      <c r="AI356" s="191"/>
      <c r="AJ356" s="191"/>
      <c r="AK356" s="191"/>
      <c r="AL356" s="191"/>
      <c r="AM356" s="191"/>
    </row>
    <row r="357" spans="1:39">
      <c r="A357" s="191"/>
      <c r="B357" s="191"/>
      <c r="C357" s="191"/>
      <c r="D357" s="191"/>
      <c r="E357" s="191"/>
      <c r="F357" s="191"/>
      <c r="G357" s="191"/>
      <c r="H357" s="191"/>
      <c r="I357" s="191"/>
      <c r="J357" s="191"/>
      <c r="K357" s="191"/>
      <c r="L357" s="191"/>
      <c r="M357" s="191"/>
      <c r="N357" s="191"/>
      <c r="O357" s="191"/>
      <c r="P357" s="191"/>
      <c r="Q357" s="191"/>
      <c r="R357" s="191"/>
      <c r="S357" s="191"/>
      <c r="T357" s="191"/>
      <c r="U357" s="191"/>
      <c r="V357" s="191"/>
      <c r="W357" s="191"/>
      <c r="X357" s="191"/>
      <c r="Y357" s="191"/>
      <c r="Z357" s="191"/>
      <c r="AA357" s="191"/>
      <c r="AB357" s="191"/>
      <c r="AC357" s="191"/>
      <c r="AD357" s="191"/>
      <c r="AE357" s="191"/>
      <c r="AF357" s="191"/>
      <c r="AG357" s="191"/>
      <c r="AH357" s="191"/>
      <c r="AI357" s="191"/>
      <c r="AJ357" s="191"/>
      <c r="AK357" s="191"/>
      <c r="AL357" s="191"/>
      <c r="AM357" s="191"/>
    </row>
    <row r="358" spans="1:39">
      <c r="A358" s="191"/>
      <c r="B358" s="191"/>
      <c r="C358" s="191"/>
      <c r="D358" s="191"/>
      <c r="E358" s="191"/>
      <c r="F358" s="191"/>
      <c r="G358" s="191"/>
      <c r="H358" s="191"/>
      <c r="I358" s="191"/>
      <c r="J358" s="191"/>
      <c r="K358" s="191"/>
      <c r="L358" s="191"/>
      <c r="M358" s="191"/>
      <c r="N358" s="191"/>
      <c r="O358" s="191"/>
      <c r="P358" s="191"/>
      <c r="Q358" s="191"/>
      <c r="R358" s="191"/>
      <c r="S358" s="191"/>
      <c r="T358" s="191"/>
      <c r="U358" s="191"/>
      <c r="V358" s="191"/>
      <c r="W358" s="191"/>
      <c r="X358" s="191"/>
      <c r="Y358" s="191"/>
      <c r="Z358" s="191"/>
      <c r="AA358" s="191"/>
      <c r="AB358" s="191"/>
      <c r="AC358" s="191"/>
      <c r="AD358" s="191"/>
      <c r="AE358" s="191"/>
      <c r="AF358" s="191"/>
      <c r="AG358" s="191"/>
      <c r="AH358" s="191"/>
      <c r="AI358" s="191"/>
      <c r="AJ358" s="191"/>
      <c r="AK358" s="191"/>
      <c r="AL358" s="191"/>
      <c r="AM358" s="191"/>
    </row>
    <row r="359" spans="1:39">
      <c r="A359" s="191"/>
      <c r="B359" s="191"/>
      <c r="C359" s="191"/>
      <c r="D359" s="191"/>
      <c r="E359" s="191"/>
      <c r="F359" s="191"/>
      <c r="G359" s="191"/>
      <c r="H359" s="191"/>
      <c r="I359" s="191"/>
      <c r="J359" s="191"/>
      <c r="K359" s="191"/>
      <c r="L359" s="191"/>
      <c r="M359" s="191"/>
      <c r="N359" s="191"/>
      <c r="O359" s="191"/>
      <c r="P359" s="191"/>
      <c r="Q359" s="191"/>
      <c r="R359" s="191"/>
      <c r="S359" s="191"/>
      <c r="T359" s="191"/>
      <c r="U359" s="191"/>
      <c r="V359" s="191"/>
      <c r="W359" s="191"/>
      <c r="X359" s="191"/>
      <c r="Y359" s="191"/>
      <c r="Z359" s="191"/>
      <c r="AA359" s="191"/>
      <c r="AB359" s="191"/>
      <c r="AC359" s="191"/>
      <c r="AD359" s="191"/>
      <c r="AE359" s="191"/>
      <c r="AF359" s="191"/>
      <c r="AG359" s="191"/>
      <c r="AH359" s="191"/>
      <c r="AI359" s="191"/>
      <c r="AJ359" s="191"/>
      <c r="AK359" s="191"/>
      <c r="AL359" s="191"/>
      <c r="AM359" s="191"/>
    </row>
    <row r="360" spans="1:39">
      <c r="A360" s="191"/>
      <c r="B360" s="191"/>
      <c r="C360" s="191"/>
      <c r="D360" s="191"/>
      <c r="E360" s="191"/>
      <c r="F360" s="191"/>
      <c r="G360" s="191"/>
      <c r="H360" s="191"/>
      <c r="I360" s="191"/>
      <c r="J360" s="191"/>
      <c r="K360" s="191"/>
      <c r="L360" s="191"/>
      <c r="M360" s="191"/>
      <c r="N360" s="191"/>
      <c r="O360" s="191"/>
      <c r="P360" s="191"/>
      <c r="Q360" s="191"/>
      <c r="R360" s="191"/>
      <c r="S360" s="191"/>
      <c r="T360" s="191"/>
      <c r="U360" s="191"/>
      <c r="V360" s="191"/>
      <c r="W360" s="191"/>
      <c r="X360" s="191"/>
      <c r="Y360" s="191"/>
      <c r="Z360" s="191"/>
      <c r="AA360" s="191"/>
      <c r="AB360" s="191"/>
      <c r="AC360" s="191"/>
      <c r="AD360" s="191"/>
      <c r="AE360" s="191"/>
      <c r="AF360" s="191"/>
      <c r="AG360" s="191"/>
      <c r="AH360" s="191"/>
      <c r="AI360" s="191"/>
      <c r="AJ360" s="191"/>
      <c r="AK360" s="191"/>
      <c r="AL360" s="191"/>
      <c r="AM360" s="191"/>
    </row>
    <row r="361" spans="1:39">
      <c r="A361" s="191"/>
      <c r="B361" s="191"/>
      <c r="C361" s="191"/>
      <c r="D361" s="191"/>
      <c r="E361" s="191"/>
      <c r="F361" s="191"/>
      <c r="G361" s="191"/>
      <c r="H361" s="191"/>
      <c r="I361" s="191"/>
      <c r="J361" s="191"/>
      <c r="K361" s="191"/>
      <c r="L361" s="191"/>
      <c r="M361" s="191"/>
      <c r="N361" s="191"/>
      <c r="O361" s="191"/>
      <c r="P361" s="191"/>
      <c r="Q361" s="191"/>
      <c r="R361" s="191"/>
      <c r="S361" s="191"/>
      <c r="T361" s="191"/>
      <c r="U361" s="191"/>
      <c r="V361" s="191"/>
      <c r="W361" s="191"/>
      <c r="X361" s="191"/>
      <c r="Y361" s="191"/>
      <c r="Z361" s="191"/>
      <c r="AA361" s="191"/>
      <c r="AB361" s="191"/>
      <c r="AC361" s="191"/>
      <c r="AD361" s="191"/>
      <c r="AE361" s="191"/>
      <c r="AF361" s="191"/>
      <c r="AG361" s="191"/>
      <c r="AH361" s="191"/>
      <c r="AI361" s="191"/>
      <c r="AJ361" s="191"/>
      <c r="AK361" s="191"/>
      <c r="AL361" s="191"/>
      <c r="AM361" s="191"/>
    </row>
    <row r="362" spans="1:39">
      <c r="A362" s="191"/>
      <c r="B362" s="191"/>
      <c r="C362" s="191"/>
      <c r="D362" s="191"/>
      <c r="E362" s="191"/>
      <c r="F362" s="191"/>
      <c r="G362" s="191"/>
      <c r="H362" s="191"/>
      <c r="I362" s="191"/>
      <c r="J362" s="191"/>
      <c r="K362" s="191"/>
      <c r="L362" s="191"/>
      <c r="M362" s="191"/>
      <c r="N362" s="191"/>
      <c r="O362" s="191"/>
      <c r="P362" s="191"/>
      <c r="Q362" s="191"/>
      <c r="R362" s="191"/>
      <c r="S362" s="191"/>
      <c r="T362" s="191"/>
      <c r="U362" s="191"/>
      <c r="V362" s="191"/>
      <c r="W362" s="191"/>
      <c r="X362" s="191"/>
      <c r="Y362" s="191"/>
      <c r="Z362" s="191"/>
      <c r="AA362" s="191"/>
      <c r="AB362" s="191"/>
      <c r="AC362" s="191"/>
      <c r="AD362" s="191"/>
      <c r="AE362" s="191"/>
      <c r="AF362" s="191"/>
      <c r="AG362" s="191"/>
      <c r="AH362" s="191"/>
      <c r="AI362" s="191"/>
      <c r="AJ362" s="191"/>
      <c r="AK362" s="191"/>
      <c r="AL362" s="191"/>
      <c r="AM362" s="191"/>
    </row>
    <row r="363" spans="1:39">
      <c r="A363" s="191"/>
      <c r="B363" s="191"/>
      <c r="C363" s="191"/>
      <c r="D363" s="191"/>
      <c r="E363" s="191"/>
      <c r="F363" s="191"/>
      <c r="G363" s="191"/>
      <c r="H363" s="191"/>
      <c r="I363" s="191"/>
      <c r="J363" s="191"/>
      <c r="K363" s="191"/>
      <c r="L363" s="191"/>
      <c r="M363" s="191"/>
      <c r="N363" s="191"/>
      <c r="O363" s="191"/>
      <c r="P363" s="191"/>
      <c r="Q363" s="191"/>
      <c r="R363" s="191"/>
      <c r="S363" s="191"/>
      <c r="T363" s="191"/>
      <c r="U363" s="191"/>
      <c r="V363" s="191"/>
      <c r="W363" s="191"/>
      <c r="X363" s="191"/>
      <c r="Y363" s="191"/>
      <c r="Z363" s="191"/>
      <c r="AA363" s="191"/>
      <c r="AB363" s="191"/>
      <c r="AC363" s="191"/>
      <c r="AD363" s="191"/>
      <c r="AE363" s="191"/>
      <c r="AF363" s="191"/>
      <c r="AG363" s="191"/>
      <c r="AH363" s="191"/>
      <c r="AI363" s="191"/>
      <c r="AJ363" s="191"/>
      <c r="AK363" s="191"/>
      <c r="AL363" s="191"/>
      <c r="AM363" s="191"/>
    </row>
    <row r="364" spans="1:39">
      <c r="A364" s="191"/>
      <c r="B364" s="191"/>
      <c r="C364" s="191"/>
      <c r="D364" s="191"/>
      <c r="E364" s="191"/>
      <c r="F364" s="191"/>
      <c r="G364" s="191"/>
      <c r="H364" s="191"/>
      <c r="I364" s="191"/>
      <c r="J364" s="191"/>
      <c r="K364" s="191"/>
      <c r="L364" s="191"/>
      <c r="M364" s="191"/>
      <c r="N364" s="191"/>
      <c r="O364" s="191"/>
      <c r="P364" s="191"/>
      <c r="Q364" s="191"/>
      <c r="R364" s="191"/>
      <c r="S364" s="191"/>
      <c r="T364" s="191"/>
      <c r="U364" s="191"/>
      <c r="V364" s="191"/>
      <c r="W364" s="191"/>
      <c r="X364" s="191"/>
      <c r="Y364" s="191"/>
      <c r="Z364" s="191"/>
      <c r="AA364" s="191"/>
      <c r="AB364" s="191"/>
      <c r="AC364" s="191"/>
      <c r="AD364" s="191"/>
      <c r="AE364" s="191"/>
      <c r="AF364" s="191"/>
      <c r="AG364" s="191"/>
      <c r="AH364" s="191"/>
      <c r="AI364" s="191"/>
      <c r="AJ364" s="191"/>
      <c r="AK364" s="191"/>
      <c r="AL364" s="191"/>
      <c r="AM364" s="191"/>
    </row>
    <row r="365" spans="1:39">
      <c r="A365" s="191"/>
      <c r="B365" s="191"/>
      <c r="C365" s="191"/>
      <c r="D365" s="191"/>
      <c r="E365" s="191"/>
      <c r="F365" s="191"/>
      <c r="G365" s="191"/>
      <c r="H365" s="191"/>
      <c r="I365" s="191"/>
      <c r="J365" s="191"/>
      <c r="K365" s="191"/>
      <c r="L365" s="191"/>
      <c r="M365" s="191"/>
      <c r="N365" s="191"/>
      <c r="O365" s="191"/>
      <c r="P365" s="191"/>
      <c r="Q365" s="191"/>
      <c r="R365" s="191"/>
      <c r="S365" s="191"/>
      <c r="T365" s="191"/>
      <c r="U365" s="191"/>
      <c r="V365" s="191"/>
      <c r="W365" s="191"/>
      <c r="X365" s="191"/>
      <c r="Y365" s="191"/>
      <c r="Z365" s="191"/>
      <c r="AA365" s="191"/>
      <c r="AB365" s="191"/>
      <c r="AC365" s="191"/>
      <c r="AD365" s="191"/>
      <c r="AE365" s="191"/>
      <c r="AF365" s="191"/>
      <c r="AG365" s="191"/>
      <c r="AH365" s="191"/>
      <c r="AI365" s="191"/>
      <c r="AJ365" s="191"/>
      <c r="AK365" s="191"/>
      <c r="AL365" s="191"/>
      <c r="AM365" s="191"/>
    </row>
    <row r="366" spans="1:39">
      <c r="A366" s="191"/>
      <c r="B366" s="191"/>
      <c r="C366" s="191"/>
      <c r="D366" s="191"/>
      <c r="E366" s="191"/>
      <c r="F366" s="191"/>
      <c r="G366" s="191"/>
      <c r="H366" s="191"/>
      <c r="I366" s="191"/>
      <c r="J366" s="191"/>
      <c r="K366" s="191"/>
      <c r="L366" s="191"/>
      <c r="M366" s="191"/>
      <c r="N366" s="191"/>
      <c r="O366" s="191"/>
      <c r="P366" s="191"/>
      <c r="Q366" s="191"/>
      <c r="R366" s="191"/>
      <c r="S366" s="191"/>
      <c r="T366" s="191"/>
      <c r="U366" s="191"/>
      <c r="V366" s="191"/>
      <c r="W366" s="191"/>
      <c r="X366" s="191"/>
      <c r="Y366" s="191"/>
      <c r="Z366" s="191"/>
      <c r="AA366" s="191"/>
      <c r="AB366" s="191"/>
      <c r="AC366" s="191"/>
      <c r="AD366" s="191"/>
      <c r="AE366" s="191"/>
      <c r="AF366" s="191"/>
      <c r="AG366" s="191"/>
      <c r="AH366" s="191"/>
      <c r="AI366" s="191"/>
      <c r="AJ366" s="191"/>
      <c r="AK366" s="191"/>
      <c r="AL366" s="191"/>
      <c r="AM366" s="191"/>
    </row>
    <row r="367" spans="1:39">
      <c r="A367" s="191"/>
      <c r="B367" s="191"/>
      <c r="C367" s="191"/>
      <c r="D367" s="191"/>
      <c r="E367" s="191"/>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row>
    <row r="368" spans="1:39">
      <c r="A368" s="191"/>
      <c r="B368" s="191"/>
      <c r="C368" s="191"/>
      <c r="D368" s="191"/>
      <c r="E368" s="191"/>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row>
    <row r="369" spans="1:39">
      <c r="A369" s="191"/>
      <c r="B369" s="191"/>
      <c r="C369" s="191"/>
      <c r="D369" s="191"/>
      <c r="E369" s="191"/>
      <c r="F369" s="191"/>
      <c r="G369" s="191"/>
      <c r="H369" s="191"/>
      <c r="I369" s="191"/>
      <c r="J369" s="191"/>
      <c r="K369" s="191"/>
      <c r="L369" s="191"/>
      <c r="M369" s="191"/>
      <c r="N369" s="191"/>
      <c r="O369" s="191"/>
      <c r="P369" s="191"/>
      <c r="Q369" s="191"/>
      <c r="R369" s="191"/>
      <c r="S369" s="191"/>
      <c r="T369" s="191"/>
      <c r="U369" s="191"/>
      <c r="V369" s="191"/>
      <c r="W369" s="191"/>
      <c r="X369" s="191"/>
      <c r="Y369" s="191"/>
      <c r="Z369" s="191"/>
      <c r="AA369" s="191"/>
      <c r="AB369" s="191"/>
      <c r="AC369" s="191"/>
      <c r="AD369" s="191"/>
      <c r="AE369" s="191"/>
      <c r="AF369" s="191"/>
      <c r="AG369" s="191"/>
      <c r="AH369" s="191"/>
      <c r="AI369" s="191"/>
      <c r="AJ369" s="191"/>
      <c r="AK369" s="191"/>
      <c r="AL369" s="191"/>
      <c r="AM369" s="191"/>
    </row>
    <row r="370" spans="1:39">
      <c r="A370" s="191"/>
      <c r="B370" s="191"/>
      <c r="C370" s="191"/>
      <c r="D370" s="191"/>
      <c r="E370" s="191"/>
      <c r="F370" s="191"/>
      <c r="G370" s="191"/>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row>
    <row r="371" spans="1:39">
      <c r="A371" s="191"/>
      <c r="B371" s="191"/>
      <c r="C371" s="191"/>
      <c r="D371" s="191"/>
      <c r="E371" s="191"/>
      <c r="F371" s="191"/>
      <c r="G371" s="191"/>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row>
    <row r="372" spans="1:39">
      <c r="A372" s="191"/>
      <c r="B372" s="191"/>
      <c r="C372" s="191"/>
      <c r="D372" s="191"/>
      <c r="E372" s="191"/>
      <c r="F372" s="191"/>
      <c r="G372" s="191"/>
      <c r="H372" s="191"/>
      <c r="I372" s="191"/>
      <c r="J372" s="191"/>
      <c r="K372" s="191"/>
      <c r="L372" s="191"/>
      <c r="M372" s="191"/>
      <c r="N372" s="191"/>
      <c r="O372" s="191"/>
      <c r="P372" s="191"/>
      <c r="Q372" s="191"/>
      <c r="R372" s="191"/>
      <c r="S372" s="191"/>
      <c r="T372" s="191"/>
      <c r="U372" s="191"/>
      <c r="V372" s="191"/>
      <c r="W372" s="191"/>
      <c r="X372" s="191"/>
      <c r="Y372" s="191"/>
      <c r="Z372" s="191"/>
      <c r="AA372" s="191"/>
      <c r="AB372" s="191"/>
      <c r="AC372" s="191"/>
      <c r="AD372" s="191"/>
      <c r="AE372" s="191"/>
      <c r="AF372" s="191"/>
      <c r="AG372" s="191"/>
      <c r="AH372" s="191"/>
      <c r="AI372" s="191"/>
      <c r="AJ372" s="191"/>
      <c r="AK372" s="191"/>
      <c r="AL372" s="191"/>
      <c r="AM372" s="191"/>
    </row>
    <row r="373" spans="1:39">
      <c r="A373" s="191"/>
      <c r="B373" s="191"/>
      <c r="C373" s="191"/>
      <c r="D373" s="191"/>
      <c r="E373" s="191"/>
      <c r="F373" s="191"/>
      <c r="G373" s="191"/>
      <c r="H373" s="191"/>
      <c r="I373" s="191"/>
      <c r="J373" s="191"/>
      <c r="K373" s="191"/>
      <c r="L373" s="191"/>
      <c r="M373" s="191"/>
      <c r="N373" s="191"/>
      <c r="O373" s="191"/>
      <c r="P373" s="191"/>
      <c r="Q373" s="191"/>
      <c r="R373" s="191"/>
      <c r="S373" s="191"/>
      <c r="T373" s="191"/>
      <c r="U373" s="191"/>
      <c r="V373" s="191"/>
      <c r="W373" s="191"/>
      <c r="X373" s="191"/>
      <c r="Y373" s="191"/>
      <c r="Z373" s="191"/>
      <c r="AA373" s="191"/>
      <c r="AB373" s="191"/>
      <c r="AC373" s="191"/>
      <c r="AD373" s="191"/>
      <c r="AE373" s="191"/>
      <c r="AF373" s="191"/>
      <c r="AG373" s="191"/>
      <c r="AH373" s="191"/>
      <c r="AI373" s="191"/>
      <c r="AJ373" s="191"/>
      <c r="AK373" s="191"/>
      <c r="AL373" s="191"/>
      <c r="AM373" s="191"/>
    </row>
    <row r="374" spans="1:39">
      <c r="A374" s="191"/>
      <c r="B374" s="191"/>
      <c r="C374" s="191"/>
      <c r="D374" s="191"/>
      <c r="E374" s="191"/>
      <c r="F374" s="191"/>
      <c r="G374" s="191"/>
      <c r="H374" s="191"/>
      <c r="I374" s="191"/>
      <c r="J374" s="191"/>
      <c r="K374" s="191"/>
      <c r="L374" s="191"/>
      <c r="M374" s="191"/>
      <c r="N374" s="191"/>
      <c r="O374" s="191"/>
      <c r="P374" s="191"/>
      <c r="Q374" s="191"/>
      <c r="R374" s="191"/>
      <c r="S374" s="191"/>
      <c r="T374" s="191"/>
      <c r="U374" s="191"/>
      <c r="V374" s="191"/>
      <c r="W374" s="191"/>
      <c r="X374" s="191"/>
      <c r="Y374" s="191"/>
      <c r="Z374" s="191"/>
      <c r="AA374" s="191"/>
      <c r="AB374" s="191"/>
      <c r="AC374" s="191"/>
      <c r="AD374" s="191"/>
      <c r="AE374" s="191"/>
      <c r="AF374" s="191"/>
      <c r="AG374" s="191"/>
      <c r="AH374" s="191"/>
      <c r="AI374" s="191"/>
      <c r="AJ374" s="191"/>
      <c r="AK374" s="191"/>
      <c r="AL374" s="191"/>
      <c r="AM374" s="191"/>
    </row>
    <row r="375" spans="1:39">
      <c r="A375" s="191"/>
      <c r="B375" s="191"/>
      <c r="C375" s="191"/>
      <c r="D375" s="191"/>
      <c r="E375" s="191"/>
      <c r="F375" s="191"/>
      <c r="G375" s="191"/>
      <c r="H375" s="191"/>
      <c r="I375" s="191"/>
      <c r="J375" s="191"/>
      <c r="K375" s="191"/>
      <c r="L375" s="191"/>
      <c r="M375" s="191"/>
      <c r="N375" s="191"/>
      <c r="O375" s="191"/>
      <c r="P375" s="191"/>
      <c r="Q375" s="191"/>
      <c r="R375" s="191"/>
      <c r="S375" s="191"/>
      <c r="T375" s="191"/>
      <c r="U375" s="191"/>
      <c r="V375" s="191"/>
      <c r="W375" s="191"/>
      <c r="X375" s="191"/>
      <c r="Y375" s="191"/>
      <c r="Z375" s="191"/>
      <c r="AA375" s="191"/>
      <c r="AB375" s="191"/>
      <c r="AC375" s="191"/>
      <c r="AD375" s="191"/>
      <c r="AE375" s="191"/>
      <c r="AF375" s="191"/>
      <c r="AG375" s="191"/>
      <c r="AH375" s="191"/>
      <c r="AI375" s="191"/>
      <c r="AJ375" s="191"/>
      <c r="AK375" s="191"/>
      <c r="AL375" s="191"/>
      <c r="AM375" s="191"/>
    </row>
    <row r="376" spans="1:39">
      <c r="A376" s="191"/>
      <c r="B376" s="191"/>
      <c r="C376" s="191"/>
      <c r="D376" s="191"/>
      <c r="E376" s="191"/>
      <c r="F376" s="191"/>
      <c r="G376" s="191"/>
      <c r="H376" s="191"/>
      <c r="I376" s="191"/>
      <c r="J376" s="191"/>
      <c r="K376" s="191"/>
      <c r="L376" s="191"/>
      <c r="M376" s="191"/>
      <c r="N376" s="191"/>
      <c r="O376" s="191"/>
      <c r="P376" s="191"/>
      <c r="Q376" s="191"/>
      <c r="R376" s="191"/>
      <c r="S376" s="191"/>
      <c r="T376" s="191"/>
      <c r="U376" s="191"/>
      <c r="V376" s="191"/>
      <c r="W376" s="191"/>
      <c r="X376" s="191"/>
      <c r="Y376" s="191"/>
      <c r="Z376" s="191"/>
      <c r="AA376" s="191"/>
      <c r="AB376" s="191"/>
      <c r="AC376" s="191"/>
      <c r="AD376" s="191"/>
      <c r="AE376" s="191"/>
      <c r="AF376" s="191"/>
      <c r="AG376" s="191"/>
      <c r="AH376" s="191"/>
      <c r="AI376" s="191"/>
      <c r="AJ376" s="191"/>
      <c r="AK376" s="191"/>
      <c r="AL376" s="191"/>
      <c r="AM376" s="191"/>
    </row>
    <row r="377" spans="1:39">
      <c r="A377" s="191"/>
      <c r="B377" s="191"/>
      <c r="C377" s="191"/>
      <c r="D377" s="191"/>
      <c r="E377" s="191"/>
      <c r="F377" s="191"/>
      <c r="G377" s="191"/>
      <c r="H377" s="191"/>
      <c r="I377" s="191"/>
      <c r="J377" s="191"/>
      <c r="K377" s="191"/>
      <c r="L377" s="191"/>
      <c r="M377" s="191"/>
      <c r="N377" s="191"/>
      <c r="O377" s="191"/>
      <c r="P377" s="191"/>
      <c r="Q377" s="191"/>
      <c r="R377" s="191"/>
      <c r="S377" s="191"/>
      <c r="T377" s="191"/>
      <c r="U377" s="191"/>
      <c r="V377" s="191"/>
      <c r="W377" s="191"/>
      <c r="X377" s="191"/>
      <c r="Y377" s="191"/>
      <c r="Z377" s="191"/>
      <c r="AA377" s="191"/>
      <c r="AB377" s="191"/>
      <c r="AC377" s="191"/>
      <c r="AD377" s="191"/>
      <c r="AE377" s="191"/>
      <c r="AF377" s="191"/>
      <c r="AG377" s="191"/>
      <c r="AH377" s="191"/>
      <c r="AI377" s="191"/>
      <c r="AJ377" s="191"/>
      <c r="AK377" s="191"/>
      <c r="AL377" s="191"/>
      <c r="AM377" s="191"/>
    </row>
    <row r="378" spans="1:39">
      <c r="A378" s="191"/>
      <c r="B378" s="191"/>
      <c r="C378" s="191"/>
      <c r="D378" s="191"/>
      <c r="E378" s="191"/>
      <c r="F378" s="191"/>
      <c r="G378" s="191"/>
      <c r="H378" s="191"/>
      <c r="I378" s="191"/>
      <c r="J378" s="191"/>
      <c r="K378" s="191"/>
      <c r="L378" s="191"/>
      <c r="M378" s="191"/>
      <c r="N378" s="191"/>
      <c r="O378" s="191"/>
      <c r="P378" s="191"/>
      <c r="Q378" s="191"/>
      <c r="R378" s="191"/>
      <c r="S378" s="191"/>
      <c r="T378" s="191"/>
      <c r="U378" s="191"/>
      <c r="V378" s="191"/>
      <c r="W378" s="191"/>
      <c r="X378" s="191"/>
      <c r="Y378" s="191"/>
      <c r="Z378" s="191"/>
      <c r="AA378" s="191"/>
      <c r="AB378" s="191"/>
      <c r="AC378" s="191"/>
      <c r="AD378" s="191"/>
      <c r="AE378" s="191"/>
      <c r="AF378" s="191"/>
      <c r="AG378" s="191"/>
      <c r="AH378" s="191"/>
      <c r="AI378" s="191"/>
      <c r="AJ378" s="191"/>
      <c r="AK378" s="191"/>
      <c r="AL378" s="191"/>
      <c r="AM378" s="191"/>
    </row>
    <row r="379" spans="1:39">
      <c r="A379" s="191"/>
      <c r="B379" s="191"/>
      <c r="C379" s="191"/>
      <c r="D379" s="191"/>
      <c r="E379" s="191"/>
      <c r="F379" s="191"/>
      <c r="G379" s="191"/>
      <c r="H379" s="191"/>
      <c r="I379" s="191"/>
      <c r="J379" s="191"/>
      <c r="K379" s="191"/>
      <c r="L379" s="191"/>
      <c r="M379" s="191"/>
      <c r="N379" s="191"/>
      <c r="O379" s="191"/>
      <c r="P379" s="191"/>
      <c r="Q379" s="191"/>
      <c r="R379" s="191"/>
      <c r="S379" s="191"/>
      <c r="T379" s="191"/>
      <c r="U379" s="191"/>
      <c r="V379" s="191"/>
      <c r="W379" s="191"/>
      <c r="X379" s="191"/>
      <c r="Y379" s="191"/>
      <c r="Z379" s="191"/>
      <c r="AA379" s="191"/>
      <c r="AB379" s="191"/>
      <c r="AC379" s="191"/>
      <c r="AD379" s="191"/>
      <c r="AE379" s="191"/>
      <c r="AF379" s="191"/>
      <c r="AG379" s="191"/>
      <c r="AH379" s="191"/>
      <c r="AI379" s="191"/>
      <c r="AJ379" s="191"/>
      <c r="AK379" s="191"/>
      <c r="AL379" s="191"/>
      <c r="AM379" s="191"/>
    </row>
    <row r="380" spans="1:39">
      <c r="A380" s="191"/>
      <c r="B380" s="191"/>
      <c r="C380" s="191"/>
      <c r="D380" s="191"/>
      <c r="E380" s="191"/>
      <c r="F380" s="191"/>
      <c r="G380" s="191"/>
      <c r="H380" s="191"/>
      <c r="I380" s="191"/>
      <c r="J380" s="191"/>
      <c r="K380" s="191"/>
      <c r="L380" s="191"/>
      <c r="M380" s="191"/>
      <c r="N380" s="191"/>
      <c r="O380" s="191"/>
      <c r="P380" s="191"/>
      <c r="Q380" s="191"/>
      <c r="R380" s="191"/>
      <c r="S380" s="191"/>
      <c r="T380" s="191"/>
      <c r="U380" s="191"/>
      <c r="V380" s="191"/>
      <c r="W380" s="191"/>
      <c r="X380" s="191"/>
      <c r="Y380" s="191"/>
      <c r="Z380" s="191"/>
      <c r="AA380" s="191"/>
      <c r="AB380" s="191"/>
      <c r="AC380" s="191"/>
      <c r="AD380" s="191"/>
      <c r="AE380" s="191"/>
      <c r="AF380" s="191"/>
      <c r="AG380" s="191"/>
      <c r="AH380" s="191"/>
      <c r="AI380" s="191"/>
      <c r="AJ380" s="191"/>
      <c r="AK380" s="191"/>
      <c r="AL380" s="191"/>
      <c r="AM380" s="191"/>
    </row>
    <row r="381" spans="1:39">
      <c r="A381" s="191"/>
      <c r="B381" s="191"/>
      <c r="C381" s="191"/>
      <c r="D381" s="191"/>
      <c r="E381" s="191"/>
      <c r="F381" s="191"/>
      <c r="G381" s="191"/>
      <c r="H381" s="191"/>
      <c r="I381" s="191"/>
      <c r="J381" s="191"/>
      <c r="K381" s="191"/>
      <c r="L381" s="191"/>
      <c r="M381" s="191"/>
      <c r="N381" s="191"/>
      <c r="O381" s="191"/>
      <c r="P381" s="191"/>
      <c r="Q381" s="191"/>
      <c r="R381" s="191"/>
      <c r="S381" s="191"/>
      <c r="T381" s="191"/>
      <c r="U381" s="191"/>
      <c r="V381" s="191"/>
      <c r="W381" s="191"/>
      <c r="X381" s="191"/>
      <c r="Y381" s="191"/>
      <c r="Z381" s="191"/>
      <c r="AA381" s="191"/>
      <c r="AB381" s="191"/>
      <c r="AC381" s="191"/>
      <c r="AD381" s="191"/>
      <c r="AE381" s="191"/>
      <c r="AF381" s="191"/>
      <c r="AG381" s="191"/>
      <c r="AH381" s="191"/>
      <c r="AI381" s="191"/>
      <c r="AJ381" s="191"/>
      <c r="AK381" s="191"/>
      <c r="AL381" s="191"/>
      <c r="AM381" s="191"/>
    </row>
    <row r="382" spans="1:39">
      <c r="A382" s="191"/>
      <c r="B382" s="191"/>
      <c r="C382" s="191"/>
      <c r="D382" s="191"/>
      <c r="E382" s="191"/>
      <c r="F382" s="191"/>
      <c r="G382" s="191"/>
      <c r="H382" s="191"/>
      <c r="I382" s="191"/>
      <c r="J382" s="191"/>
      <c r="K382" s="191"/>
      <c r="L382" s="191"/>
      <c r="M382" s="191"/>
      <c r="N382" s="191"/>
      <c r="O382" s="191"/>
      <c r="P382" s="191"/>
      <c r="Q382" s="191"/>
      <c r="R382" s="191"/>
      <c r="S382" s="191"/>
      <c r="T382" s="191"/>
      <c r="U382" s="191"/>
      <c r="V382" s="191"/>
      <c r="W382" s="191"/>
      <c r="X382" s="191"/>
      <c r="Y382" s="191"/>
      <c r="Z382" s="191"/>
      <c r="AA382" s="191"/>
      <c r="AB382" s="191"/>
      <c r="AC382" s="191"/>
      <c r="AD382" s="191"/>
      <c r="AE382" s="191"/>
      <c r="AF382" s="191"/>
      <c r="AG382" s="191"/>
      <c r="AH382" s="191"/>
      <c r="AI382" s="191"/>
      <c r="AJ382" s="191"/>
      <c r="AK382" s="191"/>
      <c r="AL382" s="191"/>
      <c r="AM382" s="191"/>
    </row>
    <row r="383" spans="1:39">
      <c r="A383" s="191"/>
      <c r="B383" s="191"/>
      <c r="C383" s="191"/>
      <c r="D383" s="191"/>
      <c r="E383" s="191"/>
      <c r="F383" s="191"/>
      <c r="G383" s="191"/>
      <c r="H383" s="191"/>
      <c r="I383" s="191"/>
      <c r="J383" s="191"/>
      <c r="K383" s="191"/>
      <c r="L383" s="191"/>
      <c r="M383" s="191"/>
      <c r="N383" s="191"/>
      <c r="O383" s="191"/>
      <c r="P383" s="191"/>
      <c r="Q383" s="191"/>
      <c r="R383" s="191"/>
      <c r="S383" s="191"/>
      <c r="T383" s="191"/>
      <c r="U383" s="191"/>
      <c r="V383" s="191"/>
      <c r="W383" s="191"/>
      <c r="X383" s="191"/>
      <c r="Y383" s="191"/>
      <c r="Z383" s="191"/>
      <c r="AA383" s="191"/>
      <c r="AB383" s="191"/>
      <c r="AC383" s="191"/>
      <c r="AD383" s="191"/>
      <c r="AE383" s="191"/>
      <c r="AF383" s="191"/>
      <c r="AG383" s="191"/>
      <c r="AH383" s="191"/>
      <c r="AI383" s="191"/>
      <c r="AJ383" s="191"/>
      <c r="AK383" s="191"/>
      <c r="AL383" s="191"/>
      <c r="AM383" s="191"/>
    </row>
    <row r="384" spans="1:39">
      <c r="A384" s="191"/>
      <c r="B384" s="191"/>
      <c r="C384" s="191"/>
      <c r="D384" s="191"/>
      <c r="E384" s="191"/>
      <c r="F384" s="191"/>
      <c r="G384" s="191"/>
      <c r="H384" s="191"/>
      <c r="I384" s="191"/>
      <c r="J384" s="191"/>
      <c r="K384" s="191"/>
      <c r="L384" s="191"/>
      <c r="M384" s="191"/>
      <c r="N384" s="191"/>
      <c r="O384" s="191"/>
      <c r="P384" s="191"/>
      <c r="Q384" s="191"/>
      <c r="R384" s="191"/>
      <c r="S384" s="191"/>
      <c r="T384" s="191"/>
      <c r="U384" s="191"/>
      <c r="V384" s="191"/>
      <c r="W384" s="191"/>
      <c r="X384" s="191"/>
      <c r="Y384" s="191"/>
      <c r="Z384" s="191"/>
      <c r="AA384" s="191"/>
      <c r="AB384" s="191"/>
      <c r="AC384" s="191"/>
      <c r="AD384" s="191"/>
      <c r="AE384" s="191"/>
      <c r="AF384" s="191"/>
      <c r="AG384" s="191"/>
      <c r="AH384" s="191"/>
      <c r="AI384" s="191"/>
      <c r="AJ384" s="191"/>
      <c r="AK384" s="191"/>
      <c r="AL384" s="191"/>
      <c r="AM384" s="191"/>
    </row>
    <row r="385" spans="1:39">
      <c r="A385" s="191"/>
      <c r="B385" s="191"/>
      <c r="C385" s="191"/>
      <c r="D385" s="191"/>
      <c r="E385" s="191"/>
      <c r="F385" s="191"/>
      <c r="G385" s="191"/>
      <c r="H385" s="191"/>
      <c r="I385" s="191"/>
      <c r="J385" s="191"/>
      <c r="K385" s="191"/>
      <c r="L385" s="191"/>
      <c r="M385" s="191"/>
      <c r="N385" s="191"/>
      <c r="O385" s="191"/>
      <c r="P385" s="191"/>
      <c r="Q385" s="191"/>
      <c r="R385" s="191"/>
      <c r="S385" s="191"/>
      <c r="T385" s="191"/>
      <c r="U385" s="191"/>
      <c r="V385" s="191"/>
      <c r="W385" s="191"/>
      <c r="X385" s="191"/>
      <c r="Y385" s="191"/>
      <c r="Z385" s="191"/>
      <c r="AA385" s="191"/>
      <c r="AB385" s="191"/>
      <c r="AC385" s="191"/>
      <c r="AD385" s="191"/>
      <c r="AE385" s="191"/>
      <c r="AF385" s="191"/>
      <c r="AG385" s="191"/>
      <c r="AH385" s="191"/>
      <c r="AI385" s="191"/>
      <c r="AJ385" s="191"/>
      <c r="AK385" s="191"/>
      <c r="AL385" s="191"/>
      <c r="AM385" s="191"/>
    </row>
    <row r="386" spans="1:39">
      <c r="A386" s="191"/>
      <c r="B386" s="191"/>
      <c r="C386" s="191"/>
      <c r="D386" s="191"/>
      <c r="E386" s="191"/>
      <c r="F386" s="191"/>
      <c r="G386" s="191"/>
      <c r="H386" s="191"/>
      <c r="I386" s="191"/>
      <c r="J386" s="191"/>
      <c r="K386" s="191"/>
      <c r="L386" s="191"/>
      <c r="M386" s="191"/>
      <c r="N386" s="191"/>
      <c r="O386" s="191"/>
      <c r="P386" s="191"/>
      <c r="Q386" s="191"/>
      <c r="R386" s="191"/>
      <c r="S386" s="191"/>
      <c r="T386" s="191"/>
      <c r="U386" s="191"/>
      <c r="V386" s="191"/>
      <c r="W386" s="191"/>
      <c r="X386" s="191"/>
      <c r="Y386" s="191"/>
      <c r="Z386" s="191"/>
      <c r="AA386" s="191"/>
      <c r="AB386" s="191"/>
      <c r="AC386" s="191"/>
      <c r="AD386" s="191"/>
      <c r="AE386" s="191"/>
      <c r="AF386" s="191"/>
      <c r="AG386" s="191"/>
      <c r="AH386" s="191"/>
      <c r="AI386" s="191"/>
      <c r="AJ386" s="191"/>
      <c r="AK386" s="191"/>
      <c r="AL386" s="191"/>
      <c r="AM386" s="191"/>
    </row>
    <row r="387" spans="1:39">
      <c r="A387" s="191"/>
      <c r="B387" s="191"/>
      <c r="C387" s="191"/>
      <c r="D387" s="191"/>
      <c r="E387" s="191"/>
      <c r="F387" s="191"/>
      <c r="G387" s="191"/>
      <c r="H387" s="191"/>
      <c r="I387" s="191"/>
      <c r="J387" s="191"/>
      <c r="K387" s="191"/>
      <c r="L387" s="191"/>
      <c r="M387" s="191"/>
      <c r="N387" s="191"/>
      <c r="O387" s="191"/>
      <c r="P387" s="191"/>
      <c r="Q387" s="191"/>
      <c r="R387" s="191"/>
      <c r="S387" s="191"/>
      <c r="T387" s="191"/>
      <c r="U387" s="191"/>
      <c r="V387" s="191"/>
      <c r="W387" s="191"/>
      <c r="X387" s="191"/>
      <c r="Y387" s="191"/>
      <c r="Z387" s="191"/>
      <c r="AA387" s="191"/>
      <c r="AB387" s="191"/>
      <c r="AC387" s="191"/>
      <c r="AD387" s="191"/>
      <c r="AE387" s="191"/>
      <c r="AF387" s="191"/>
      <c r="AG387" s="191"/>
      <c r="AH387" s="191"/>
      <c r="AI387" s="191"/>
      <c r="AJ387" s="191"/>
      <c r="AK387" s="191"/>
      <c r="AL387" s="191"/>
      <c r="AM387" s="191"/>
    </row>
    <row r="388" spans="1:39">
      <c r="A388" s="191"/>
      <c r="B388" s="191"/>
      <c r="C388" s="191"/>
      <c r="D388" s="191"/>
      <c r="E388" s="191"/>
      <c r="F388" s="191"/>
      <c r="G388" s="191"/>
      <c r="H388" s="191"/>
      <c r="I388" s="191"/>
      <c r="J388" s="191"/>
      <c r="K388" s="191"/>
      <c r="L388" s="191"/>
      <c r="M388" s="191"/>
      <c r="N388" s="191"/>
      <c r="O388" s="191"/>
      <c r="P388" s="191"/>
      <c r="Q388" s="191"/>
      <c r="R388" s="191"/>
      <c r="S388" s="191"/>
      <c r="T388" s="191"/>
      <c r="U388" s="191"/>
      <c r="V388" s="191"/>
      <c r="W388" s="191"/>
      <c r="X388" s="191"/>
      <c r="Y388" s="191"/>
      <c r="Z388" s="191"/>
      <c r="AA388" s="191"/>
      <c r="AB388" s="191"/>
      <c r="AC388" s="191"/>
      <c r="AD388" s="191"/>
      <c r="AE388" s="191"/>
      <c r="AF388" s="191"/>
      <c r="AG388" s="191"/>
      <c r="AH388" s="191"/>
      <c r="AI388" s="191"/>
      <c r="AJ388" s="191"/>
      <c r="AK388" s="191"/>
      <c r="AL388" s="191"/>
      <c r="AM388" s="191"/>
    </row>
    <row r="389" spans="1:39">
      <c r="A389" s="191"/>
      <c r="B389" s="191"/>
      <c r="C389" s="191"/>
      <c r="D389" s="191"/>
      <c r="E389" s="191"/>
      <c r="F389" s="191"/>
      <c r="G389" s="191"/>
      <c r="H389" s="191"/>
      <c r="I389" s="191"/>
      <c r="J389" s="191"/>
      <c r="K389" s="191"/>
      <c r="L389" s="191"/>
      <c r="M389" s="191"/>
      <c r="N389" s="191"/>
      <c r="O389" s="191"/>
      <c r="P389" s="191"/>
      <c r="Q389" s="191"/>
      <c r="R389" s="191"/>
      <c r="S389" s="191"/>
      <c r="T389" s="191"/>
      <c r="U389" s="191"/>
      <c r="V389" s="191"/>
      <c r="W389" s="191"/>
      <c r="X389" s="191"/>
      <c r="Y389" s="191"/>
      <c r="Z389" s="191"/>
      <c r="AA389" s="191"/>
      <c r="AB389" s="191"/>
      <c r="AC389" s="191"/>
      <c r="AD389" s="191"/>
      <c r="AE389" s="191"/>
      <c r="AF389" s="191"/>
      <c r="AG389" s="191"/>
      <c r="AH389" s="191"/>
      <c r="AI389" s="191"/>
      <c r="AJ389" s="191"/>
      <c r="AK389" s="191"/>
      <c r="AL389" s="191"/>
      <c r="AM389" s="191"/>
    </row>
    <row r="390" spans="1:39">
      <c r="A390" s="191"/>
      <c r="B390" s="191"/>
      <c r="C390" s="191"/>
      <c r="D390" s="191"/>
      <c r="E390" s="191"/>
      <c r="F390" s="191"/>
      <c r="G390" s="191"/>
      <c r="H390" s="191"/>
      <c r="I390" s="191"/>
      <c r="J390" s="191"/>
      <c r="K390" s="191"/>
      <c r="L390" s="191"/>
      <c r="M390" s="191"/>
      <c r="N390" s="191"/>
      <c r="O390" s="191"/>
      <c r="P390" s="191"/>
      <c r="Q390" s="191"/>
      <c r="R390" s="191"/>
      <c r="S390" s="191"/>
      <c r="T390" s="191"/>
      <c r="U390" s="191"/>
      <c r="V390" s="191"/>
      <c r="W390" s="191"/>
      <c r="X390" s="191"/>
      <c r="Y390" s="191"/>
      <c r="Z390" s="191"/>
      <c r="AA390" s="191"/>
      <c r="AB390" s="191"/>
      <c r="AC390" s="191"/>
      <c r="AD390" s="191"/>
      <c r="AE390" s="191"/>
      <c r="AF390" s="191"/>
      <c r="AG390" s="191"/>
      <c r="AH390" s="191"/>
      <c r="AI390" s="191"/>
      <c r="AJ390" s="191"/>
      <c r="AK390" s="191"/>
      <c r="AL390" s="191"/>
      <c r="AM390" s="191"/>
    </row>
    <row r="391" spans="1:39">
      <c r="A391" s="191"/>
      <c r="B391" s="191"/>
      <c r="C391" s="191"/>
      <c r="D391" s="191"/>
      <c r="E391" s="191"/>
      <c r="F391" s="191"/>
      <c r="G391" s="191"/>
      <c r="H391" s="191"/>
      <c r="I391" s="191"/>
      <c r="J391" s="191"/>
      <c r="K391" s="191"/>
      <c r="L391" s="191"/>
      <c r="M391" s="191"/>
      <c r="N391" s="191"/>
      <c r="O391" s="191"/>
      <c r="P391" s="191"/>
      <c r="Q391" s="191"/>
      <c r="R391" s="191"/>
      <c r="S391" s="191"/>
      <c r="T391" s="191"/>
      <c r="U391" s="191"/>
      <c r="V391" s="191"/>
      <c r="W391" s="191"/>
      <c r="X391" s="191"/>
      <c r="Y391" s="191"/>
      <c r="Z391" s="191"/>
      <c r="AA391" s="191"/>
      <c r="AB391" s="191"/>
      <c r="AC391" s="191"/>
      <c r="AD391" s="191"/>
      <c r="AE391" s="191"/>
      <c r="AF391" s="191"/>
      <c r="AG391" s="191"/>
      <c r="AH391" s="191"/>
      <c r="AI391" s="191"/>
      <c r="AJ391" s="191"/>
      <c r="AK391" s="191"/>
      <c r="AL391" s="191"/>
      <c r="AM391" s="191"/>
    </row>
    <row r="392" spans="1:39">
      <c r="A392" s="191"/>
      <c r="B392" s="191"/>
      <c r="C392" s="191"/>
      <c r="D392" s="191"/>
      <c r="E392" s="191"/>
      <c r="F392" s="191"/>
      <c r="G392" s="191"/>
      <c r="H392" s="191"/>
      <c r="I392" s="191"/>
      <c r="J392" s="191"/>
      <c r="K392" s="191"/>
      <c r="L392" s="191"/>
      <c r="M392" s="191"/>
      <c r="N392" s="191"/>
      <c r="O392" s="191"/>
      <c r="P392" s="191"/>
      <c r="Q392" s="191"/>
      <c r="R392" s="191"/>
      <c r="S392" s="191"/>
      <c r="T392" s="191"/>
      <c r="U392" s="191"/>
      <c r="V392" s="191"/>
      <c r="W392" s="191"/>
      <c r="X392" s="191"/>
      <c r="Y392" s="191"/>
      <c r="Z392" s="191"/>
      <c r="AA392" s="191"/>
      <c r="AB392" s="191"/>
      <c r="AC392" s="191"/>
      <c r="AD392" s="191"/>
      <c r="AE392" s="191"/>
      <c r="AF392" s="191"/>
      <c r="AG392" s="191"/>
      <c r="AH392" s="191"/>
      <c r="AI392" s="191"/>
      <c r="AJ392" s="191"/>
      <c r="AK392" s="191"/>
      <c r="AL392" s="191"/>
      <c r="AM392" s="191"/>
    </row>
    <row r="393" spans="1:39">
      <c r="A393" s="191"/>
      <c r="B393" s="191"/>
      <c r="C393" s="191"/>
      <c r="D393" s="191"/>
      <c r="E393" s="191"/>
      <c r="F393" s="191"/>
      <c r="G393" s="191"/>
      <c r="H393" s="191"/>
      <c r="I393" s="191"/>
      <c r="J393" s="191"/>
      <c r="K393" s="191"/>
      <c r="L393" s="191"/>
      <c r="M393" s="191"/>
      <c r="N393" s="191"/>
      <c r="O393" s="191"/>
      <c r="P393" s="191"/>
      <c r="Q393" s="191"/>
      <c r="R393" s="191"/>
      <c r="S393" s="191"/>
      <c r="T393" s="191"/>
      <c r="U393" s="191"/>
      <c r="V393" s="191"/>
      <c r="W393" s="191"/>
      <c r="X393" s="191"/>
      <c r="Y393" s="191"/>
      <c r="Z393" s="191"/>
      <c r="AA393" s="191"/>
      <c r="AB393" s="191"/>
      <c r="AC393" s="191"/>
      <c r="AD393" s="191"/>
      <c r="AE393" s="191"/>
      <c r="AF393" s="191"/>
      <c r="AG393" s="191"/>
      <c r="AH393" s="191"/>
      <c r="AI393" s="191"/>
      <c r="AJ393" s="191"/>
      <c r="AK393" s="191"/>
      <c r="AL393" s="191"/>
      <c r="AM393" s="191"/>
    </row>
    <row r="394" spans="1:39">
      <c r="A394" s="191"/>
      <c r="B394" s="191"/>
      <c r="C394" s="191"/>
      <c r="D394" s="191"/>
      <c r="E394" s="191"/>
      <c r="F394" s="191"/>
      <c r="G394" s="191"/>
      <c r="H394" s="191"/>
      <c r="I394" s="191"/>
      <c r="J394" s="191"/>
      <c r="K394" s="191"/>
      <c r="L394" s="191"/>
      <c r="M394" s="191"/>
      <c r="N394" s="191"/>
      <c r="O394" s="191"/>
      <c r="P394" s="191"/>
      <c r="Q394" s="191"/>
      <c r="R394" s="191"/>
      <c r="S394" s="191"/>
      <c r="T394" s="191"/>
      <c r="U394" s="191"/>
      <c r="V394" s="191"/>
      <c r="W394" s="191"/>
      <c r="X394" s="191"/>
      <c r="Y394" s="191"/>
      <c r="Z394" s="191"/>
      <c r="AA394" s="191"/>
      <c r="AB394" s="191"/>
      <c r="AC394" s="191"/>
      <c r="AD394" s="191"/>
      <c r="AE394" s="191"/>
      <c r="AF394" s="191"/>
      <c r="AG394" s="191"/>
      <c r="AH394" s="191"/>
      <c r="AI394" s="191"/>
      <c r="AJ394" s="191"/>
      <c r="AK394" s="191"/>
      <c r="AL394" s="191"/>
      <c r="AM394" s="191"/>
    </row>
    <row r="395" spans="1:39">
      <c r="A395" s="191"/>
      <c r="B395" s="191"/>
      <c r="C395" s="191"/>
      <c r="D395" s="191"/>
      <c r="E395" s="191"/>
      <c r="F395" s="191"/>
      <c r="G395" s="191"/>
      <c r="H395" s="191"/>
      <c r="I395" s="191"/>
      <c r="J395" s="191"/>
      <c r="K395" s="191"/>
      <c r="L395" s="191"/>
      <c r="M395" s="191"/>
      <c r="N395" s="191"/>
      <c r="O395" s="191"/>
      <c r="P395" s="191"/>
      <c r="Q395" s="191"/>
      <c r="R395" s="191"/>
      <c r="S395" s="191"/>
      <c r="T395" s="191"/>
      <c r="U395" s="191"/>
      <c r="V395" s="191"/>
      <c r="W395" s="191"/>
      <c r="X395" s="191"/>
      <c r="Y395" s="191"/>
      <c r="Z395" s="191"/>
      <c r="AA395" s="191"/>
      <c r="AB395" s="191"/>
      <c r="AC395" s="191"/>
      <c r="AD395" s="191"/>
      <c r="AE395" s="191"/>
      <c r="AF395" s="191"/>
      <c r="AG395" s="191"/>
      <c r="AH395" s="191"/>
      <c r="AI395" s="191"/>
      <c r="AJ395" s="191"/>
      <c r="AK395" s="191"/>
      <c r="AL395" s="191"/>
      <c r="AM395" s="191"/>
    </row>
    <row r="396" spans="1:39">
      <c r="A396" s="191"/>
      <c r="B396" s="191"/>
      <c r="C396" s="191"/>
      <c r="D396" s="191"/>
      <c r="E396" s="191"/>
      <c r="F396" s="191"/>
      <c r="G396" s="191"/>
      <c r="H396" s="191"/>
      <c r="I396" s="191"/>
      <c r="J396" s="191"/>
      <c r="K396" s="191"/>
      <c r="L396" s="191"/>
      <c r="M396" s="191"/>
      <c r="N396" s="191"/>
      <c r="O396" s="191"/>
      <c r="P396" s="191"/>
      <c r="Q396" s="191"/>
      <c r="R396" s="191"/>
      <c r="S396" s="191"/>
      <c r="T396" s="191"/>
      <c r="U396" s="191"/>
      <c r="V396" s="191"/>
      <c r="W396" s="191"/>
      <c r="X396" s="191"/>
      <c r="Y396" s="191"/>
      <c r="Z396" s="191"/>
      <c r="AA396" s="191"/>
      <c r="AB396" s="191"/>
      <c r="AC396" s="191"/>
      <c r="AD396" s="191"/>
      <c r="AE396" s="191"/>
      <c r="AF396" s="191"/>
      <c r="AG396" s="191"/>
      <c r="AH396" s="191"/>
      <c r="AI396" s="191"/>
      <c r="AJ396" s="191"/>
      <c r="AK396" s="191"/>
      <c r="AL396" s="191"/>
      <c r="AM396" s="191"/>
    </row>
    <row r="397" spans="1:39">
      <c r="A397" s="191"/>
      <c r="B397" s="191"/>
      <c r="C397" s="191"/>
      <c r="D397" s="191"/>
      <c r="E397" s="191"/>
      <c r="F397" s="191"/>
      <c r="G397" s="191"/>
      <c r="H397" s="191"/>
      <c r="I397" s="191"/>
      <c r="J397" s="191"/>
      <c r="K397" s="191"/>
      <c r="L397" s="191"/>
      <c r="M397" s="191"/>
      <c r="N397" s="191"/>
      <c r="O397" s="191"/>
      <c r="P397" s="191"/>
      <c r="Q397" s="191"/>
      <c r="R397" s="191"/>
      <c r="S397" s="191"/>
      <c r="T397" s="191"/>
      <c r="U397" s="191"/>
      <c r="V397" s="191"/>
      <c r="W397" s="191"/>
      <c r="X397" s="191"/>
      <c r="Y397" s="191"/>
      <c r="Z397" s="191"/>
      <c r="AA397" s="191"/>
      <c r="AB397" s="191"/>
      <c r="AC397" s="191"/>
      <c r="AD397" s="191"/>
      <c r="AE397" s="191"/>
      <c r="AF397" s="191"/>
      <c r="AG397" s="191"/>
      <c r="AH397" s="191"/>
      <c r="AI397" s="191"/>
      <c r="AJ397" s="191"/>
      <c r="AK397" s="191"/>
      <c r="AL397" s="191"/>
      <c r="AM397" s="191"/>
    </row>
    <row r="398" spans="1:39">
      <c r="A398" s="191"/>
      <c r="B398" s="191"/>
      <c r="C398" s="191"/>
      <c r="D398" s="191"/>
      <c r="E398" s="191"/>
      <c r="F398" s="191"/>
      <c r="G398" s="191"/>
      <c r="H398" s="191"/>
      <c r="I398" s="191"/>
      <c r="J398" s="191"/>
      <c r="K398" s="191"/>
      <c r="L398" s="191"/>
      <c r="M398" s="191"/>
      <c r="N398" s="191"/>
      <c r="O398" s="191"/>
      <c r="P398" s="191"/>
      <c r="Q398" s="191"/>
      <c r="R398" s="191"/>
      <c r="S398" s="191"/>
      <c r="T398" s="191"/>
      <c r="U398" s="191"/>
      <c r="V398" s="191"/>
      <c r="W398" s="191"/>
      <c r="X398" s="191"/>
      <c r="Y398" s="191"/>
      <c r="Z398" s="191"/>
      <c r="AA398" s="191"/>
      <c r="AB398" s="191"/>
      <c r="AC398" s="191"/>
      <c r="AD398" s="191"/>
      <c r="AE398" s="191"/>
      <c r="AF398" s="191"/>
      <c r="AG398" s="191"/>
      <c r="AH398" s="191"/>
      <c r="AI398" s="191"/>
      <c r="AJ398" s="191"/>
      <c r="AK398" s="191"/>
      <c r="AL398" s="191"/>
      <c r="AM398" s="191"/>
    </row>
    <row r="399" spans="1:39">
      <c r="A399" s="191"/>
      <c r="B399" s="191"/>
      <c r="C399" s="191"/>
      <c r="D399" s="191"/>
      <c r="E399" s="191"/>
      <c r="F399" s="191"/>
      <c r="G399" s="191"/>
      <c r="H399" s="191"/>
      <c r="I399" s="191"/>
      <c r="J399" s="191"/>
      <c r="K399" s="191"/>
      <c r="L399" s="191"/>
      <c r="M399" s="191"/>
      <c r="N399" s="191"/>
      <c r="O399" s="191"/>
      <c r="P399" s="191"/>
      <c r="Q399" s="191"/>
      <c r="R399" s="191"/>
      <c r="S399" s="191"/>
      <c r="T399" s="191"/>
      <c r="U399" s="191"/>
      <c r="V399" s="191"/>
      <c r="W399" s="191"/>
      <c r="X399" s="191"/>
      <c r="Y399" s="191"/>
      <c r="Z399" s="191"/>
      <c r="AA399" s="191"/>
      <c r="AB399" s="191"/>
      <c r="AC399" s="191"/>
      <c r="AD399" s="191"/>
      <c r="AE399" s="191"/>
      <c r="AF399" s="191"/>
      <c r="AG399" s="191"/>
      <c r="AH399" s="191"/>
      <c r="AI399" s="191"/>
      <c r="AJ399" s="191"/>
      <c r="AK399" s="191"/>
      <c r="AL399" s="191"/>
      <c r="AM399" s="191"/>
    </row>
    <row r="400" spans="1:39">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c r="AD400" s="191"/>
      <c r="AE400" s="191"/>
      <c r="AF400" s="191"/>
      <c r="AG400" s="191"/>
      <c r="AH400" s="191"/>
      <c r="AI400" s="191"/>
      <c r="AJ400" s="191"/>
      <c r="AK400" s="191"/>
      <c r="AL400" s="191"/>
      <c r="AM400" s="191"/>
    </row>
    <row r="401" spans="1:39">
      <c r="A401" s="191"/>
      <c r="B401" s="191"/>
      <c r="C401" s="191"/>
      <c r="D401" s="191"/>
      <c r="E401" s="191"/>
      <c r="F401" s="191"/>
      <c r="G401" s="191"/>
      <c r="H401" s="191"/>
      <c r="I401" s="191"/>
      <c r="J401" s="191"/>
      <c r="K401" s="191"/>
      <c r="L401" s="191"/>
      <c r="M401" s="191"/>
      <c r="N401" s="191"/>
      <c r="O401" s="191"/>
      <c r="P401" s="191"/>
      <c r="Q401" s="191"/>
      <c r="R401" s="191"/>
      <c r="S401" s="191"/>
      <c r="T401" s="191"/>
      <c r="U401" s="191"/>
      <c r="V401" s="191"/>
      <c r="W401" s="191"/>
      <c r="X401" s="191"/>
      <c r="Y401" s="191"/>
      <c r="Z401" s="191"/>
      <c r="AA401" s="191"/>
      <c r="AB401" s="191"/>
      <c r="AC401" s="191"/>
      <c r="AD401" s="191"/>
      <c r="AE401" s="191"/>
      <c r="AF401" s="191"/>
      <c r="AG401" s="191"/>
      <c r="AH401" s="191"/>
      <c r="AI401" s="191"/>
      <c r="AJ401" s="191"/>
      <c r="AK401" s="191"/>
      <c r="AL401" s="191"/>
      <c r="AM401" s="191"/>
    </row>
    <row r="402" spans="1:39">
      <c r="A402" s="191"/>
      <c r="B402" s="191"/>
      <c r="C402" s="191"/>
      <c r="D402" s="191"/>
      <c r="E402" s="191"/>
      <c r="F402" s="191"/>
      <c r="G402" s="191"/>
      <c r="H402" s="191"/>
      <c r="I402" s="191"/>
      <c r="J402" s="191"/>
      <c r="K402" s="191"/>
      <c r="L402" s="191"/>
      <c r="M402" s="191"/>
      <c r="N402" s="191"/>
      <c r="O402" s="191"/>
      <c r="P402" s="191"/>
      <c r="Q402" s="191"/>
      <c r="R402" s="191"/>
      <c r="S402" s="191"/>
      <c r="T402" s="191"/>
      <c r="U402" s="191"/>
      <c r="V402" s="191"/>
      <c r="W402" s="191"/>
      <c r="X402" s="191"/>
      <c r="Y402" s="191"/>
      <c r="Z402" s="191"/>
      <c r="AA402" s="191"/>
      <c r="AB402" s="191"/>
      <c r="AC402" s="191"/>
      <c r="AD402" s="191"/>
      <c r="AE402" s="191"/>
      <c r="AF402" s="191"/>
      <c r="AG402" s="191"/>
      <c r="AH402" s="191"/>
      <c r="AI402" s="191"/>
      <c r="AJ402" s="191"/>
      <c r="AK402" s="191"/>
      <c r="AL402" s="191"/>
      <c r="AM402" s="191"/>
    </row>
    <row r="403" spans="1:39">
      <c r="A403" s="191"/>
      <c r="B403" s="191"/>
      <c r="C403" s="191"/>
      <c r="D403" s="191"/>
      <c r="E403" s="191"/>
      <c r="F403" s="191"/>
      <c r="G403" s="191"/>
      <c r="H403" s="191"/>
      <c r="I403" s="191"/>
      <c r="J403" s="191"/>
      <c r="K403" s="191"/>
      <c r="L403" s="191"/>
      <c r="M403" s="191"/>
      <c r="N403" s="191"/>
      <c r="O403" s="191"/>
      <c r="P403" s="191"/>
      <c r="Q403" s="191"/>
      <c r="R403" s="191"/>
      <c r="S403" s="191"/>
      <c r="T403" s="191"/>
      <c r="U403" s="191"/>
      <c r="V403" s="191"/>
      <c r="W403" s="191"/>
      <c r="X403" s="191"/>
      <c r="Y403" s="191"/>
      <c r="Z403" s="191"/>
      <c r="AA403" s="191"/>
      <c r="AB403" s="191"/>
      <c r="AC403" s="191"/>
      <c r="AD403" s="191"/>
      <c r="AE403" s="191"/>
      <c r="AF403" s="191"/>
      <c r="AG403" s="191"/>
      <c r="AH403" s="191"/>
      <c r="AI403" s="191"/>
      <c r="AJ403" s="191"/>
      <c r="AK403" s="191"/>
      <c r="AL403" s="191"/>
      <c r="AM403" s="191"/>
    </row>
    <row r="404" spans="1:39">
      <c r="A404" s="191"/>
      <c r="B404" s="191"/>
      <c r="C404" s="191"/>
      <c r="D404" s="191"/>
      <c r="E404" s="191"/>
      <c r="F404" s="191"/>
      <c r="G404" s="191"/>
      <c r="H404" s="191"/>
      <c r="I404" s="191"/>
      <c r="J404" s="191"/>
      <c r="K404" s="191"/>
      <c r="L404" s="191"/>
      <c r="M404" s="191"/>
      <c r="N404" s="191"/>
      <c r="O404" s="191"/>
      <c r="P404" s="191"/>
      <c r="Q404" s="191"/>
      <c r="R404" s="191"/>
      <c r="S404" s="191"/>
      <c r="T404" s="191"/>
      <c r="U404" s="191"/>
      <c r="V404" s="191"/>
      <c r="W404" s="191"/>
      <c r="X404" s="191"/>
      <c r="Y404" s="191"/>
      <c r="Z404" s="191"/>
      <c r="AA404" s="191"/>
      <c r="AB404" s="191"/>
      <c r="AC404" s="191"/>
      <c r="AD404" s="191"/>
      <c r="AE404" s="191"/>
      <c r="AF404" s="191"/>
      <c r="AG404" s="191"/>
      <c r="AH404" s="191"/>
      <c r="AI404" s="191"/>
      <c r="AJ404" s="191"/>
      <c r="AK404" s="191"/>
      <c r="AL404" s="191"/>
      <c r="AM404" s="191"/>
    </row>
    <row r="405" spans="1:39">
      <c r="A405" s="191"/>
      <c r="B405" s="191"/>
      <c r="C405" s="191"/>
      <c r="D405" s="191"/>
      <c r="E405" s="191"/>
      <c r="F405" s="191"/>
      <c r="G405" s="191"/>
      <c r="H405" s="191"/>
      <c r="I405" s="191"/>
      <c r="J405" s="191"/>
      <c r="K405" s="191"/>
      <c r="L405" s="191"/>
      <c r="M405" s="191"/>
      <c r="N405" s="191"/>
      <c r="O405" s="191"/>
      <c r="P405" s="191"/>
      <c r="Q405" s="191"/>
      <c r="R405" s="191"/>
      <c r="S405" s="191"/>
      <c r="T405" s="191"/>
      <c r="U405" s="191"/>
      <c r="V405" s="191"/>
      <c r="W405" s="191"/>
      <c r="X405" s="191"/>
      <c r="Y405" s="191"/>
      <c r="Z405" s="191"/>
      <c r="AA405" s="191"/>
      <c r="AB405" s="191"/>
      <c r="AC405" s="191"/>
      <c r="AD405" s="191"/>
      <c r="AE405" s="191"/>
      <c r="AF405" s="191"/>
      <c r="AG405" s="191"/>
      <c r="AH405" s="191"/>
      <c r="AI405" s="191"/>
      <c r="AJ405" s="191"/>
      <c r="AK405" s="191"/>
      <c r="AL405" s="191"/>
      <c r="AM405" s="191"/>
    </row>
    <row r="406" spans="1:39">
      <c r="Q406" s="191"/>
      <c r="R406" s="191"/>
      <c r="S406" s="191"/>
      <c r="T406" s="191"/>
      <c r="U406" s="191"/>
      <c r="V406" s="191"/>
      <c r="W406" s="191"/>
      <c r="X406" s="191"/>
      <c r="Y406" s="191"/>
      <c r="Z406" s="191"/>
      <c r="AA406" s="191"/>
      <c r="AB406" s="191"/>
      <c r="AC406" s="191"/>
      <c r="AD406" s="191"/>
      <c r="AE406" s="191"/>
      <c r="AF406" s="191"/>
      <c r="AG406" s="191"/>
      <c r="AH406" s="191"/>
      <c r="AI406" s="191"/>
      <c r="AJ406" s="191"/>
      <c r="AK406" s="191"/>
      <c r="AL406" s="191"/>
      <c r="AM406" s="191"/>
    </row>
  </sheetData>
  <sheetProtection selectLockedCells="1" selectUnlockedCells="1"/>
  <mergeCells count="77">
    <mergeCell ref="B70:C70"/>
    <mergeCell ref="B71:C71"/>
    <mergeCell ref="B72:C72"/>
    <mergeCell ref="B73:C73"/>
    <mergeCell ref="B66:C66"/>
    <mergeCell ref="B67:C67"/>
    <mergeCell ref="B68:C68"/>
    <mergeCell ref="B69:C69"/>
    <mergeCell ref="B62:C62"/>
    <mergeCell ref="B63:C63"/>
    <mergeCell ref="B64:C64"/>
    <mergeCell ref="B65:C65"/>
    <mergeCell ref="B58:C58"/>
    <mergeCell ref="B59:C59"/>
    <mergeCell ref="B60:C60"/>
    <mergeCell ref="B61:C61"/>
    <mergeCell ref="B53:C53"/>
    <mergeCell ref="B55:C55"/>
    <mergeCell ref="B56:C56"/>
    <mergeCell ref="B57:C57"/>
    <mergeCell ref="B47:C47"/>
    <mergeCell ref="B48:C48"/>
    <mergeCell ref="B49:C49"/>
    <mergeCell ref="A52:C52"/>
    <mergeCell ref="B43:C43"/>
    <mergeCell ref="B44:C44"/>
    <mergeCell ref="B45:C45"/>
    <mergeCell ref="B46:C46"/>
    <mergeCell ref="B39:C39"/>
    <mergeCell ref="B40:C40"/>
    <mergeCell ref="B41:C41"/>
    <mergeCell ref="B42:C42"/>
    <mergeCell ref="B35:C35"/>
    <mergeCell ref="B36:C36"/>
    <mergeCell ref="B37:C37"/>
    <mergeCell ref="B38:C38"/>
    <mergeCell ref="B31:C31"/>
    <mergeCell ref="B32:C32"/>
    <mergeCell ref="B33:C33"/>
    <mergeCell ref="B34:C34"/>
    <mergeCell ref="A27:C27"/>
    <mergeCell ref="A28:C28"/>
    <mergeCell ref="B29:C29"/>
    <mergeCell ref="P3:P4"/>
    <mergeCell ref="O3:O4"/>
    <mergeCell ref="N3:N4"/>
    <mergeCell ref="A5:C5"/>
    <mergeCell ref="M3:M4"/>
    <mergeCell ref="L3:L4"/>
    <mergeCell ref="K3:K4"/>
    <mergeCell ref="J3:J4"/>
    <mergeCell ref="I3:I4"/>
    <mergeCell ref="D2:D4"/>
    <mergeCell ref="F3:F4"/>
    <mergeCell ref="E3:E4"/>
    <mergeCell ref="G3:G4"/>
    <mergeCell ref="H3:H4"/>
    <mergeCell ref="B26:C26"/>
    <mergeCell ref="B25:C25"/>
    <mergeCell ref="B22:C22"/>
    <mergeCell ref="B21:C21"/>
    <mergeCell ref="B14:C14"/>
    <mergeCell ref="B20:C20"/>
    <mergeCell ref="B19:C19"/>
    <mergeCell ref="B18:C18"/>
    <mergeCell ref="B17:C17"/>
    <mergeCell ref="B8:C8"/>
    <mergeCell ref="B6:C6"/>
    <mergeCell ref="B23:C23"/>
    <mergeCell ref="B24:C24"/>
    <mergeCell ref="B12:C12"/>
    <mergeCell ref="B11:C11"/>
    <mergeCell ref="B10:C10"/>
    <mergeCell ref="B9:C9"/>
    <mergeCell ref="B16:C16"/>
    <mergeCell ref="B15:C15"/>
    <mergeCell ref="B13:C13"/>
  </mergeCells>
  <phoneticPr fontId="12"/>
  <pageMargins left="0.75" right="0.75" top="1" bottom="1" header="0.51200000000000001" footer="0.51200000000000001"/>
  <pageSetup paperSize="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X865"/>
  <sheetViews>
    <sheetView showGridLines="0" topLeftCell="A41" workbookViewId="0">
      <selection sqref="A1:O53"/>
    </sheetView>
  </sheetViews>
  <sheetFormatPr defaultColWidth="9.875" defaultRowHeight="14.65" customHeight="1"/>
  <cols>
    <col min="1" max="1" width="1.625" style="69" customWidth="1"/>
    <col min="2" max="2" width="9.625" style="69" customWidth="1"/>
    <col min="3" max="3" width="7.625" style="69" customWidth="1"/>
    <col min="4" max="8" width="6.625" style="69" customWidth="1"/>
    <col min="9" max="12" width="7.125" style="69" customWidth="1"/>
    <col min="13" max="13" width="6.625" style="69" customWidth="1"/>
    <col min="14" max="15" width="7.125" style="69" customWidth="1"/>
    <col min="16" max="16" width="2.5" style="69" customWidth="1"/>
    <col min="17" max="22" width="10.75" style="69" customWidth="1"/>
    <col min="23" max="32" width="9.375" style="69" customWidth="1"/>
    <col min="33" max="16384" width="9.875" style="69"/>
  </cols>
  <sheetData>
    <row r="1" spans="1:50" s="174" customFormat="1" ht="18" customHeight="1">
      <c r="A1" s="462" t="s">
        <v>1302</v>
      </c>
      <c r="B1" s="281"/>
      <c r="C1" s="281"/>
      <c r="D1" s="281"/>
      <c r="E1" s="281"/>
      <c r="F1" s="281"/>
      <c r="G1" s="281"/>
      <c r="H1" s="119"/>
      <c r="I1" s="119"/>
      <c r="J1" s="119"/>
      <c r="K1" s="119"/>
      <c r="L1" s="119"/>
      <c r="M1" s="119"/>
      <c r="N1" s="119"/>
      <c r="O1" s="119"/>
      <c r="P1" s="143"/>
      <c r="Q1" s="143"/>
      <c r="R1" s="143"/>
      <c r="S1" s="143"/>
      <c r="T1" s="143"/>
      <c r="U1" s="143"/>
      <c r="V1" s="143"/>
      <c r="W1" s="143"/>
      <c r="X1" s="143"/>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row>
    <row r="2" spans="1:50" s="174" customFormat="1" ht="15" customHeight="1">
      <c r="A2" s="264"/>
      <c r="B2" s="265" t="s">
        <v>234</v>
      </c>
      <c r="C2" s="1235" t="s">
        <v>95</v>
      </c>
      <c r="D2" s="507" t="s">
        <v>487</v>
      </c>
      <c r="E2" s="540" t="s">
        <v>514</v>
      </c>
      <c r="F2" s="540" t="s">
        <v>515</v>
      </c>
      <c r="G2" s="540" t="s">
        <v>516</v>
      </c>
      <c r="H2" s="540" t="s">
        <v>517</v>
      </c>
      <c r="I2" s="41" t="s">
        <v>513</v>
      </c>
      <c r="J2" s="540" t="s">
        <v>518</v>
      </c>
      <c r="K2" s="540" t="s">
        <v>519</v>
      </c>
      <c r="L2" s="507" t="s">
        <v>520</v>
      </c>
      <c r="M2" s="507" t="s">
        <v>521</v>
      </c>
      <c r="N2" s="507" t="s">
        <v>522</v>
      </c>
      <c r="O2" s="507" t="s">
        <v>523</v>
      </c>
      <c r="P2" s="143"/>
      <c r="Q2" s="143"/>
      <c r="R2" s="143"/>
      <c r="S2" s="143"/>
      <c r="T2" s="143"/>
      <c r="U2" s="143"/>
      <c r="V2" s="143"/>
      <c r="W2" s="143"/>
      <c r="X2" s="143"/>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row>
    <row r="3" spans="1:50" s="174" customFormat="1" ht="48.75" customHeight="1">
      <c r="A3" s="1239" t="s">
        <v>477</v>
      </c>
      <c r="B3" s="1240"/>
      <c r="C3" s="1236"/>
      <c r="D3" s="218" t="s">
        <v>641</v>
      </c>
      <c r="E3" s="218" t="s">
        <v>467</v>
      </c>
      <c r="F3" s="218" t="s">
        <v>484</v>
      </c>
      <c r="G3" s="218" t="s">
        <v>485</v>
      </c>
      <c r="H3" s="219" t="s">
        <v>643</v>
      </c>
      <c r="I3" s="218" t="s">
        <v>883</v>
      </c>
      <c r="J3" s="218" t="s">
        <v>881</v>
      </c>
      <c r="K3" s="218" t="s">
        <v>882</v>
      </c>
      <c r="L3" s="220" t="s">
        <v>642</v>
      </c>
      <c r="M3" s="219" t="s">
        <v>644</v>
      </c>
      <c r="N3" s="503" t="s">
        <v>512</v>
      </c>
      <c r="O3" s="504" t="s">
        <v>884</v>
      </c>
      <c r="P3" s="70"/>
      <c r="Q3" s="143"/>
      <c r="R3" s="143"/>
      <c r="S3" s="143"/>
      <c r="T3" s="143"/>
      <c r="U3" s="143"/>
      <c r="V3" s="143"/>
      <c r="W3" s="143"/>
      <c r="X3" s="173"/>
    </row>
    <row r="4" spans="1:50" ht="15" customHeight="1">
      <c r="A4" s="1237" t="s">
        <v>95</v>
      </c>
      <c r="B4" s="1238"/>
      <c r="C4" s="509">
        <v>113388</v>
      </c>
      <c r="D4" s="509">
        <v>2294</v>
      </c>
      <c r="E4" s="509">
        <v>21673</v>
      </c>
      <c r="F4" s="509">
        <v>22820</v>
      </c>
      <c r="G4" s="509">
        <v>13871</v>
      </c>
      <c r="H4" s="509">
        <v>14127</v>
      </c>
      <c r="I4" s="509">
        <v>2267</v>
      </c>
      <c r="J4" s="509">
        <v>5658</v>
      </c>
      <c r="K4" s="509">
        <v>12554</v>
      </c>
      <c r="L4" s="509">
        <v>3290</v>
      </c>
      <c r="M4" s="509">
        <v>4660</v>
      </c>
      <c r="N4" s="509">
        <v>6981</v>
      </c>
      <c r="O4" s="509">
        <v>3193</v>
      </c>
    </row>
    <row r="5" spans="1:50" ht="15" customHeight="1">
      <c r="A5" s="1126" t="s">
        <v>885</v>
      </c>
      <c r="B5" s="1234"/>
      <c r="C5" s="509">
        <v>1684</v>
      </c>
      <c r="D5" s="510" t="s">
        <v>571</v>
      </c>
      <c r="E5" s="509">
        <v>96</v>
      </c>
      <c r="F5" s="509">
        <v>135</v>
      </c>
      <c r="G5" s="509">
        <v>306</v>
      </c>
      <c r="H5" s="509">
        <v>516</v>
      </c>
      <c r="I5" s="509">
        <v>29</v>
      </c>
      <c r="J5" s="509">
        <v>33</v>
      </c>
      <c r="K5" s="509">
        <v>280</v>
      </c>
      <c r="L5" s="509">
        <v>8</v>
      </c>
      <c r="M5" s="509">
        <v>86</v>
      </c>
      <c r="N5" s="509">
        <v>119</v>
      </c>
      <c r="O5" s="509">
        <v>76</v>
      </c>
    </row>
    <row r="6" spans="1:50" ht="15" customHeight="1">
      <c r="A6" s="1126" t="s">
        <v>886</v>
      </c>
      <c r="B6" s="1234"/>
      <c r="C6" s="509">
        <v>7114</v>
      </c>
      <c r="D6" s="509">
        <v>2</v>
      </c>
      <c r="E6" s="509">
        <v>1435</v>
      </c>
      <c r="F6" s="509">
        <v>1084</v>
      </c>
      <c r="G6" s="509">
        <v>1090</v>
      </c>
      <c r="H6" s="509">
        <v>1400</v>
      </c>
      <c r="I6" s="509">
        <v>154</v>
      </c>
      <c r="J6" s="509">
        <v>112</v>
      </c>
      <c r="K6" s="509">
        <v>943</v>
      </c>
      <c r="L6" s="509">
        <v>73</v>
      </c>
      <c r="M6" s="509">
        <v>271</v>
      </c>
      <c r="N6" s="509">
        <v>357</v>
      </c>
      <c r="O6" s="509">
        <v>193</v>
      </c>
    </row>
    <row r="7" spans="1:50" ht="15" customHeight="1">
      <c r="A7" s="1126" t="s">
        <v>887</v>
      </c>
      <c r="B7" s="1234"/>
      <c r="C7" s="509">
        <v>8044</v>
      </c>
      <c r="D7" s="509">
        <v>9</v>
      </c>
      <c r="E7" s="509">
        <v>2193</v>
      </c>
      <c r="F7" s="509">
        <v>1669</v>
      </c>
      <c r="G7" s="509">
        <v>965</v>
      </c>
      <c r="H7" s="509">
        <v>912</v>
      </c>
      <c r="I7" s="509">
        <v>201</v>
      </c>
      <c r="J7" s="509">
        <v>166</v>
      </c>
      <c r="K7" s="509">
        <v>1011</v>
      </c>
      <c r="L7" s="509">
        <v>122</v>
      </c>
      <c r="M7" s="509">
        <v>326</v>
      </c>
      <c r="N7" s="509">
        <v>301</v>
      </c>
      <c r="O7" s="509">
        <v>169</v>
      </c>
    </row>
    <row r="8" spans="1:50" ht="15" customHeight="1">
      <c r="A8" s="1126" t="s">
        <v>888</v>
      </c>
      <c r="B8" s="1234"/>
      <c r="C8" s="509">
        <v>8991</v>
      </c>
      <c r="D8" s="509">
        <v>38</v>
      </c>
      <c r="E8" s="509">
        <v>2134</v>
      </c>
      <c r="F8" s="509">
        <v>1991</v>
      </c>
      <c r="G8" s="509">
        <v>1136</v>
      </c>
      <c r="H8" s="509">
        <v>1035</v>
      </c>
      <c r="I8" s="509">
        <v>255</v>
      </c>
      <c r="J8" s="509">
        <v>235</v>
      </c>
      <c r="K8" s="509">
        <v>1101</v>
      </c>
      <c r="L8" s="509">
        <v>145</v>
      </c>
      <c r="M8" s="509">
        <v>322</v>
      </c>
      <c r="N8" s="509">
        <v>422</v>
      </c>
      <c r="O8" s="509">
        <v>177</v>
      </c>
    </row>
    <row r="9" spans="1:50" ht="15" customHeight="1">
      <c r="A9" s="1126" t="s">
        <v>889</v>
      </c>
      <c r="B9" s="1127"/>
      <c r="C9" s="509">
        <v>10860</v>
      </c>
      <c r="D9" s="509">
        <v>89</v>
      </c>
      <c r="E9" s="509">
        <v>2450</v>
      </c>
      <c r="F9" s="509">
        <v>2260</v>
      </c>
      <c r="G9" s="509">
        <v>1389</v>
      </c>
      <c r="H9" s="509">
        <v>1376</v>
      </c>
      <c r="I9" s="509">
        <v>266</v>
      </c>
      <c r="J9" s="509">
        <v>282</v>
      </c>
      <c r="K9" s="509">
        <v>1380</v>
      </c>
      <c r="L9" s="509">
        <v>251</v>
      </c>
      <c r="M9" s="509">
        <v>426</v>
      </c>
      <c r="N9" s="509">
        <v>485</v>
      </c>
      <c r="O9" s="509">
        <v>206</v>
      </c>
    </row>
    <row r="10" spans="1:50" ht="15" customHeight="1">
      <c r="A10" s="1126" t="s">
        <v>890</v>
      </c>
      <c r="B10" s="1127"/>
      <c r="C10" s="509">
        <v>11992</v>
      </c>
      <c r="D10" s="509">
        <v>159</v>
      </c>
      <c r="E10" s="509">
        <v>2593</v>
      </c>
      <c r="F10" s="509">
        <v>2736</v>
      </c>
      <c r="G10" s="509">
        <v>1419</v>
      </c>
      <c r="H10" s="509">
        <v>1337</v>
      </c>
      <c r="I10" s="509">
        <v>236</v>
      </c>
      <c r="J10" s="509">
        <v>315</v>
      </c>
      <c r="K10" s="509">
        <v>1483</v>
      </c>
      <c r="L10" s="509">
        <v>315</v>
      </c>
      <c r="M10" s="509">
        <v>563</v>
      </c>
      <c r="N10" s="509">
        <v>610</v>
      </c>
      <c r="O10" s="509">
        <v>226</v>
      </c>
    </row>
    <row r="11" spans="1:50" ht="15" customHeight="1">
      <c r="A11" s="1126" t="s">
        <v>891</v>
      </c>
      <c r="B11" s="1127"/>
      <c r="C11" s="509">
        <v>13204</v>
      </c>
      <c r="D11" s="509">
        <v>240</v>
      </c>
      <c r="E11" s="509">
        <v>2574</v>
      </c>
      <c r="F11" s="509">
        <v>3434</v>
      </c>
      <c r="G11" s="509">
        <v>1585</v>
      </c>
      <c r="H11" s="509">
        <v>1358</v>
      </c>
      <c r="I11" s="509">
        <v>251</v>
      </c>
      <c r="J11" s="509">
        <v>329</v>
      </c>
      <c r="K11" s="509">
        <v>1514</v>
      </c>
      <c r="L11" s="509">
        <v>396</v>
      </c>
      <c r="M11" s="509">
        <v>548</v>
      </c>
      <c r="N11" s="509">
        <v>693</v>
      </c>
      <c r="O11" s="509">
        <v>282</v>
      </c>
    </row>
    <row r="12" spans="1:50" ht="15" customHeight="1">
      <c r="A12" s="1126" t="s">
        <v>892</v>
      </c>
      <c r="B12" s="1127"/>
      <c r="C12" s="509">
        <v>11875</v>
      </c>
      <c r="D12" s="509">
        <v>233</v>
      </c>
      <c r="E12" s="509">
        <v>2299</v>
      </c>
      <c r="F12" s="509">
        <v>3042</v>
      </c>
      <c r="G12" s="509">
        <v>1400</v>
      </c>
      <c r="H12" s="509">
        <v>1177</v>
      </c>
      <c r="I12" s="509">
        <v>198</v>
      </c>
      <c r="J12" s="509">
        <v>414</v>
      </c>
      <c r="K12" s="509">
        <v>1291</v>
      </c>
      <c r="L12" s="509">
        <v>442</v>
      </c>
      <c r="M12" s="509">
        <v>487</v>
      </c>
      <c r="N12" s="509">
        <v>638</v>
      </c>
      <c r="O12" s="509">
        <v>254</v>
      </c>
    </row>
    <row r="13" spans="1:50" ht="15" customHeight="1">
      <c r="A13" s="1126" t="s">
        <v>893</v>
      </c>
      <c r="B13" s="1127"/>
      <c r="C13" s="509">
        <v>11552</v>
      </c>
      <c r="D13" s="509">
        <v>374</v>
      </c>
      <c r="E13" s="509">
        <v>2301</v>
      </c>
      <c r="F13" s="509">
        <v>2739</v>
      </c>
      <c r="G13" s="509">
        <v>1321</v>
      </c>
      <c r="H13" s="509">
        <v>1261</v>
      </c>
      <c r="I13" s="509">
        <v>196</v>
      </c>
      <c r="J13" s="509">
        <v>468</v>
      </c>
      <c r="K13" s="509">
        <v>1124</v>
      </c>
      <c r="L13" s="509">
        <v>437</v>
      </c>
      <c r="M13" s="509">
        <v>409</v>
      </c>
      <c r="N13" s="509">
        <v>698</v>
      </c>
      <c r="O13" s="509">
        <v>224</v>
      </c>
    </row>
    <row r="14" spans="1:50" ht="15" customHeight="1">
      <c r="A14" s="1126" t="s">
        <v>894</v>
      </c>
      <c r="B14" s="1127"/>
      <c r="C14" s="509">
        <v>10189</v>
      </c>
      <c r="D14" s="509">
        <v>383</v>
      </c>
      <c r="E14" s="509">
        <v>1747</v>
      </c>
      <c r="F14" s="509">
        <v>1901</v>
      </c>
      <c r="G14" s="509">
        <v>1226</v>
      </c>
      <c r="H14" s="509">
        <v>1217</v>
      </c>
      <c r="I14" s="509">
        <v>175</v>
      </c>
      <c r="J14" s="509">
        <v>698</v>
      </c>
      <c r="K14" s="509">
        <v>981</v>
      </c>
      <c r="L14" s="509">
        <v>390</v>
      </c>
      <c r="M14" s="509">
        <v>444</v>
      </c>
      <c r="N14" s="509">
        <v>795</v>
      </c>
      <c r="O14" s="509">
        <v>232</v>
      </c>
    </row>
    <row r="15" spans="1:50" ht="15" customHeight="1">
      <c r="A15" s="1126" t="s">
        <v>895</v>
      </c>
      <c r="B15" s="1127"/>
      <c r="C15" s="509">
        <v>8368</v>
      </c>
      <c r="D15" s="509">
        <v>321</v>
      </c>
      <c r="E15" s="509">
        <v>1000</v>
      </c>
      <c r="F15" s="509">
        <v>1078</v>
      </c>
      <c r="G15" s="509">
        <v>958</v>
      </c>
      <c r="H15" s="509">
        <v>1248</v>
      </c>
      <c r="I15" s="509">
        <v>165</v>
      </c>
      <c r="J15" s="509">
        <v>841</v>
      </c>
      <c r="K15" s="509">
        <v>700</v>
      </c>
      <c r="L15" s="509">
        <v>378</v>
      </c>
      <c r="M15" s="509">
        <v>432</v>
      </c>
      <c r="N15" s="509">
        <v>921</v>
      </c>
      <c r="O15" s="509">
        <v>326</v>
      </c>
    </row>
    <row r="16" spans="1:50" ht="15" customHeight="1">
      <c r="A16" s="1126" t="s">
        <v>896</v>
      </c>
      <c r="B16" s="1127"/>
      <c r="C16" s="509">
        <v>5560</v>
      </c>
      <c r="D16" s="509">
        <v>238</v>
      </c>
      <c r="E16" s="509">
        <v>517</v>
      </c>
      <c r="F16" s="509">
        <v>488</v>
      </c>
      <c r="G16" s="509">
        <v>608</v>
      </c>
      <c r="H16" s="509">
        <v>856</v>
      </c>
      <c r="I16" s="509">
        <v>109</v>
      </c>
      <c r="J16" s="509">
        <v>813</v>
      </c>
      <c r="K16" s="509">
        <v>417</v>
      </c>
      <c r="L16" s="509">
        <v>267</v>
      </c>
      <c r="M16" s="509">
        <v>246</v>
      </c>
      <c r="N16" s="509">
        <v>670</v>
      </c>
      <c r="O16" s="509">
        <v>331</v>
      </c>
    </row>
    <row r="17" spans="1:16" ht="15" customHeight="1">
      <c r="A17" s="1126" t="s">
        <v>897</v>
      </c>
      <c r="B17" s="1127"/>
      <c r="C17" s="509">
        <v>2350</v>
      </c>
      <c r="D17" s="509">
        <v>130</v>
      </c>
      <c r="E17" s="509">
        <v>191</v>
      </c>
      <c r="F17" s="509">
        <v>186</v>
      </c>
      <c r="G17" s="509">
        <v>273</v>
      </c>
      <c r="H17" s="509">
        <v>297</v>
      </c>
      <c r="I17" s="509">
        <v>29</v>
      </c>
      <c r="J17" s="509">
        <v>479</v>
      </c>
      <c r="K17" s="509">
        <v>186</v>
      </c>
      <c r="L17" s="509">
        <v>56</v>
      </c>
      <c r="M17" s="509">
        <v>75</v>
      </c>
      <c r="N17" s="509">
        <v>203</v>
      </c>
      <c r="O17" s="509">
        <v>245</v>
      </c>
    </row>
    <row r="18" spans="1:16" ht="15" customHeight="1">
      <c r="A18" s="1126" t="s">
        <v>898</v>
      </c>
      <c r="B18" s="1127"/>
      <c r="C18" s="509">
        <v>1124</v>
      </c>
      <c r="D18" s="509">
        <v>49</v>
      </c>
      <c r="E18" s="509">
        <v>96</v>
      </c>
      <c r="F18" s="509">
        <v>60</v>
      </c>
      <c r="G18" s="509">
        <v>128</v>
      </c>
      <c r="H18" s="509">
        <v>100</v>
      </c>
      <c r="I18" s="509">
        <v>3</v>
      </c>
      <c r="J18" s="509">
        <v>330</v>
      </c>
      <c r="K18" s="509">
        <v>110</v>
      </c>
      <c r="L18" s="509">
        <v>9</v>
      </c>
      <c r="M18" s="509">
        <v>15</v>
      </c>
      <c r="N18" s="509">
        <v>56</v>
      </c>
      <c r="O18" s="509">
        <v>168</v>
      </c>
    </row>
    <row r="19" spans="1:16" ht="15" customHeight="1">
      <c r="A19" s="1126" t="s">
        <v>587</v>
      </c>
      <c r="B19" s="1127"/>
      <c r="C19" s="509">
        <v>481</v>
      </c>
      <c r="D19" s="509">
        <v>29</v>
      </c>
      <c r="E19" s="509">
        <v>47</v>
      </c>
      <c r="F19" s="509">
        <v>17</v>
      </c>
      <c r="G19" s="509">
        <v>67</v>
      </c>
      <c r="H19" s="509">
        <v>37</v>
      </c>
      <c r="I19" s="509" t="s">
        <v>571</v>
      </c>
      <c r="J19" s="509">
        <v>143</v>
      </c>
      <c r="K19" s="509">
        <v>33</v>
      </c>
      <c r="L19" s="510">
        <v>1</v>
      </c>
      <c r="M19" s="510">
        <v>10</v>
      </c>
      <c r="N19" s="509">
        <v>13</v>
      </c>
      <c r="O19" s="509">
        <v>84</v>
      </c>
    </row>
    <row r="20" spans="1:16" ht="15" customHeight="1">
      <c r="A20" s="1243" t="s">
        <v>544</v>
      </c>
      <c r="B20" s="1244"/>
      <c r="C20" s="509"/>
      <c r="D20" s="509"/>
      <c r="E20" s="509"/>
      <c r="F20" s="509"/>
      <c r="G20" s="509"/>
      <c r="H20" s="509"/>
      <c r="I20" s="509"/>
      <c r="J20" s="509"/>
      <c r="K20" s="509"/>
      <c r="L20" s="510"/>
      <c r="M20" s="510"/>
      <c r="N20" s="509"/>
      <c r="O20" s="509"/>
    </row>
    <row r="21" spans="1:16" ht="15" customHeight="1">
      <c r="A21" s="1241" t="s">
        <v>95</v>
      </c>
      <c r="B21" s="1242"/>
      <c r="C21" s="511">
        <v>59253</v>
      </c>
      <c r="D21" s="511">
        <v>1905</v>
      </c>
      <c r="E21" s="511">
        <v>9697</v>
      </c>
      <c r="F21" s="511">
        <v>8410</v>
      </c>
      <c r="G21" s="511">
        <v>7367</v>
      </c>
      <c r="H21" s="511">
        <v>4356</v>
      </c>
      <c r="I21" s="511">
        <v>2070</v>
      </c>
      <c r="J21" s="511">
        <v>3680</v>
      </c>
      <c r="K21" s="511">
        <v>8638</v>
      </c>
      <c r="L21" s="511">
        <v>3154</v>
      </c>
      <c r="M21" s="511">
        <v>4505</v>
      </c>
      <c r="N21" s="511">
        <v>3765</v>
      </c>
      <c r="O21" s="511">
        <v>1706</v>
      </c>
      <c r="P21" s="129"/>
    </row>
    <row r="22" spans="1:16" ht="15" customHeight="1">
      <c r="A22" s="1126" t="s">
        <v>885</v>
      </c>
      <c r="B22" s="1234"/>
      <c r="C22" s="511">
        <v>859</v>
      </c>
      <c r="D22" s="511" t="s">
        <v>571</v>
      </c>
      <c r="E22" s="511">
        <v>57</v>
      </c>
      <c r="F22" s="511">
        <v>37</v>
      </c>
      <c r="G22" s="511">
        <v>129</v>
      </c>
      <c r="H22" s="511">
        <v>195</v>
      </c>
      <c r="I22" s="511">
        <v>23</v>
      </c>
      <c r="J22" s="511">
        <v>29</v>
      </c>
      <c r="K22" s="511">
        <v>187</v>
      </c>
      <c r="L22" s="511">
        <v>8</v>
      </c>
      <c r="M22" s="511">
        <v>81</v>
      </c>
      <c r="N22" s="511">
        <v>72</v>
      </c>
      <c r="O22" s="511">
        <v>41</v>
      </c>
      <c r="P22" s="129"/>
    </row>
    <row r="23" spans="1:16" ht="15" customHeight="1">
      <c r="A23" s="1126" t="s">
        <v>886</v>
      </c>
      <c r="B23" s="1234"/>
      <c r="C23" s="511">
        <v>3426</v>
      </c>
      <c r="D23" s="511">
        <v>2</v>
      </c>
      <c r="E23" s="511">
        <v>478</v>
      </c>
      <c r="F23" s="511">
        <v>310</v>
      </c>
      <c r="G23" s="511">
        <v>507</v>
      </c>
      <c r="H23" s="511">
        <v>608</v>
      </c>
      <c r="I23" s="511">
        <v>123</v>
      </c>
      <c r="J23" s="511">
        <v>91</v>
      </c>
      <c r="K23" s="511">
        <v>611</v>
      </c>
      <c r="L23" s="511">
        <v>69</v>
      </c>
      <c r="M23" s="511">
        <v>261</v>
      </c>
      <c r="N23" s="511">
        <v>265</v>
      </c>
      <c r="O23" s="511">
        <v>101</v>
      </c>
      <c r="P23" s="129"/>
    </row>
    <row r="24" spans="1:16" ht="15" customHeight="1">
      <c r="A24" s="1126" t="s">
        <v>887</v>
      </c>
      <c r="B24" s="1234"/>
      <c r="C24" s="511">
        <v>4055</v>
      </c>
      <c r="D24" s="511">
        <v>7</v>
      </c>
      <c r="E24" s="511">
        <v>846</v>
      </c>
      <c r="F24" s="511">
        <v>548</v>
      </c>
      <c r="G24" s="511">
        <v>535</v>
      </c>
      <c r="H24" s="511">
        <v>347</v>
      </c>
      <c r="I24" s="511">
        <v>171</v>
      </c>
      <c r="J24" s="511">
        <v>132</v>
      </c>
      <c r="K24" s="511">
        <v>739</v>
      </c>
      <c r="L24" s="511">
        <v>115</v>
      </c>
      <c r="M24" s="511">
        <v>317</v>
      </c>
      <c r="N24" s="511">
        <v>207</v>
      </c>
      <c r="O24" s="511">
        <v>91</v>
      </c>
      <c r="P24" s="129"/>
    </row>
    <row r="25" spans="1:16" ht="15" customHeight="1">
      <c r="A25" s="1126" t="s">
        <v>888</v>
      </c>
      <c r="B25" s="1234"/>
      <c r="C25" s="511">
        <v>4696</v>
      </c>
      <c r="D25" s="511">
        <v>32</v>
      </c>
      <c r="E25" s="511">
        <v>920</v>
      </c>
      <c r="F25" s="511">
        <v>698</v>
      </c>
      <c r="G25" s="511">
        <v>628</v>
      </c>
      <c r="H25" s="511">
        <v>366</v>
      </c>
      <c r="I25" s="511">
        <v>234</v>
      </c>
      <c r="J25" s="511">
        <v>174</v>
      </c>
      <c r="K25" s="511">
        <v>818</v>
      </c>
      <c r="L25" s="511">
        <v>140</v>
      </c>
      <c r="M25" s="511">
        <v>314</v>
      </c>
      <c r="N25" s="511">
        <v>283</v>
      </c>
      <c r="O25" s="511">
        <v>89</v>
      </c>
      <c r="P25" s="129"/>
    </row>
    <row r="26" spans="1:16" ht="15" customHeight="1">
      <c r="A26" s="1126" t="s">
        <v>889</v>
      </c>
      <c r="B26" s="1127"/>
      <c r="C26" s="511">
        <v>5718</v>
      </c>
      <c r="D26" s="511">
        <v>77</v>
      </c>
      <c r="E26" s="511">
        <v>1037</v>
      </c>
      <c r="F26" s="511">
        <v>753</v>
      </c>
      <c r="G26" s="511">
        <v>791</v>
      </c>
      <c r="H26" s="511">
        <v>499</v>
      </c>
      <c r="I26" s="511">
        <v>237</v>
      </c>
      <c r="J26" s="511">
        <v>203</v>
      </c>
      <c r="K26" s="511">
        <v>1058</v>
      </c>
      <c r="L26" s="511">
        <v>244</v>
      </c>
      <c r="M26" s="511">
        <v>415</v>
      </c>
      <c r="N26" s="511">
        <v>286</v>
      </c>
      <c r="O26" s="511">
        <v>118</v>
      </c>
      <c r="P26" s="129"/>
    </row>
    <row r="27" spans="1:16" ht="15" customHeight="1">
      <c r="A27" s="1126" t="s">
        <v>890</v>
      </c>
      <c r="B27" s="1127"/>
      <c r="C27" s="511">
        <v>6251</v>
      </c>
      <c r="D27" s="511">
        <v>128</v>
      </c>
      <c r="E27" s="511">
        <v>1077</v>
      </c>
      <c r="F27" s="511">
        <v>898</v>
      </c>
      <c r="G27" s="511">
        <v>812</v>
      </c>
      <c r="H27" s="511">
        <v>469</v>
      </c>
      <c r="I27" s="511">
        <v>215</v>
      </c>
      <c r="J27" s="511">
        <v>217</v>
      </c>
      <c r="K27" s="511">
        <v>1100</v>
      </c>
      <c r="L27" s="511">
        <v>299</v>
      </c>
      <c r="M27" s="511">
        <v>551</v>
      </c>
      <c r="N27" s="511">
        <v>359</v>
      </c>
      <c r="O27" s="511">
        <v>126</v>
      </c>
      <c r="P27" s="129"/>
    </row>
    <row r="28" spans="1:16" ht="15" customHeight="1">
      <c r="A28" s="1126" t="s">
        <v>891</v>
      </c>
      <c r="B28" s="1127"/>
      <c r="C28" s="511">
        <v>6789</v>
      </c>
      <c r="D28" s="511">
        <v>193</v>
      </c>
      <c r="E28" s="511">
        <v>1124</v>
      </c>
      <c r="F28" s="511">
        <v>1215</v>
      </c>
      <c r="G28" s="511">
        <v>911</v>
      </c>
      <c r="H28" s="511">
        <v>383</v>
      </c>
      <c r="I28" s="511">
        <v>228</v>
      </c>
      <c r="J28" s="511">
        <v>217</v>
      </c>
      <c r="K28" s="511">
        <v>1084</v>
      </c>
      <c r="L28" s="511">
        <v>373</v>
      </c>
      <c r="M28" s="511">
        <v>530</v>
      </c>
      <c r="N28" s="511">
        <v>375</v>
      </c>
      <c r="O28" s="511">
        <v>156</v>
      </c>
      <c r="P28" s="129"/>
    </row>
    <row r="29" spans="1:16" ht="15" customHeight="1">
      <c r="A29" s="1126" t="s">
        <v>892</v>
      </c>
      <c r="B29" s="1127"/>
      <c r="C29" s="511">
        <v>6023</v>
      </c>
      <c r="D29" s="511">
        <v>190</v>
      </c>
      <c r="E29" s="511">
        <v>1041</v>
      </c>
      <c r="F29" s="511">
        <v>1112</v>
      </c>
      <c r="G29" s="511">
        <v>715</v>
      </c>
      <c r="H29" s="511">
        <v>297</v>
      </c>
      <c r="I29" s="511">
        <v>179</v>
      </c>
      <c r="J29" s="511">
        <v>264</v>
      </c>
      <c r="K29" s="511">
        <v>861</v>
      </c>
      <c r="L29" s="511">
        <v>418</v>
      </c>
      <c r="M29" s="511">
        <v>470</v>
      </c>
      <c r="N29" s="511">
        <v>324</v>
      </c>
      <c r="O29" s="511">
        <v>152</v>
      </c>
      <c r="P29" s="129"/>
    </row>
    <row r="30" spans="1:16" ht="15" customHeight="1">
      <c r="A30" s="1126" t="s">
        <v>893</v>
      </c>
      <c r="B30" s="1127"/>
      <c r="C30" s="511">
        <v>5998</v>
      </c>
      <c r="D30" s="511">
        <v>315</v>
      </c>
      <c r="E30" s="511">
        <v>1065</v>
      </c>
      <c r="F30" s="511">
        <v>1170</v>
      </c>
      <c r="G30" s="511">
        <v>715</v>
      </c>
      <c r="H30" s="511">
        <v>249</v>
      </c>
      <c r="I30" s="511">
        <v>190</v>
      </c>
      <c r="J30" s="511">
        <v>281</v>
      </c>
      <c r="K30" s="511">
        <v>730</v>
      </c>
      <c r="L30" s="511">
        <v>416</v>
      </c>
      <c r="M30" s="511">
        <v>397</v>
      </c>
      <c r="N30" s="511">
        <v>351</v>
      </c>
      <c r="O30" s="511">
        <v>119</v>
      </c>
      <c r="P30" s="129"/>
    </row>
    <row r="31" spans="1:16" ht="15" customHeight="1">
      <c r="A31" s="1126" t="s">
        <v>894</v>
      </c>
      <c r="B31" s="1127"/>
      <c r="C31" s="511">
        <v>5462</v>
      </c>
      <c r="D31" s="511">
        <v>332</v>
      </c>
      <c r="E31" s="511">
        <v>889</v>
      </c>
      <c r="F31" s="511">
        <v>888</v>
      </c>
      <c r="G31" s="511">
        <v>600</v>
      </c>
      <c r="H31" s="511">
        <v>268</v>
      </c>
      <c r="I31" s="511">
        <v>168</v>
      </c>
      <c r="J31" s="511">
        <v>438</v>
      </c>
      <c r="K31" s="511">
        <v>558</v>
      </c>
      <c r="L31" s="511">
        <v>376</v>
      </c>
      <c r="M31" s="511">
        <v>428</v>
      </c>
      <c r="N31" s="511">
        <v>402</v>
      </c>
      <c r="O31" s="511">
        <v>115</v>
      </c>
      <c r="P31" s="129"/>
    </row>
    <row r="32" spans="1:16" ht="15" customHeight="1">
      <c r="A32" s="1126" t="s">
        <v>895</v>
      </c>
      <c r="B32" s="1127"/>
      <c r="C32" s="511">
        <v>4667</v>
      </c>
      <c r="D32" s="511">
        <v>272</v>
      </c>
      <c r="E32" s="511">
        <v>585</v>
      </c>
      <c r="F32" s="511">
        <v>502</v>
      </c>
      <c r="G32" s="511">
        <v>480</v>
      </c>
      <c r="H32" s="511">
        <v>308</v>
      </c>
      <c r="I32" s="511">
        <v>163</v>
      </c>
      <c r="J32" s="511">
        <v>535</v>
      </c>
      <c r="K32" s="511">
        <v>418</v>
      </c>
      <c r="L32" s="511">
        <v>368</v>
      </c>
      <c r="M32" s="511">
        <v>417</v>
      </c>
      <c r="N32" s="511">
        <v>433</v>
      </c>
      <c r="O32" s="511">
        <v>186</v>
      </c>
      <c r="P32" s="129"/>
    </row>
    <row r="33" spans="1:16" ht="15" customHeight="1">
      <c r="A33" s="1126" t="s">
        <v>896</v>
      </c>
      <c r="B33" s="1127"/>
      <c r="C33" s="511">
        <v>3103</v>
      </c>
      <c r="D33" s="511">
        <v>202</v>
      </c>
      <c r="E33" s="511">
        <v>355</v>
      </c>
      <c r="F33" s="511">
        <v>192</v>
      </c>
      <c r="G33" s="511">
        <v>296</v>
      </c>
      <c r="H33" s="511">
        <v>231</v>
      </c>
      <c r="I33" s="511">
        <v>107</v>
      </c>
      <c r="J33" s="511">
        <v>522</v>
      </c>
      <c r="K33" s="511">
        <v>251</v>
      </c>
      <c r="L33" s="511">
        <v>262</v>
      </c>
      <c r="M33" s="511">
        <v>233</v>
      </c>
      <c r="N33" s="511">
        <v>284</v>
      </c>
      <c r="O33" s="511">
        <v>168</v>
      </c>
      <c r="P33" s="129"/>
    </row>
    <row r="34" spans="1:16" ht="15" customHeight="1">
      <c r="A34" s="1126" t="s">
        <v>897</v>
      </c>
      <c r="B34" s="1127"/>
      <c r="C34" s="511">
        <v>1257</v>
      </c>
      <c r="D34" s="511">
        <v>101</v>
      </c>
      <c r="E34" s="511">
        <v>120</v>
      </c>
      <c r="F34" s="511">
        <v>63</v>
      </c>
      <c r="G34" s="511">
        <v>146</v>
      </c>
      <c r="H34" s="511">
        <v>78</v>
      </c>
      <c r="I34" s="511">
        <v>29</v>
      </c>
      <c r="J34" s="511">
        <v>262</v>
      </c>
      <c r="K34" s="511">
        <v>123</v>
      </c>
      <c r="L34" s="511">
        <v>56</v>
      </c>
      <c r="M34" s="511">
        <v>68</v>
      </c>
      <c r="N34" s="511">
        <v>92</v>
      </c>
      <c r="O34" s="511">
        <v>119</v>
      </c>
      <c r="P34" s="129"/>
    </row>
    <row r="35" spans="1:16" ht="15" customHeight="1">
      <c r="A35" s="1126" t="s">
        <v>898</v>
      </c>
      <c r="B35" s="1127"/>
      <c r="C35" s="511">
        <v>667</v>
      </c>
      <c r="D35" s="511">
        <v>35</v>
      </c>
      <c r="E35" s="511">
        <v>71</v>
      </c>
      <c r="F35" s="511">
        <v>19</v>
      </c>
      <c r="G35" s="511">
        <v>65</v>
      </c>
      <c r="H35" s="511">
        <v>44</v>
      </c>
      <c r="I35" s="511">
        <v>3</v>
      </c>
      <c r="J35" s="511">
        <v>215</v>
      </c>
      <c r="K35" s="511">
        <v>74</v>
      </c>
      <c r="L35" s="511">
        <v>9</v>
      </c>
      <c r="M35" s="511">
        <v>15</v>
      </c>
      <c r="N35" s="511">
        <v>28</v>
      </c>
      <c r="O35" s="511">
        <v>89</v>
      </c>
      <c r="P35" s="129"/>
    </row>
    <row r="36" spans="1:16" ht="15" customHeight="1">
      <c r="A36" s="1126" t="s">
        <v>587</v>
      </c>
      <c r="B36" s="1127"/>
      <c r="C36" s="511">
        <v>282</v>
      </c>
      <c r="D36" s="511">
        <v>19</v>
      </c>
      <c r="E36" s="511">
        <v>32</v>
      </c>
      <c r="F36" s="511">
        <v>5</v>
      </c>
      <c r="G36" s="511">
        <v>37</v>
      </c>
      <c r="H36" s="511">
        <v>14</v>
      </c>
      <c r="I36" s="511" t="s">
        <v>571</v>
      </c>
      <c r="J36" s="511">
        <v>100</v>
      </c>
      <c r="K36" s="511">
        <v>26</v>
      </c>
      <c r="L36" s="511">
        <v>1</v>
      </c>
      <c r="M36" s="511">
        <v>8</v>
      </c>
      <c r="N36" s="511">
        <v>4</v>
      </c>
      <c r="O36" s="511">
        <v>36</v>
      </c>
      <c r="P36" s="129"/>
    </row>
    <row r="37" spans="1:16" ht="15" customHeight="1">
      <c r="A37" s="1243" t="s">
        <v>545</v>
      </c>
      <c r="B37" s="1244"/>
      <c r="C37" s="511"/>
      <c r="D37" s="511"/>
      <c r="E37" s="511"/>
      <c r="F37" s="511"/>
      <c r="G37" s="511"/>
      <c r="H37" s="511"/>
      <c r="I37" s="511"/>
      <c r="J37" s="511"/>
      <c r="K37" s="511"/>
      <c r="L37" s="511"/>
      <c r="M37" s="511"/>
      <c r="N37" s="511"/>
      <c r="O37" s="511"/>
      <c r="P37" s="129"/>
    </row>
    <row r="38" spans="1:16" ht="15" customHeight="1">
      <c r="A38" s="1241" t="s">
        <v>95</v>
      </c>
      <c r="B38" s="1242"/>
      <c r="C38" s="511">
        <v>54135</v>
      </c>
      <c r="D38" s="511">
        <v>389</v>
      </c>
      <c r="E38" s="511">
        <v>11976</v>
      </c>
      <c r="F38" s="511">
        <v>14410</v>
      </c>
      <c r="G38" s="511">
        <v>6504</v>
      </c>
      <c r="H38" s="511">
        <v>9771</v>
      </c>
      <c r="I38" s="511">
        <v>197</v>
      </c>
      <c r="J38" s="511">
        <v>1978</v>
      </c>
      <c r="K38" s="511">
        <v>3916</v>
      </c>
      <c r="L38" s="511">
        <v>136</v>
      </c>
      <c r="M38" s="511">
        <v>155</v>
      </c>
      <c r="N38" s="511">
        <v>3216</v>
      </c>
      <c r="O38" s="511">
        <v>1487</v>
      </c>
      <c r="P38" s="129"/>
    </row>
    <row r="39" spans="1:16" ht="15" customHeight="1">
      <c r="A39" s="1126" t="s">
        <v>885</v>
      </c>
      <c r="B39" s="1234"/>
      <c r="C39" s="511">
        <v>825</v>
      </c>
      <c r="D39" s="511" t="s">
        <v>571</v>
      </c>
      <c r="E39" s="511">
        <v>39</v>
      </c>
      <c r="F39" s="511">
        <v>98</v>
      </c>
      <c r="G39" s="511">
        <v>177</v>
      </c>
      <c r="H39" s="511">
        <v>321</v>
      </c>
      <c r="I39" s="511">
        <v>6</v>
      </c>
      <c r="J39" s="511">
        <v>4</v>
      </c>
      <c r="K39" s="511">
        <v>93</v>
      </c>
      <c r="L39" s="511" t="s">
        <v>571</v>
      </c>
      <c r="M39" s="511">
        <v>5</v>
      </c>
      <c r="N39" s="511">
        <v>47</v>
      </c>
      <c r="O39" s="511">
        <v>35</v>
      </c>
      <c r="P39" s="129"/>
    </row>
    <row r="40" spans="1:16" ht="15" customHeight="1">
      <c r="A40" s="1126" t="s">
        <v>886</v>
      </c>
      <c r="B40" s="1234"/>
      <c r="C40" s="511">
        <v>3688</v>
      </c>
      <c r="D40" s="511" t="s">
        <v>571</v>
      </c>
      <c r="E40" s="511">
        <v>957</v>
      </c>
      <c r="F40" s="511">
        <v>774</v>
      </c>
      <c r="G40" s="511">
        <v>583</v>
      </c>
      <c r="H40" s="511">
        <v>792</v>
      </c>
      <c r="I40" s="511">
        <v>31</v>
      </c>
      <c r="J40" s="511">
        <v>21</v>
      </c>
      <c r="K40" s="511">
        <v>332</v>
      </c>
      <c r="L40" s="511">
        <v>4</v>
      </c>
      <c r="M40" s="511">
        <v>10</v>
      </c>
      <c r="N40" s="511">
        <v>92</v>
      </c>
      <c r="O40" s="511">
        <v>92</v>
      </c>
      <c r="P40" s="129"/>
    </row>
    <row r="41" spans="1:16" ht="15" customHeight="1">
      <c r="A41" s="1126" t="s">
        <v>887</v>
      </c>
      <c r="B41" s="1234"/>
      <c r="C41" s="511">
        <v>3989</v>
      </c>
      <c r="D41" s="511">
        <v>2</v>
      </c>
      <c r="E41" s="511">
        <v>1347</v>
      </c>
      <c r="F41" s="511">
        <v>1121</v>
      </c>
      <c r="G41" s="511">
        <v>430</v>
      </c>
      <c r="H41" s="511">
        <v>565</v>
      </c>
      <c r="I41" s="511">
        <v>30</v>
      </c>
      <c r="J41" s="511">
        <v>34</v>
      </c>
      <c r="K41" s="511">
        <v>272</v>
      </c>
      <c r="L41" s="511">
        <v>7</v>
      </c>
      <c r="M41" s="511">
        <v>9</v>
      </c>
      <c r="N41" s="511">
        <v>94</v>
      </c>
      <c r="O41" s="511">
        <v>78</v>
      </c>
      <c r="P41" s="129"/>
    </row>
    <row r="42" spans="1:16" ht="15" customHeight="1">
      <c r="A42" s="1126" t="s">
        <v>888</v>
      </c>
      <c r="B42" s="1234"/>
      <c r="C42" s="511">
        <v>4295</v>
      </c>
      <c r="D42" s="511">
        <v>6</v>
      </c>
      <c r="E42" s="511">
        <v>1214</v>
      </c>
      <c r="F42" s="511">
        <v>1293</v>
      </c>
      <c r="G42" s="511">
        <v>508</v>
      </c>
      <c r="H42" s="511">
        <v>669</v>
      </c>
      <c r="I42" s="511">
        <v>21</v>
      </c>
      <c r="J42" s="511">
        <v>61</v>
      </c>
      <c r="K42" s="511">
        <v>283</v>
      </c>
      <c r="L42" s="511">
        <v>5</v>
      </c>
      <c r="M42" s="511">
        <v>8</v>
      </c>
      <c r="N42" s="511">
        <v>139</v>
      </c>
      <c r="O42" s="511">
        <v>88</v>
      </c>
      <c r="P42" s="129"/>
    </row>
    <row r="43" spans="1:16" ht="15" customHeight="1">
      <c r="A43" s="1126" t="s">
        <v>889</v>
      </c>
      <c r="B43" s="1127"/>
      <c r="C43" s="511">
        <v>5142</v>
      </c>
      <c r="D43" s="511">
        <v>12</v>
      </c>
      <c r="E43" s="511">
        <v>1413</v>
      </c>
      <c r="F43" s="511">
        <v>1507</v>
      </c>
      <c r="G43" s="511">
        <v>598</v>
      </c>
      <c r="H43" s="511">
        <v>877</v>
      </c>
      <c r="I43" s="511">
        <v>29</v>
      </c>
      <c r="J43" s="511">
        <v>79</v>
      </c>
      <c r="K43" s="511">
        <v>322</v>
      </c>
      <c r="L43" s="511">
        <v>7</v>
      </c>
      <c r="M43" s="511">
        <v>11</v>
      </c>
      <c r="N43" s="511">
        <v>199</v>
      </c>
      <c r="O43" s="511">
        <v>88</v>
      </c>
      <c r="P43" s="129"/>
    </row>
    <row r="44" spans="1:16" ht="15" customHeight="1">
      <c r="A44" s="1126" t="s">
        <v>890</v>
      </c>
      <c r="B44" s="1127"/>
      <c r="C44" s="511">
        <v>5741</v>
      </c>
      <c r="D44" s="511">
        <v>31</v>
      </c>
      <c r="E44" s="511">
        <v>1516</v>
      </c>
      <c r="F44" s="511">
        <v>1838</v>
      </c>
      <c r="G44" s="511">
        <v>607</v>
      </c>
      <c r="H44" s="511">
        <v>868</v>
      </c>
      <c r="I44" s="511">
        <v>21</v>
      </c>
      <c r="J44" s="511">
        <v>98</v>
      </c>
      <c r="K44" s="511">
        <v>383</v>
      </c>
      <c r="L44" s="511">
        <v>16</v>
      </c>
      <c r="M44" s="511">
        <v>12</v>
      </c>
      <c r="N44" s="511">
        <v>251</v>
      </c>
      <c r="O44" s="511">
        <v>100</v>
      </c>
      <c r="P44" s="129"/>
    </row>
    <row r="45" spans="1:16" ht="15" customHeight="1">
      <c r="A45" s="1126" t="s">
        <v>891</v>
      </c>
      <c r="B45" s="1127"/>
      <c r="C45" s="511">
        <v>6415</v>
      </c>
      <c r="D45" s="511">
        <v>47</v>
      </c>
      <c r="E45" s="511">
        <v>1450</v>
      </c>
      <c r="F45" s="511">
        <v>2219</v>
      </c>
      <c r="G45" s="511">
        <v>674</v>
      </c>
      <c r="H45" s="511">
        <v>975</v>
      </c>
      <c r="I45" s="511">
        <v>23</v>
      </c>
      <c r="J45" s="511">
        <v>112</v>
      </c>
      <c r="K45" s="511">
        <v>430</v>
      </c>
      <c r="L45" s="511">
        <v>23</v>
      </c>
      <c r="M45" s="511">
        <v>18</v>
      </c>
      <c r="N45" s="511">
        <v>318</v>
      </c>
      <c r="O45" s="511">
        <v>126</v>
      </c>
      <c r="P45" s="129"/>
    </row>
    <row r="46" spans="1:16" ht="15" customHeight="1">
      <c r="A46" s="1126" t="s">
        <v>892</v>
      </c>
      <c r="B46" s="1127"/>
      <c r="C46" s="511">
        <v>5852</v>
      </c>
      <c r="D46" s="511">
        <v>43</v>
      </c>
      <c r="E46" s="511">
        <v>1258</v>
      </c>
      <c r="F46" s="511">
        <v>1930</v>
      </c>
      <c r="G46" s="511">
        <v>685</v>
      </c>
      <c r="H46" s="511">
        <v>880</v>
      </c>
      <c r="I46" s="511">
        <v>19</v>
      </c>
      <c r="J46" s="511">
        <v>150</v>
      </c>
      <c r="K46" s="511">
        <v>430</v>
      </c>
      <c r="L46" s="511">
        <v>24</v>
      </c>
      <c r="M46" s="511">
        <v>17</v>
      </c>
      <c r="N46" s="511">
        <v>314</v>
      </c>
      <c r="O46" s="511">
        <v>102</v>
      </c>
      <c r="P46" s="129"/>
    </row>
    <row r="47" spans="1:16" ht="15" customHeight="1">
      <c r="A47" s="1126" t="s">
        <v>893</v>
      </c>
      <c r="B47" s="1127"/>
      <c r="C47" s="511">
        <v>5554</v>
      </c>
      <c r="D47" s="511">
        <v>59</v>
      </c>
      <c r="E47" s="511">
        <v>1236</v>
      </c>
      <c r="F47" s="511">
        <v>1569</v>
      </c>
      <c r="G47" s="511">
        <v>606</v>
      </c>
      <c r="H47" s="511">
        <v>1012</v>
      </c>
      <c r="I47" s="511">
        <v>6</v>
      </c>
      <c r="J47" s="511">
        <v>187</v>
      </c>
      <c r="K47" s="511">
        <v>394</v>
      </c>
      <c r="L47" s="511">
        <v>21</v>
      </c>
      <c r="M47" s="511">
        <v>12</v>
      </c>
      <c r="N47" s="511">
        <v>347</v>
      </c>
      <c r="O47" s="511">
        <v>105</v>
      </c>
      <c r="P47" s="129"/>
    </row>
    <row r="48" spans="1:16" ht="15" customHeight="1">
      <c r="A48" s="1126" t="s">
        <v>894</v>
      </c>
      <c r="B48" s="1127"/>
      <c r="C48" s="511">
        <v>4727</v>
      </c>
      <c r="D48" s="511">
        <v>51</v>
      </c>
      <c r="E48" s="511">
        <v>858</v>
      </c>
      <c r="F48" s="511">
        <v>1013</v>
      </c>
      <c r="G48" s="511">
        <v>626</v>
      </c>
      <c r="H48" s="511">
        <v>949</v>
      </c>
      <c r="I48" s="511">
        <v>7</v>
      </c>
      <c r="J48" s="511">
        <v>260</v>
      </c>
      <c r="K48" s="511">
        <v>423</v>
      </c>
      <c r="L48" s="511">
        <v>14</v>
      </c>
      <c r="M48" s="511">
        <v>16</v>
      </c>
      <c r="N48" s="511">
        <v>393</v>
      </c>
      <c r="O48" s="511">
        <v>117</v>
      </c>
      <c r="P48" s="129"/>
    </row>
    <row r="49" spans="1:16" ht="15" customHeight="1">
      <c r="A49" s="1126" t="s">
        <v>895</v>
      </c>
      <c r="B49" s="1127"/>
      <c r="C49" s="511">
        <v>3701</v>
      </c>
      <c r="D49" s="511">
        <v>49</v>
      </c>
      <c r="E49" s="511">
        <v>415</v>
      </c>
      <c r="F49" s="511">
        <v>576</v>
      </c>
      <c r="G49" s="511">
        <v>478</v>
      </c>
      <c r="H49" s="511">
        <v>940</v>
      </c>
      <c r="I49" s="511">
        <v>2</v>
      </c>
      <c r="J49" s="511">
        <v>306</v>
      </c>
      <c r="K49" s="511">
        <v>282</v>
      </c>
      <c r="L49" s="511">
        <v>10</v>
      </c>
      <c r="M49" s="511">
        <v>15</v>
      </c>
      <c r="N49" s="511">
        <v>488</v>
      </c>
      <c r="O49" s="511">
        <v>140</v>
      </c>
      <c r="P49" s="129"/>
    </row>
    <row r="50" spans="1:16" ht="15" customHeight="1">
      <c r="A50" s="1126" t="s">
        <v>896</v>
      </c>
      <c r="B50" s="1127"/>
      <c r="C50" s="511">
        <v>2457</v>
      </c>
      <c r="D50" s="511">
        <v>36</v>
      </c>
      <c r="E50" s="511">
        <v>162</v>
      </c>
      <c r="F50" s="511">
        <v>296</v>
      </c>
      <c r="G50" s="511">
        <v>312</v>
      </c>
      <c r="H50" s="511">
        <v>625</v>
      </c>
      <c r="I50" s="511">
        <v>2</v>
      </c>
      <c r="J50" s="511">
        <v>291</v>
      </c>
      <c r="K50" s="511">
        <v>166</v>
      </c>
      <c r="L50" s="511">
        <v>5</v>
      </c>
      <c r="M50" s="511">
        <v>13</v>
      </c>
      <c r="N50" s="511">
        <v>386</v>
      </c>
      <c r="O50" s="511">
        <v>163</v>
      </c>
      <c r="P50" s="129"/>
    </row>
    <row r="51" spans="1:16" ht="15" customHeight="1">
      <c r="A51" s="1126" t="s">
        <v>897</v>
      </c>
      <c r="B51" s="1127"/>
      <c r="C51" s="511">
        <v>1093</v>
      </c>
      <c r="D51" s="511">
        <v>29</v>
      </c>
      <c r="E51" s="511">
        <v>71</v>
      </c>
      <c r="F51" s="511">
        <v>123</v>
      </c>
      <c r="G51" s="511">
        <v>127</v>
      </c>
      <c r="H51" s="511">
        <v>219</v>
      </c>
      <c r="I51" s="511" t="s">
        <v>571</v>
      </c>
      <c r="J51" s="511">
        <v>217</v>
      </c>
      <c r="K51" s="511">
        <v>63</v>
      </c>
      <c r="L51" s="511" t="s">
        <v>571</v>
      </c>
      <c r="M51" s="511">
        <v>7</v>
      </c>
      <c r="N51" s="511">
        <v>111</v>
      </c>
      <c r="O51" s="511">
        <v>126</v>
      </c>
      <c r="P51" s="129"/>
    </row>
    <row r="52" spans="1:16" ht="15" customHeight="1">
      <c r="A52" s="1126" t="s">
        <v>898</v>
      </c>
      <c r="B52" s="1127"/>
      <c r="C52" s="511">
        <v>457</v>
      </c>
      <c r="D52" s="511">
        <v>14</v>
      </c>
      <c r="E52" s="511">
        <v>25</v>
      </c>
      <c r="F52" s="511">
        <v>41</v>
      </c>
      <c r="G52" s="511">
        <v>63</v>
      </c>
      <c r="H52" s="511">
        <v>56</v>
      </c>
      <c r="I52" s="511" t="s">
        <v>571</v>
      </c>
      <c r="J52" s="511">
        <v>115</v>
      </c>
      <c r="K52" s="511">
        <v>36</v>
      </c>
      <c r="L52" s="511" t="s">
        <v>571</v>
      </c>
      <c r="M52" s="511" t="s">
        <v>571</v>
      </c>
      <c r="N52" s="511">
        <v>28</v>
      </c>
      <c r="O52" s="511">
        <v>79</v>
      </c>
      <c r="P52" s="129"/>
    </row>
    <row r="53" spans="1:16" ht="15" customHeight="1">
      <c r="A53" s="1152" t="s">
        <v>587</v>
      </c>
      <c r="B53" s="1153"/>
      <c r="C53" s="512">
        <v>199</v>
      </c>
      <c r="D53" s="512">
        <v>10</v>
      </c>
      <c r="E53" s="512">
        <v>15</v>
      </c>
      <c r="F53" s="512">
        <v>12</v>
      </c>
      <c r="G53" s="512">
        <v>30</v>
      </c>
      <c r="H53" s="512">
        <v>23</v>
      </c>
      <c r="I53" s="512" t="s">
        <v>571</v>
      </c>
      <c r="J53" s="512">
        <v>43</v>
      </c>
      <c r="K53" s="512">
        <v>7</v>
      </c>
      <c r="L53" s="512" t="s">
        <v>571</v>
      </c>
      <c r="M53" s="512">
        <v>2</v>
      </c>
      <c r="N53" s="512">
        <v>9</v>
      </c>
      <c r="O53" s="512">
        <v>48</v>
      </c>
      <c r="P53" s="129"/>
    </row>
    <row r="54" spans="1:16" ht="12" customHeight="1"/>
    <row r="55" spans="1:16" ht="12" customHeight="1"/>
    <row r="56" spans="1:16" ht="12" customHeight="1"/>
    <row r="57" spans="1:16" ht="12" customHeight="1"/>
    <row r="58" spans="1:16" ht="12" customHeight="1"/>
    <row r="59" spans="1:16" ht="12" customHeight="1"/>
    <row r="60" spans="1:16" ht="8.1" customHeight="1"/>
    <row r="61" spans="1:16" ht="12" customHeight="1"/>
    <row r="62" spans="1:16" ht="12" customHeight="1"/>
    <row r="63" spans="1:16" ht="12" customHeight="1"/>
    <row r="64" spans="1:16" ht="12" customHeight="1"/>
    <row r="65" ht="12" customHeight="1"/>
    <row r="66" ht="8.1" customHeight="1"/>
    <row r="67" ht="12" customHeight="1"/>
    <row r="68" ht="12" customHeight="1"/>
    <row r="69" ht="12" customHeight="1"/>
    <row r="70" ht="12" customHeight="1"/>
    <row r="71" ht="12" customHeight="1"/>
    <row r="72" ht="8.1" customHeight="1"/>
    <row r="73" ht="12" customHeight="1"/>
    <row r="74" ht="12" customHeight="1"/>
    <row r="75" ht="12" customHeight="1"/>
    <row r="76" ht="12" customHeight="1"/>
    <row r="77" ht="12" customHeight="1"/>
    <row r="78" ht="7.5" customHeight="1"/>
    <row r="79" ht="12" customHeight="1"/>
    <row r="80" ht="7.5" customHeight="1"/>
    <row r="81" ht="12" customHeight="1"/>
    <row r="82" ht="12" customHeight="1"/>
    <row r="83" ht="12" customHeight="1"/>
    <row r="84" ht="12" customHeight="1"/>
    <row r="85" ht="8.1" customHeight="1"/>
    <row r="86" ht="8.1" customHeight="1"/>
    <row r="87" ht="12" customHeight="1"/>
    <row r="88" ht="12" customHeight="1"/>
    <row r="89" ht="12" customHeight="1"/>
    <row r="90" ht="11.25" customHeight="1"/>
    <row r="91" ht="17.25" customHeight="1"/>
    <row r="92" ht="7.5" customHeight="1"/>
    <row r="93" ht="18.75" customHeight="1"/>
    <row r="94" ht="14.25" customHeight="1"/>
    <row r="95" ht="14.25" customHeight="1"/>
    <row r="96" ht="18" customHeight="1"/>
    <row r="97" ht="48.75" customHeight="1"/>
    <row r="98" ht="27.75" customHeight="1"/>
    <row r="99" ht="7.5" customHeight="1"/>
    <row r="100" ht="12" customHeight="1"/>
    <row r="101" ht="7.5" customHeight="1"/>
    <row r="102" ht="12" customHeight="1"/>
    <row r="103" ht="8.1" customHeight="1"/>
    <row r="104" ht="12" customHeight="1"/>
    <row r="105" ht="12" customHeight="1"/>
    <row r="106" ht="12" customHeight="1"/>
    <row r="107" ht="12" customHeight="1"/>
    <row r="108" ht="12" customHeight="1"/>
    <row r="109" ht="8.1" customHeight="1"/>
    <row r="110" ht="12" customHeight="1"/>
    <row r="111" ht="12" customHeight="1"/>
    <row r="112" ht="12" customHeight="1"/>
    <row r="113" ht="12" customHeight="1"/>
    <row r="114" ht="12" customHeight="1"/>
    <row r="115" ht="8.1" customHeight="1"/>
    <row r="116" ht="12" customHeight="1"/>
    <row r="117" ht="12" customHeight="1"/>
    <row r="118" ht="12" customHeight="1"/>
    <row r="119" ht="12" customHeight="1"/>
    <row r="120" ht="12" customHeight="1"/>
    <row r="121" ht="7.5" customHeight="1"/>
    <row r="122" ht="12" customHeight="1"/>
    <row r="123" ht="7.5" customHeight="1"/>
    <row r="124" ht="12" customHeight="1"/>
    <row r="125" ht="12" customHeight="1"/>
    <row r="126" ht="12" customHeight="1"/>
    <row r="127" ht="12" customHeight="1"/>
    <row r="128" ht="12" customHeight="1"/>
    <row r="129" ht="12" customHeight="1"/>
    <row r="130" ht="8.1" customHeight="1"/>
    <row r="131" ht="12" customHeight="1"/>
    <row r="132" ht="12" customHeight="1"/>
    <row r="133" ht="12" customHeight="1"/>
    <row r="134" ht="12" customHeight="1"/>
    <row r="135" ht="12" customHeight="1"/>
    <row r="136" ht="8.1" customHeight="1"/>
    <row r="137" ht="12" customHeight="1"/>
    <row r="138" ht="12" customHeight="1"/>
    <row r="139" ht="12" customHeight="1"/>
    <row r="140" ht="12" customHeight="1"/>
    <row r="141" ht="12" customHeight="1"/>
    <row r="142" ht="8.1" customHeight="1"/>
    <row r="143" ht="12" customHeight="1"/>
    <row r="144" ht="12" customHeight="1"/>
    <row r="145" ht="12" customHeight="1"/>
    <row r="146" ht="12" customHeight="1"/>
    <row r="147" ht="12" customHeight="1"/>
    <row r="148" ht="7.5" customHeight="1"/>
    <row r="149" ht="12" customHeight="1"/>
    <row r="150" ht="7.5" customHeight="1"/>
    <row r="151" ht="12" customHeight="1"/>
    <row r="152" ht="12" customHeight="1"/>
    <row r="153" ht="12" customHeight="1"/>
    <row r="154" ht="12" customHeight="1"/>
    <row r="155" ht="12" customHeight="1"/>
    <row r="156" ht="12" customHeight="1"/>
    <row r="157" ht="8.1" customHeight="1"/>
    <row r="158" ht="12" customHeight="1"/>
    <row r="159" ht="12" customHeight="1"/>
    <row r="160" ht="12" customHeight="1"/>
    <row r="161" ht="12" customHeight="1"/>
    <row r="162" ht="12" customHeight="1"/>
    <row r="163" ht="8.1" customHeight="1"/>
    <row r="164" ht="12" customHeight="1"/>
    <row r="165" ht="12" customHeight="1"/>
    <row r="166" ht="12" customHeight="1"/>
    <row r="167" ht="12" customHeight="1"/>
    <row r="168" ht="12" customHeight="1"/>
    <row r="169" ht="8.1" customHeight="1"/>
    <row r="170" ht="12" customHeight="1"/>
    <row r="171" ht="12" customHeight="1"/>
    <row r="172" ht="12" customHeight="1"/>
    <row r="173" ht="12" customHeight="1"/>
    <row r="174" ht="12" customHeight="1"/>
    <row r="175" ht="7.5" customHeight="1"/>
    <row r="176" ht="12" customHeight="1"/>
    <row r="177" ht="7.5" customHeight="1"/>
    <row r="178" ht="12" customHeight="1"/>
    <row r="179" ht="12" customHeight="1"/>
    <row r="180" ht="12" customHeight="1"/>
    <row r="181" ht="12" customHeight="1"/>
    <row r="182" ht="8.1" customHeight="1"/>
    <row r="183" ht="8.1" customHeight="1"/>
    <row r="184" ht="12" customHeight="1"/>
    <row r="185" ht="12" customHeight="1"/>
    <row r="186" ht="12" customHeight="1"/>
    <row r="187" ht="11.25" customHeight="1"/>
    <row r="188" ht="17.25" customHeight="1"/>
    <row r="189" ht="7.5" customHeight="1"/>
    <row r="190" ht="18.75" customHeight="1"/>
    <row r="191" ht="14.25" customHeight="1"/>
    <row r="192" ht="14.25" customHeight="1"/>
    <row r="193" ht="18" customHeight="1"/>
    <row r="194" ht="48.75" customHeight="1"/>
    <row r="195" ht="27.75" customHeight="1"/>
    <row r="196" ht="7.5" customHeight="1"/>
    <row r="197" ht="12" customHeight="1"/>
    <row r="198" ht="7.5" customHeight="1"/>
    <row r="199" ht="12" customHeight="1"/>
    <row r="200" ht="8.1" customHeight="1"/>
    <row r="201" ht="12" customHeight="1"/>
    <row r="202" ht="12" customHeight="1"/>
    <row r="203" ht="12" customHeight="1"/>
    <row r="204" ht="12" customHeight="1"/>
    <row r="205" ht="12" customHeight="1"/>
    <row r="206" ht="8.1" customHeight="1"/>
    <row r="207" ht="12" customHeight="1"/>
    <row r="208" ht="12" customHeight="1"/>
    <row r="209" ht="12" customHeight="1"/>
    <row r="210" ht="12" customHeight="1"/>
    <row r="211" ht="12" customHeight="1"/>
    <row r="212" ht="8.1" customHeight="1"/>
    <row r="213" ht="12" customHeight="1"/>
    <row r="214" ht="12" customHeight="1"/>
    <row r="215" ht="12" customHeight="1"/>
    <row r="216" ht="12" customHeight="1"/>
    <row r="217" ht="12" customHeight="1"/>
    <row r="218" ht="7.5" customHeight="1"/>
    <row r="219" ht="12" customHeight="1"/>
    <row r="220" ht="7.5" customHeight="1"/>
    <row r="221" ht="12" customHeight="1"/>
    <row r="222" ht="12" customHeight="1"/>
    <row r="223" ht="12" customHeight="1"/>
    <row r="224" ht="12" customHeight="1"/>
    <row r="225" ht="12" customHeight="1"/>
    <row r="226" ht="12" customHeight="1"/>
    <row r="227" ht="8.1" customHeight="1"/>
    <row r="228" ht="12" customHeight="1"/>
    <row r="229" ht="12" customHeight="1"/>
    <row r="230" ht="12" customHeight="1"/>
    <row r="231" ht="12" customHeight="1"/>
    <row r="232" ht="12" customHeight="1"/>
    <row r="233" ht="8.1" customHeight="1"/>
    <row r="234" ht="12" customHeight="1"/>
    <row r="235" ht="12" customHeight="1"/>
    <row r="236" ht="12" customHeight="1"/>
    <row r="237" ht="12" customHeight="1"/>
    <row r="238" ht="12" customHeight="1"/>
    <row r="239" ht="8.1" customHeight="1"/>
    <row r="240" ht="12" customHeight="1"/>
    <row r="241" ht="12" customHeight="1"/>
    <row r="242" ht="12" customHeight="1"/>
    <row r="243" ht="12" customHeight="1"/>
    <row r="244" ht="12" customHeight="1"/>
    <row r="245" ht="7.5" customHeight="1"/>
    <row r="246" ht="12" customHeight="1"/>
    <row r="247" ht="7.5" customHeight="1"/>
    <row r="248" ht="12" customHeight="1"/>
    <row r="249" ht="12" customHeight="1"/>
    <row r="250" ht="12" customHeight="1"/>
    <row r="251" ht="12" customHeight="1"/>
    <row r="252" ht="12" customHeight="1"/>
    <row r="253" ht="12" customHeight="1"/>
    <row r="254" ht="8.1" customHeight="1"/>
    <row r="255" ht="12" customHeight="1"/>
    <row r="256" ht="12" customHeight="1"/>
    <row r="257" ht="12" customHeight="1"/>
    <row r="258" ht="12" customHeight="1"/>
    <row r="259" ht="12" customHeight="1"/>
    <row r="260" ht="8.1" customHeight="1"/>
    <row r="261" ht="12" customHeight="1"/>
    <row r="262" ht="12" customHeight="1"/>
    <row r="263" ht="12" customHeight="1"/>
    <row r="264" ht="12" customHeight="1"/>
    <row r="265" ht="12" customHeight="1"/>
    <row r="266" ht="8.1" customHeight="1"/>
    <row r="267" ht="12" customHeight="1"/>
    <row r="268" ht="12" customHeight="1"/>
    <row r="269" ht="12" customHeight="1"/>
    <row r="270" ht="12" customHeight="1"/>
    <row r="271" ht="12" customHeight="1"/>
    <row r="272" ht="7.5" customHeight="1"/>
    <row r="273" ht="12" customHeight="1"/>
    <row r="274" ht="7.5" customHeight="1"/>
    <row r="275" ht="12" customHeight="1"/>
    <row r="276" ht="12" customHeight="1"/>
    <row r="277" ht="12" customHeight="1"/>
    <row r="278" ht="12" customHeight="1"/>
    <row r="279" ht="8.1" customHeight="1"/>
    <row r="280" ht="8.1" customHeight="1"/>
    <row r="281" ht="12" customHeight="1"/>
    <row r="282" ht="12" customHeight="1"/>
    <row r="283" ht="12" customHeight="1"/>
    <row r="284" ht="11.25" customHeight="1"/>
    <row r="285" ht="17.25" customHeight="1"/>
    <row r="286" ht="7.5" customHeight="1"/>
    <row r="287" ht="18.75" customHeight="1"/>
    <row r="288" ht="14.25" customHeight="1"/>
    <row r="289" ht="14.25" customHeight="1"/>
    <row r="290" ht="18" customHeight="1"/>
    <row r="291" ht="48.75" customHeight="1"/>
    <row r="292" ht="27.75" customHeight="1"/>
    <row r="293" ht="7.5" customHeight="1"/>
    <row r="294" ht="12" customHeight="1"/>
    <row r="295" ht="7.5" customHeight="1"/>
    <row r="296" ht="12" customHeight="1"/>
    <row r="297" ht="8.1" customHeight="1"/>
    <row r="298" ht="12" customHeight="1"/>
    <row r="299" ht="12" customHeight="1"/>
    <row r="300" ht="12" customHeight="1"/>
    <row r="301" ht="12" customHeight="1"/>
    <row r="302" ht="12" customHeight="1"/>
    <row r="303" ht="8.1" customHeight="1"/>
    <row r="304" ht="12" customHeight="1"/>
    <row r="305" ht="12" customHeight="1"/>
    <row r="306" ht="12" customHeight="1"/>
    <row r="307" ht="12" customHeight="1"/>
    <row r="308" ht="12" customHeight="1"/>
    <row r="309" ht="8.1" customHeight="1"/>
    <row r="310" ht="12" customHeight="1"/>
    <row r="311" ht="12" customHeight="1"/>
    <row r="312" ht="12" customHeight="1"/>
    <row r="313" ht="12" customHeight="1"/>
    <row r="314" ht="12" customHeight="1"/>
    <row r="315" ht="7.5" customHeight="1"/>
    <row r="316" ht="12" customHeight="1"/>
    <row r="317" ht="7.5" customHeight="1"/>
    <row r="318" ht="12" customHeight="1"/>
    <row r="319" ht="12" customHeight="1"/>
    <row r="320" ht="12" customHeight="1"/>
    <row r="321" ht="12" customHeight="1"/>
    <row r="322" ht="12" customHeight="1"/>
    <row r="323" ht="12" customHeight="1"/>
    <row r="324" ht="8.1" customHeight="1"/>
    <row r="325" ht="12" customHeight="1"/>
    <row r="326" ht="12" customHeight="1"/>
    <row r="327" ht="12" customHeight="1"/>
    <row r="328" ht="12" customHeight="1"/>
    <row r="329" ht="12" customHeight="1"/>
    <row r="330" ht="8.1" customHeight="1"/>
    <row r="331" ht="12" customHeight="1"/>
    <row r="332" ht="12" customHeight="1"/>
    <row r="333" ht="12" customHeight="1"/>
    <row r="334" ht="12" customHeight="1"/>
    <row r="335" ht="12" customHeight="1"/>
    <row r="336" ht="8.1" customHeight="1"/>
    <row r="337" ht="12" customHeight="1"/>
    <row r="338" ht="12" customHeight="1"/>
    <row r="339" ht="12" customHeight="1"/>
    <row r="340" ht="12" customHeight="1"/>
    <row r="341" ht="12" customHeight="1"/>
    <row r="342" ht="7.5" customHeight="1"/>
    <row r="343" ht="12" customHeight="1"/>
    <row r="344" ht="7.5" customHeight="1"/>
    <row r="345" ht="12" customHeight="1"/>
    <row r="346" ht="12" customHeight="1"/>
    <row r="347" ht="12" customHeight="1"/>
    <row r="348" ht="12" customHeight="1"/>
    <row r="349" ht="12" customHeight="1"/>
    <row r="350" ht="12" customHeight="1"/>
    <row r="351" ht="8.1" customHeight="1"/>
    <row r="352" ht="12" customHeight="1"/>
    <row r="353" ht="12" customHeight="1"/>
    <row r="354" ht="12" customHeight="1"/>
    <row r="355" ht="12" customHeight="1"/>
    <row r="356" ht="12" customHeight="1"/>
    <row r="357" ht="8.1" customHeight="1"/>
    <row r="358" ht="12" customHeight="1"/>
    <row r="359" ht="12" customHeight="1"/>
    <row r="360" ht="12" customHeight="1"/>
    <row r="361" ht="12" customHeight="1"/>
    <row r="362" ht="12" customHeight="1"/>
    <row r="363" ht="8.1" customHeight="1"/>
    <row r="364" ht="12" customHeight="1"/>
    <row r="365" ht="12" customHeight="1"/>
    <row r="366" ht="12" customHeight="1"/>
    <row r="367" ht="12" customHeight="1"/>
    <row r="368" ht="12" customHeight="1"/>
    <row r="369" ht="7.5" customHeight="1"/>
    <row r="370" ht="12" customHeight="1"/>
    <row r="371" ht="7.5" customHeight="1"/>
    <row r="372" ht="12" customHeight="1"/>
    <row r="373" ht="12" customHeight="1"/>
    <row r="374" ht="12" customHeight="1"/>
    <row r="375" ht="12" customHeight="1"/>
    <row r="376" ht="8.1" customHeight="1"/>
    <row r="377" ht="8.1" customHeight="1"/>
    <row r="378" ht="12" customHeight="1"/>
    <row r="379" ht="12" customHeight="1"/>
    <row r="380" ht="12" customHeight="1"/>
    <row r="381" ht="11.25" customHeight="1"/>
    <row r="382" ht="17.25" customHeight="1"/>
    <row r="383" ht="7.5" customHeight="1"/>
    <row r="384" ht="18.75" customHeight="1"/>
    <row r="385" ht="14.25" customHeight="1"/>
    <row r="386" ht="14.25" customHeight="1"/>
    <row r="387" ht="18" customHeight="1"/>
    <row r="388" ht="48.75" customHeight="1"/>
    <row r="389" ht="27.75" customHeight="1"/>
    <row r="390" ht="7.5" customHeight="1"/>
    <row r="391" ht="12" customHeight="1"/>
    <row r="392" ht="7.5" customHeight="1"/>
    <row r="393" ht="12" customHeight="1"/>
    <row r="394" ht="8.1" customHeight="1"/>
    <row r="395" ht="12" customHeight="1"/>
    <row r="396" ht="12" customHeight="1"/>
    <row r="397" ht="12" customHeight="1"/>
    <row r="398" ht="12" customHeight="1"/>
    <row r="399" ht="12" customHeight="1"/>
    <row r="400" ht="8.1" customHeight="1"/>
    <row r="401" ht="12" customHeight="1"/>
    <row r="402" ht="12" customHeight="1"/>
    <row r="403" ht="12" customHeight="1"/>
    <row r="404" ht="12" customHeight="1"/>
    <row r="405" ht="12" customHeight="1"/>
    <row r="406" ht="8.1" customHeight="1"/>
    <row r="407" ht="12" customHeight="1"/>
    <row r="408" ht="12" customHeight="1"/>
    <row r="409" ht="12" customHeight="1"/>
    <row r="410" ht="12" customHeight="1"/>
    <row r="411" ht="12" customHeight="1"/>
    <row r="412" ht="7.5" customHeight="1"/>
    <row r="413" ht="12" customHeight="1"/>
    <row r="414" ht="7.5" customHeight="1"/>
    <row r="415" ht="12" customHeight="1"/>
    <row r="416" ht="12" customHeight="1"/>
    <row r="417" ht="12" customHeight="1"/>
    <row r="418" ht="12" customHeight="1"/>
    <row r="419" ht="12" customHeight="1"/>
    <row r="420" ht="12" customHeight="1"/>
    <row r="421" ht="8.1" customHeight="1"/>
    <row r="422" ht="12" customHeight="1"/>
    <row r="423" ht="12" customHeight="1"/>
    <row r="424" ht="12" customHeight="1"/>
    <row r="425" ht="12" customHeight="1"/>
    <row r="426" ht="12" customHeight="1"/>
    <row r="427" ht="8.1" customHeight="1"/>
    <row r="428" ht="12" customHeight="1"/>
    <row r="429" ht="12" customHeight="1"/>
    <row r="430" ht="12" customHeight="1"/>
    <row r="431" ht="12" customHeight="1"/>
    <row r="432" ht="12" customHeight="1"/>
    <row r="433" ht="8.1" customHeight="1"/>
    <row r="434" ht="12" customHeight="1"/>
    <row r="435" ht="12" customHeight="1"/>
    <row r="436" ht="12" customHeight="1"/>
    <row r="437" ht="12" customHeight="1"/>
    <row r="438" ht="12" customHeight="1"/>
    <row r="439" ht="7.5" customHeight="1"/>
    <row r="440" ht="12" customHeight="1"/>
    <row r="441" ht="7.5" customHeight="1"/>
    <row r="442" ht="12" customHeight="1"/>
    <row r="443" ht="12" customHeight="1"/>
    <row r="444" ht="12" customHeight="1"/>
    <row r="445" ht="12" customHeight="1"/>
    <row r="446" ht="12" customHeight="1"/>
    <row r="447" ht="12" customHeight="1"/>
    <row r="448" ht="8.1" customHeight="1"/>
    <row r="449" ht="12" customHeight="1"/>
    <row r="450" ht="12" customHeight="1"/>
    <row r="451" ht="12" customHeight="1"/>
    <row r="452" ht="12" customHeight="1"/>
    <row r="453" ht="12" customHeight="1"/>
    <row r="454" ht="8.1" customHeight="1"/>
    <row r="455" ht="12" customHeight="1"/>
    <row r="456" ht="12" customHeight="1"/>
    <row r="457" ht="12" customHeight="1"/>
    <row r="458" ht="12" customHeight="1"/>
    <row r="459" ht="12" customHeight="1"/>
    <row r="460" ht="8.1" customHeight="1"/>
    <row r="461" ht="12" customHeight="1"/>
    <row r="462" ht="12" customHeight="1"/>
    <row r="463" ht="12" customHeight="1"/>
    <row r="464" ht="12" customHeight="1"/>
    <row r="465" ht="12" customHeight="1"/>
    <row r="466" ht="7.5" customHeight="1"/>
    <row r="467" ht="12" customHeight="1"/>
    <row r="468" ht="7.5" customHeight="1"/>
    <row r="469" ht="12" customHeight="1"/>
    <row r="470" ht="12" customHeight="1"/>
    <row r="471" ht="12" customHeight="1"/>
    <row r="472" ht="12" customHeight="1"/>
    <row r="473" ht="8.1" customHeight="1"/>
    <row r="474" ht="8.1" customHeight="1"/>
    <row r="475" ht="12" customHeight="1"/>
    <row r="476" ht="12" customHeight="1"/>
    <row r="477" ht="12" customHeight="1"/>
    <row r="478" ht="11.25" customHeight="1"/>
    <row r="479" ht="17.25" customHeight="1"/>
    <row r="480" ht="7.5" customHeight="1"/>
    <row r="481" ht="18.75" customHeight="1"/>
    <row r="482" ht="14.25" customHeight="1"/>
    <row r="483" ht="14.25" customHeight="1"/>
    <row r="484" ht="18" customHeight="1"/>
    <row r="485" ht="48.75" customHeight="1"/>
    <row r="486" ht="27.75" customHeight="1"/>
    <row r="487" ht="7.5" customHeight="1"/>
    <row r="488" ht="12" customHeight="1"/>
    <row r="489" ht="7.5" customHeight="1"/>
    <row r="490" ht="12" customHeight="1"/>
    <row r="491" ht="8.1" customHeight="1"/>
    <row r="492" ht="12" customHeight="1"/>
    <row r="493" ht="12" customHeight="1"/>
    <row r="494" ht="12" customHeight="1"/>
    <row r="495" ht="12" customHeight="1"/>
    <row r="496" ht="12" customHeight="1"/>
    <row r="497" ht="8.1" customHeight="1"/>
    <row r="498" ht="12" customHeight="1"/>
    <row r="499" ht="12" customHeight="1"/>
    <row r="500" ht="12" customHeight="1"/>
    <row r="501" ht="12" customHeight="1"/>
    <row r="502" ht="12" customHeight="1"/>
    <row r="503" ht="8.1" customHeight="1"/>
    <row r="504" ht="12" customHeight="1"/>
    <row r="505" ht="12" customHeight="1"/>
    <row r="506" ht="12" customHeight="1"/>
    <row r="507" ht="12" customHeight="1"/>
    <row r="508" ht="12" customHeight="1"/>
    <row r="509" ht="7.5" customHeight="1"/>
    <row r="510" ht="12" customHeight="1"/>
    <row r="511" ht="7.5" customHeight="1"/>
    <row r="512" ht="12" customHeight="1"/>
    <row r="513" ht="12" customHeight="1"/>
    <row r="514" ht="12" customHeight="1"/>
    <row r="515" ht="12" customHeight="1"/>
    <row r="516" ht="12" customHeight="1"/>
    <row r="517" ht="12" customHeight="1"/>
    <row r="518" ht="8.1" customHeight="1"/>
    <row r="519" ht="12" customHeight="1"/>
    <row r="520" ht="12" customHeight="1"/>
    <row r="521" ht="12" customHeight="1"/>
    <row r="522" ht="12" customHeight="1"/>
    <row r="523" ht="12" customHeight="1"/>
    <row r="524" ht="8.1" customHeight="1"/>
    <row r="525" ht="12" customHeight="1"/>
    <row r="526" ht="12" customHeight="1"/>
    <row r="527" ht="12" customHeight="1"/>
    <row r="528" ht="12" customHeight="1"/>
    <row r="529" ht="12" customHeight="1"/>
    <row r="530" ht="8.1" customHeight="1"/>
    <row r="531" ht="12" customHeight="1"/>
    <row r="532" ht="12" customHeight="1"/>
    <row r="533" ht="12" customHeight="1"/>
    <row r="534" ht="12" customHeight="1"/>
    <row r="535" ht="12" customHeight="1"/>
    <row r="536" ht="7.5" customHeight="1"/>
    <row r="537" ht="12" customHeight="1"/>
    <row r="538" ht="7.5" customHeight="1"/>
    <row r="539" ht="12" customHeight="1"/>
    <row r="540" ht="12" customHeight="1"/>
    <row r="541" ht="12" customHeight="1"/>
    <row r="542" ht="12" customHeight="1"/>
    <row r="543" ht="12" customHeight="1"/>
    <row r="544" ht="12" customHeight="1"/>
    <row r="545" ht="8.1" customHeight="1"/>
    <row r="546" ht="12" customHeight="1"/>
    <row r="547" ht="12" customHeight="1"/>
    <row r="548" ht="12" customHeight="1"/>
    <row r="549" ht="12" customHeight="1"/>
    <row r="550" ht="12" customHeight="1"/>
    <row r="551" ht="8.1" customHeight="1"/>
    <row r="552" ht="12" customHeight="1"/>
    <row r="553" ht="12" customHeight="1"/>
    <row r="554" ht="12" customHeight="1"/>
    <row r="555" ht="12" customHeight="1"/>
    <row r="556" ht="12" customHeight="1"/>
    <row r="557" ht="8.1" customHeight="1"/>
    <row r="558" ht="12" customHeight="1"/>
    <row r="559" ht="12" customHeight="1"/>
    <row r="560" ht="12" customHeight="1"/>
    <row r="561" ht="12" customHeight="1"/>
    <row r="562" ht="12" customHeight="1"/>
    <row r="563" ht="7.5" customHeight="1"/>
    <row r="564" ht="12" customHeight="1"/>
    <row r="565" ht="7.5" customHeight="1"/>
    <row r="566" ht="12" customHeight="1"/>
    <row r="567" ht="12" customHeight="1"/>
    <row r="568" ht="12" customHeight="1"/>
    <row r="569" ht="12" customHeight="1"/>
    <row r="570" ht="8.1" customHeight="1"/>
    <row r="571" ht="8.1" customHeight="1"/>
    <row r="572" ht="12" customHeight="1"/>
    <row r="573" ht="12" customHeight="1"/>
    <row r="574" ht="12" customHeight="1"/>
    <row r="575" ht="11.25" customHeight="1"/>
    <row r="576" ht="17.25" customHeight="1"/>
    <row r="577" ht="7.5" customHeight="1"/>
    <row r="578" ht="18.75" customHeight="1"/>
    <row r="579" ht="14.25" customHeight="1"/>
    <row r="580" ht="14.25" customHeight="1"/>
    <row r="581" ht="18" customHeight="1"/>
    <row r="582" ht="48.75" customHeight="1"/>
    <row r="583" ht="27.75" customHeight="1"/>
    <row r="584" ht="7.5" customHeight="1"/>
    <row r="585" ht="12" customHeight="1"/>
    <row r="586" ht="7.5" customHeight="1"/>
    <row r="587" ht="12" customHeight="1"/>
    <row r="588" ht="8.1" customHeight="1"/>
    <row r="589" ht="12" customHeight="1"/>
    <row r="590" ht="12" customHeight="1"/>
    <row r="591" ht="12" customHeight="1"/>
    <row r="592" ht="12" customHeight="1"/>
    <row r="593" ht="12" customHeight="1"/>
    <row r="594" ht="8.1" customHeight="1"/>
    <row r="595" ht="12" customHeight="1"/>
    <row r="596" ht="12" customHeight="1"/>
    <row r="597" ht="12" customHeight="1"/>
    <row r="598" ht="12" customHeight="1"/>
    <row r="599" ht="12" customHeight="1"/>
    <row r="600" ht="8.1" customHeight="1"/>
    <row r="601" ht="12" customHeight="1"/>
    <row r="602" ht="12" customHeight="1"/>
    <row r="603" ht="12" customHeight="1"/>
    <row r="604" ht="12" customHeight="1"/>
    <row r="605" ht="12" customHeight="1"/>
    <row r="606" ht="7.5" customHeight="1"/>
    <row r="607" ht="12" customHeight="1"/>
    <row r="608" ht="7.5" customHeight="1"/>
    <row r="609" ht="12" customHeight="1"/>
    <row r="610" ht="12" customHeight="1"/>
    <row r="611" ht="12" customHeight="1"/>
    <row r="612" ht="12" customHeight="1"/>
    <row r="613" ht="12" customHeight="1"/>
    <row r="614" ht="12" customHeight="1"/>
    <row r="615" ht="8.1" customHeight="1"/>
    <row r="616" ht="12" customHeight="1"/>
    <row r="617" ht="12" customHeight="1"/>
    <row r="618" ht="12" customHeight="1"/>
    <row r="619" ht="12" customHeight="1"/>
    <row r="620" ht="12" customHeight="1"/>
    <row r="621" ht="8.1" customHeight="1"/>
    <row r="622" ht="12" customHeight="1"/>
    <row r="623" ht="12" customHeight="1"/>
    <row r="624" ht="12" customHeight="1"/>
    <row r="625" ht="12" customHeight="1"/>
    <row r="626" ht="12" customHeight="1"/>
    <row r="627" ht="8.1" customHeight="1"/>
    <row r="628" ht="12" customHeight="1"/>
    <row r="629" ht="12" customHeight="1"/>
    <row r="630" ht="12" customHeight="1"/>
    <row r="631" ht="12" customHeight="1"/>
    <row r="632" ht="12" customHeight="1"/>
    <row r="633" ht="7.5" customHeight="1"/>
    <row r="634" ht="12" customHeight="1"/>
    <row r="635" ht="7.5" customHeight="1"/>
    <row r="636" ht="12" customHeight="1"/>
    <row r="637" ht="12" customHeight="1"/>
    <row r="638" ht="12" customHeight="1"/>
    <row r="639" ht="12" customHeight="1"/>
    <row r="640" ht="12" customHeight="1"/>
    <row r="641" ht="12" customHeight="1"/>
    <row r="642" ht="8.1" customHeight="1"/>
    <row r="643" ht="12" customHeight="1"/>
    <row r="644" ht="12" customHeight="1"/>
    <row r="645" ht="12" customHeight="1"/>
    <row r="646" ht="12" customHeight="1"/>
    <row r="647" ht="12" customHeight="1"/>
    <row r="648" ht="8.1" customHeight="1"/>
    <row r="649" ht="12" customHeight="1"/>
    <row r="650" ht="12" customHeight="1"/>
    <row r="651" ht="12" customHeight="1"/>
    <row r="652" ht="12" customHeight="1"/>
    <row r="653" ht="12" customHeight="1"/>
    <row r="654" ht="8.1" customHeight="1"/>
    <row r="655" ht="12" customHeight="1"/>
    <row r="656" ht="12" customHeight="1"/>
    <row r="657" ht="12" customHeight="1"/>
    <row r="658" ht="12" customHeight="1"/>
    <row r="659" ht="12" customHeight="1"/>
    <row r="660" ht="7.5" customHeight="1"/>
    <row r="661" ht="12" customHeight="1"/>
    <row r="662" ht="7.5" customHeight="1"/>
    <row r="663" ht="12" customHeight="1"/>
    <row r="664" ht="12" customHeight="1"/>
    <row r="665" ht="12" customHeight="1"/>
    <row r="666" ht="12" customHeight="1"/>
    <row r="667" ht="8.1" customHeight="1"/>
    <row r="668" ht="8.1" customHeight="1"/>
    <row r="669" ht="12" customHeight="1"/>
    <row r="670" ht="12" customHeight="1"/>
    <row r="671" ht="12" customHeight="1"/>
    <row r="672" ht="11.25" customHeight="1"/>
    <row r="673" ht="17.25" customHeight="1"/>
    <row r="674" ht="7.5" customHeight="1"/>
    <row r="675" ht="18.75" customHeight="1"/>
    <row r="676" ht="14.25" customHeight="1"/>
    <row r="677" ht="14.25" customHeight="1"/>
    <row r="678" ht="18" customHeight="1"/>
    <row r="679" ht="48.75" customHeight="1"/>
    <row r="680" ht="27.75" customHeight="1"/>
    <row r="681" ht="7.5" customHeight="1"/>
    <row r="682" ht="12" customHeight="1"/>
    <row r="683" ht="7.5" customHeight="1"/>
    <row r="684" ht="12" customHeight="1"/>
    <row r="685" ht="8.1" customHeight="1"/>
    <row r="686" ht="12" customHeight="1"/>
    <row r="687" ht="12" customHeight="1"/>
    <row r="688" ht="12" customHeight="1"/>
    <row r="689" ht="12" customHeight="1"/>
    <row r="690" ht="12" customHeight="1"/>
    <row r="691" ht="8.1" customHeight="1"/>
    <row r="692" ht="12" customHeight="1"/>
    <row r="693" ht="12" customHeight="1"/>
    <row r="694" ht="12" customHeight="1"/>
    <row r="695" ht="12" customHeight="1"/>
    <row r="696" ht="12" customHeight="1"/>
    <row r="697" ht="8.1" customHeight="1"/>
    <row r="698" ht="12" customHeight="1"/>
    <row r="699" ht="12" customHeight="1"/>
    <row r="700" ht="12" customHeight="1"/>
    <row r="701" ht="12" customHeight="1"/>
    <row r="702" ht="12" customHeight="1"/>
    <row r="703" ht="7.5" customHeight="1"/>
    <row r="704" ht="12" customHeight="1"/>
    <row r="705" ht="7.5" customHeight="1"/>
    <row r="706" ht="12" customHeight="1"/>
    <row r="707" ht="12" customHeight="1"/>
    <row r="708" ht="12" customHeight="1"/>
    <row r="709" ht="12" customHeight="1"/>
    <row r="710" ht="12" customHeight="1"/>
    <row r="711" ht="12" customHeight="1"/>
    <row r="712" ht="8.1" customHeight="1"/>
    <row r="713" ht="12" customHeight="1"/>
    <row r="714" ht="12" customHeight="1"/>
    <row r="715" ht="12" customHeight="1"/>
    <row r="716" ht="12" customHeight="1"/>
    <row r="717" ht="12" customHeight="1"/>
    <row r="718" ht="8.1" customHeight="1"/>
    <row r="719" ht="12" customHeight="1"/>
    <row r="720" ht="12" customHeight="1"/>
    <row r="721" ht="12" customHeight="1"/>
    <row r="722" ht="12" customHeight="1"/>
    <row r="723" ht="12" customHeight="1"/>
    <row r="724" ht="8.1" customHeight="1"/>
    <row r="725" ht="12" customHeight="1"/>
    <row r="726" ht="12" customHeight="1"/>
    <row r="727" ht="12" customHeight="1"/>
    <row r="728" ht="12" customHeight="1"/>
    <row r="729" ht="12" customHeight="1"/>
    <row r="730" ht="7.5" customHeight="1"/>
    <row r="731" ht="12" customHeight="1"/>
    <row r="732" ht="7.5" customHeight="1"/>
    <row r="733" ht="12" customHeight="1"/>
    <row r="734" ht="12" customHeight="1"/>
    <row r="735" ht="12" customHeight="1"/>
    <row r="736" ht="12" customHeight="1"/>
    <row r="737" ht="12" customHeight="1"/>
    <row r="738" ht="12" customHeight="1"/>
    <row r="739" ht="8.1" customHeight="1"/>
    <row r="740" ht="12" customHeight="1"/>
    <row r="741" ht="12" customHeight="1"/>
    <row r="742" ht="12" customHeight="1"/>
    <row r="743" ht="12" customHeight="1"/>
    <row r="744" ht="12" customHeight="1"/>
    <row r="745" ht="8.1" customHeight="1"/>
    <row r="746" ht="12" customHeight="1"/>
    <row r="747" ht="12" customHeight="1"/>
    <row r="748" ht="12" customHeight="1"/>
    <row r="749" ht="12" customHeight="1"/>
    <row r="750" ht="12" customHeight="1"/>
    <row r="751" ht="8.1" customHeight="1"/>
    <row r="752" ht="12" customHeight="1"/>
    <row r="753" ht="12" customHeight="1"/>
    <row r="754" ht="12" customHeight="1"/>
    <row r="755" ht="12" customHeight="1"/>
    <row r="756" ht="12" customHeight="1"/>
    <row r="757" ht="7.5" customHeight="1"/>
    <row r="758" ht="12" customHeight="1"/>
    <row r="759" ht="7.5" customHeight="1"/>
    <row r="760" ht="12" customHeight="1"/>
    <row r="761" ht="12" customHeight="1"/>
    <row r="762" ht="12" customHeight="1"/>
    <row r="763" ht="12" customHeight="1"/>
    <row r="764" ht="8.1" customHeight="1"/>
    <row r="765" ht="8.1" customHeight="1"/>
    <row r="766" ht="12" customHeight="1"/>
    <row r="767" ht="12" customHeight="1"/>
    <row r="768" ht="12" customHeight="1"/>
    <row r="769" ht="11.25" customHeight="1"/>
    <row r="770" ht="17.25" customHeight="1"/>
    <row r="771" ht="7.5" customHeight="1"/>
    <row r="772" ht="18.75" customHeight="1"/>
    <row r="773" ht="14.25" customHeight="1"/>
    <row r="774" ht="14.25" customHeight="1"/>
    <row r="775" ht="18" customHeight="1"/>
    <row r="776" ht="48.75" customHeight="1"/>
    <row r="777" ht="27.75" customHeight="1"/>
    <row r="778" ht="7.5" customHeight="1"/>
    <row r="779" ht="12" customHeight="1"/>
    <row r="780" ht="7.5" customHeight="1"/>
    <row r="781" ht="12" customHeight="1"/>
    <row r="782" ht="8.1" customHeight="1"/>
    <row r="783" ht="12" customHeight="1"/>
    <row r="784" ht="12" customHeight="1"/>
    <row r="785" ht="12" customHeight="1"/>
    <row r="786" ht="12" customHeight="1"/>
    <row r="787" ht="12" customHeight="1"/>
    <row r="788" ht="8.1" customHeight="1"/>
    <row r="789" ht="12" customHeight="1"/>
    <row r="790" ht="12" customHeight="1"/>
    <row r="791" ht="12" customHeight="1"/>
    <row r="792" ht="12" customHeight="1"/>
    <row r="793" ht="12" customHeight="1"/>
    <row r="794" ht="8.1" customHeight="1"/>
    <row r="795" ht="12" customHeight="1"/>
    <row r="796" ht="12" customHeight="1"/>
    <row r="797" ht="12" customHeight="1"/>
    <row r="798" ht="12" customHeight="1"/>
    <row r="799" ht="12" customHeight="1"/>
    <row r="800" ht="7.5" customHeight="1"/>
    <row r="801" ht="12" customHeight="1"/>
    <row r="802" ht="7.5" customHeight="1"/>
    <row r="803" ht="12" customHeight="1"/>
    <row r="804" ht="12" customHeight="1"/>
    <row r="805" ht="12" customHeight="1"/>
    <row r="806" ht="12" customHeight="1"/>
    <row r="807" ht="12" customHeight="1"/>
    <row r="808" ht="12" customHeight="1"/>
    <row r="809" ht="8.1" customHeight="1"/>
    <row r="810" ht="12" customHeight="1"/>
    <row r="811" ht="12" customHeight="1"/>
    <row r="812" ht="12" customHeight="1"/>
    <row r="813" ht="12" customHeight="1"/>
    <row r="814" ht="12" customHeight="1"/>
    <row r="815" ht="8.1" customHeight="1"/>
    <row r="816" ht="12" customHeight="1"/>
    <row r="817" ht="12" customHeight="1"/>
    <row r="818" ht="12" customHeight="1"/>
    <row r="819" ht="12" customHeight="1"/>
    <row r="820" ht="12" customHeight="1"/>
    <row r="821" ht="8.1" customHeight="1"/>
    <row r="822" ht="12" customHeight="1"/>
    <row r="823" ht="12" customHeight="1"/>
    <row r="824" ht="12" customHeight="1"/>
    <row r="825" ht="12" customHeight="1"/>
    <row r="826" ht="12" customHeight="1"/>
    <row r="827" ht="7.5" customHeight="1"/>
    <row r="828" ht="12" customHeight="1"/>
    <row r="829" ht="7.5" customHeight="1"/>
    <row r="830" ht="12" customHeight="1"/>
    <row r="831" ht="12" customHeight="1"/>
    <row r="832" ht="12" customHeight="1"/>
    <row r="833" ht="12" customHeight="1"/>
    <row r="834" ht="12" customHeight="1"/>
    <row r="835" ht="12" customHeight="1"/>
    <row r="836" ht="8.1" customHeight="1"/>
    <row r="837" ht="12" customHeight="1"/>
    <row r="838" ht="12" customHeight="1"/>
    <row r="839" ht="12" customHeight="1"/>
    <row r="840" ht="12" customHeight="1"/>
    <row r="841" ht="12" customHeight="1"/>
    <row r="842" ht="8.1" customHeight="1"/>
    <row r="843" ht="12" customHeight="1"/>
    <row r="844" ht="12" customHeight="1"/>
    <row r="845" ht="12" customHeight="1"/>
    <row r="846" ht="12" customHeight="1"/>
    <row r="847" ht="12" customHeight="1"/>
    <row r="848" ht="8.1" customHeight="1"/>
    <row r="849" ht="12" customHeight="1"/>
    <row r="850" ht="12" customHeight="1"/>
    <row r="851" ht="12" customHeight="1"/>
    <row r="852" ht="12" customHeight="1"/>
    <row r="853" ht="12" customHeight="1"/>
    <row r="854" ht="7.5" customHeight="1"/>
    <row r="855" ht="12" customHeight="1"/>
    <row r="856" ht="7.5" customHeight="1"/>
    <row r="857" ht="12" customHeight="1"/>
    <row r="858" ht="12" customHeight="1"/>
    <row r="859" ht="12" customHeight="1"/>
    <row r="860" ht="12" customHeight="1"/>
    <row r="861" ht="8.1" customHeight="1"/>
    <row r="862" ht="8.1" customHeight="1"/>
    <row r="863" ht="12" customHeight="1"/>
    <row r="864" ht="12" customHeight="1"/>
    <row r="865" ht="12" customHeight="1"/>
  </sheetData>
  <sheetProtection selectLockedCells="1" selectUnlockedCells="1"/>
  <mergeCells count="52">
    <mergeCell ref="A42:B42"/>
    <mergeCell ref="A43:B43"/>
    <mergeCell ref="A44:B44"/>
    <mergeCell ref="A45:B45"/>
    <mergeCell ref="A38:B38"/>
    <mergeCell ref="A39:B39"/>
    <mergeCell ref="A40:B40"/>
    <mergeCell ref="A41:B41"/>
    <mergeCell ref="A52:B52"/>
    <mergeCell ref="A53:B53"/>
    <mergeCell ref="A46:B46"/>
    <mergeCell ref="A47:B47"/>
    <mergeCell ref="A48:B48"/>
    <mergeCell ref="A49:B49"/>
    <mergeCell ref="A50:B50"/>
    <mergeCell ref="A51:B51"/>
    <mergeCell ref="A33:B33"/>
    <mergeCell ref="A34:B34"/>
    <mergeCell ref="A35:B35"/>
    <mergeCell ref="A36:B36"/>
    <mergeCell ref="A37:B37"/>
    <mergeCell ref="A29:B29"/>
    <mergeCell ref="A30:B30"/>
    <mergeCell ref="A31:B31"/>
    <mergeCell ref="A32:B32"/>
    <mergeCell ref="A25:B25"/>
    <mergeCell ref="A26:B26"/>
    <mergeCell ref="A27:B27"/>
    <mergeCell ref="A28:B28"/>
    <mergeCell ref="A21:B21"/>
    <mergeCell ref="A22:B22"/>
    <mergeCell ref="A23:B23"/>
    <mergeCell ref="A24:B24"/>
    <mergeCell ref="A18:B18"/>
    <mergeCell ref="A19:B19"/>
    <mergeCell ref="A20:B20"/>
    <mergeCell ref="A14:B14"/>
    <mergeCell ref="A15:B15"/>
    <mergeCell ref="A16:B16"/>
    <mergeCell ref="A17:B17"/>
    <mergeCell ref="A10:B10"/>
    <mergeCell ref="A11:B11"/>
    <mergeCell ref="A12:B12"/>
    <mergeCell ref="A13:B13"/>
    <mergeCell ref="A6:B6"/>
    <mergeCell ref="A7:B7"/>
    <mergeCell ref="A8:B8"/>
    <mergeCell ref="A9:B9"/>
    <mergeCell ref="C2:C3"/>
    <mergeCell ref="A4:B4"/>
    <mergeCell ref="A5:B5"/>
    <mergeCell ref="A3:B3"/>
  </mergeCells>
  <phoneticPr fontId="6"/>
  <pageMargins left="0.75" right="0.75" top="1" bottom="1" header="0.51200000000000001" footer="0.51200000000000001"/>
  <pageSetup paperSize="9" scale="86"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V262"/>
  <sheetViews>
    <sheetView showGridLines="0" topLeftCell="A23" workbookViewId="0">
      <selection sqref="A1:M44"/>
    </sheetView>
  </sheetViews>
  <sheetFormatPr defaultColWidth="9.875" defaultRowHeight="14.65" customHeight="1"/>
  <cols>
    <col min="1" max="2" width="2.25" style="69" customWidth="1"/>
    <col min="3" max="3" width="7.375" style="69" customWidth="1"/>
    <col min="4" max="4" width="1.25" style="69" customWidth="1"/>
    <col min="5" max="5" width="13.25" style="69" customWidth="1"/>
    <col min="6" max="6" width="7.75" style="69" bestFit="1" customWidth="1"/>
    <col min="7" max="7" width="7.375" style="69" bestFit="1" customWidth="1"/>
    <col min="8" max="8" width="6.625" style="200" customWidth="1"/>
    <col min="9" max="9" width="7.375" style="69" bestFit="1" customWidth="1"/>
    <col min="10" max="10" width="7.75" style="69" bestFit="1" customWidth="1"/>
    <col min="11" max="13" width="6.625" style="69" customWidth="1"/>
    <col min="14" max="14" width="0.5" style="69" customWidth="1"/>
    <col min="15" max="20" width="10.75" style="69" customWidth="1"/>
    <col min="21" max="30" width="9.375" style="69" customWidth="1"/>
    <col min="31" max="16384" width="9.875" style="69"/>
  </cols>
  <sheetData>
    <row r="1" spans="1:48" s="78" customFormat="1" ht="18.75" customHeight="1">
      <c r="A1" s="462" t="s">
        <v>1303</v>
      </c>
      <c r="B1" s="281"/>
      <c r="C1" s="281"/>
      <c r="D1" s="281"/>
      <c r="E1" s="281"/>
      <c r="F1" s="281"/>
      <c r="G1" s="281"/>
      <c r="H1" s="281"/>
      <c r="I1" s="281"/>
      <c r="J1" s="281"/>
      <c r="K1" s="281"/>
      <c r="L1" s="281"/>
      <c r="M1" s="281"/>
      <c r="N1" s="70"/>
      <c r="O1" s="70"/>
      <c r="P1" s="70"/>
      <c r="Q1" s="70"/>
      <c r="R1" s="70"/>
      <c r="S1" s="70"/>
      <c r="T1" s="70"/>
      <c r="U1" s="70"/>
      <c r="V1" s="70"/>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row>
    <row r="2" spans="1:48" s="78" customFormat="1" ht="24" customHeight="1">
      <c r="A2" s="1245" t="s">
        <v>292</v>
      </c>
      <c r="B2" s="1245"/>
      <c r="C2" s="1245"/>
      <c r="D2" s="1245"/>
      <c r="E2" s="1245"/>
      <c r="F2" s="1037" t="s">
        <v>1259</v>
      </c>
      <c r="G2" s="1250" t="s">
        <v>591</v>
      </c>
      <c r="H2" s="1037" t="s">
        <v>906</v>
      </c>
      <c r="I2" s="1248" t="s">
        <v>345</v>
      </c>
      <c r="J2" s="1037" t="s">
        <v>346</v>
      </c>
      <c r="K2" s="1037" t="s">
        <v>907</v>
      </c>
      <c r="L2" s="1246" t="s">
        <v>908</v>
      </c>
      <c r="M2" s="1246" t="s">
        <v>1260</v>
      </c>
      <c r="N2" s="70"/>
      <c r="O2" s="70"/>
      <c r="P2" s="70"/>
      <c r="Q2" s="70"/>
      <c r="R2" s="70"/>
      <c r="S2" s="70"/>
      <c r="T2" s="70"/>
      <c r="U2" s="70"/>
      <c r="V2" s="83"/>
    </row>
    <row r="3" spans="1:48" s="78" customFormat="1" ht="30" customHeight="1">
      <c r="A3" s="1253" t="s">
        <v>590</v>
      </c>
      <c r="B3" s="1253"/>
      <c r="C3" s="1253"/>
      <c r="D3" s="1253"/>
      <c r="E3" s="1253"/>
      <c r="F3" s="1038"/>
      <c r="G3" s="1251"/>
      <c r="H3" s="1038"/>
      <c r="I3" s="1249"/>
      <c r="J3" s="1038"/>
      <c r="K3" s="1038"/>
      <c r="L3" s="1247"/>
      <c r="M3" s="1247"/>
      <c r="N3" s="70"/>
      <c r="O3" s="70"/>
      <c r="P3" s="70"/>
      <c r="Q3" s="70"/>
      <c r="R3" s="70"/>
      <c r="S3" s="70"/>
      <c r="T3" s="70"/>
      <c r="U3" s="70"/>
      <c r="V3" s="83"/>
    </row>
    <row r="4" spans="1:48" s="78" customFormat="1" ht="14.25" customHeight="1">
      <c r="A4" s="1118" t="s">
        <v>95</v>
      </c>
      <c r="B4" s="1118"/>
      <c r="C4" s="1118"/>
      <c r="D4" s="1118"/>
      <c r="E4" s="1252"/>
      <c r="F4" s="221">
        <v>113388</v>
      </c>
      <c r="G4" s="222">
        <v>90229</v>
      </c>
      <c r="H4" s="222">
        <v>5336</v>
      </c>
      <c r="I4" s="222">
        <v>3019</v>
      </c>
      <c r="J4" s="222">
        <v>7777</v>
      </c>
      <c r="K4" s="222">
        <v>4798</v>
      </c>
      <c r="L4" s="222">
        <v>113</v>
      </c>
      <c r="M4" s="222">
        <v>2116</v>
      </c>
      <c r="N4" s="70">
        <v>4262</v>
      </c>
      <c r="O4" s="70"/>
      <c r="P4" s="70"/>
      <c r="Q4" s="70"/>
      <c r="R4" s="70"/>
      <c r="S4" s="70"/>
      <c r="T4" s="70"/>
      <c r="U4" s="70"/>
      <c r="V4" s="83"/>
    </row>
    <row r="5" spans="1:48" s="78" customFormat="1" ht="15" customHeight="1">
      <c r="B5" s="65" t="s">
        <v>909</v>
      </c>
      <c r="C5" s="971" t="s">
        <v>295</v>
      </c>
      <c r="D5" s="971"/>
      <c r="E5" s="971"/>
      <c r="F5" s="221">
        <v>2294</v>
      </c>
      <c r="G5" s="222">
        <v>510</v>
      </c>
      <c r="H5" s="222">
        <v>1621</v>
      </c>
      <c r="I5" s="222">
        <v>158</v>
      </c>
      <c r="J5" s="222" t="s">
        <v>571</v>
      </c>
      <c r="K5" s="222">
        <v>1</v>
      </c>
      <c r="L5" s="222" t="s">
        <v>571</v>
      </c>
      <c r="M5" s="222">
        <v>4</v>
      </c>
      <c r="N5" s="70">
        <v>4</v>
      </c>
      <c r="O5" s="70"/>
      <c r="P5" s="70"/>
      <c r="Q5" s="70"/>
      <c r="R5" s="70"/>
      <c r="S5" s="70"/>
      <c r="T5" s="70"/>
      <c r="U5" s="70"/>
      <c r="V5" s="83"/>
    </row>
    <row r="6" spans="1:48" s="78" customFormat="1" ht="15" customHeight="1">
      <c r="B6" s="65" t="s">
        <v>910</v>
      </c>
      <c r="C6" s="971" t="s">
        <v>457</v>
      </c>
      <c r="D6" s="971"/>
      <c r="E6" s="971"/>
      <c r="F6" s="221">
        <v>21673</v>
      </c>
      <c r="G6" s="222">
        <v>18735</v>
      </c>
      <c r="H6" s="222">
        <v>905</v>
      </c>
      <c r="I6" s="222">
        <v>619</v>
      </c>
      <c r="J6" s="222">
        <v>1171</v>
      </c>
      <c r="K6" s="222">
        <v>140</v>
      </c>
      <c r="L6" s="222" t="s">
        <v>571</v>
      </c>
      <c r="M6" s="222">
        <v>103</v>
      </c>
      <c r="N6" s="70">
        <v>86</v>
      </c>
      <c r="O6" s="70"/>
      <c r="P6" s="70"/>
      <c r="Q6" s="70"/>
      <c r="R6" s="70"/>
      <c r="S6" s="70"/>
      <c r="T6" s="70"/>
      <c r="U6" s="70"/>
      <c r="V6" s="83"/>
    </row>
    <row r="7" spans="1:48" ht="15" customHeight="1">
      <c r="B7" s="65" t="s">
        <v>911</v>
      </c>
      <c r="C7" s="971" t="s">
        <v>912</v>
      </c>
      <c r="D7" s="971"/>
      <c r="E7" s="971"/>
      <c r="F7" s="221">
        <v>22820</v>
      </c>
      <c r="G7" s="222">
        <v>20985</v>
      </c>
      <c r="H7" s="222">
        <v>858</v>
      </c>
      <c r="I7" s="222">
        <v>17</v>
      </c>
      <c r="J7" s="222">
        <v>57</v>
      </c>
      <c r="K7" s="222">
        <v>799</v>
      </c>
      <c r="L7" s="222" t="s">
        <v>571</v>
      </c>
      <c r="M7" s="222">
        <v>104</v>
      </c>
      <c r="N7" s="69">
        <v>63</v>
      </c>
    </row>
    <row r="8" spans="1:48" ht="15" customHeight="1">
      <c r="B8" s="65" t="s">
        <v>913</v>
      </c>
      <c r="C8" s="971" t="s">
        <v>914</v>
      </c>
      <c r="D8" s="971"/>
      <c r="E8" s="971"/>
      <c r="F8" s="221">
        <v>13871</v>
      </c>
      <c r="G8" s="222">
        <v>11357</v>
      </c>
      <c r="H8" s="222">
        <v>865</v>
      </c>
      <c r="I8" s="222">
        <v>274</v>
      </c>
      <c r="J8" s="222">
        <v>938</v>
      </c>
      <c r="K8" s="222">
        <v>328</v>
      </c>
      <c r="L8" s="222" t="s">
        <v>571</v>
      </c>
      <c r="M8" s="222">
        <v>109</v>
      </c>
      <c r="N8" s="69">
        <v>74</v>
      </c>
    </row>
    <row r="9" spans="1:48" ht="15" customHeight="1">
      <c r="B9" s="65" t="s">
        <v>915</v>
      </c>
      <c r="C9" s="971" t="s">
        <v>916</v>
      </c>
      <c r="D9" s="971"/>
      <c r="E9" s="971"/>
      <c r="F9" s="221">
        <v>14127</v>
      </c>
      <c r="G9" s="222">
        <v>11525</v>
      </c>
      <c r="H9" s="222">
        <v>245</v>
      </c>
      <c r="I9" s="222">
        <v>588</v>
      </c>
      <c r="J9" s="222">
        <v>1035</v>
      </c>
      <c r="K9" s="222">
        <v>608</v>
      </c>
      <c r="L9" s="222" t="s">
        <v>571</v>
      </c>
      <c r="M9" s="222">
        <v>126</v>
      </c>
      <c r="N9" s="69">
        <v>98</v>
      </c>
    </row>
    <row r="10" spans="1:48" ht="15" customHeight="1">
      <c r="B10" s="65" t="s">
        <v>917</v>
      </c>
      <c r="C10" s="971" t="s">
        <v>918</v>
      </c>
      <c r="D10" s="971"/>
      <c r="E10" s="971"/>
      <c r="F10" s="221">
        <v>2267</v>
      </c>
      <c r="G10" s="222">
        <v>2246</v>
      </c>
      <c r="H10" s="222">
        <v>2</v>
      </c>
      <c r="I10" s="222" t="s">
        <v>571</v>
      </c>
      <c r="J10" s="222" t="s">
        <v>571</v>
      </c>
      <c r="K10" s="222" t="s">
        <v>571</v>
      </c>
      <c r="L10" s="222" t="s">
        <v>571</v>
      </c>
      <c r="M10" s="222">
        <v>19</v>
      </c>
      <c r="N10" s="69">
        <v>5</v>
      </c>
    </row>
    <row r="11" spans="1:48" ht="15" customHeight="1">
      <c r="B11" s="65" t="s">
        <v>919</v>
      </c>
      <c r="C11" s="971" t="s">
        <v>296</v>
      </c>
      <c r="D11" s="971"/>
      <c r="E11" s="971"/>
      <c r="F11" s="221">
        <v>5658</v>
      </c>
      <c r="G11" s="222">
        <v>857</v>
      </c>
      <c r="H11" s="222">
        <v>58</v>
      </c>
      <c r="I11" s="222">
        <v>643</v>
      </c>
      <c r="J11" s="222">
        <v>1934</v>
      </c>
      <c r="K11" s="222">
        <v>2146</v>
      </c>
      <c r="L11" s="222" t="s">
        <v>571</v>
      </c>
      <c r="M11" s="222">
        <v>20</v>
      </c>
      <c r="N11" s="69">
        <v>18</v>
      </c>
    </row>
    <row r="12" spans="1:48" ht="15" customHeight="1">
      <c r="B12" s="65" t="s">
        <v>920</v>
      </c>
      <c r="C12" s="971" t="s">
        <v>297</v>
      </c>
      <c r="D12" s="971"/>
      <c r="E12" s="971"/>
      <c r="F12" s="221">
        <v>12554</v>
      </c>
      <c r="G12" s="222">
        <v>10614</v>
      </c>
      <c r="H12" s="222">
        <v>313</v>
      </c>
      <c r="I12" s="222">
        <v>274</v>
      </c>
      <c r="J12" s="222">
        <v>818</v>
      </c>
      <c r="K12" s="222">
        <v>301</v>
      </c>
      <c r="L12" s="222">
        <v>107</v>
      </c>
      <c r="M12" s="222">
        <v>127</v>
      </c>
      <c r="N12" s="69">
        <v>100</v>
      </c>
    </row>
    <row r="13" spans="1:48" ht="15" customHeight="1">
      <c r="B13" s="65" t="s">
        <v>921</v>
      </c>
      <c r="C13" s="971" t="s">
        <v>298</v>
      </c>
      <c r="D13" s="971"/>
      <c r="E13" s="971"/>
      <c r="F13" s="221">
        <v>3290</v>
      </c>
      <c r="G13" s="222">
        <v>3010</v>
      </c>
      <c r="H13" s="222">
        <v>49</v>
      </c>
      <c r="I13" s="222">
        <v>45</v>
      </c>
      <c r="J13" s="222">
        <v>133</v>
      </c>
      <c r="K13" s="222">
        <v>19</v>
      </c>
      <c r="L13" s="222" t="s">
        <v>571</v>
      </c>
      <c r="M13" s="222">
        <v>34</v>
      </c>
      <c r="N13" s="69">
        <v>28</v>
      </c>
    </row>
    <row r="14" spans="1:48" ht="15" customHeight="1">
      <c r="B14" s="65" t="s">
        <v>922</v>
      </c>
      <c r="C14" s="971" t="s">
        <v>468</v>
      </c>
      <c r="D14" s="971"/>
      <c r="E14" s="971"/>
      <c r="F14" s="221">
        <v>4660</v>
      </c>
      <c r="G14" s="222">
        <v>3042</v>
      </c>
      <c r="H14" s="222">
        <v>297</v>
      </c>
      <c r="I14" s="222">
        <v>275</v>
      </c>
      <c r="J14" s="222">
        <v>820</v>
      </c>
      <c r="K14" s="222">
        <v>167</v>
      </c>
      <c r="L14" s="222" t="s">
        <v>571</v>
      </c>
      <c r="M14" s="222">
        <v>59</v>
      </c>
      <c r="N14" s="69">
        <v>32</v>
      </c>
    </row>
    <row r="15" spans="1:48" ht="15" customHeight="1">
      <c r="B15" s="65" t="s">
        <v>293</v>
      </c>
      <c r="C15" s="971" t="s">
        <v>299</v>
      </c>
      <c r="D15" s="971"/>
      <c r="E15" s="971"/>
      <c r="F15" s="221">
        <v>6981</v>
      </c>
      <c r="G15" s="222">
        <v>6158</v>
      </c>
      <c r="H15" s="222">
        <v>100</v>
      </c>
      <c r="I15" s="222">
        <v>51</v>
      </c>
      <c r="J15" s="222">
        <v>487</v>
      </c>
      <c r="K15" s="222">
        <v>102</v>
      </c>
      <c r="L15" s="222">
        <v>6</v>
      </c>
      <c r="M15" s="222">
        <v>77</v>
      </c>
      <c r="N15" s="69">
        <v>47</v>
      </c>
    </row>
    <row r="16" spans="1:48" ht="15" customHeight="1">
      <c r="B16" s="65" t="s">
        <v>294</v>
      </c>
      <c r="C16" s="971" t="s">
        <v>923</v>
      </c>
      <c r="D16" s="971"/>
      <c r="E16" s="971"/>
      <c r="F16" s="221">
        <v>3193</v>
      </c>
      <c r="G16" s="222">
        <v>1190</v>
      </c>
      <c r="H16" s="222">
        <v>23</v>
      </c>
      <c r="I16" s="222">
        <v>75</v>
      </c>
      <c r="J16" s="222">
        <v>384</v>
      </c>
      <c r="K16" s="222">
        <v>187</v>
      </c>
      <c r="L16" s="222" t="s">
        <v>571</v>
      </c>
      <c r="M16" s="222">
        <v>1334</v>
      </c>
      <c r="N16" s="69">
        <v>3707</v>
      </c>
    </row>
    <row r="17" spans="1:13" ht="15.75" customHeight="1">
      <c r="A17" s="1218" t="s">
        <v>544</v>
      </c>
      <c r="B17" s="1218"/>
      <c r="C17" s="1218"/>
      <c r="D17" s="1218"/>
      <c r="E17" s="1218"/>
      <c r="F17" s="223"/>
      <c r="G17" s="212"/>
      <c r="H17" s="212"/>
      <c r="I17" s="212"/>
      <c r="J17" s="212"/>
      <c r="K17" s="212"/>
      <c r="L17" s="212"/>
      <c r="M17" s="212"/>
    </row>
    <row r="18" spans="1:13" ht="15" customHeight="1">
      <c r="A18" s="971" t="s">
        <v>95</v>
      </c>
      <c r="B18" s="971"/>
      <c r="C18" s="971"/>
      <c r="D18" s="971"/>
      <c r="E18" s="974"/>
      <c r="F18" s="223">
        <v>59253</v>
      </c>
      <c r="G18" s="212">
        <v>44749</v>
      </c>
      <c r="H18" s="212">
        <v>3892</v>
      </c>
      <c r="I18" s="212">
        <v>2515</v>
      </c>
      <c r="J18" s="212">
        <v>5745</v>
      </c>
      <c r="K18" s="212">
        <v>1161</v>
      </c>
      <c r="L18" s="212">
        <v>16</v>
      </c>
      <c r="M18" s="212">
        <v>1175</v>
      </c>
    </row>
    <row r="19" spans="1:13" ht="15" customHeight="1">
      <c r="B19" s="65" t="s">
        <v>909</v>
      </c>
      <c r="C19" s="971" t="s">
        <v>295</v>
      </c>
      <c r="D19" s="971"/>
      <c r="E19" s="971"/>
      <c r="F19" s="221">
        <v>1905</v>
      </c>
      <c r="G19" s="222">
        <v>444</v>
      </c>
      <c r="H19" s="222">
        <v>1339</v>
      </c>
      <c r="I19" s="222">
        <v>119</v>
      </c>
      <c r="J19" s="222" t="s">
        <v>571</v>
      </c>
      <c r="K19" s="222" t="s">
        <v>571</v>
      </c>
      <c r="L19" s="222" t="s">
        <v>571</v>
      </c>
      <c r="M19" s="222">
        <v>3</v>
      </c>
    </row>
    <row r="20" spans="1:13" ht="15" customHeight="1">
      <c r="B20" s="65" t="s">
        <v>910</v>
      </c>
      <c r="C20" s="971" t="s">
        <v>457</v>
      </c>
      <c r="D20" s="971"/>
      <c r="E20" s="971"/>
      <c r="F20" s="221">
        <v>9697</v>
      </c>
      <c r="G20" s="222">
        <v>7683</v>
      </c>
      <c r="H20" s="222">
        <v>705</v>
      </c>
      <c r="I20" s="222">
        <v>510</v>
      </c>
      <c r="J20" s="222">
        <v>728</v>
      </c>
      <c r="K20" s="222">
        <v>29</v>
      </c>
      <c r="L20" s="222" t="s">
        <v>571</v>
      </c>
      <c r="M20" s="222">
        <v>42</v>
      </c>
    </row>
    <row r="21" spans="1:13" ht="15" customHeight="1">
      <c r="B21" s="65" t="s">
        <v>911</v>
      </c>
      <c r="C21" s="971" t="s">
        <v>912</v>
      </c>
      <c r="D21" s="971"/>
      <c r="E21" s="971"/>
      <c r="F21" s="221">
        <v>8410</v>
      </c>
      <c r="G21" s="222">
        <v>8039</v>
      </c>
      <c r="H21" s="222">
        <v>269</v>
      </c>
      <c r="I21" s="222">
        <v>8</v>
      </c>
      <c r="J21" s="222">
        <v>22</v>
      </c>
      <c r="K21" s="222">
        <v>34</v>
      </c>
      <c r="L21" s="222" t="s">
        <v>571</v>
      </c>
      <c r="M21" s="222">
        <v>38</v>
      </c>
    </row>
    <row r="22" spans="1:13" ht="15" customHeight="1">
      <c r="B22" s="65" t="s">
        <v>913</v>
      </c>
      <c r="C22" s="971" t="s">
        <v>914</v>
      </c>
      <c r="D22" s="971"/>
      <c r="E22" s="971"/>
      <c r="F22" s="221">
        <v>7367</v>
      </c>
      <c r="G22" s="222">
        <v>5749</v>
      </c>
      <c r="H22" s="222">
        <v>695</v>
      </c>
      <c r="I22" s="222">
        <v>212</v>
      </c>
      <c r="J22" s="222">
        <v>578</v>
      </c>
      <c r="K22" s="222">
        <v>72</v>
      </c>
      <c r="L22" s="222" t="s">
        <v>571</v>
      </c>
      <c r="M22" s="222">
        <v>61</v>
      </c>
    </row>
    <row r="23" spans="1:13" ht="15" customHeight="1">
      <c r="B23" s="65" t="s">
        <v>915</v>
      </c>
      <c r="C23" s="971" t="s">
        <v>916</v>
      </c>
      <c r="D23" s="971"/>
      <c r="E23" s="971"/>
      <c r="F23" s="221">
        <v>4356</v>
      </c>
      <c r="G23" s="222">
        <v>3218</v>
      </c>
      <c r="H23" s="222">
        <v>130</v>
      </c>
      <c r="I23" s="222">
        <v>380</v>
      </c>
      <c r="J23" s="222">
        <v>470</v>
      </c>
      <c r="K23" s="222">
        <v>110</v>
      </c>
      <c r="L23" s="222" t="s">
        <v>571</v>
      </c>
      <c r="M23" s="222">
        <v>48</v>
      </c>
    </row>
    <row r="24" spans="1:13" ht="15" customHeight="1">
      <c r="B24" s="65" t="s">
        <v>917</v>
      </c>
      <c r="C24" s="971" t="s">
        <v>918</v>
      </c>
      <c r="D24" s="971"/>
      <c r="E24" s="971"/>
      <c r="F24" s="221">
        <v>2070</v>
      </c>
      <c r="G24" s="222">
        <v>2049</v>
      </c>
      <c r="H24" s="222">
        <v>2</v>
      </c>
      <c r="I24" s="222" t="s">
        <v>571</v>
      </c>
      <c r="J24" s="222" t="s">
        <v>571</v>
      </c>
      <c r="K24" s="222" t="s">
        <v>571</v>
      </c>
      <c r="L24" s="222" t="s">
        <v>571</v>
      </c>
      <c r="M24" s="222">
        <v>19</v>
      </c>
    </row>
    <row r="25" spans="1:13" ht="15" customHeight="1">
      <c r="B25" s="65" t="s">
        <v>919</v>
      </c>
      <c r="C25" s="971" t="s">
        <v>296</v>
      </c>
      <c r="D25" s="971"/>
      <c r="E25" s="971"/>
      <c r="F25" s="221">
        <v>3680</v>
      </c>
      <c r="G25" s="222">
        <v>591</v>
      </c>
      <c r="H25" s="222">
        <v>44</v>
      </c>
      <c r="I25" s="222">
        <v>615</v>
      </c>
      <c r="J25" s="222">
        <v>1794</v>
      </c>
      <c r="K25" s="222">
        <v>620</v>
      </c>
      <c r="L25" s="222" t="s">
        <v>571</v>
      </c>
      <c r="M25" s="222">
        <v>16</v>
      </c>
    </row>
    <row r="26" spans="1:13" ht="15" customHeight="1">
      <c r="B26" s="65" t="s">
        <v>920</v>
      </c>
      <c r="C26" s="971" t="s">
        <v>297</v>
      </c>
      <c r="D26" s="971"/>
      <c r="E26" s="971"/>
      <c r="F26" s="221">
        <v>8638</v>
      </c>
      <c r="G26" s="222">
        <v>7222</v>
      </c>
      <c r="H26" s="222">
        <v>281</v>
      </c>
      <c r="I26" s="222">
        <v>253</v>
      </c>
      <c r="J26" s="222">
        <v>659</v>
      </c>
      <c r="K26" s="222">
        <v>120</v>
      </c>
      <c r="L26" s="222">
        <v>15</v>
      </c>
      <c r="M26" s="222">
        <v>88</v>
      </c>
    </row>
    <row r="27" spans="1:13" ht="15" customHeight="1">
      <c r="B27" s="65" t="s">
        <v>921</v>
      </c>
      <c r="C27" s="971" t="s">
        <v>298</v>
      </c>
      <c r="D27" s="971"/>
      <c r="E27" s="971"/>
      <c r="F27" s="221">
        <v>3154</v>
      </c>
      <c r="G27" s="222">
        <v>2899</v>
      </c>
      <c r="H27" s="222">
        <v>46</v>
      </c>
      <c r="I27" s="222">
        <v>44</v>
      </c>
      <c r="J27" s="222">
        <v>127</v>
      </c>
      <c r="K27" s="222">
        <v>7</v>
      </c>
      <c r="L27" s="222" t="s">
        <v>571</v>
      </c>
      <c r="M27" s="222">
        <v>31</v>
      </c>
    </row>
    <row r="28" spans="1:13" ht="15" customHeight="1">
      <c r="B28" s="65" t="s">
        <v>922</v>
      </c>
      <c r="C28" s="971" t="s">
        <v>468</v>
      </c>
      <c r="D28" s="971"/>
      <c r="E28" s="971"/>
      <c r="F28" s="221">
        <v>4505</v>
      </c>
      <c r="G28" s="222">
        <v>2973</v>
      </c>
      <c r="H28" s="222">
        <v>286</v>
      </c>
      <c r="I28" s="222">
        <v>273</v>
      </c>
      <c r="J28" s="222">
        <v>816</v>
      </c>
      <c r="K28" s="222">
        <v>101</v>
      </c>
      <c r="L28" s="222" t="s">
        <v>571</v>
      </c>
      <c r="M28" s="222">
        <v>56</v>
      </c>
    </row>
    <row r="29" spans="1:13" ht="15" customHeight="1">
      <c r="B29" s="65" t="s">
        <v>293</v>
      </c>
      <c r="C29" s="971" t="s">
        <v>299</v>
      </c>
      <c r="D29" s="971"/>
      <c r="E29" s="971"/>
      <c r="F29" s="221">
        <v>3765</v>
      </c>
      <c r="G29" s="222">
        <v>3283</v>
      </c>
      <c r="H29" s="222">
        <v>77</v>
      </c>
      <c r="I29" s="222">
        <v>43</v>
      </c>
      <c r="J29" s="222">
        <v>290</v>
      </c>
      <c r="K29" s="222">
        <v>24</v>
      </c>
      <c r="L29" s="222">
        <v>1</v>
      </c>
      <c r="M29" s="222">
        <v>47</v>
      </c>
    </row>
    <row r="30" spans="1:13" ht="15" customHeight="1">
      <c r="B30" s="65" t="s">
        <v>294</v>
      </c>
      <c r="C30" s="971" t="s">
        <v>923</v>
      </c>
      <c r="D30" s="971"/>
      <c r="E30" s="971"/>
      <c r="F30" s="221">
        <v>1706</v>
      </c>
      <c r="G30" s="222">
        <v>599</v>
      </c>
      <c r="H30" s="222">
        <v>18</v>
      </c>
      <c r="I30" s="222">
        <v>58</v>
      </c>
      <c r="J30" s="222">
        <v>261</v>
      </c>
      <c r="K30" s="222">
        <v>44</v>
      </c>
      <c r="L30" s="222" t="s">
        <v>571</v>
      </c>
      <c r="M30" s="222">
        <v>726</v>
      </c>
    </row>
    <row r="31" spans="1:13" ht="15.75" customHeight="1">
      <c r="A31" s="1218" t="s">
        <v>545</v>
      </c>
      <c r="B31" s="1218"/>
      <c r="C31" s="1218"/>
      <c r="D31" s="1218"/>
      <c r="E31" s="1218"/>
      <c r="F31" s="223"/>
      <c r="G31" s="212"/>
      <c r="H31" s="212"/>
      <c r="I31" s="212"/>
      <c r="J31" s="212"/>
      <c r="K31" s="212"/>
      <c r="L31" s="212"/>
      <c r="M31" s="212"/>
    </row>
    <row r="32" spans="1:13" ht="15" customHeight="1">
      <c r="A32" s="971" t="s">
        <v>95</v>
      </c>
      <c r="B32" s="971"/>
      <c r="C32" s="971"/>
      <c r="D32" s="971"/>
      <c r="E32" s="974"/>
      <c r="F32" s="223">
        <v>54135</v>
      </c>
      <c r="G32" s="212">
        <v>45480</v>
      </c>
      <c r="H32" s="212">
        <v>1444</v>
      </c>
      <c r="I32" s="212">
        <v>504</v>
      </c>
      <c r="J32" s="212">
        <v>2032</v>
      </c>
      <c r="K32" s="212">
        <v>3637</v>
      </c>
      <c r="L32" s="212">
        <v>97</v>
      </c>
      <c r="M32" s="212">
        <v>941</v>
      </c>
    </row>
    <row r="33" spans="1:13" ht="15" customHeight="1">
      <c r="B33" s="65" t="s">
        <v>909</v>
      </c>
      <c r="C33" s="971" t="s">
        <v>295</v>
      </c>
      <c r="D33" s="971"/>
      <c r="E33" s="971"/>
      <c r="F33" s="221">
        <v>389</v>
      </c>
      <c r="G33" s="222">
        <v>66</v>
      </c>
      <c r="H33" s="222">
        <v>282</v>
      </c>
      <c r="I33" s="222">
        <v>39</v>
      </c>
      <c r="J33" s="222" t="s">
        <v>571</v>
      </c>
      <c r="K33" s="222">
        <v>1</v>
      </c>
      <c r="L33" s="222" t="s">
        <v>571</v>
      </c>
      <c r="M33" s="222">
        <v>1</v>
      </c>
    </row>
    <row r="34" spans="1:13" ht="15" customHeight="1">
      <c r="B34" s="65" t="s">
        <v>910</v>
      </c>
      <c r="C34" s="971" t="s">
        <v>457</v>
      </c>
      <c r="D34" s="971"/>
      <c r="E34" s="971"/>
      <c r="F34" s="221">
        <v>11976</v>
      </c>
      <c r="G34" s="222">
        <v>11052</v>
      </c>
      <c r="H34" s="222">
        <v>200</v>
      </c>
      <c r="I34" s="222">
        <v>109</v>
      </c>
      <c r="J34" s="222">
        <v>443</v>
      </c>
      <c r="K34" s="222">
        <v>111</v>
      </c>
      <c r="L34" s="222" t="s">
        <v>571</v>
      </c>
      <c r="M34" s="222">
        <v>61</v>
      </c>
    </row>
    <row r="35" spans="1:13" ht="15" customHeight="1">
      <c r="B35" s="65" t="s">
        <v>911</v>
      </c>
      <c r="C35" s="971" t="s">
        <v>912</v>
      </c>
      <c r="D35" s="971"/>
      <c r="E35" s="971"/>
      <c r="F35" s="221">
        <v>14410</v>
      </c>
      <c r="G35" s="222">
        <v>12946</v>
      </c>
      <c r="H35" s="222">
        <v>589</v>
      </c>
      <c r="I35" s="222">
        <v>9</v>
      </c>
      <c r="J35" s="222">
        <v>35</v>
      </c>
      <c r="K35" s="222">
        <v>765</v>
      </c>
      <c r="L35" s="222" t="s">
        <v>571</v>
      </c>
      <c r="M35" s="222">
        <v>66</v>
      </c>
    </row>
    <row r="36" spans="1:13" ht="15" customHeight="1">
      <c r="B36" s="65" t="s">
        <v>913</v>
      </c>
      <c r="C36" s="971" t="s">
        <v>914</v>
      </c>
      <c r="D36" s="971"/>
      <c r="E36" s="971"/>
      <c r="F36" s="221">
        <v>6504</v>
      </c>
      <c r="G36" s="222">
        <v>5608</v>
      </c>
      <c r="H36" s="222">
        <v>170</v>
      </c>
      <c r="I36" s="222">
        <v>62</v>
      </c>
      <c r="J36" s="222">
        <v>360</v>
      </c>
      <c r="K36" s="222">
        <v>256</v>
      </c>
      <c r="L36" s="222" t="s">
        <v>571</v>
      </c>
      <c r="M36" s="222">
        <v>48</v>
      </c>
    </row>
    <row r="37" spans="1:13" ht="15" customHeight="1">
      <c r="B37" s="65" t="s">
        <v>915</v>
      </c>
      <c r="C37" s="971" t="s">
        <v>916</v>
      </c>
      <c r="D37" s="971"/>
      <c r="E37" s="971"/>
      <c r="F37" s="221">
        <v>9771</v>
      </c>
      <c r="G37" s="222">
        <v>8307</v>
      </c>
      <c r="H37" s="222">
        <v>115</v>
      </c>
      <c r="I37" s="222">
        <v>208</v>
      </c>
      <c r="J37" s="222">
        <v>565</v>
      </c>
      <c r="K37" s="222">
        <v>498</v>
      </c>
      <c r="L37" s="222" t="s">
        <v>571</v>
      </c>
      <c r="M37" s="222">
        <v>78</v>
      </c>
    </row>
    <row r="38" spans="1:13" ht="15" customHeight="1">
      <c r="B38" s="65" t="s">
        <v>917</v>
      </c>
      <c r="C38" s="971" t="s">
        <v>918</v>
      </c>
      <c r="D38" s="971"/>
      <c r="E38" s="971"/>
      <c r="F38" s="221">
        <v>197</v>
      </c>
      <c r="G38" s="222">
        <v>197</v>
      </c>
      <c r="H38" s="222" t="s">
        <v>571</v>
      </c>
      <c r="I38" s="222" t="s">
        <v>571</v>
      </c>
      <c r="J38" s="222" t="s">
        <v>571</v>
      </c>
      <c r="K38" s="222" t="s">
        <v>571</v>
      </c>
      <c r="L38" s="222" t="s">
        <v>571</v>
      </c>
      <c r="M38" s="222" t="s">
        <v>571</v>
      </c>
    </row>
    <row r="39" spans="1:13" ht="15" customHeight="1">
      <c r="B39" s="65" t="s">
        <v>919</v>
      </c>
      <c r="C39" s="971" t="s">
        <v>296</v>
      </c>
      <c r="D39" s="971"/>
      <c r="E39" s="971"/>
      <c r="F39" s="221">
        <v>1978</v>
      </c>
      <c r="G39" s="222">
        <v>266</v>
      </c>
      <c r="H39" s="222">
        <v>14</v>
      </c>
      <c r="I39" s="222">
        <v>28</v>
      </c>
      <c r="J39" s="222">
        <v>140</v>
      </c>
      <c r="K39" s="222">
        <v>1526</v>
      </c>
      <c r="L39" s="222" t="s">
        <v>571</v>
      </c>
      <c r="M39" s="222">
        <v>4</v>
      </c>
    </row>
    <row r="40" spans="1:13" ht="15" customHeight="1">
      <c r="B40" s="65" t="s">
        <v>920</v>
      </c>
      <c r="C40" s="971" t="s">
        <v>297</v>
      </c>
      <c r="D40" s="971"/>
      <c r="E40" s="971"/>
      <c r="F40" s="221">
        <v>3916</v>
      </c>
      <c r="G40" s="222">
        <v>3392</v>
      </c>
      <c r="H40" s="222">
        <v>32</v>
      </c>
      <c r="I40" s="222">
        <v>21</v>
      </c>
      <c r="J40" s="222">
        <v>159</v>
      </c>
      <c r="K40" s="222">
        <v>181</v>
      </c>
      <c r="L40" s="222">
        <v>92</v>
      </c>
      <c r="M40" s="222">
        <v>39</v>
      </c>
    </row>
    <row r="41" spans="1:13" ht="15" customHeight="1">
      <c r="B41" s="65" t="s">
        <v>921</v>
      </c>
      <c r="C41" s="971" t="s">
        <v>298</v>
      </c>
      <c r="D41" s="971"/>
      <c r="E41" s="971"/>
      <c r="F41" s="221">
        <v>136</v>
      </c>
      <c r="G41" s="222">
        <v>111</v>
      </c>
      <c r="H41" s="222">
        <v>3</v>
      </c>
      <c r="I41" s="222">
        <v>1</v>
      </c>
      <c r="J41" s="222">
        <v>6</v>
      </c>
      <c r="K41" s="222">
        <v>12</v>
      </c>
      <c r="L41" s="222" t="s">
        <v>571</v>
      </c>
      <c r="M41" s="222">
        <v>3</v>
      </c>
    </row>
    <row r="42" spans="1:13" ht="15" customHeight="1">
      <c r="B42" s="65" t="s">
        <v>922</v>
      </c>
      <c r="C42" s="971" t="s">
        <v>468</v>
      </c>
      <c r="D42" s="971"/>
      <c r="E42" s="971"/>
      <c r="F42" s="221">
        <v>155</v>
      </c>
      <c r="G42" s="222">
        <v>69</v>
      </c>
      <c r="H42" s="222">
        <v>11</v>
      </c>
      <c r="I42" s="222">
        <v>2</v>
      </c>
      <c r="J42" s="222">
        <v>4</v>
      </c>
      <c r="K42" s="222">
        <v>66</v>
      </c>
      <c r="L42" s="222" t="s">
        <v>571</v>
      </c>
      <c r="M42" s="222">
        <v>3</v>
      </c>
    </row>
    <row r="43" spans="1:13" ht="15" customHeight="1">
      <c r="B43" s="65" t="s">
        <v>293</v>
      </c>
      <c r="C43" s="971" t="s">
        <v>299</v>
      </c>
      <c r="D43" s="971"/>
      <c r="E43" s="971"/>
      <c r="F43" s="221">
        <v>3216</v>
      </c>
      <c r="G43" s="222">
        <v>2875</v>
      </c>
      <c r="H43" s="222">
        <v>23</v>
      </c>
      <c r="I43" s="222">
        <v>8</v>
      </c>
      <c r="J43" s="222">
        <v>197</v>
      </c>
      <c r="K43" s="222">
        <v>78</v>
      </c>
      <c r="L43" s="222">
        <v>5</v>
      </c>
      <c r="M43" s="222">
        <v>30</v>
      </c>
    </row>
    <row r="44" spans="1:13" ht="15" customHeight="1">
      <c r="A44" s="336"/>
      <c r="B44" s="53" t="s">
        <v>294</v>
      </c>
      <c r="C44" s="972" t="s">
        <v>923</v>
      </c>
      <c r="D44" s="972"/>
      <c r="E44" s="972"/>
      <c r="F44" s="224">
        <v>1487</v>
      </c>
      <c r="G44" s="225">
        <v>591</v>
      </c>
      <c r="H44" s="225">
        <v>5</v>
      </c>
      <c r="I44" s="225">
        <v>17</v>
      </c>
      <c r="J44" s="225">
        <v>123</v>
      </c>
      <c r="K44" s="225">
        <v>143</v>
      </c>
      <c r="L44" s="225" t="s">
        <v>571</v>
      </c>
      <c r="M44" s="225">
        <v>608</v>
      </c>
    </row>
    <row r="45" spans="1:13" ht="12" customHeight="1">
      <c r="A45" s="14"/>
      <c r="B45" s="14"/>
      <c r="C45" s="14"/>
      <c r="D45" s="14"/>
      <c r="E45" s="14"/>
      <c r="F45" s="14"/>
      <c r="G45" s="66"/>
      <c r="H45" s="14"/>
      <c r="I45" s="14"/>
      <c r="J45" s="14"/>
      <c r="K45" s="14"/>
      <c r="L45" s="745"/>
    </row>
    <row r="46" spans="1:13" ht="12" customHeight="1"/>
    <row r="47" spans="1:13" ht="6.75" customHeight="1"/>
    <row r="48" spans="1:13" ht="12" customHeight="1"/>
    <row r="49" ht="12" customHeight="1"/>
    <row r="50" ht="12" customHeight="1"/>
    <row r="51" ht="12" customHeight="1"/>
    <row r="52" ht="12" customHeight="1"/>
    <row r="53" ht="7.5" customHeight="1"/>
    <row r="54" ht="7.5" customHeight="1"/>
    <row r="55" ht="13.5" customHeight="1"/>
    <row r="56" ht="7.5" customHeight="1"/>
    <row r="57" ht="12" customHeight="1"/>
    <row r="58" ht="7.5" customHeight="1"/>
    <row r="59" ht="12" customHeight="1"/>
    <row r="60" ht="12" customHeight="1"/>
    <row r="61" ht="12" customHeight="1"/>
    <row r="62" ht="12" customHeight="1"/>
    <row r="63" ht="12" customHeight="1"/>
    <row r="64" ht="7.5" customHeight="1"/>
    <row r="65" ht="12" customHeight="1"/>
    <row r="66" ht="12" customHeight="1"/>
    <row r="67" ht="12" customHeight="1"/>
    <row r="68" ht="12" customHeight="1"/>
    <row r="69" ht="12" customHeight="1"/>
    <row r="70" ht="7.5" customHeight="1"/>
    <row r="71" ht="7.5" customHeight="1"/>
    <row r="72" ht="13.5" customHeight="1"/>
    <row r="73" ht="7.5" customHeight="1"/>
    <row r="74" ht="12" customHeight="1"/>
    <row r="75" ht="7.5" customHeight="1"/>
    <row r="76" ht="12" customHeight="1"/>
    <row r="77" ht="12" customHeight="1"/>
    <row r="78" ht="12" customHeight="1"/>
    <row r="79" ht="12" customHeight="1"/>
    <row r="80" ht="12" customHeight="1"/>
    <row r="81" ht="7.5" customHeight="1"/>
    <row r="82" ht="12" customHeight="1"/>
    <row r="83" ht="12" customHeight="1"/>
    <row r="84" ht="12" customHeight="1"/>
    <row r="85" ht="12" customHeight="1"/>
    <row r="86" ht="12" customHeight="1"/>
    <row r="87" ht="7.5" customHeight="1"/>
    <row r="88" ht="7.5" customHeight="1"/>
    <row r="89" ht="13.5" customHeight="1"/>
    <row r="90" ht="7.5" customHeight="1"/>
    <row r="91" ht="12" customHeight="1"/>
    <row r="92" ht="7.5" customHeight="1"/>
    <row r="93" ht="12" customHeight="1"/>
    <row r="94" ht="12" customHeight="1"/>
    <row r="95" ht="12" customHeight="1"/>
    <row r="96" ht="12" customHeight="1"/>
    <row r="97" ht="12" customHeight="1"/>
    <row r="98" ht="7.5" customHeight="1"/>
    <row r="99" ht="12" customHeight="1"/>
    <row r="100" ht="12" customHeight="1"/>
    <row r="101" ht="12" customHeight="1"/>
    <row r="102" ht="12" customHeight="1"/>
    <row r="103" ht="12" customHeight="1"/>
    <row r="104" ht="7.5" customHeight="1"/>
    <row r="105" ht="7.5" customHeight="1"/>
    <row r="106" ht="13.5" customHeight="1"/>
    <row r="107" ht="7.5" customHeight="1"/>
    <row r="108" ht="12" customHeight="1"/>
    <row r="109" ht="7.5" customHeight="1"/>
    <row r="110" ht="12" customHeight="1"/>
    <row r="111" ht="12" customHeight="1"/>
    <row r="112" ht="12" customHeight="1"/>
    <row r="113" ht="12" customHeight="1"/>
    <row r="114" ht="12" customHeight="1"/>
    <row r="115" ht="7.5" customHeight="1"/>
    <row r="116" ht="12" customHeight="1"/>
    <row r="117" ht="12" customHeight="1"/>
    <row r="118" ht="12" customHeight="1"/>
    <row r="119" ht="12" customHeight="1"/>
    <row r="120" ht="12" customHeight="1"/>
    <row r="121" ht="7.5" customHeight="1"/>
    <row r="122" ht="7.5" customHeight="1"/>
    <row r="123" ht="12" customHeight="1"/>
    <row r="124" ht="12" customHeight="1"/>
    <row r="125" ht="12" customHeight="1"/>
    <row r="126" ht="12" customHeight="1"/>
    <row r="127" ht="12" customHeight="1"/>
    <row r="128" ht="6.75" customHeight="1"/>
    <row r="129" ht="8.25" customHeight="1"/>
    <row r="130" ht="24" customHeight="1"/>
    <row r="131" ht="17.25" customHeight="1"/>
    <row r="132" ht="17.25" customHeight="1"/>
    <row r="133" ht="12.75" customHeight="1"/>
    <row r="134" ht="24" customHeight="1"/>
    <row r="135" ht="39" customHeight="1"/>
    <row r="136" ht="18" customHeight="1"/>
    <row r="137" ht="30.75" customHeight="1"/>
    <row r="138" ht="7.5" customHeight="1"/>
    <row r="139" ht="13.5" customHeight="1"/>
    <row r="140" ht="7.5" customHeight="1"/>
    <row r="141" ht="12" customHeight="1"/>
    <row r="142" ht="7.5" customHeight="1"/>
    <row r="143" ht="12" customHeight="1"/>
    <row r="144" ht="12" customHeight="1"/>
    <row r="145" ht="12" customHeight="1"/>
    <row r="146" ht="12" customHeight="1"/>
    <row r="147" ht="12" customHeight="1"/>
    <row r="148" ht="6.75" customHeight="1"/>
    <row r="149" ht="12" customHeight="1"/>
    <row r="150" ht="12" customHeight="1"/>
    <row r="151" ht="12" customHeight="1"/>
    <row r="152" ht="12" customHeight="1"/>
    <row r="153" ht="12" customHeight="1"/>
    <row r="154" ht="7.5" customHeight="1"/>
    <row r="155" ht="7.5" customHeight="1"/>
    <row r="156" ht="13.5" customHeight="1"/>
    <row r="157" ht="7.5" customHeight="1"/>
    <row r="158" ht="12" customHeight="1"/>
    <row r="159" ht="7.5" customHeight="1"/>
    <row r="160" ht="12" customHeight="1"/>
    <row r="161" ht="12" customHeight="1"/>
    <row r="162" ht="12" customHeight="1"/>
    <row r="163" ht="12" customHeight="1"/>
    <row r="164" ht="12" customHeight="1"/>
    <row r="165" ht="7.5" customHeight="1"/>
    <row r="166" ht="12" customHeight="1"/>
    <row r="167" ht="12" customHeight="1"/>
    <row r="168" ht="12" customHeight="1"/>
    <row r="169" ht="12" customHeight="1"/>
    <row r="170" ht="12" customHeight="1"/>
    <row r="171" ht="7.5" customHeight="1"/>
    <row r="172" ht="7.5" customHeight="1"/>
    <row r="173" ht="13.5" customHeight="1"/>
    <row r="174" ht="7.5" customHeight="1"/>
    <row r="175" ht="12" customHeight="1"/>
    <row r="176" ht="7.5" customHeight="1"/>
    <row r="177" ht="12" customHeight="1"/>
    <row r="178" ht="12" customHeight="1"/>
    <row r="179" ht="12" customHeight="1"/>
    <row r="180" ht="12" customHeight="1"/>
    <row r="181" ht="12" customHeight="1"/>
    <row r="182" ht="7.5" customHeight="1"/>
    <row r="183" ht="12" customHeight="1"/>
    <row r="184" ht="12" customHeight="1"/>
    <row r="185" ht="12" customHeight="1"/>
    <row r="186" ht="12" customHeight="1"/>
    <row r="187" ht="12" customHeight="1"/>
    <row r="188" ht="7.5" customHeight="1"/>
    <row r="189" ht="7.5" customHeight="1"/>
    <row r="190" ht="13.5" customHeight="1"/>
    <row r="191" ht="7.5" customHeight="1"/>
    <row r="192" ht="12" customHeight="1"/>
    <row r="193" ht="7.5" customHeight="1"/>
    <row r="194" ht="12" customHeight="1"/>
    <row r="195" ht="12" customHeight="1"/>
    <row r="196" ht="12" customHeight="1"/>
    <row r="197" ht="12" customHeight="1"/>
    <row r="198" ht="12" customHeight="1"/>
    <row r="199" ht="7.5" customHeight="1"/>
    <row r="200" ht="12" customHeight="1"/>
    <row r="201" ht="12" customHeight="1"/>
    <row r="202" ht="12" customHeight="1"/>
    <row r="203" ht="12" customHeight="1"/>
    <row r="204" ht="12" customHeight="1"/>
    <row r="205" ht="7.5" customHeight="1"/>
    <row r="206" ht="7.5" customHeight="1"/>
    <row r="207" ht="13.5" customHeight="1"/>
    <row r="208" ht="7.5" customHeight="1"/>
    <row r="209" ht="12" customHeight="1"/>
    <row r="210" ht="7.5" customHeight="1"/>
    <row r="211" ht="12" customHeight="1"/>
    <row r="212" ht="12" customHeight="1"/>
    <row r="213" ht="12" customHeight="1"/>
    <row r="214" ht="12" customHeight="1"/>
    <row r="215" ht="12" customHeight="1"/>
    <row r="216" ht="7.5" customHeight="1"/>
    <row r="217" ht="12" customHeight="1"/>
    <row r="218" ht="12" customHeight="1"/>
    <row r="219" ht="12" customHeight="1"/>
    <row r="220" ht="12" customHeight="1"/>
    <row r="221" ht="12" customHeight="1"/>
    <row r="222" ht="7.5" customHeight="1"/>
    <row r="223" ht="7.5" customHeight="1"/>
    <row r="224" ht="12" customHeight="1"/>
    <row r="225" ht="12" customHeight="1"/>
    <row r="226" ht="12" customHeight="1"/>
    <row r="227" ht="12" customHeight="1"/>
    <row r="228" ht="12" customHeight="1"/>
    <row r="229" ht="6.75" customHeight="1"/>
    <row r="230" ht="8.25" customHeight="1"/>
    <row r="231" ht="24" customHeight="1"/>
    <row r="232" ht="17.25" customHeight="1"/>
    <row r="233" ht="17.25" customHeight="1"/>
    <row r="234" ht="12.75" customHeight="1"/>
    <row r="235" ht="24" customHeight="1"/>
    <row r="236" ht="39" customHeight="1"/>
    <row r="237" ht="18" customHeight="1"/>
    <row r="238" ht="30.75" customHeight="1"/>
    <row r="239" ht="7.5" customHeight="1"/>
    <row r="240" ht="13.5" customHeight="1"/>
    <row r="241" ht="7.5" customHeight="1"/>
    <row r="242" ht="12" customHeight="1"/>
    <row r="243" ht="7.5" customHeight="1"/>
    <row r="244" ht="12" customHeight="1"/>
    <row r="245" ht="12" customHeight="1"/>
    <row r="246" ht="12" customHeight="1"/>
    <row r="247" ht="12" customHeight="1"/>
    <row r="248" ht="12" customHeight="1"/>
    <row r="249" ht="6.75" customHeight="1"/>
    <row r="250" ht="12" customHeight="1"/>
    <row r="251" ht="12" customHeight="1"/>
    <row r="252" ht="12" customHeight="1"/>
    <row r="253" ht="12" customHeight="1"/>
    <row r="254" ht="12" customHeight="1"/>
    <row r="255" ht="7.5" customHeight="1"/>
    <row r="256" ht="7.5" customHeight="1"/>
    <row r="257" ht="12" customHeight="1"/>
    <row r="258" ht="12" customHeight="1"/>
    <row r="259" ht="12" customHeight="1"/>
    <row r="260" ht="12" customHeight="1"/>
    <row r="261" ht="12" customHeight="1"/>
    <row r="262" ht="6.75" customHeight="1"/>
  </sheetData>
  <sheetProtection selectLockedCells="1" selectUnlockedCells="1"/>
  <mergeCells count="51">
    <mergeCell ref="C15:E15"/>
    <mergeCell ref="C16:E16"/>
    <mergeCell ref="A18:E18"/>
    <mergeCell ref="C19:E19"/>
    <mergeCell ref="A17:E17"/>
    <mergeCell ref="C28:E28"/>
    <mergeCell ref="C40:E40"/>
    <mergeCell ref="C39:E39"/>
    <mergeCell ref="C35:E35"/>
    <mergeCell ref="C36:E36"/>
    <mergeCell ref="C37:E37"/>
    <mergeCell ref="C38:E38"/>
    <mergeCell ref="C30:E30"/>
    <mergeCell ref="A31:E31"/>
    <mergeCell ref="C43:E43"/>
    <mergeCell ref="C44:E44"/>
    <mergeCell ref="C41:E41"/>
    <mergeCell ref="A32:E32"/>
    <mergeCell ref="C33:E33"/>
    <mergeCell ref="C34:E34"/>
    <mergeCell ref="C42:E42"/>
    <mergeCell ref="G2:G3"/>
    <mergeCell ref="F2:F3"/>
    <mergeCell ref="C7:E7"/>
    <mergeCell ref="C8:E8"/>
    <mergeCell ref="A4:E4"/>
    <mergeCell ref="A3:E3"/>
    <mergeCell ref="C5:E5"/>
    <mergeCell ref="C6:E6"/>
    <mergeCell ref="M2:M3"/>
    <mergeCell ref="K2:K3"/>
    <mergeCell ref="J2:J3"/>
    <mergeCell ref="I2:I3"/>
    <mergeCell ref="H2:H3"/>
    <mergeCell ref="L2:L3"/>
    <mergeCell ref="C25:E25"/>
    <mergeCell ref="C26:E26"/>
    <mergeCell ref="C29:E29"/>
    <mergeCell ref="A2:E2"/>
    <mergeCell ref="C20:E20"/>
    <mergeCell ref="C21:E21"/>
    <mergeCell ref="C22:E22"/>
    <mergeCell ref="C23:E23"/>
    <mergeCell ref="C24:E24"/>
    <mergeCell ref="C13:E13"/>
    <mergeCell ref="C9:E9"/>
    <mergeCell ref="C10:E10"/>
    <mergeCell ref="C11:E11"/>
    <mergeCell ref="C12:E12"/>
    <mergeCell ref="C14:E14"/>
    <mergeCell ref="C27:E27"/>
  </mergeCells>
  <phoneticPr fontId="6"/>
  <pageMargins left="0.75" right="0.75" top="1" bottom="1" header="0.51200000000000001" footer="0.51200000000000001"/>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26"/>
  <sheetViews>
    <sheetView showGridLines="0" topLeftCell="A18" workbookViewId="0">
      <selection sqref="A1:K26"/>
    </sheetView>
  </sheetViews>
  <sheetFormatPr defaultColWidth="9" defaultRowHeight="12"/>
  <cols>
    <col min="1" max="1" width="10.125" style="8" customWidth="1"/>
    <col min="2" max="7" width="7.75" style="8" customWidth="1"/>
    <col min="8" max="9" width="8.625" style="8" bestFit="1" customWidth="1"/>
    <col min="10" max="11" width="7.5" style="8" customWidth="1"/>
    <col min="12" max="16384" width="9" style="8"/>
  </cols>
  <sheetData>
    <row r="1" spans="1:11" ht="18" customHeight="1">
      <c r="A1" s="378" t="s">
        <v>432</v>
      </c>
      <c r="B1" s="9"/>
      <c r="C1" s="9"/>
      <c r="D1" s="9"/>
      <c r="E1" s="9"/>
      <c r="F1" s="9"/>
      <c r="G1" s="9"/>
      <c r="H1" s="10"/>
      <c r="I1" s="10"/>
      <c r="J1" s="10"/>
      <c r="K1" s="10"/>
    </row>
    <row r="2" spans="1:11" ht="15" customHeight="1">
      <c r="A2" s="961" t="s">
        <v>600</v>
      </c>
      <c r="B2" s="959" t="s">
        <v>1371</v>
      </c>
      <c r="C2" s="963"/>
      <c r="D2" s="964"/>
      <c r="E2" s="959" t="s">
        <v>1250</v>
      </c>
      <c r="F2" s="963"/>
      <c r="G2" s="964"/>
      <c r="H2" s="959" t="s">
        <v>116</v>
      </c>
      <c r="I2" s="964"/>
      <c r="J2" s="959" t="s">
        <v>117</v>
      </c>
      <c r="K2" s="960"/>
    </row>
    <row r="3" spans="1:11" ht="15" customHeight="1">
      <c r="A3" s="962"/>
      <c r="B3" s="31" t="s">
        <v>95</v>
      </c>
      <c r="C3" s="31" t="s">
        <v>96</v>
      </c>
      <c r="D3" s="31" t="s">
        <v>97</v>
      </c>
      <c r="E3" s="31" t="s">
        <v>95</v>
      </c>
      <c r="F3" s="31" t="s">
        <v>96</v>
      </c>
      <c r="G3" s="31" t="s">
        <v>97</v>
      </c>
      <c r="H3" s="31" t="s">
        <v>96</v>
      </c>
      <c r="I3" s="31" t="s">
        <v>97</v>
      </c>
      <c r="J3" s="31" t="s">
        <v>96</v>
      </c>
      <c r="K3" s="32" t="s">
        <v>97</v>
      </c>
    </row>
    <row r="4" spans="1:11" ht="26.25" customHeight="1">
      <c r="A4" s="370" t="s">
        <v>98</v>
      </c>
      <c r="B4" s="369">
        <v>233301</v>
      </c>
      <c r="C4" s="369">
        <v>110191</v>
      </c>
      <c r="D4" s="842">
        <v>123110</v>
      </c>
      <c r="E4" s="369">
        <v>236372</v>
      </c>
      <c r="F4" s="369">
        <v>111453</v>
      </c>
      <c r="G4" s="842">
        <v>124919</v>
      </c>
      <c r="H4" s="371">
        <f>C4-F4</f>
        <v>-1262</v>
      </c>
      <c r="I4" s="581">
        <f>D4-G4</f>
        <v>-1809</v>
      </c>
      <c r="J4" s="372">
        <f>H4/F4*100</f>
        <v>-1.1323158640862068</v>
      </c>
      <c r="K4" s="372">
        <f>I4/G4*100</f>
        <v>-1.4481383936791041</v>
      </c>
    </row>
    <row r="5" spans="1:11" ht="26.25" customHeight="1">
      <c r="A5" s="370" t="s">
        <v>118</v>
      </c>
      <c r="B5" s="369">
        <v>9001</v>
      </c>
      <c r="C5" s="369">
        <v>4591</v>
      </c>
      <c r="D5" s="843">
        <v>4410</v>
      </c>
      <c r="E5" s="369">
        <v>10344</v>
      </c>
      <c r="F5" s="369">
        <v>5392</v>
      </c>
      <c r="G5" s="843">
        <v>4952</v>
      </c>
      <c r="H5" s="371">
        <f t="shared" ref="H5:I26" si="0">C5-F5</f>
        <v>-801</v>
      </c>
      <c r="I5" s="371">
        <f t="shared" si="0"/>
        <v>-542</v>
      </c>
      <c r="J5" s="372">
        <f t="shared" ref="J5:K26" si="1">H5/F5*100</f>
        <v>-14.855341246290802</v>
      </c>
      <c r="K5" s="372">
        <f t="shared" si="1"/>
        <v>-10.945072697899839</v>
      </c>
    </row>
    <row r="6" spans="1:11" ht="26.25" customHeight="1">
      <c r="A6" s="370" t="s">
        <v>119</v>
      </c>
      <c r="B6" s="369">
        <v>10418</v>
      </c>
      <c r="C6" s="369">
        <v>5372</v>
      </c>
      <c r="D6" s="843">
        <v>5046</v>
      </c>
      <c r="E6" s="369">
        <v>10538</v>
      </c>
      <c r="F6" s="369">
        <v>5303</v>
      </c>
      <c r="G6" s="843">
        <v>5235</v>
      </c>
      <c r="H6" s="371">
        <f t="shared" si="0"/>
        <v>69</v>
      </c>
      <c r="I6" s="371">
        <f t="shared" si="0"/>
        <v>-189</v>
      </c>
      <c r="J6" s="372">
        <f t="shared" si="1"/>
        <v>1.3011502922873845</v>
      </c>
      <c r="K6" s="372">
        <f t="shared" si="1"/>
        <v>-3.6103151862464182</v>
      </c>
    </row>
    <row r="7" spans="1:11" ht="26.25" customHeight="1">
      <c r="A7" s="370" t="s">
        <v>120</v>
      </c>
      <c r="B7" s="369">
        <v>10645</v>
      </c>
      <c r="C7" s="369">
        <v>5411</v>
      </c>
      <c r="D7" s="843">
        <v>5234</v>
      </c>
      <c r="E7" s="369">
        <v>11442</v>
      </c>
      <c r="F7" s="369">
        <v>5838</v>
      </c>
      <c r="G7" s="843">
        <v>5604</v>
      </c>
      <c r="H7" s="371">
        <f t="shared" si="0"/>
        <v>-427</v>
      </c>
      <c r="I7" s="371">
        <f t="shared" si="0"/>
        <v>-370</v>
      </c>
      <c r="J7" s="372">
        <f t="shared" si="1"/>
        <v>-7.3141486810551566</v>
      </c>
      <c r="K7" s="372">
        <f t="shared" si="1"/>
        <v>-6.6024268379728763</v>
      </c>
    </row>
    <row r="8" spans="1:11" ht="26.25" customHeight="1">
      <c r="A8" s="370" t="s">
        <v>121</v>
      </c>
      <c r="B8" s="369">
        <v>11632</v>
      </c>
      <c r="C8" s="369">
        <v>5887</v>
      </c>
      <c r="D8" s="843">
        <v>5745</v>
      </c>
      <c r="E8" s="369">
        <v>12807</v>
      </c>
      <c r="F8" s="369">
        <v>6507</v>
      </c>
      <c r="G8" s="843">
        <v>6300</v>
      </c>
      <c r="H8" s="371">
        <f t="shared" si="0"/>
        <v>-620</v>
      </c>
      <c r="I8" s="371">
        <f t="shared" si="0"/>
        <v>-555</v>
      </c>
      <c r="J8" s="372">
        <f t="shared" si="1"/>
        <v>-9.5282003995696947</v>
      </c>
      <c r="K8" s="372">
        <f t="shared" si="1"/>
        <v>-8.8095238095238102</v>
      </c>
    </row>
    <row r="9" spans="1:11" ht="26.25" customHeight="1">
      <c r="A9" s="370" t="s">
        <v>122</v>
      </c>
      <c r="B9" s="369">
        <v>10884</v>
      </c>
      <c r="C9" s="369">
        <v>5373</v>
      </c>
      <c r="D9" s="843">
        <v>5511</v>
      </c>
      <c r="E9" s="369">
        <v>12107</v>
      </c>
      <c r="F9" s="369">
        <v>6033</v>
      </c>
      <c r="G9" s="843">
        <v>6074</v>
      </c>
      <c r="H9" s="371">
        <f t="shared" si="0"/>
        <v>-660</v>
      </c>
      <c r="I9" s="371">
        <f t="shared" si="0"/>
        <v>-563</v>
      </c>
      <c r="J9" s="372">
        <f t="shared" si="1"/>
        <v>-10.939830929885629</v>
      </c>
      <c r="K9" s="372">
        <f t="shared" si="1"/>
        <v>-9.2690154757984846</v>
      </c>
    </row>
    <row r="10" spans="1:11" ht="26.25" customHeight="1">
      <c r="A10" s="370" t="s">
        <v>123</v>
      </c>
      <c r="B10" s="369">
        <v>9946</v>
      </c>
      <c r="C10" s="369">
        <v>4900</v>
      </c>
      <c r="D10" s="843">
        <v>5046</v>
      </c>
      <c r="E10" s="369">
        <v>11616</v>
      </c>
      <c r="F10" s="369">
        <v>5641</v>
      </c>
      <c r="G10" s="843">
        <v>5975</v>
      </c>
      <c r="H10" s="371">
        <f t="shared" si="0"/>
        <v>-741</v>
      </c>
      <c r="I10" s="371">
        <f t="shared" si="0"/>
        <v>-929</v>
      </c>
      <c r="J10" s="372">
        <f t="shared" si="1"/>
        <v>-13.13596879985818</v>
      </c>
      <c r="K10" s="372">
        <f t="shared" si="1"/>
        <v>-15.548117154811717</v>
      </c>
    </row>
    <row r="11" spans="1:11" ht="26.25" customHeight="1">
      <c r="A11" s="370" t="s">
        <v>124</v>
      </c>
      <c r="B11" s="369">
        <v>11027</v>
      </c>
      <c r="C11" s="369">
        <v>5347</v>
      </c>
      <c r="D11" s="843">
        <v>5680</v>
      </c>
      <c r="E11" s="369">
        <v>13374</v>
      </c>
      <c r="F11" s="369">
        <v>6535</v>
      </c>
      <c r="G11" s="843">
        <v>6839</v>
      </c>
      <c r="H11" s="371">
        <f t="shared" si="0"/>
        <v>-1188</v>
      </c>
      <c r="I11" s="371">
        <f t="shared" si="0"/>
        <v>-1159</v>
      </c>
      <c r="J11" s="372">
        <f t="shared" si="1"/>
        <v>-18.179035960214232</v>
      </c>
      <c r="K11" s="372">
        <f t="shared" si="1"/>
        <v>-16.946922064629334</v>
      </c>
    </row>
    <row r="12" spans="1:11" ht="26.25" customHeight="1">
      <c r="A12" s="370" t="s">
        <v>128</v>
      </c>
      <c r="B12" s="369">
        <v>13181</v>
      </c>
      <c r="C12" s="369">
        <v>6437</v>
      </c>
      <c r="D12" s="843">
        <v>6744</v>
      </c>
      <c r="E12" s="369">
        <v>14562</v>
      </c>
      <c r="F12" s="369">
        <v>7113</v>
      </c>
      <c r="G12" s="843">
        <v>7449</v>
      </c>
      <c r="H12" s="371">
        <f t="shared" si="0"/>
        <v>-676</v>
      </c>
      <c r="I12" s="371">
        <f t="shared" si="0"/>
        <v>-705</v>
      </c>
      <c r="J12" s="372">
        <f t="shared" si="1"/>
        <v>-9.5037255728946999</v>
      </c>
      <c r="K12" s="372">
        <f t="shared" si="1"/>
        <v>-9.4643576318968989</v>
      </c>
    </row>
    <row r="13" spans="1:11" ht="26.25" customHeight="1">
      <c r="A13" s="370" t="s">
        <v>129</v>
      </c>
      <c r="B13" s="369">
        <v>14283</v>
      </c>
      <c r="C13" s="369">
        <v>6982</v>
      </c>
      <c r="D13" s="843">
        <v>7301</v>
      </c>
      <c r="E13" s="369">
        <v>15926</v>
      </c>
      <c r="F13" s="369">
        <v>7780</v>
      </c>
      <c r="G13" s="843">
        <v>8146</v>
      </c>
      <c r="H13" s="371">
        <f t="shared" si="0"/>
        <v>-798</v>
      </c>
      <c r="I13" s="371">
        <f t="shared" si="0"/>
        <v>-845</v>
      </c>
      <c r="J13" s="372">
        <f t="shared" si="1"/>
        <v>-10.25706940874036</v>
      </c>
      <c r="K13" s="372">
        <f t="shared" si="1"/>
        <v>-10.373189295359687</v>
      </c>
    </row>
    <row r="14" spans="1:11" ht="26.25" customHeight="1">
      <c r="A14" s="370" t="s">
        <v>130</v>
      </c>
      <c r="B14" s="369">
        <v>15536</v>
      </c>
      <c r="C14" s="369">
        <v>7558</v>
      </c>
      <c r="D14" s="843">
        <v>7978</v>
      </c>
      <c r="E14" s="369">
        <v>14688</v>
      </c>
      <c r="F14" s="369">
        <v>7066</v>
      </c>
      <c r="G14" s="843">
        <v>7622</v>
      </c>
      <c r="H14" s="371">
        <f t="shared" si="0"/>
        <v>492</v>
      </c>
      <c r="I14" s="371">
        <f t="shared" si="0"/>
        <v>356</v>
      </c>
      <c r="J14" s="372">
        <f t="shared" si="1"/>
        <v>6.9629210302858766</v>
      </c>
      <c r="K14" s="372">
        <f t="shared" si="1"/>
        <v>4.6706901075833116</v>
      </c>
    </row>
    <row r="15" spans="1:11" ht="26.25" customHeight="1">
      <c r="A15" s="370" t="s">
        <v>131</v>
      </c>
      <c r="B15" s="369">
        <v>14226</v>
      </c>
      <c r="C15" s="369">
        <v>6766</v>
      </c>
      <c r="D15" s="843">
        <v>7460</v>
      </c>
      <c r="E15" s="369">
        <v>14667</v>
      </c>
      <c r="F15" s="369">
        <v>6992</v>
      </c>
      <c r="G15" s="843">
        <v>7675</v>
      </c>
      <c r="H15" s="371">
        <f t="shared" si="0"/>
        <v>-226</v>
      </c>
      <c r="I15" s="371">
        <f t="shared" si="0"/>
        <v>-215</v>
      </c>
      <c r="J15" s="372">
        <f t="shared" si="1"/>
        <v>-3.2322654462242562</v>
      </c>
      <c r="K15" s="372">
        <f t="shared" si="1"/>
        <v>-2.8013029315960911</v>
      </c>
    </row>
    <row r="16" spans="1:11" ht="26.25" customHeight="1">
      <c r="A16" s="370" t="s">
        <v>132</v>
      </c>
      <c r="B16" s="369">
        <v>14167</v>
      </c>
      <c r="C16" s="369">
        <v>6721</v>
      </c>
      <c r="D16" s="843">
        <v>7446</v>
      </c>
      <c r="E16" s="369">
        <v>14717</v>
      </c>
      <c r="F16" s="369">
        <v>7014</v>
      </c>
      <c r="G16" s="843">
        <v>7703</v>
      </c>
      <c r="H16" s="371">
        <f t="shared" si="0"/>
        <v>-293</v>
      </c>
      <c r="I16" s="371">
        <f t="shared" si="0"/>
        <v>-257</v>
      </c>
      <c r="J16" s="372">
        <f t="shared" si="1"/>
        <v>-4.1773595665811234</v>
      </c>
      <c r="K16" s="372">
        <f t="shared" si="1"/>
        <v>-3.3363624561859018</v>
      </c>
    </row>
    <row r="17" spans="1:11" ht="26.25" customHeight="1">
      <c r="A17" s="370" t="s">
        <v>133</v>
      </c>
      <c r="B17" s="369">
        <v>14260</v>
      </c>
      <c r="C17" s="369">
        <v>6724</v>
      </c>
      <c r="D17" s="843">
        <v>7536</v>
      </c>
      <c r="E17" s="369">
        <v>16641</v>
      </c>
      <c r="F17" s="369">
        <v>7994</v>
      </c>
      <c r="G17" s="843">
        <v>8647</v>
      </c>
      <c r="H17" s="371">
        <f t="shared" si="0"/>
        <v>-1270</v>
      </c>
      <c r="I17" s="371">
        <f t="shared" si="0"/>
        <v>-1111</v>
      </c>
      <c r="J17" s="372">
        <f t="shared" si="1"/>
        <v>-15.886915186389791</v>
      </c>
      <c r="K17" s="372">
        <f t="shared" si="1"/>
        <v>-12.84838672371921</v>
      </c>
    </row>
    <row r="18" spans="1:11" ht="26.25" customHeight="1">
      <c r="A18" s="370" t="s">
        <v>134</v>
      </c>
      <c r="B18" s="369">
        <v>15915</v>
      </c>
      <c r="C18" s="369">
        <v>7512</v>
      </c>
      <c r="D18" s="843">
        <v>8403</v>
      </c>
      <c r="E18" s="369">
        <v>16543</v>
      </c>
      <c r="F18" s="369">
        <v>7873</v>
      </c>
      <c r="G18" s="843">
        <v>8670</v>
      </c>
      <c r="H18" s="371">
        <f t="shared" si="0"/>
        <v>-361</v>
      </c>
      <c r="I18" s="371">
        <f t="shared" si="0"/>
        <v>-267</v>
      </c>
      <c r="J18" s="372">
        <f t="shared" si="1"/>
        <v>-4.5852915026038357</v>
      </c>
      <c r="K18" s="372">
        <f t="shared" si="1"/>
        <v>-3.0795847750865053</v>
      </c>
    </row>
    <row r="19" spans="1:11" ht="26.25" customHeight="1">
      <c r="A19" s="370" t="s">
        <v>135</v>
      </c>
      <c r="B19" s="369">
        <v>15533</v>
      </c>
      <c r="C19" s="369">
        <v>7191</v>
      </c>
      <c r="D19" s="843">
        <v>8342</v>
      </c>
      <c r="E19" s="369">
        <v>12916</v>
      </c>
      <c r="F19" s="369">
        <v>5685</v>
      </c>
      <c r="G19" s="843">
        <v>7231</v>
      </c>
      <c r="H19" s="371">
        <f t="shared" si="0"/>
        <v>1506</v>
      </c>
      <c r="I19" s="371">
        <f t="shared" si="0"/>
        <v>1111</v>
      </c>
      <c r="J19" s="372">
        <f t="shared" si="1"/>
        <v>26.490765171503959</v>
      </c>
      <c r="K19" s="372">
        <f t="shared" si="1"/>
        <v>15.364403263725626</v>
      </c>
    </row>
    <row r="20" spans="1:11" ht="26.25" customHeight="1">
      <c r="A20" s="370" t="s">
        <v>136</v>
      </c>
      <c r="B20" s="369">
        <v>11730</v>
      </c>
      <c r="C20" s="369">
        <v>4884</v>
      </c>
      <c r="D20" s="843">
        <v>6846</v>
      </c>
      <c r="E20" s="369">
        <v>11121</v>
      </c>
      <c r="F20" s="369">
        <v>4715</v>
      </c>
      <c r="G20" s="843">
        <v>6406</v>
      </c>
      <c r="H20" s="371">
        <f t="shared" si="0"/>
        <v>169</v>
      </c>
      <c r="I20" s="371">
        <f t="shared" si="0"/>
        <v>440</v>
      </c>
      <c r="J20" s="372">
        <f t="shared" si="1"/>
        <v>3.5843054082714736</v>
      </c>
      <c r="K20" s="372">
        <f t="shared" si="1"/>
        <v>6.8685607243209486</v>
      </c>
    </row>
    <row r="21" spans="1:11" ht="26.25" customHeight="1">
      <c r="A21" s="370" t="s">
        <v>137</v>
      </c>
      <c r="B21" s="369">
        <v>9420</v>
      </c>
      <c r="C21" s="369">
        <v>3750</v>
      </c>
      <c r="D21" s="843">
        <v>5670</v>
      </c>
      <c r="E21" s="369">
        <v>9908</v>
      </c>
      <c r="F21" s="369">
        <v>3758</v>
      </c>
      <c r="G21" s="843">
        <v>6150</v>
      </c>
      <c r="H21" s="371">
        <f t="shared" si="0"/>
        <v>-8</v>
      </c>
      <c r="I21" s="371">
        <f t="shared" si="0"/>
        <v>-480</v>
      </c>
      <c r="J21" s="372">
        <f t="shared" si="1"/>
        <v>-0.21287919105907396</v>
      </c>
      <c r="K21" s="372">
        <f t="shared" si="1"/>
        <v>-7.8048780487804876</v>
      </c>
    </row>
    <row r="22" spans="1:11" ht="26.25" customHeight="1">
      <c r="A22" s="370" t="s">
        <v>138</v>
      </c>
      <c r="B22" s="369">
        <v>7231</v>
      </c>
      <c r="C22" s="369">
        <v>2420</v>
      </c>
      <c r="D22" s="843">
        <v>4811</v>
      </c>
      <c r="E22" s="369">
        <v>6469</v>
      </c>
      <c r="F22" s="369">
        <v>2117</v>
      </c>
      <c r="G22" s="843">
        <v>4352</v>
      </c>
      <c r="H22" s="371">
        <f t="shared" si="0"/>
        <v>303</v>
      </c>
      <c r="I22" s="371">
        <f t="shared" si="0"/>
        <v>459</v>
      </c>
      <c r="J22" s="372">
        <f t="shared" si="1"/>
        <v>14.312706660368447</v>
      </c>
      <c r="K22" s="372">
        <f t="shared" si="1"/>
        <v>10.546875</v>
      </c>
    </row>
    <row r="23" spans="1:11" ht="26.25" customHeight="1">
      <c r="A23" s="370" t="s">
        <v>139</v>
      </c>
      <c r="B23" s="369">
        <v>3720</v>
      </c>
      <c r="C23" s="369">
        <v>967</v>
      </c>
      <c r="D23" s="843">
        <v>2753</v>
      </c>
      <c r="E23" s="369">
        <v>2857</v>
      </c>
      <c r="F23" s="369">
        <v>685</v>
      </c>
      <c r="G23" s="843">
        <v>2172</v>
      </c>
      <c r="H23" s="371">
        <f t="shared" si="0"/>
        <v>282</v>
      </c>
      <c r="I23" s="371">
        <f t="shared" si="0"/>
        <v>581</v>
      </c>
      <c r="J23" s="372">
        <f t="shared" si="1"/>
        <v>41.167883211678827</v>
      </c>
      <c r="K23" s="372">
        <f t="shared" si="1"/>
        <v>26.749539594843462</v>
      </c>
    </row>
    <row r="24" spans="1:11" ht="26.25" customHeight="1">
      <c r="A24" s="370" t="s">
        <v>140</v>
      </c>
      <c r="B24" s="369">
        <v>1066</v>
      </c>
      <c r="C24" s="369">
        <v>193</v>
      </c>
      <c r="D24" s="843">
        <v>873</v>
      </c>
      <c r="E24" s="369">
        <v>775</v>
      </c>
      <c r="F24" s="369">
        <v>127</v>
      </c>
      <c r="G24" s="843">
        <v>648</v>
      </c>
      <c r="H24" s="371">
        <f t="shared" si="0"/>
        <v>66</v>
      </c>
      <c r="I24" s="371">
        <f t="shared" si="0"/>
        <v>225</v>
      </c>
      <c r="J24" s="372">
        <f t="shared" si="1"/>
        <v>51.968503937007867</v>
      </c>
      <c r="K24" s="372">
        <f t="shared" si="1"/>
        <v>34.722222222222221</v>
      </c>
    </row>
    <row r="25" spans="1:11" ht="26.25" customHeight="1">
      <c r="A25" s="370" t="s">
        <v>99</v>
      </c>
      <c r="B25" s="369">
        <v>187</v>
      </c>
      <c r="C25" s="369">
        <v>21</v>
      </c>
      <c r="D25" s="843">
        <v>166</v>
      </c>
      <c r="E25" s="369">
        <v>145</v>
      </c>
      <c r="F25" s="369">
        <v>11</v>
      </c>
      <c r="G25" s="843">
        <v>134</v>
      </c>
      <c r="H25" s="371">
        <f t="shared" si="0"/>
        <v>10</v>
      </c>
      <c r="I25" s="371">
        <f t="shared" si="0"/>
        <v>32</v>
      </c>
      <c r="J25" s="372">
        <f t="shared" si="1"/>
        <v>90.909090909090907</v>
      </c>
      <c r="K25" s="372">
        <f t="shared" si="1"/>
        <v>23.880597014925371</v>
      </c>
    </row>
    <row r="26" spans="1:11" ht="26.25" customHeight="1">
      <c r="A26" s="373" t="s">
        <v>100</v>
      </c>
      <c r="B26" s="374">
        <v>9293</v>
      </c>
      <c r="C26" s="375">
        <v>5184</v>
      </c>
      <c r="D26" s="844">
        <v>4109</v>
      </c>
      <c r="E26" s="375">
        <v>2209</v>
      </c>
      <c r="F26" s="375">
        <v>1274</v>
      </c>
      <c r="G26" s="844">
        <v>935</v>
      </c>
      <c r="H26" s="376">
        <f t="shared" si="0"/>
        <v>3910</v>
      </c>
      <c r="I26" s="376">
        <f t="shared" si="0"/>
        <v>3174</v>
      </c>
      <c r="J26" s="377">
        <f t="shared" si="1"/>
        <v>306.90737833594977</v>
      </c>
      <c r="K26" s="377">
        <f t="shared" si="1"/>
        <v>339.4652406417112</v>
      </c>
    </row>
  </sheetData>
  <sheetProtection selectLockedCells="1" selectUnlockedCells="1"/>
  <mergeCells count="5">
    <mergeCell ref="J2:K2"/>
    <mergeCell ref="A2:A3"/>
    <mergeCell ref="B2:D2"/>
    <mergeCell ref="E2:G2"/>
    <mergeCell ref="H2:I2"/>
  </mergeCells>
  <phoneticPr fontId="6"/>
  <printOptions horizontalCentered="1"/>
  <pageMargins left="0.78740157480314965" right="0.59055118110236227" top="0.98425196850393704" bottom="0.98425196850393704" header="0.51181102362204722" footer="0.51181102362204722"/>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S54"/>
  <sheetViews>
    <sheetView showGridLines="0" workbookViewId="0">
      <pane xSplit="6" ySplit="4" topLeftCell="G36" activePane="bottomRight" state="frozen"/>
      <selection pane="topRight" activeCell="G1" sqref="G1"/>
      <selection pane="bottomLeft" activeCell="A5" sqref="A5"/>
      <selection pane="bottomRight" sqref="A1:O51"/>
    </sheetView>
  </sheetViews>
  <sheetFormatPr defaultColWidth="9.875" defaultRowHeight="14.65" customHeight="1"/>
  <cols>
    <col min="1" max="1" width="3.625" style="69" customWidth="1"/>
    <col min="2" max="2" width="4.875" style="69" customWidth="1"/>
    <col min="3" max="3" width="5.625" style="69" customWidth="1"/>
    <col min="4" max="4" width="10.375" style="69" customWidth="1"/>
    <col min="5" max="6" width="0.875" style="69" customWidth="1"/>
    <col min="7" max="15" width="7.125" style="69" customWidth="1"/>
    <col min="16" max="17" width="10.75" style="69" customWidth="1"/>
    <col min="18" max="27" width="9.375" style="69" customWidth="1"/>
    <col min="28" max="16384" width="9.875" style="69"/>
  </cols>
  <sheetData>
    <row r="1" spans="1:45" s="78" customFormat="1" ht="18" customHeight="1">
      <c r="A1" s="462" t="s">
        <v>1304</v>
      </c>
      <c r="B1" s="280"/>
      <c r="C1" s="280"/>
      <c r="D1" s="280"/>
      <c r="E1" s="280"/>
      <c r="F1" s="280"/>
      <c r="G1" s="280"/>
      <c r="H1" s="280"/>
      <c r="I1" s="280"/>
      <c r="J1" s="187"/>
      <c r="K1" s="187"/>
      <c r="L1" s="187"/>
      <c r="M1" s="187"/>
      <c r="N1" s="187"/>
      <c r="O1" s="187"/>
      <c r="P1" s="70"/>
      <c r="Q1" s="70"/>
      <c r="R1" s="70"/>
      <c r="S1" s="70"/>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row>
    <row r="2" spans="1:45" s="78" customFormat="1" ht="18.75" customHeight="1">
      <c r="A2" s="182"/>
      <c r="B2" s="182"/>
      <c r="C2" s="182"/>
      <c r="D2" s="275" t="s">
        <v>321</v>
      </c>
      <c r="E2" s="275"/>
      <c r="F2" s="216"/>
      <c r="G2" s="1255" t="s">
        <v>1364</v>
      </c>
      <c r="H2" s="1104"/>
      <c r="I2" s="1104"/>
      <c r="J2" s="1255" t="s">
        <v>75</v>
      </c>
      <c r="K2" s="1256"/>
      <c r="L2" s="1256"/>
      <c r="M2" s="1255" t="s">
        <v>76</v>
      </c>
      <c r="N2" s="1256"/>
      <c r="O2" s="1256"/>
      <c r="P2" s="70"/>
      <c r="Q2" s="70"/>
      <c r="R2" s="70"/>
      <c r="S2" s="83"/>
    </row>
    <row r="3" spans="1:45" s="78" customFormat="1" ht="30" customHeight="1">
      <c r="A3" s="184"/>
      <c r="B3" s="278"/>
      <c r="C3" s="278"/>
      <c r="D3" s="278"/>
      <c r="E3" s="278"/>
      <c r="F3" s="184"/>
      <c r="G3" s="1112" t="s">
        <v>1365</v>
      </c>
      <c r="H3" s="1112" t="s">
        <v>77</v>
      </c>
      <c r="I3" s="1112" t="s">
        <v>78</v>
      </c>
      <c r="J3" s="1112" t="s">
        <v>1365</v>
      </c>
      <c r="K3" s="1112" t="s">
        <v>77</v>
      </c>
      <c r="L3" s="1112" t="s">
        <v>78</v>
      </c>
      <c r="M3" s="1257" t="s">
        <v>1365</v>
      </c>
      <c r="N3" s="1112" t="s">
        <v>77</v>
      </c>
      <c r="O3" s="1105" t="s">
        <v>78</v>
      </c>
      <c r="P3" s="70"/>
      <c r="Q3" s="70"/>
      <c r="R3" s="70"/>
      <c r="S3" s="83"/>
    </row>
    <row r="4" spans="1:45" s="100" customFormat="1" ht="17.25" customHeight="1">
      <c r="A4" s="63" t="s">
        <v>320</v>
      </c>
      <c r="B4" s="279"/>
      <c r="C4" s="279"/>
      <c r="D4" s="279"/>
      <c r="E4" s="278"/>
      <c r="F4" s="226"/>
      <c r="G4" s="1114"/>
      <c r="H4" s="1114"/>
      <c r="I4" s="1114"/>
      <c r="J4" s="1114"/>
      <c r="K4" s="1114"/>
      <c r="L4" s="1114"/>
      <c r="M4" s="1258"/>
      <c r="N4" s="1114"/>
      <c r="O4" s="1107"/>
      <c r="P4" s="96"/>
      <c r="Q4" s="96"/>
      <c r="R4" s="96"/>
      <c r="S4" s="99"/>
    </row>
    <row r="5" spans="1:45" s="78" customFormat="1" ht="7.5" customHeight="1">
      <c r="A5" s="227"/>
      <c r="B5" s="227"/>
      <c r="C5" s="227"/>
      <c r="D5" s="227"/>
      <c r="E5" s="227"/>
      <c r="F5" s="227"/>
      <c r="G5" s="228"/>
      <c r="H5" s="136"/>
      <c r="I5" s="136"/>
      <c r="J5" s="136"/>
      <c r="K5" s="136"/>
      <c r="L5" s="136"/>
      <c r="M5" s="136"/>
      <c r="N5" s="136"/>
      <c r="O5" s="136"/>
      <c r="P5" s="70"/>
      <c r="Q5" s="70"/>
      <c r="R5" s="70"/>
      <c r="S5" s="83"/>
    </row>
    <row r="6" spans="1:45" s="78" customFormat="1" ht="13.5" customHeight="1">
      <c r="A6" s="1259" t="s">
        <v>924</v>
      </c>
      <c r="B6" s="1259"/>
      <c r="C6" s="1259"/>
      <c r="D6" s="1259"/>
      <c r="E6" s="1259"/>
      <c r="F6" s="93"/>
      <c r="G6" s="812">
        <v>10623</v>
      </c>
      <c r="H6" s="813">
        <v>2963</v>
      </c>
      <c r="I6" s="813">
        <v>7137</v>
      </c>
      <c r="J6" s="813">
        <v>3854</v>
      </c>
      <c r="K6" s="813">
        <v>2109</v>
      </c>
      <c r="L6" s="813">
        <v>1704</v>
      </c>
      <c r="M6" s="813">
        <v>6269</v>
      </c>
      <c r="N6" s="813">
        <v>823</v>
      </c>
      <c r="O6" s="813">
        <v>5414</v>
      </c>
      <c r="P6" s="70"/>
      <c r="Q6" s="70"/>
      <c r="R6" s="70"/>
      <c r="S6" s="83"/>
    </row>
    <row r="7" spans="1:45" s="78" customFormat="1" ht="13.5" customHeight="1">
      <c r="A7" s="92"/>
      <c r="B7" s="92"/>
      <c r="C7" s="64" t="s">
        <v>925</v>
      </c>
      <c r="D7" s="933" t="s">
        <v>1454</v>
      </c>
      <c r="E7" s="933"/>
      <c r="F7" s="93"/>
      <c r="G7" s="812">
        <v>2552</v>
      </c>
      <c r="H7" s="813">
        <v>1136</v>
      </c>
      <c r="I7" s="813">
        <v>1368</v>
      </c>
      <c r="J7" s="813">
        <v>1633</v>
      </c>
      <c r="K7" s="813">
        <v>896</v>
      </c>
      <c r="L7" s="813">
        <v>726</v>
      </c>
      <c r="M7" s="813">
        <v>875</v>
      </c>
      <c r="N7" s="813">
        <v>235</v>
      </c>
      <c r="O7" s="813">
        <v>639</v>
      </c>
      <c r="P7" s="70"/>
      <c r="Q7" s="70"/>
      <c r="R7" s="70"/>
      <c r="S7" s="83"/>
    </row>
    <row r="8" spans="1:45" s="78" customFormat="1" ht="13.5" customHeight="1">
      <c r="A8" s="92"/>
      <c r="B8" s="92"/>
      <c r="C8" s="92"/>
      <c r="D8" s="933" t="s">
        <v>1455</v>
      </c>
      <c r="E8" s="933"/>
      <c r="F8" s="93"/>
      <c r="G8" s="812">
        <v>3127</v>
      </c>
      <c r="H8" s="813">
        <v>1050</v>
      </c>
      <c r="I8" s="813">
        <v>1980</v>
      </c>
      <c r="J8" s="813">
        <v>1301</v>
      </c>
      <c r="K8" s="813">
        <v>681</v>
      </c>
      <c r="L8" s="813">
        <v>611</v>
      </c>
      <c r="M8" s="813">
        <v>1723</v>
      </c>
      <c r="N8" s="813">
        <v>355</v>
      </c>
      <c r="O8" s="813">
        <v>1364</v>
      </c>
      <c r="P8" s="70"/>
      <c r="Q8" s="70"/>
      <c r="R8" s="70"/>
      <c r="S8" s="83"/>
    </row>
    <row r="9" spans="1:45" s="78" customFormat="1" ht="13.5" customHeight="1">
      <c r="A9" s="92"/>
      <c r="B9" s="92"/>
      <c r="C9" s="92"/>
      <c r="D9" s="933" t="s">
        <v>1456</v>
      </c>
      <c r="E9" s="933"/>
      <c r="F9" s="93"/>
      <c r="G9" s="812">
        <v>2220</v>
      </c>
      <c r="H9" s="813">
        <v>471</v>
      </c>
      <c r="I9" s="813">
        <v>1620</v>
      </c>
      <c r="J9" s="813">
        <v>554</v>
      </c>
      <c r="K9" s="813">
        <v>312</v>
      </c>
      <c r="L9" s="813">
        <v>235</v>
      </c>
      <c r="M9" s="813">
        <v>1542</v>
      </c>
      <c r="N9" s="813">
        <v>153</v>
      </c>
      <c r="O9" s="813">
        <v>1382</v>
      </c>
      <c r="P9" s="70"/>
      <c r="Q9" s="70"/>
      <c r="R9" s="70"/>
      <c r="S9" s="83"/>
    </row>
    <row r="10" spans="1:45" s="78" customFormat="1" ht="13.5" customHeight="1">
      <c r="A10" s="92"/>
      <c r="B10" s="92"/>
      <c r="C10" s="92"/>
      <c r="D10" s="933" t="s">
        <v>1457</v>
      </c>
      <c r="E10" s="933"/>
      <c r="F10" s="93"/>
      <c r="G10" s="812">
        <v>1634</v>
      </c>
      <c r="H10" s="813">
        <v>227</v>
      </c>
      <c r="I10" s="813">
        <v>1264</v>
      </c>
      <c r="J10" s="813">
        <v>277</v>
      </c>
      <c r="K10" s="813">
        <v>164</v>
      </c>
      <c r="L10" s="813">
        <v>102</v>
      </c>
      <c r="M10" s="813">
        <v>1229</v>
      </c>
      <c r="N10" s="813">
        <v>59</v>
      </c>
      <c r="O10" s="813">
        <v>1158</v>
      </c>
      <c r="P10" s="70"/>
      <c r="Q10" s="70"/>
      <c r="R10" s="70"/>
      <c r="S10" s="83"/>
    </row>
    <row r="11" spans="1:45" s="78" customFormat="1" ht="13.5" customHeight="1">
      <c r="A11" s="92"/>
      <c r="B11" s="92"/>
      <c r="C11" s="92"/>
      <c r="D11" s="933" t="s">
        <v>1458</v>
      </c>
      <c r="E11" s="933"/>
      <c r="F11" s="93"/>
      <c r="G11" s="812">
        <v>1090</v>
      </c>
      <c r="H11" s="813">
        <v>79</v>
      </c>
      <c r="I11" s="813">
        <v>905</v>
      </c>
      <c r="J11" s="813">
        <v>89</v>
      </c>
      <c r="K11" s="813">
        <v>56</v>
      </c>
      <c r="L11" s="813">
        <v>30</v>
      </c>
      <c r="M11" s="813">
        <v>900</v>
      </c>
      <c r="N11" s="813">
        <v>21</v>
      </c>
      <c r="O11" s="813">
        <v>871</v>
      </c>
      <c r="P11" s="70"/>
      <c r="Q11" s="70"/>
      <c r="R11" s="70"/>
      <c r="S11" s="83"/>
    </row>
    <row r="12" spans="1:45" s="78" customFormat="1" ht="13.5" customHeight="1">
      <c r="A12" s="92"/>
      <c r="B12" s="92"/>
      <c r="C12" s="92"/>
      <c r="D12" s="933"/>
      <c r="E12" s="933"/>
      <c r="F12" s="93"/>
      <c r="G12" s="812"/>
      <c r="H12" s="813"/>
      <c r="I12" s="813"/>
      <c r="J12" s="813"/>
      <c r="K12" s="813"/>
      <c r="L12" s="813"/>
      <c r="M12" s="813"/>
      <c r="N12" s="813"/>
      <c r="O12" s="813"/>
      <c r="P12" s="70"/>
      <c r="Q12" s="70"/>
      <c r="R12" s="70"/>
      <c r="S12" s="83"/>
    </row>
    <row r="13" spans="1:45" s="78" customFormat="1" ht="13.5" customHeight="1">
      <c r="A13" s="92"/>
      <c r="B13" s="1259" t="s">
        <v>926</v>
      </c>
      <c r="C13" s="1259"/>
      <c r="D13" s="1259"/>
      <c r="E13" s="1259"/>
      <c r="F13" s="93"/>
      <c r="G13" s="812">
        <v>1245</v>
      </c>
      <c r="H13" s="813">
        <v>675</v>
      </c>
      <c r="I13" s="813">
        <v>553</v>
      </c>
      <c r="J13" s="813">
        <v>766</v>
      </c>
      <c r="K13" s="813">
        <v>491</v>
      </c>
      <c r="L13" s="813">
        <v>272</v>
      </c>
      <c r="M13" s="813">
        <v>461</v>
      </c>
      <c r="N13" s="813">
        <v>180</v>
      </c>
      <c r="O13" s="813">
        <v>281</v>
      </c>
      <c r="P13" s="70"/>
      <c r="Q13" s="70"/>
      <c r="R13" s="70"/>
      <c r="S13" s="83"/>
    </row>
    <row r="14" spans="1:45" s="78" customFormat="1" ht="13.5" customHeight="1">
      <c r="A14" s="92"/>
      <c r="B14" s="92"/>
      <c r="C14" s="64" t="s">
        <v>925</v>
      </c>
      <c r="D14" s="933" t="s">
        <v>1454</v>
      </c>
      <c r="E14" s="92"/>
      <c r="F14" s="93"/>
      <c r="G14" s="812">
        <v>1006</v>
      </c>
      <c r="H14" s="813">
        <v>542</v>
      </c>
      <c r="I14" s="813">
        <v>452</v>
      </c>
      <c r="J14" s="813">
        <v>667</v>
      </c>
      <c r="K14" s="813">
        <v>426</v>
      </c>
      <c r="L14" s="813">
        <v>238</v>
      </c>
      <c r="M14" s="813">
        <v>328</v>
      </c>
      <c r="N14" s="813">
        <v>114</v>
      </c>
      <c r="O14" s="813">
        <v>214</v>
      </c>
      <c r="P14" s="70"/>
      <c r="Q14" s="811"/>
      <c r="R14" s="70"/>
      <c r="S14" s="83"/>
    </row>
    <row r="15" spans="1:45" s="78" customFormat="1" ht="13.5" customHeight="1">
      <c r="A15" s="92"/>
      <c r="B15" s="92"/>
      <c r="C15" s="92"/>
      <c r="D15" s="933" t="s">
        <v>1455</v>
      </c>
      <c r="E15" s="92"/>
      <c r="F15" s="93"/>
      <c r="G15" s="812">
        <v>219</v>
      </c>
      <c r="H15" s="813">
        <v>124</v>
      </c>
      <c r="I15" s="813">
        <v>92</v>
      </c>
      <c r="J15" s="813">
        <v>93</v>
      </c>
      <c r="K15" s="813">
        <v>61</v>
      </c>
      <c r="L15" s="813">
        <v>32</v>
      </c>
      <c r="M15" s="813">
        <v>121</v>
      </c>
      <c r="N15" s="813">
        <v>61</v>
      </c>
      <c r="O15" s="813">
        <v>60</v>
      </c>
      <c r="P15" s="70"/>
      <c r="Q15" s="70"/>
      <c r="R15" s="70"/>
      <c r="S15" s="83"/>
    </row>
    <row r="16" spans="1:45" s="78" customFormat="1" ht="13.5" customHeight="1">
      <c r="A16" s="92"/>
      <c r="B16" s="92"/>
      <c r="C16" s="92"/>
      <c r="D16" s="933" t="s">
        <v>1456</v>
      </c>
      <c r="E16" s="92"/>
      <c r="F16" s="93"/>
      <c r="G16" s="812">
        <v>14</v>
      </c>
      <c r="H16" s="813">
        <v>8</v>
      </c>
      <c r="I16" s="813">
        <v>4</v>
      </c>
      <c r="J16" s="813">
        <v>5</v>
      </c>
      <c r="K16" s="813">
        <v>3</v>
      </c>
      <c r="L16" s="813">
        <v>2</v>
      </c>
      <c r="M16" s="813">
        <v>7</v>
      </c>
      <c r="N16" s="813">
        <v>5</v>
      </c>
      <c r="O16" s="813">
        <v>2</v>
      </c>
      <c r="P16" s="70"/>
      <c r="Q16" s="70"/>
      <c r="R16" s="70"/>
      <c r="S16" s="83"/>
    </row>
    <row r="17" spans="1:19" s="78" customFormat="1" ht="13.5" customHeight="1">
      <c r="A17" s="92"/>
      <c r="B17" s="92"/>
      <c r="C17" s="92"/>
      <c r="D17" s="933" t="s">
        <v>1457</v>
      </c>
      <c r="E17" s="92"/>
      <c r="F17" s="93"/>
      <c r="G17" s="812">
        <v>5</v>
      </c>
      <c r="H17" s="813">
        <v>1</v>
      </c>
      <c r="I17" s="813">
        <v>4</v>
      </c>
      <c r="J17" s="813">
        <v>1</v>
      </c>
      <c r="K17" s="813">
        <v>1</v>
      </c>
      <c r="L17" s="813" t="s">
        <v>571</v>
      </c>
      <c r="M17" s="813">
        <v>4</v>
      </c>
      <c r="N17" s="813" t="s">
        <v>571</v>
      </c>
      <c r="O17" s="813">
        <v>4</v>
      </c>
      <c r="P17" s="70"/>
      <c r="Q17" s="70"/>
      <c r="R17" s="70"/>
      <c r="S17" s="83"/>
    </row>
    <row r="18" spans="1:19" s="78" customFormat="1" ht="13.5" customHeight="1">
      <c r="A18" s="92"/>
      <c r="B18" s="92"/>
      <c r="C18" s="92"/>
      <c r="D18" s="933" t="s">
        <v>1458</v>
      </c>
      <c r="E18" s="933"/>
      <c r="F18" s="93"/>
      <c r="G18" s="812">
        <v>1</v>
      </c>
      <c r="H18" s="813" t="s">
        <v>571</v>
      </c>
      <c r="I18" s="813">
        <v>1</v>
      </c>
      <c r="J18" s="813" t="s">
        <v>571</v>
      </c>
      <c r="K18" s="813" t="s">
        <v>571</v>
      </c>
      <c r="L18" s="813" t="s">
        <v>571</v>
      </c>
      <c r="M18" s="813">
        <v>1</v>
      </c>
      <c r="N18" s="813" t="s">
        <v>571</v>
      </c>
      <c r="O18" s="813">
        <v>1</v>
      </c>
      <c r="P18" s="70"/>
      <c r="Q18" s="70"/>
      <c r="R18" s="70"/>
      <c r="S18" s="83"/>
    </row>
    <row r="19" spans="1:19" s="78" customFormat="1" ht="13.5" customHeight="1">
      <c r="A19" s="92"/>
      <c r="B19" s="1259" t="s">
        <v>927</v>
      </c>
      <c r="C19" s="1259"/>
      <c r="D19" s="1259"/>
      <c r="E19" s="1259"/>
      <c r="F19" s="93"/>
      <c r="G19" s="812">
        <v>2893</v>
      </c>
      <c r="H19" s="813">
        <v>1110</v>
      </c>
      <c r="I19" s="813">
        <v>1715</v>
      </c>
      <c r="J19" s="813">
        <v>1454</v>
      </c>
      <c r="K19" s="813">
        <v>772</v>
      </c>
      <c r="L19" s="813">
        <v>671</v>
      </c>
      <c r="M19" s="813">
        <v>1369</v>
      </c>
      <c r="N19" s="813">
        <v>325</v>
      </c>
      <c r="O19" s="813">
        <v>1039</v>
      </c>
      <c r="P19" s="70"/>
      <c r="Q19" s="70"/>
      <c r="R19" s="70"/>
      <c r="S19" s="83"/>
    </row>
    <row r="20" spans="1:19" s="78" customFormat="1" ht="13.5" customHeight="1">
      <c r="A20" s="92"/>
      <c r="B20" s="92"/>
      <c r="C20" s="932" t="s">
        <v>925</v>
      </c>
      <c r="D20" s="933" t="s">
        <v>1454</v>
      </c>
      <c r="E20" s="92"/>
      <c r="F20" s="93"/>
      <c r="G20" s="812">
        <v>1347</v>
      </c>
      <c r="H20" s="813">
        <v>538</v>
      </c>
      <c r="I20" s="813">
        <v>783</v>
      </c>
      <c r="J20" s="813">
        <v>843</v>
      </c>
      <c r="K20" s="813">
        <v>423</v>
      </c>
      <c r="L20" s="813">
        <v>415</v>
      </c>
      <c r="M20" s="813">
        <v>479</v>
      </c>
      <c r="N20" s="813">
        <v>113</v>
      </c>
      <c r="O20" s="813">
        <v>365</v>
      </c>
      <c r="P20" s="70"/>
      <c r="Q20" s="70"/>
      <c r="R20" s="70"/>
      <c r="S20" s="83"/>
    </row>
    <row r="21" spans="1:19" s="78" customFormat="1" ht="13.5" customHeight="1">
      <c r="A21" s="92"/>
      <c r="B21" s="92"/>
      <c r="C21" s="92"/>
      <c r="D21" s="933" t="s">
        <v>1455</v>
      </c>
      <c r="E21" s="92"/>
      <c r="F21" s="93"/>
      <c r="G21" s="812">
        <v>1324</v>
      </c>
      <c r="H21" s="813">
        <v>477</v>
      </c>
      <c r="I21" s="813">
        <v>812</v>
      </c>
      <c r="J21" s="813">
        <v>541</v>
      </c>
      <c r="K21" s="813">
        <v>302</v>
      </c>
      <c r="L21" s="813">
        <v>235</v>
      </c>
      <c r="M21" s="813">
        <v>746</v>
      </c>
      <c r="N21" s="813">
        <v>167</v>
      </c>
      <c r="O21" s="813">
        <v>576</v>
      </c>
      <c r="P21" s="70"/>
      <c r="Q21" s="70"/>
      <c r="R21" s="70"/>
      <c r="S21" s="83"/>
    </row>
    <row r="22" spans="1:19" s="78" customFormat="1" ht="13.5" customHeight="1">
      <c r="A22" s="92"/>
      <c r="B22" s="92"/>
      <c r="C22" s="92"/>
      <c r="D22" s="933" t="s">
        <v>1456</v>
      </c>
      <c r="E22" s="92"/>
      <c r="F22" s="93"/>
      <c r="G22" s="812">
        <v>188</v>
      </c>
      <c r="H22" s="813">
        <v>82</v>
      </c>
      <c r="I22" s="813">
        <v>99</v>
      </c>
      <c r="J22" s="813">
        <v>62</v>
      </c>
      <c r="K22" s="813">
        <v>43</v>
      </c>
      <c r="L22" s="813">
        <v>17</v>
      </c>
      <c r="M22" s="813">
        <v>119</v>
      </c>
      <c r="N22" s="813">
        <v>37</v>
      </c>
      <c r="O22" s="813">
        <v>81</v>
      </c>
      <c r="P22" s="70"/>
      <c r="Q22" s="70"/>
      <c r="R22" s="70"/>
      <c r="S22" s="83"/>
    </row>
    <row r="23" spans="1:19" s="78" customFormat="1" ht="13.5" customHeight="1">
      <c r="A23" s="92"/>
      <c r="B23" s="92"/>
      <c r="C23" s="92"/>
      <c r="D23" s="933" t="s">
        <v>1457</v>
      </c>
      <c r="E23" s="92"/>
      <c r="F23" s="93"/>
      <c r="G23" s="812">
        <v>26</v>
      </c>
      <c r="H23" s="813">
        <v>8</v>
      </c>
      <c r="I23" s="813">
        <v>18</v>
      </c>
      <c r="J23" s="813">
        <v>6</v>
      </c>
      <c r="K23" s="813">
        <v>3</v>
      </c>
      <c r="L23" s="813">
        <v>3</v>
      </c>
      <c r="M23" s="813">
        <v>19</v>
      </c>
      <c r="N23" s="813">
        <v>4</v>
      </c>
      <c r="O23" s="813">
        <v>15</v>
      </c>
      <c r="P23" s="70"/>
      <c r="Q23" s="70"/>
      <c r="R23" s="70"/>
      <c r="S23" s="83"/>
    </row>
    <row r="24" spans="1:19" s="78" customFormat="1" ht="13.5" customHeight="1">
      <c r="A24" s="92"/>
      <c r="B24" s="92"/>
      <c r="C24" s="92"/>
      <c r="D24" s="933" t="s">
        <v>1458</v>
      </c>
      <c r="E24" s="933"/>
      <c r="F24" s="93"/>
      <c r="G24" s="812">
        <v>8</v>
      </c>
      <c r="H24" s="813">
        <v>5</v>
      </c>
      <c r="I24" s="813">
        <v>3</v>
      </c>
      <c r="J24" s="813">
        <v>2</v>
      </c>
      <c r="K24" s="813">
        <v>1</v>
      </c>
      <c r="L24" s="813">
        <v>1</v>
      </c>
      <c r="M24" s="813">
        <v>6</v>
      </c>
      <c r="N24" s="813">
        <v>4</v>
      </c>
      <c r="O24" s="813">
        <v>2</v>
      </c>
      <c r="P24" s="70"/>
      <c r="Q24" s="70"/>
      <c r="R24" s="70"/>
      <c r="S24" s="83"/>
    </row>
    <row r="25" spans="1:19" s="78" customFormat="1" ht="13.5" customHeight="1">
      <c r="A25" s="92"/>
      <c r="B25" s="1259" t="s">
        <v>928</v>
      </c>
      <c r="C25" s="1259"/>
      <c r="D25" s="1259"/>
      <c r="E25" s="1259"/>
      <c r="F25" s="93"/>
      <c r="G25" s="812">
        <v>2937</v>
      </c>
      <c r="H25" s="813">
        <v>768</v>
      </c>
      <c r="I25" s="813">
        <v>2048</v>
      </c>
      <c r="J25" s="813">
        <v>1031</v>
      </c>
      <c r="K25" s="813">
        <v>523</v>
      </c>
      <c r="L25" s="813">
        <v>497</v>
      </c>
      <c r="M25" s="813">
        <v>1787</v>
      </c>
      <c r="N25" s="813">
        <v>236</v>
      </c>
      <c r="O25" s="813">
        <v>1544</v>
      </c>
      <c r="P25" s="70"/>
      <c r="Q25" s="70"/>
      <c r="R25" s="70"/>
      <c r="S25" s="83"/>
    </row>
    <row r="26" spans="1:19" s="78" customFormat="1" ht="13.5" customHeight="1">
      <c r="A26" s="92"/>
      <c r="B26" s="92"/>
      <c r="C26" s="64" t="s">
        <v>925</v>
      </c>
      <c r="D26" s="933" t="s">
        <v>1454</v>
      </c>
      <c r="E26" s="92"/>
      <c r="F26" s="93"/>
      <c r="G26" s="812">
        <v>172</v>
      </c>
      <c r="H26" s="813">
        <v>53</v>
      </c>
      <c r="I26" s="813">
        <v>111</v>
      </c>
      <c r="J26" s="813">
        <v>111</v>
      </c>
      <c r="K26" s="813">
        <v>44</v>
      </c>
      <c r="L26" s="813">
        <v>64</v>
      </c>
      <c r="M26" s="813">
        <v>55</v>
      </c>
      <c r="N26" s="813">
        <v>8</v>
      </c>
      <c r="O26" s="813">
        <v>47</v>
      </c>
      <c r="P26" s="70"/>
      <c r="Q26" s="70"/>
      <c r="R26" s="70"/>
      <c r="S26" s="83"/>
    </row>
    <row r="27" spans="1:19" s="78" customFormat="1" ht="13.5" customHeight="1">
      <c r="A27" s="92"/>
      <c r="B27" s="92"/>
      <c r="C27" s="92"/>
      <c r="D27" s="933" t="s">
        <v>1455</v>
      </c>
      <c r="E27" s="92"/>
      <c r="F27" s="93"/>
      <c r="G27" s="812">
        <v>1449</v>
      </c>
      <c r="H27" s="813">
        <v>429</v>
      </c>
      <c r="I27" s="813">
        <v>973</v>
      </c>
      <c r="J27" s="813">
        <v>619</v>
      </c>
      <c r="K27" s="813">
        <v>303</v>
      </c>
      <c r="L27" s="813">
        <v>311</v>
      </c>
      <c r="M27" s="813">
        <v>781</v>
      </c>
      <c r="N27" s="813">
        <v>122</v>
      </c>
      <c r="O27" s="813">
        <v>658</v>
      </c>
      <c r="P27" s="70"/>
      <c r="Q27" s="70"/>
      <c r="R27" s="70"/>
      <c r="S27" s="83"/>
    </row>
    <row r="28" spans="1:19" s="78" customFormat="1" ht="13.5" customHeight="1">
      <c r="A28" s="92"/>
      <c r="B28" s="92"/>
      <c r="C28" s="92"/>
      <c r="D28" s="933" t="s">
        <v>1456</v>
      </c>
      <c r="E28" s="92"/>
      <c r="F28" s="93"/>
      <c r="G28" s="812">
        <v>1128</v>
      </c>
      <c r="H28" s="813">
        <v>243</v>
      </c>
      <c r="I28" s="813">
        <v>833</v>
      </c>
      <c r="J28" s="813">
        <v>268</v>
      </c>
      <c r="K28" s="813">
        <v>152</v>
      </c>
      <c r="L28" s="813">
        <v>114</v>
      </c>
      <c r="M28" s="813">
        <v>809</v>
      </c>
      <c r="N28" s="813">
        <v>87</v>
      </c>
      <c r="O28" s="813">
        <v>717</v>
      </c>
      <c r="P28" s="70"/>
      <c r="Q28" s="70"/>
      <c r="R28" s="70"/>
      <c r="S28" s="83"/>
    </row>
    <row r="29" spans="1:19" s="78" customFormat="1" ht="13.5" customHeight="1">
      <c r="A29" s="92"/>
      <c r="B29" s="92"/>
      <c r="C29" s="92"/>
      <c r="D29" s="933" t="s">
        <v>1457</v>
      </c>
      <c r="E29" s="92"/>
      <c r="F29" s="93"/>
      <c r="G29" s="812">
        <v>168</v>
      </c>
      <c r="H29" s="813">
        <v>40</v>
      </c>
      <c r="I29" s="813">
        <v>118</v>
      </c>
      <c r="J29" s="813">
        <v>31</v>
      </c>
      <c r="K29" s="813">
        <v>23</v>
      </c>
      <c r="L29" s="813">
        <v>7</v>
      </c>
      <c r="M29" s="813">
        <v>128</v>
      </c>
      <c r="N29" s="813">
        <v>17</v>
      </c>
      <c r="O29" s="813">
        <v>110</v>
      </c>
      <c r="P29" s="70"/>
      <c r="Q29" s="70"/>
      <c r="R29" s="70"/>
      <c r="S29" s="83"/>
    </row>
    <row r="30" spans="1:19" s="78" customFormat="1" ht="13.5" customHeight="1">
      <c r="A30" s="92"/>
      <c r="B30" s="92"/>
      <c r="C30" s="92"/>
      <c r="D30" s="933" t="s">
        <v>1458</v>
      </c>
      <c r="E30" s="933"/>
      <c r="F30" s="93"/>
      <c r="G30" s="812">
        <v>20</v>
      </c>
      <c r="H30" s="813">
        <v>3</v>
      </c>
      <c r="I30" s="813">
        <v>13</v>
      </c>
      <c r="J30" s="813">
        <v>2</v>
      </c>
      <c r="K30" s="813">
        <v>1</v>
      </c>
      <c r="L30" s="813">
        <v>1</v>
      </c>
      <c r="M30" s="813">
        <v>14</v>
      </c>
      <c r="N30" s="813">
        <v>2</v>
      </c>
      <c r="O30" s="813">
        <v>12</v>
      </c>
      <c r="P30" s="70"/>
      <c r="Q30" s="70"/>
      <c r="R30" s="70"/>
      <c r="S30" s="83"/>
    </row>
    <row r="31" spans="1:19" s="78" customFormat="1" ht="13.5" customHeight="1">
      <c r="A31" s="92"/>
      <c r="B31" s="1259" t="s">
        <v>929</v>
      </c>
      <c r="C31" s="1259"/>
      <c r="D31" s="1259"/>
      <c r="E31" s="1259"/>
      <c r="F31" s="93"/>
      <c r="G31" s="812">
        <v>1976</v>
      </c>
      <c r="H31" s="813">
        <v>292</v>
      </c>
      <c r="I31" s="813">
        <v>1508</v>
      </c>
      <c r="J31" s="813">
        <v>417</v>
      </c>
      <c r="K31" s="813">
        <v>226</v>
      </c>
      <c r="L31" s="813">
        <v>179</v>
      </c>
      <c r="M31" s="813">
        <v>1398</v>
      </c>
      <c r="N31" s="813">
        <v>65</v>
      </c>
      <c r="O31" s="813">
        <v>1327</v>
      </c>
      <c r="P31" s="70"/>
      <c r="Q31" s="70"/>
      <c r="R31" s="70"/>
      <c r="S31" s="83"/>
    </row>
    <row r="32" spans="1:19" s="78" customFormat="1" ht="13.5" customHeight="1">
      <c r="A32" s="92"/>
      <c r="B32" s="92"/>
      <c r="C32" s="64" t="s">
        <v>925</v>
      </c>
      <c r="D32" s="933" t="s">
        <v>1454</v>
      </c>
      <c r="E32" s="92"/>
      <c r="F32" s="93"/>
      <c r="G32" s="812">
        <v>23</v>
      </c>
      <c r="H32" s="813">
        <v>3</v>
      </c>
      <c r="I32" s="813">
        <v>19</v>
      </c>
      <c r="J32" s="813">
        <v>11</v>
      </c>
      <c r="K32" s="813">
        <v>3</v>
      </c>
      <c r="L32" s="813">
        <v>8</v>
      </c>
      <c r="M32" s="813">
        <v>11</v>
      </c>
      <c r="N32" s="813" t="s">
        <v>571</v>
      </c>
      <c r="O32" s="813">
        <v>11</v>
      </c>
      <c r="P32" s="70"/>
      <c r="Q32" s="70"/>
      <c r="R32" s="70"/>
      <c r="S32" s="83"/>
    </row>
    <row r="33" spans="1:19" s="78" customFormat="1" ht="13.5" customHeight="1">
      <c r="A33" s="92"/>
      <c r="B33" s="92"/>
      <c r="C33" s="92"/>
      <c r="D33" s="933" t="s">
        <v>1455</v>
      </c>
      <c r="E33" s="92"/>
      <c r="F33" s="93"/>
      <c r="G33" s="812">
        <v>117</v>
      </c>
      <c r="H33" s="813">
        <v>18</v>
      </c>
      <c r="I33" s="813">
        <v>88</v>
      </c>
      <c r="J33" s="813">
        <v>40</v>
      </c>
      <c r="K33" s="813">
        <v>13</v>
      </c>
      <c r="L33" s="813">
        <v>27</v>
      </c>
      <c r="M33" s="813">
        <v>66</v>
      </c>
      <c r="N33" s="813">
        <v>5</v>
      </c>
      <c r="O33" s="813">
        <v>61</v>
      </c>
      <c r="P33" s="70"/>
      <c r="Q33" s="70"/>
      <c r="R33" s="70"/>
      <c r="S33" s="83"/>
    </row>
    <row r="34" spans="1:19" s="78" customFormat="1" ht="13.5" customHeight="1">
      <c r="A34" s="92"/>
      <c r="B34" s="92"/>
      <c r="C34" s="92"/>
      <c r="D34" s="933" t="s">
        <v>1456</v>
      </c>
      <c r="E34" s="92"/>
      <c r="F34" s="93"/>
      <c r="G34" s="812">
        <v>798</v>
      </c>
      <c r="H34" s="813">
        <v>123</v>
      </c>
      <c r="I34" s="813">
        <v>612</v>
      </c>
      <c r="J34" s="813">
        <v>186</v>
      </c>
      <c r="K34" s="813">
        <v>99</v>
      </c>
      <c r="L34" s="813">
        <v>84</v>
      </c>
      <c r="M34" s="813">
        <v>552</v>
      </c>
      <c r="N34" s="813">
        <v>24</v>
      </c>
      <c r="O34" s="813">
        <v>528</v>
      </c>
      <c r="P34" s="70"/>
      <c r="Q34" s="70"/>
      <c r="R34" s="70"/>
      <c r="S34" s="83"/>
    </row>
    <row r="35" spans="1:19" s="78" customFormat="1" ht="13.5" customHeight="1">
      <c r="A35" s="92"/>
      <c r="B35" s="92"/>
      <c r="C35" s="92"/>
      <c r="D35" s="933" t="s">
        <v>1457</v>
      </c>
      <c r="E35" s="92"/>
      <c r="F35" s="93"/>
      <c r="G35" s="812">
        <v>863</v>
      </c>
      <c r="H35" s="813">
        <v>127</v>
      </c>
      <c r="I35" s="813">
        <v>662</v>
      </c>
      <c r="J35" s="813">
        <v>162</v>
      </c>
      <c r="K35" s="813">
        <v>98</v>
      </c>
      <c r="L35" s="813">
        <v>56</v>
      </c>
      <c r="M35" s="813">
        <v>636</v>
      </c>
      <c r="N35" s="813">
        <v>28</v>
      </c>
      <c r="O35" s="813">
        <v>604</v>
      </c>
      <c r="P35" s="70"/>
      <c r="Q35" s="70"/>
      <c r="R35" s="70"/>
      <c r="S35" s="83"/>
    </row>
    <row r="36" spans="1:19" s="78" customFormat="1" ht="13.5" customHeight="1">
      <c r="A36" s="92"/>
      <c r="B36" s="92"/>
      <c r="C36" s="92"/>
      <c r="D36" s="933" t="s">
        <v>1458</v>
      </c>
      <c r="E36" s="933"/>
      <c r="F36" s="93"/>
      <c r="G36" s="812">
        <v>175</v>
      </c>
      <c r="H36" s="813">
        <v>21</v>
      </c>
      <c r="I36" s="813">
        <v>127</v>
      </c>
      <c r="J36" s="813">
        <v>18</v>
      </c>
      <c r="K36" s="813">
        <v>13</v>
      </c>
      <c r="L36" s="813">
        <v>4</v>
      </c>
      <c r="M36" s="813">
        <v>133</v>
      </c>
      <c r="N36" s="813">
        <v>8</v>
      </c>
      <c r="O36" s="813">
        <v>123</v>
      </c>
      <c r="P36" s="70"/>
      <c r="Q36" s="70"/>
      <c r="R36" s="70"/>
      <c r="S36" s="83"/>
    </row>
    <row r="37" spans="1:19" s="78" customFormat="1" ht="13.5" customHeight="1">
      <c r="A37" s="92"/>
      <c r="B37" s="1259" t="s">
        <v>930</v>
      </c>
      <c r="C37" s="1259"/>
      <c r="D37" s="1259"/>
      <c r="E37" s="1259"/>
      <c r="F37" s="93"/>
      <c r="G37" s="812">
        <v>1090</v>
      </c>
      <c r="H37" s="813">
        <v>98</v>
      </c>
      <c r="I37" s="813">
        <v>898</v>
      </c>
      <c r="J37" s="813">
        <v>155</v>
      </c>
      <c r="K37" s="813">
        <v>80</v>
      </c>
      <c r="L37" s="813">
        <v>71</v>
      </c>
      <c r="M37" s="813">
        <v>845</v>
      </c>
      <c r="N37" s="813">
        <v>14</v>
      </c>
      <c r="O37" s="813">
        <v>823</v>
      </c>
      <c r="P37" s="70"/>
      <c r="Q37" s="70"/>
      <c r="R37" s="70"/>
      <c r="S37" s="83"/>
    </row>
    <row r="38" spans="1:19" s="78" customFormat="1" ht="13.5" customHeight="1">
      <c r="A38" s="92"/>
      <c r="B38" s="92"/>
      <c r="C38" s="64" t="s">
        <v>925</v>
      </c>
      <c r="D38" s="933" t="s">
        <v>1454</v>
      </c>
      <c r="E38" s="92"/>
      <c r="F38" s="93"/>
      <c r="G38" s="812">
        <v>3</v>
      </c>
      <c r="H38" s="813" t="s">
        <v>571</v>
      </c>
      <c r="I38" s="813">
        <v>3</v>
      </c>
      <c r="J38" s="813">
        <v>1</v>
      </c>
      <c r="K38" s="813" t="s">
        <v>571</v>
      </c>
      <c r="L38" s="813">
        <v>1</v>
      </c>
      <c r="M38" s="813">
        <v>2</v>
      </c>
      <c r="N38" s="813" t="s">
        <v>571</v>
      </c>
      <c r="O38" s="813">
        <v>2</v>
      </c>
      <c r="P38" s="70"/>
      <c r="Q38" s="70"/>
      <c r="R38" s="70"/>
      <c r="S38" s="83"/>
    </row>
    <row r="39" spans="1:19" s="78" customFormat="1" ht="13.5" customHeight="1">
      <c r="A39" s="92"/>
      <c r="B39" s="92"/>
      <c r="C39" s="92"/>
      <c r="D39" s="933" t="s">
        <v>1455</v>
      </c>
      <c r="E39" s="92"/>
      <c r="F39" s="93"/>
      <c r="G39" s="812">
        <v>16</v>
      </c>
      <c r="H39" s="813" t="s">
        <v>571</v>
      </c>
      <c r="I39" s="813">
        <v>15</v>
      </c>
      <c r="J39" s="813">
        <v>6</v>
      </c>
      <c r="K39" s="813" t="s">
        <v>571</v>
      </c>
      <c r="L39" s="813">
        <v>6</v>
      </c>
      <c r="M39" s="813">
        <v>9</v>
      </c>
      <c r="N39" s="813" t="s">
        <v>571</v>
      </c>
      <c r="O39" s="813">
        <v>9</v>
      </c>
      <c r="P39" s="70"/>
      <c r="Q39" s="70"/>
      <c r="R39" s="70"/>
      <c r="S39" s="83"/>
    </row>
    <row r="40" spans="1:19" s="78" customFormat="1" ht="13.5" customHeight="1">
      <c r="A40" s="92"/>
      <c r="B40" s="92"/>
      <c r="C40" s="92"/>
      <c r="D40" s="933" t="s">
        <v>1456</v>
      </c>
      <c r="E40" s="92"/>
      <c r="F40" s="93"/>
      <c r="G40" s="812">
        <v>79</v>
      </c>
      <c r="H40" s="813">
        <v>14</v>
      </c>
      <c r="I40" s="813">
        <v>62</v>
      </c>
      <c r="J40" s="813">
        <v>28</v>
      </c>
      <c r="K40" s="813">
        <v>14</v>
      </c>
      <c r="L40" s="813">
        <v>14</v>
      </c>
      <c r="M40" s="813">
        <v>48</v>
      </c>
      <c r="N40" s="813" t="s">
        <v>571</v>
      </c>
      <c r="O40" s="813">
        <v>48</v>
      </c>
      <c r="P40" s="70"/>
      <c r="Q40" s="70"/>
      <c r="R40" s="70"/>
      <c r="S40" s="83"/>
    </row>
    <row r="41" spans="1:19" s="78" customFormat="1" ht="13.5" customHeight="1">
      <c r="A41" s="92"/>
      <c r="B41" s="92"/>
      <c r="C41" s="92"/>
      <c r="D41" s="933" t="s">
        <v>1457</v>
      </c>
      <c r="E41" s="92"/>
      <c r="F41" s="93"/>
      <c r="G41" s="812">
        <v>514</v>
      </c>
      <c r="H41" s="813">
        <v>47</v>
      </c>
      <c r="I41" s="813">
        <v>416</v>
      </c>
      <c r="J41" s="813">
        <v>73</v>
      </c>
      <c r="K41" s="813">
        <v>36</v>
      </c>
      <c r="L41" s="813">
        <v>35</v>
      </c>
      <c r="M41" s="813">
        <v>395</v>
      </c>
      <c r="N41" s="813">
        <v>9</v>
      </c>
      <c r="O41" s="813">
        <v>380</v>
      </c>
      <c r="P41" s="70"/>
      <c r="Q41" s="70"/>
      <c r="R41" s="70"/>
      <c r="S41" s="83"/>
    </row>
    <row r="42" spans="1:19" s="78" customFormat="1" ht="13.5" customHeight="1">
      <c r="A42" s="92"/>
      <c r="B42" s="92"/>
      <c r="C42" s="92"/>
      <c r="D42" s="933" t="s">
        <v>1458</v>
      </c>
      <c r="E42" s="933"/>
      <c r="F42" s="93"/>
      <c r="G42" s="812">
        <v>478</v>
      </c>
      <c r="H42" s="813">
        <v>37</v>
      </c>
      <c r="I42" s="813">
        <v>402</v>
      </c>
      <c r="J42" s="813">
        <v>47</v>
      </c>
      <c r="K42" s="813">
        <v>30</v>
      </c>
      <c r="L42" s="813">
        <v>15</v>
      </c>
      <c r="M42" s="813">
        <v>391</v>
      </c>
      <c r="N42" s="813">
        <v>5</v>
      </c>
      <c r="O42" s="813">
        <v>384</v>
      </c>
      <c r="P42" s="70"/>
      <c r="Q42" s="70"/>
      <c r="R42" s="70"/>
      <c r="S42" s="83"/>
    </row>
    <row r="43" spans="1:19" s="78" customFormat="1" ht="13.5" customHeight="1">
      <c r="A43" s="92"/>
      <c r="B43" s="1259" t="s">
        <v>931</v>
      </c>
      <c r="C43" s="1259"/>
      <c r="D43" s="1259"/>
      <c r="E43" s="1259"/>
      <c r="F43" s="93"/>
      <c r="G43" s="812">
        <v>482</v>
      </c>
      <c r="H43" s="813">
        <v>20</v>
      </c>
      <c r="I43" s="813">
        <v>415</v>
      </c>
      <c r="J43" s="813">
        <v>31</v>
      </c>
      <c r="K43" s="813">
        <v>17</v>
      </c>
      <c r="L43" s="813">
        <v>14</v>
      </c>
      <c r="M43" s="813">
        <v>409</v>
      </c>
      <c r="N43" s="813">
        <v>3</v>
      </c>
      <c r="O43" s="813">
        <v>400</v>
      </c>
      <c r="P43" s="70"/>
      <c r="Q43" s="70"/>
      <c r="R43" s="70"/>
      <c r="S43" s="83"/>
    </row>
    <row r="44" spans="1:19" s="78" customFormat="1" ht="13.5" customHeight="1">
      <c r="A44" s="92"/>
      <c r="B44" s="92"/>
      <c r="C44" s="64" t="s">
        <v>925</v>
      </c>
      <c r="D44" s="933" t="s">
        <v>1454</v>
      </c>
      <c r="E44" s="92"/>
      <c r="F44" s="93"/>
      <c r="G44" s="812">
        <v>1</v>
      </c>
      <c r="H44" s="813" t="s">
        <v>571</v>
      </c>
      <c r="I44" s="813" t="s">
        <v>571</v>
      </c>
      <c r="J44" s="813" t="s">
        <v>571</v>
      </c>
      <c r="K44" s="813" t="s">
        <v>571</v>
      </c>
      <c r="L44" s="813" t="s">
        <v>571</v>
      </c>
      <c r="M44" s="813" t="s">
        <v>571</v>
      </c>
      <c r="N44" s="813" t="s">
        <v>571</v>
      </c>
      <c r="O44" s="813" t="s">
        <v>571</v>
      </c>
      <c r="P44" s="70"/>
      <c r="Q44" s="70"/>
      <c r="R44" s="70"/>
      <c r="S44" s="83"/>
    </row>
    <row r="45" spans="1:19" s="78" customFormat="1" ht="13.5" customHeight="1">
      <c r="A45" s="92"/>
      <c r="B45" s="92"/>
      <c r="C45" s="92"/>
      <c r="D45" s="933" t="s">
        <v>1455</v>
      </c>
      <c r="E45" s="92"/>
      <c r="F45" s="93"/>
      <c r="G45" s="812">
        <v>2</v>
      </c>
      <c r="H45" s="813">
        <v>2</v>
      </c>
      <c r="I45" s="813" t="s">
        <v>571</v>
      </c>
      <c r="J45" s="813">
        <v>2</v>
      </c>
      <c r="K45" s="813">
        <v>2</v>
      </c>
      <c r="L45" s="813" t="s">
        <v>571</v>
      </c>
      <c r="M45" s="813" t="s">
        <v>571</v>
      </c>
      <c r="N45" s="813" t="s">
        <v>571</v>
      </c>
      <c r="O45" s="813" t="s">
        <v>571</v>
      </c>
      <c r="P45" s="70"/>
      <c r="Q45" s="70"/>
      <c r="R45" s="70"/>
      <c r="S45" s="83"/>
    </row>
    <row r="46" spans="1:19" s="78" customFormat="1" ht="13.5" customHeight="1">
      <c r="A46" s="92"/>
      <c r="B46" s="92"/>
      <c r="C46" s="92"/>
      <c r="D46" s="933" t="s">
        <v>1456</v>
      </c>
      <c r="E46" s="92"/>
      <c r="F46" s="93"/>
      <c r="G46" s="812">
        <v>13</v>
      </c>
      <c r="H46" s="813">
        <v>1</v>
      </c>
      <c r="I46" s="813">
        <v>10</v>
      </c>
      <c r="J46" s="813">
        <v>5</v>
      </c>
      <c r="K46" s="813">
        <v>1</v>
      </c>
      <c r="L46" s="813">
        <v>4</v>
      </c>
      <c r="M46" s="813">
        <v>7</v>
      </c>
      <c r="N46" s="813" t="s">
        <v>571</v>
      </c>
      <c r="O46" s="813">
        <v>6</v>
      </c>
      <c r="P46" s="70"/>
      <c r="Q46" s="70"/>
      <c r="R46" s="70"/>
      <c r="S46" s="83"/>
    </row>
    <row r="47" spans="1:19" s="78" customFormat="1" ht="13.5" customHeight="1">
      <c r="A47" s="92"/>
      <c r="B47" s="92"/>
      <c r="C47" s="92"/>
      <c r="D47" s="933" t="s">
        <v>1457</v>
      </c>
      <c r="E47" s="92"/>
      <c r="F47" s="93"/>
      <c r="G47" s="812">
        <v>58</v>
      </c>
      <c r="H47" s="813">
        <v>4</v>
      </c>
      <c r="I47" s="813">
        <v>46</v>
      </c>
      <c r="J47" s="813">
        <v>4</v>
      </c>
      <c r="K47" s="813">
        <v>3</v>
      </c>
      <c r="L47" s="813">
        <v>1</v>
      </c>
      <c r="M47" s="813">
        <v>47</v>
      </c>
      <c r="N47" s="813">
        <v>1</v>
      </c>
      <c r="O47" s="813">
        <v>45</v>
      </c>
      <c r="P47" s="70"/>
      <c r="Q47" s="70"/>
      <c r="R47" s="70"/>
      <c r="S47" s="83"/>
    </row>
    <row r="48" spans="1:19" s="78" customFormat="1" ht="13.5" customHeight="1">
      <c r="A48" s="92"/>
      <c r="B48" s="92"/>
      <c r="C48" s="92"/>
      <c r="D48" s="933" t="s">
        <v>1458</v>
      </c>
      <c r="E48" s="933"/>
      <c r="F48" s="93"/>
      <c r="G48" s="812">
        <v>408</v>
      </c>
      <c r="H48" s="813">
        <v>13</v>
      </c>
      <c r="I48" s="813">
        <v>359</v>
      </c>
      <c r="J48" s="813">
        <v>20</v>
      </c>
      <c r="K48" s="813">
        <v>11</v>
      </c>
      <c r="L48" s="813">
        <v>9</v>
      </c>
      <c r="M48" s="813">
        <v>355</v>
      </c>
      <c r="N48" s="813">
        <v>2</v>
      </c>
      <c r="O48" s="813">
        <v>349</v>
      </c>
      <c r="P48" s="70"/>
      <c r="Q48" s="70"/>
      <c r="R48" s="70"/>
      <c r="S48" s="83"/>
    </row>
    <row r="49" spans="1:19" s="78" customFormat="1" ht="13.5" customHeight="1">
      <c r="A49" s="92"/>
      <c r="B49" s="92"/>
      <c r="C49" s="92"/>
      <c r="D49" s="92"/>
      <c r="E49" s="92"/>
      <c r="F49" s="93"/>
      <c r="G49" s="812"/>
      <c r="H49" s="813"/>
      <c r="I49" s="813"/>
      <c r="J49" s="813"/>
      <c r="K49" s="813"/>
      <c r="L49" s="813"/>
      <c r="M49" s="813"/>
      <c r="N49" s="813"/>
      <c r="O49" s="813"/>
      <c r="P49" s="70"/>
      <c r="Q49" s="70"/>
      <c r="R49" s="70"/>
      <c r="S49" s="83"/>
    </row>
    <row r="50" spans="1:19" s="78" customFormat="1" ht="13.5" customHeight="1">
      <c r="A50" s="1254" t="s">
        <v>79</v>
      </c>
      <c r="B50" s="1254"/>
      <c r="C50" s="1254"/>
      <c r="D50" s="1254"/>
      <c r="E50" s="1254"/>
      <c r="F50" s="93"/>
      <c r="G50" s="812">
        <v>11142</v>
      </c>
      <c r="H50" s="813">
        <v>3280</v>
      </c>
      <c r="I50" s="813">
        <v>7328</v>
      </c>
      <c r="J50" s="813">
        <v>4246</v>
      </c>
      <c r="K50" s="813">
        <v>2355</v>
      </c>
      <c r="L50" s="813">
        <v>1847</v>
      </c>
      <c r="M50" s="813">
        <v>6387</v>
      </c>
      <c r="N50" s="813">
        <v>893</v>
      </c>
      <c r="O50" s="813">
        <v>5462</v>
      </c>
      <c r="P50" s="70"/>
      <c r="Q50" s="70"/>
      <c r="R50" s="70"/>
      <c r="S50" s="83"/>
    </row>
    <row r="51" spans="1:19" s="78" customFormat="1" ht="13.5" customHeight="1">
      <c r="A51" s="118"/>
      <c r="B51" s="1199" t="s">
        <v>80</v>
      </c>
      <c r="C51" s="1199"/>
      <c r="D51" s="1199"/>
      <c r="E51" s="1199"/>
      <c r="F51" s="119"/>
      <c r="G51" s="814">
        <v>9378</v>
      </c>
      <c r="H51" s="815">
        <v>2288</v>
      </c>
      <c r="I51" s="815">
        <v>6584</v>
      </c>
      <c r="J51" s="815">
        <v>3088</v>
      </c>
      <c r="K51" s="815">
        <v>1618</v>
      </c>
      <c r="L51" s="815">
        <v>1432</v>
      </c>
      <c r="M51" s="815">
        <v>5808</v>
      </c>
      <c r="N51" s="815">
        <v>643</v>
      </c>
      <c r="O51" s="815">
        <v>5133</v>
      </c>
      <c r="P51" s="70"/>
      <c r="Q51" s="70"/>
      <c r="R51" s="70"/>
      <c r="S51" s="83"/>
    </row>
    <row r="52" spans="1:19" s="78" customFormat="1" ht="12" customHeight="1">
      <c r="A52" s="92"/>
      <c r="B52" s="143"/>
      <c r="C52" s="229"/>
      <c r="D52" s="229"/>
      <c r="E52" s="229"/>
      <c r="F52" s="83"/>
      <c r="G52" s="230"/>
      <c r="H52" s="230"/>
      <c r="J52" s="230"/>
      <c r="K52" s="230"/>
      <c r="L52" s="230"/>
      <c r="M52" s="230"/>
      <c r="N52" s="230"/>
      <c r="O52" s="230"/>
      <c r="P52" s="70"/>
      <c r="Q52" s="70"/>
      <c r="R52" s="70"/>
      <c r="S52" s="83"/>
    </row>
    <row r="53" spans="1:19" s="78" customFormat="1" ht="12" customHeight="1">
      <c r="A53" s="92"/>
      <c r="B53" s="143"/>
      <c r="C53" s="229"/>
      <c r="D53" s="229"/>
      <c r="E53" s="229"/>
      <c r="F53" s="83"/>
      <c r="G53" s="230"/>
      <c r="H53" s="230"/>
      <c r="I53" s="230"/>
      <c r="J53" s="230"/>
      <c r="K53" s="230"/>
      <c r="L53" s="230"/>
      <c r="M53" s="230"/>
      <c r="N53" s="230"/>
      <c r="O53" s="230"/>
      <c r="P53" s="70"/>
      <c r="Q53" s="70"/>
      <c r="R53" s="70"/>
      <c r="S53" s="83"/>
    </row>
    <row r="54" spans="1:19" s="78" customFormat="1" ht="12" customHeight="1">
      <c r="A54" s="143"/>
      <c r="B54" s="143"/>
      <c r="C54" s="229"/>
      <c r="D54" s="229"/>
      <c r="E54" s="229"/>
      <c r="F54" s="83"/>
      <c r="G54" s="230"/>
      <c r="H54" s="230"/>
      <c r="I54" s="230"/>
      <c r="J54" s="230"/>
      <c r="K54" s="230"/>
      <c r="L54" s="230"/>
      <c r="M54" s="230"/>
      <c r="N54" s="230"/>
      <c r="O54" s="230"/>
      <c r="P54" s="70"/>
      <c r="Q54" s="70"/>
      <c r="R54" s="70"/>
      <c r="S54" s="83"/>
    </row>
  </sheetData>
  <sheetProtection selectLockedCells="1" selectUnlockedCells="1"/>
  <mergeCells count="21">
    <mergeCell ref="B19:E19"/>
    <mergeCell ref="B25:E25"/>
    <mergeCell ref="B31:E31"/>
    <mergeCell ref="B37:E37"/>
    <mergeCell ref="B43:E43"/>
    <mergeCell ref="A50:E50"/>
    <mergeCell ref="B51:E51"/>
    <mergeCell ref="M2:O2"/>
    <mergeCell ref="J3:J4"/>
    <mergeCell ref="M3:M4"/>
    <mergeCell ref="N3:N4"/>
    <mergeCell ref="H3:H4"/>
    <mergeCell ref="J2:L2"/>
    <mergeCell ref="K3:K4"/>
    <mergeCell ref="I3:I4"/>
    <mergeCell ref="L3:L4"/>
    <mergeCell ref="O3:O4"/>
    <mergeCell ref="A6:E6"/>
    <mergeCell ref="B13:E13"/>
    <mergeCell ref="G2:I2"/>
    <mergeCell ref="G3:G4"/>
  </mergeCells>
  <phoneticPr fontId="6"/>
  <pageMargins left="0.75" right="0.75" top="1" bottom="1" header="0.51200000000000001" footer="0.51200000000000001"/>
  <pageSetup paperSize="9" scale="78"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G274"/>
  <sheetViews>
    <sheetView showGridLines="0" zoomScaleNormal="100" workbookViewId="0">
      <pane xSplit="8" ySplit="2" topLeftCell="I46" activePane="bottomRight" state="frozen"/>
      <selection pane="topRight" activeCell="I1" sqref="I1"/>
      <selection pane="bottomLeft" activeCell="A3" sqref="A3"/>
      <selection pane="bottomRight" activeCell="A48" sqref="A48:M79"/>
    </sheetView>
  </sheetViews>
  <sheetFormatPr defaultColWidth="9.875" defaultRowHeight="14.65" customHeight="1"/>
  <cols>
    <col min="1" max="1" width="1.625" style="68" customWidth="1"/>
    <col min="2" max="2" width="1.375" style="69" customWidth="1"/>
    <col min="3" max="4" width="1.5" style="69" customWidth="1"/>
    <col min="5" max="5" width="1.75" style="69" customWidth="1"/>
    <col min="6" max="6" width="1.625" style="69" customWidth="1"/>
    <col min="7" max="7" width="11.625" style="69" customWidth="1"/>
    <col min="8" max="8" width="9.125" style="69" customWidth="1"/>
    <col min="9" max="10" width="11.625" style="69" customWidth="1"/>
    <col min="11" max="11" width="12.625" style="69" customWidth="1"/>
    <col min="12" max="13" width="11.625" style="69" customWidth="1"/>
    <col min="14" max="14" width="0.875" style="69" customWidth="1"/>
    <col min="15" max="15" width="9.375" style="69" customWidth="1"/>
    <col min="16" max="16384" width="9.875" style="69"/>
  </cols>
  <sheetData>
    <row r="1" spans="1:14" ht="18" customHeight="1">
      <c r="A1" s="1262" t="s">
        <v>1305</v>
      </c>
      <c r="B1" s="1262"/>
      <c r="C1" s="1262"/>
      <c r="D1" s="1262"/>
      <c r="E1" s="1262"/>
      <c r="F1" s="1262"/>
      <c r="G1" s="1262"/>
      <c r="H1" s="1262"/>
      <c r="I1" s="1262"/>
      <c r="J1" s="1262"/>
      <c r="K1" s="1262"/>
      <c r="L1" s="1262"/>
      <c r="M1" s="1262"/>
    </row>
    <row r="2" spans="1:14" s="78" customFormat="1" ht="44.25" customHeight="1">
      <c r="A2" s="1263" t="s">
        <v>1275</v>
      </c>
      <c r="B2" s="1263"/>
      <c r="C2" s="1263"/>
      <c r="D2" s="1263"/>
      <c r="E2" s="1263"/>
      <c r="F2" s="1263"/>
      <c r="G2" s="1263"/>
      <c r="H2" s="1264"/>
      <c r="I2" s="685" t="s">
        <v>322</v>
      </c>
      <c r="J2" s="686" t="s">
        <v>323</v>
      </c>
      <c r="K2" s="440" t="s">
        <v>324</v>
      </c>
      <c r="L2" s="686" t="s">
        <v>325</v>
      </c>
      <c r="M2" s="686" t="s">
        <v>326</v>
      </c>
      <c r="N2" s="70"/>
    </row>
    <row r="3" spans="1:14" s="78" customFormat="1" ht="7.5" customHeight="1">
      <c r="A3" s="687"/>
      <c r="B3" s="110"/>
      <c r="C3" s="110"/>
      <c r="D3" s="110"/>
      <c r="E3" s="110"/>
      <c r="F3" s="110"/>
      <c r="G3" s="110"/>
      <c r="H3" s="110"/>
      <c r="I3" s="688"/>
      <c r="J3" s="689"/>
      <c r="K3" s="689"/>
      <c r="L3" s="689"/>
      <c r="M3" s="689"/>
      <c r="N3" s="70"/>
    </row>
    <row r="4" spans="1:14" ht="15" customHeight="1">
      <c r="A4" s="1007" t="s">
        <v>1276</v>
      </c>
      <c r="B4" s="1007"/>
      <c r="C4" s="1007"/>
      <c r="D4" s="1007"/>
      <c r="E4" s="1007"/>
      <c r="F4" s="1007"/>
      <c r="G4" s="1007"/>
      <c r="H4" s="1008"/>
      <c r="I4" s="690"/>
      <c r="J4" s="690"/>
      <c r="K4" s="690"/>
      <c r="L4" s="690"/>
      <c r="M4" s="690"/>
    </row>
    <row r="5" spans="1:14" ht="15" customHeight="1">
      <c r="A5" s="691"/>
      <c r="B5" s="110"/>
      <c r="C5" s="110"/>
      <c r="D5" s="110"/>
      <c r="E5" s="1007" t="s">
        <v>1277</v>
      </c>
      <c r="F5" s="1007"/>
      <c r="G5" s="1007"/>
      <c r="H5" s="1008"/>
      <c r="I5" s="931">
        <v>48645</v>
      </c>
      <c r="J5" s="931">
        <v>26231</v>
      </c>
      <c r="K5" s="931">
        <v>9909</v>
      </c>
      <c r="L5" s="931">
        <v>2082</v>
      </c>
      <c r="M5" s="931">
        <v>8716</v>
      </c>
    </row>
    <row r="6" spans="1:14" ht="15" customHeight="1">
      <c r="A6" s="691"/>
      <c r="B6" s="110"/>
      <c r="C6" s="110"/>
      <c r="D6" s="110"/>
      <c r="E6" s="110"/>
      <c r="F6" s="1007" t="s">
        <v>1278</v>
      </c>
      <c r="G6" s="1007"/>
      <c r="H6" s="1008"/>
      <c r="I6" s="931">
        <v>19746</v>
      </c>
      <c r="J6" s="931">
        <v>8113</v>
      </c>
      <c r="K6" s="931">
        <v>3794</v>
      </c>
      <c r="L6" s="931">
        <v>1160</v>
      </c>
      <c r="M6" s="931">
        <v>5856</v>
      </c>
    </row>
    <row r="7" spans="1:14" ht="15" customHeight="1">
      <c r="A7" s="691"/>
      <c r="B7" s="110"/>
      <c r="C7" s="110"/>
      <c r="D7" s="110"/>
      <c r="E7" s="110"/>
      <c r="F7" s="1007" t="s">
        <v>1279</v>
      </c>
      <c r="G7" s="1007"/>
      <c r="H7" s="1008"/>
      <c r="I7" s="931">
        <v>28899</v>
      </c>
      <c r="J7" s="931">
        <v>18118</v>
      </c>
      <c r="K7" s="931">
        <v>6115</v>
      </c>
      <c r="L7" s="930">
        <v>922</v>
      </c>
      <c r="M7" s="931">
        <v>2860</v>
      </c>
    </row>
    <row r="8" spans="1:14" ht="15" customHeight="1">
      <c r="A8" s="691"/>
      <c r="B8" s="110"/>
      <c r="C8" s="110"/>
      <c r="D8" s="110"/>
      <c r="E8" s="110"/>
      <c r="F8" s="110"/>
      <c r="G8" s="433" t="s">
        <v>932</v>
      </c>
      <c r="H8" s="779" t="s">
        <v>933</v>
      </c>
      <c r="I8" s="816">
        <v>7336</v>
      </c>
      <c r="J8" s="816">
        <v>4866</v>
      </c>
      <c r="K8" s="816">
        <v>2120</v>
      </c>
      <c r="L8" s="816">
        <v>40</v>
      </c>
      <c r="M8" s="816">
        <v>37</v>
      </c>
    </row>
    <row r="9" spans="1:14" ht="15" customHeight="1">
      <c r="A9" s="691"/>
      <c r="B9" s="110"/>
      <c r="C9" s="110"/>
      <c r="D9" s="110"/>
      <c r="E9" s="110"/>
      <c r="F9" s="110"/>
      <c r="G9" s="110"/>
      <c r="H9" s="779" t="s">
        <v>934</v>
      </c>
      <c r="I9" s="816">
        <v>9272</v>
      </c>
      <c r="J9" s="816">
        <v>7249</v>
      </c>
      <c r="K9" s="816">
        <v>1604</v>
      </c>
      <c r="L9" s="816">
        <v>105</v>
      </c>
      <c r="M9" s="816">
        <v>34</v>
      </c>
    </row>
    <row r="10" spans="1:14" ht="15" customHeight="1">
      <c r="A10" s="691"/>
      <c r="B10" s="110"/>
      <c r="C10" s="110"/>
      <c r="D10" s="110"/>
      <c r="E10" s="110"/>
      <c r="F10" s="110"/>
      <c r="G10" s="110"/>
      <c r="H10" s="779" t="s">
        <v>935</v>
      </c>
      <c r="I10" s="816">
        <v>12291</v>
      </c>
      <c r="J10" s="816">
        <v>6003</v>
      </c>
      <c r="K10" s="816">
        <v>2391</v>
      </c>
      <c r="L10" s="816">
        <v>777</v>
      </c>
      <c r="M10" s="816">
        <v>2789</v>
      </c>
    </row>
    <row r="11" spans="1:14" ht="15" customHeight="1">
      <c r="A11" s="691"/>
      <c r="B11" s="110"/>
      <c r="C11" s="110"/>
      <c r="D11" s="110"/>
      <c r="E11" s="1007" t="s">
        <v>1280</v>
      </c>
      <c r="F11" s="1007"/>
      <c r="G11" s="1007"/>
      <c r="H11" s="1008"/>
      <c r="I11" s="816">
        <v>156866</v>
      </c>
      <c r="J11" s="816">
        <v>92319</v>
      </c>
      <c r="K11" s="816">
        <v>31928</v>
      </c>
      <c r="L11" s="816">
        <v>5735</v>
      </c>
      <c r="M11" s="816">
        <v>21693</v>
      </c>
    </row>
    <row r="12" spans="1:14" ht="15" customHeight="1">
      <c r="A12" s="691"/>
      <c r="B12" s="110"/>
      <c r="C12" s="110"/>
      <c r="D12" s="110"/>
      <c r="E12" s="110"/>
      <c r="F12" s="1007" t="s">
        <v>1278</v>
      </c>
      <c r="G12" s="1007"/>
      <c r="H12" s="1008"/>
      <c r="I12" s="816">
        <v>42361</v>
      </c>
      <c r="J12" s="816">
        <v>18079</v>
      </c>
      <c r="K12" s="816">
        <v>8129</v>
      </c>
      <c r="L12" s="816">
        <v>2450</v>
      </c>
      <c r="M12" s="816">
        <v>11978</v>
      </c>
    </row>
    <row r="13" spans="1:14" ht="15" customHeight="1">
      <c r="A13" s="691"/>
      <c r="B13" s="110"/>
      <c r="C13" s="110"/>
      <c r="D13" s="110"/>
      <c r="E13" s="110"/>
      <c r="F13" s="1007" t="s">
        <v>1279</v>
      </c>
      <c r="G13" s="1007"/>
      <c r="H13" s="1008"/>
      <c r="I13" s="816">
        <v>114505</v>
      </c>
      <c r="J13" s="816">
        <v>74240</v>
      </c>
      <c r="K13" s="816">
        <v>23799</v>
      </c>
      <c r="L13" s="816">
        <v>3285</v>
      </c>
      <c r="M13" s="816">
        <v>9715</v>
      </c>
    </row>
    <row r="14" spans="1:14" ht="15" customHeight="1">
      <c r="A14" s="691"/>
      <c r="B14" s="110"/>
      <c r="C14" s="110"/>
      <c r="D14" s="110"/>
      <c r="E14" s="110"/>
      <c r="F14" s="110"/>
      <c r="G14" s="433" t="s">
        <v>932</v>
      </c>
      <c r="H14" s="779" t="s">
        <v>933</v>
      </c>
      <c r="I14" s="816">
        <v>30801</v>
      </c>
      <c r="J14" s="816">
        <v>20666</v>
      </c>
      <c r="K14" s="816">
        <v>8705</v>
      </c>
      <c r="L14" s="816">
        <v>168</v>
      </c>
      <c r="M14" s="816">
        <v>148</v>
      </c>
    </row>
    <row r="15" spans="1:14" ht="15" customHeight="1">
      <c r="A15" s="691"/>
      <c r="B15" s="110"/>
      <c r="C15" s="110"/>
      <c r="D15" s="110"/>
      <c r="E15" s="110"/>
      <c r="F15" s="110"/>
      <c r="G15" s="110"/>
      <c r="H15" s="779" t="s">
        <v>934</v>
      </c>
      <c r="I15" s="816">
        <v>39813</v>
      </c>
      <c r="J15" s="816">
        <v>31399</v>
      </c>
      <c r="K15" s="816">
        <v>6648</v>
      </c>
      <c r="L15" s="816">
        <v>424</v>
      </c>
      <c r="M15" s="816">
        <v>135</v>
      </c>
    </row>
    <row r="16" spans="1:14" ht="15" customHeight="1">
      <c r="A16" s="691"/>
      <c r="B16" s="110"/>
      <c r="C16" s="110"/>
      <c r="D16" s="110"/>
      <c r="E16" s="110"/>
      <c r="F16" s="110"/>
      <c r="G16" s="110"/>
      <c r="H16" s="779" t="s">
        <v>935</v>
      </c>
      <c r="I16" s="816">
        <v>43891</v>
      </c>
      <c r="J16" s="816">
        <v>22175</v>
      </c>
      <c r="K16" s="816">
        <v>8446</v>
      </c>
      <c r="L16" s="816">
        <v>2693</v>
      </c>
      <c r="M16" s="816">
        <v>9432</v>
      </c>
    </row>
    <row r="17" spans="1:13" ht="6" customHeight="1">
      <c r="A17" s="691"/>
      <c r="B17" s="110"/>
      <c r="C17" s="110"/>
      <c r="D17" s="110"/>
      <c r="E17" s="110"/>
      <c r="F17" s="110"/>
      <c r="G17" s="110"/>
      <c r="H17" s="779"/>
      <c r="I17" s="816"/>
      <c r="J17" s="816"/>
      <c r="K17" s="816"/>
      <c r="L17" s="816"/>
      <c r="M17" s="816"/>
    </row>
    <row r="18" spans="1:13" ht="15" customHeight="1">
      <c r="A18" s="691"/>
      <c r="B18" s="1007" t="s">
        <v>1281</v>
      </c>
      <c r="C18" s="1007"/>
      <c r="D18" s="1007"/>
      <c r="E18" s="1007"/>
      <c r="F18" s="1007"/>
      <c r="G18" s="1007"/>
      <c r="H18" s="1008"/>
      <c r="I18" s="816"/>
      <c r="J18" s="816"/>
      <c r="K18" s="816"/>
      <c r="L18" s="816"/>
      <c r="M18" s="816"/>
    </row>
    <row r="19" spans="1:13" ht="15" customHeight="1">
      <c r="A19" s="691"/>
      <c r="B19" s="110"/>
      <c r="C19" s="110"/>
      <c r="D19" s="110"/>
      <c r="E19" s="1007" t="s">
        <v>1277</v>
      </c>
      <c r="F19" s="1007"/>
      <c r="G19" s="1007"/>
      <c r="H19" s="1008"/>
      <c r="I19" s="816">
        <v>41502</v>
      </c>
      <c r="J19" s="816">
        <v>21411</v>
      </c>
      <c r="K19" s="816">
        <v>8625</v>
      </c>
      <c r="L19" s="816">
        <v>1825</v>
      </c>
      <c r="M19" s="816">
        <v>8077</v>
      </c>
    </row>
    <row r="20" spans="1:13" ht="15" customHeight="1">
      <c r="A20" s="691"/>
      <c r="B20" s="110"/>
      <c r="C20" s="110"/>
      <c r="D20" s="110"/>
      <c r="E20" s="110"/>
      <c r="F20" s="1007" t="s">
        <v>1278</v>
      </c>
      <c r="G20" s="1007"/>
      <c r="H20" s="1008"/>
      <c r="I20" s="816">
        <v>17705</v>
      </c>
      <c r="J20" s="816">
        <v>6849</v>
      </c>
      <c r="K20" s="816">
        <v>3400</v>
      </c>
      <c r="L20" s="816">
        <v>1055</v>
      </c>
      <c r="M20" s="816">
        <v>5625</v>
      </c>
    </row>
    <row r="21" spans="1:13" ht="15" customHeight="1">
      <c r="A21" s="691"/>
      <c r="B21" s="110"/>
      <c r="C21" s="110"/>
      <c r="D21" s="110"/>
      <c r="E21" s="110"/>
      <c r="F21" s="1007" t="s">
        <v>1279</v>
      </c>
      <c r="G21" s="1007"/>
      <c r="H21" s="1008"/>
      <c r="I21" s="816">
        <v>23797</v>
      </c>
      <c r="J21" s="816">
        <v>14562</v>
      </c>
      <c r="K21" s="816">
        <v>5225</v>
      </c>
      <c r="L21" s="816">
        <v>770</v>
      </c>
      <c r="M21" s="816">
        <v>2452</v>
      </c>
    </row>
    <row r="22" spans="1:13" ht="15" customHeight="1">
      <c r="A22" s="691"/>
      <c r="B22" s="110"/>
      <c r="C22" s="110"/>
      <c r="D22" s="110"/>
      <c r="E22" s="110"/>
      <c r="F22" s="110"/>
      <c r="G22" s="433" t="s">
        <v>932</v>
      </c>
      <c r="H22" s="779" t="s">
        <v>933</v>
      </c>
      <c r="I22" s="816">
        <v>6423</v>
      </c>
      <c r="J22" s="816">
        <v>4193</v>
      </c>
      <c r="K22" s="816">
        <v>1913</v>
      </c>
      <c r="L22" s="816">
        <v>35</v>
      </c>
      <c r="M22" s="816">
        <v>31</v>
      </c>
    </row>
    <row r="23" spans="1:13" ht="15" customHeight="1">
      <c r="A23" s="691"/>
      <c r="B23" s="110"/>
      <c r="C23" s="110"/>
      <c r="D23" s="110"/>
      <c r="E23" s="110"/>
      <c r="F23" s="110"/>
      <c r="G23" s="110"/>
      <c r="H23" s="779" t="s">
        <v>934</v>
      </c>
      <c r="I23" s="816">
        <v>7599</v>
      </c>
      <c r="J23" s="816">
        <v>5871</v>
      </c>
      <c r="K23" s="816">
        <v>1364</v>
      </c>
      <c r="L23" s="816">
        <v>88</v>
      </c>
      <c r="M23" s="816">
        <v>27</v>
      </c>
    </row>
    <row r="24" spans="1:13" ht="15" customHeight="1">
      <c r="A24" s="691"/>
      <c r="B24" s="110"/>
      <c r="C24" s="110"/>
      <c r="D24" s="110"/>
      <c r="E24" s="110"/>
      <c r="F24" s="110"/>
      <c r="G24" s="110"/>
      <c r="H24" s="779" t="s">
        <v>935</v>
      </c>
      <c r="I24" s="816">
        <v>9775</v>
      </c>
      <c r="J24" s="816">
        <v>4498</v>
      </c>
      <c r="K24" s="816">
        <v>1948</v>
      </c>
      <c r="L24" s="816">
        <v>647</v>
      </c>
      <c r="M24" s="816">
        <v>2394</v>
      </c>
    </row>
    <row r="25" spans="1:13" ht="15" customHeight="1">
      <c r="A25" s="691"/>
      <c r="B25" s="110"/>
      <c r="C25" s="110"/>
      <c r="D25" s="110"/>
      <c r="E25" s="1007" t="s">
        <v>1280</v>
      </c>
      <c r="F25" s="1007"/>
      <c r="G25" s="1007"/>
      <c r="H25" s="1008"/>
      <c r="I25" s="816">
        <v>122991</v>
      </c>
      <c r="J25" s="816">
        <v>68841</v>
      </c>
      <c r="K25" s="816">
        <v>25924</v>
      </c>
      <c r="L25" s="816">
        <v>4684</v>
      </c>
      <c r="M25" s="816">
        <v>19033</v>
      </c>
    </row>
    <row r="26" spans="1:13" ht="15" customHeight="1">
      <c r="A26" s="691"/>
      <c r="B26" s="110"/>
      <c r="C26" s="110"/>
      <c r="D26" s="110"/>
      <c r="E26" s="110"/>
      <c r="F26" s="1007" t="s">
        <v>1278</v>
      </c>
      <c r="G26" s="1007"/>
      <c r="H26" s="1008"/>
      <c r="I26" s="816">
        <v>35410</v>
      </c>
      <c r="J26" s="816">
        <v>13698</v>
      </c>
      <c r="K26" s="816">
        <v>6800</v>
      </c>
      <c r="L26" s="816">
        <v>2110</v>
      </c>
      <c r="M26" s="816">
        <v>11250</v>
      </c>
    </row>
    <row r="27" spans="1:13" ht="15" customHeight="1">
      <c r="A27" s="691"/>
      <c r="B27" s="110"/>
      <c r="C27" s="110"/>
      <c r="D27" s="110"/>
      <c r="E27" s="110"/>
      <c r="F27" s="1007" t="s">
        <v>1279</v>
      </c>
      <c r="G27" s="1007"/>
      <c r="H27" s="1008"/>
      <c r="I27" s="816">
        <v>87581</v>
      </c>
      <c r="J27" s="816">
        <v>55143</v>
      </c>
      <c r="K27" s="816">
        <v>19124</v>
      </c>
      <c r="L27" s="816">
        <v>2574</v>
      </c>
      <c r="M27" s="816">
        <v>7783</v>
      </c>
    </row>
    <row r="28" spans="1:13" ht="15" customHeight="1">
      <c r="A28" s="691"/>
      <c r="B28" s="110"/>
      <c r="C28" s="110"/>
      <c r="D28" s="110"/>
      <c r="E28" s="110"/>
      <c r="F28" s="110"/>
      <c r="G28" s="433" t="s">
        <v>932</v>
      </c>
      <c r="H28" s="779" t="s">
        <v>933</v>
      </c>
      <c r="I28" s="816">
        <v>25282</v>
      </c>
      <c r="J28" s="816">
        <v>16596</v>
      </c>
      <c r="K28" s="816">
        <v>7446</v>
      </c>
      <c r="L28" s="816">
        <v>139</v>
      </c>
      <c r="M28" s="816">
        <v>113</v>
      </c>
    </row>
    <row r="29" spans="1:13" ht="15" customHeight="1">
      <c r="A29" s="691"/>
      <c r="B29" s="110"/>
      <c r="C29" s="110"/>
      <c r="D29" s="110"/>
      <c r="E29" s="110"/>
      <c r="F29" s="110"/>
      <c r="G29" s="110"/>
      <c r="H29" s="779" t="s">
        <v>934</v>
      </c>
      <c r="I29" s="816">
        <v>30304</v>
      </c>
      <c r="J29" s="816">
        <v>23530</v>
      </c>
      <c r="K29" s="816">
        <v>5318</v>
      </c>
      <c r="L29" s="816">
        <v>336</v>
      </c>
      <c r="M29" s="816">
        <v>92</v>
      </c>
    </row>
    <row r="30" spans="1:13" ht="15" customHeight="1">
      <c r="A30" s="691"/>
      <c r="B30" s="110"/>
      <c r="C30" s="110"/>
      <c r="D30" s="110"/>
      <c r="E30" s="110"/>
      <c r="F30" s="110"/>
      <c r="G30" s="110"/>
      <c r="H30" s="779" t="s">
        <v>935</v>
      </c>
      <c r="I30" s="816">
        <v>31995</v>
      </c>
      <c r="J30" s="816">
        <v>15017</v>
      </c>
      <c r="K30" s="816">
        <v>6360</v>
      </c>
      <c r="L30" s="816">
        <v>2099</v>
      </c>
      <c r="M30" s="816">
        <v>7578</v>
      </c>
    </row>
    <row r="31" spans="1:13" ht="6" customHeight="1">
      <c r="A31" s="691"/>
      <c r="B31" s="110"/>
      <c r="C31" s="110"/>
      <c r="D31" s="110"/>
      <c r="E31" s="110"/>
      <c r="F31" s="110"/>
      <c r="G31" s="110"/>
      <c r="H31" s="779"/>
      <c r="I31" s="816"/>
      <c r="J31" s="816"/>
      <c r="K31" s="816"/>
      <c r="L31" s="816"/>
      <c r="M31" s="816"/>
    </row>
    <row r="32" spans="1:13" ht="27" customHeight="1">
      <c r="A32" s="691"/>
      <c r="B32" s="1051" t="s">
        <v>1282</v>
      </c>
      <c r="C32" s="1051"/>
      <c r="D32" s="1051"/>
      <c r="E32" s="1051"/>
      <c r="F32" s="1051"/>
      <c r="G32" s="1051"/>
      <c r="H32" s="1265"/>
      <c r="I32" s="816"/>
      <c r="J32" s="816"/>
      <c r="K32" s="816"/>
      <c r="L32" s="816"/>
      <c r="M32" s="816"/>
    </row>
    <row r="33" spans="1:33" ht="15" customHeight="1">
      <c r="A33" s="691"/>
      <c r="B33" s="110"/>
      <c r="C33" s="110"/>
      <c r="D33" s="110"/>
      <c r="E33" s="1007" t="s">
        <v>1277</v>
      </c>
      <c r="F33" s="1007"/>
      <c r="G33" s="1007"/>
      <c r="H33" s="1008"/>
      <c r="I33" s="816">
        <v>5970</v>
      </c>
      <c r="J33" s="816">
        <v>4394</v>
      </c>
      <c r="K33" s="816">
        <v>1044</v>
      </c>
      <c r="L33" s="816">
        <v>182</v>
      </c>
      <c r="M33" s="816">
        <v>244</v>
      </c>
    </row>
    <row r="34" spans="1:33" ht="15" customHeight="1">
      <c r="A34" s="691"/>
      <c r="B34" s="110"/>
      <c r="C34" s="110"/>
      <c r="D34" s="110"/>
      <c r="E34" s="110"/>
      <c r="F34" s="1007" t="s">
        <v>1278</v>
      </c>
      <c r="G34" s="1007"/>
      <c r="H34" s="1008"/>
      <c r="I34" s="816">
        <v>1770</v>
      </c>
      <c r="J34" s="816">
        <v>1151</v>
      </c>
      <c r="K34" s="816">
        <v>348</v>
      </c>
      <c r="L34" s="816">
        <v>82</v>
      </c>
      <c r="M34" s="816">
        <v>155</v>
      </c>
    </row>
    <row r="35" spans="1:33" ht="15" customHeight="1">
      <c r="A35" s="691"/>
      <c r="B35" s="110"/>
      <c r="C35" s="110"/>
      <c r="D35" s="110"/>
      <c r="E35" s="110"/>
      <c r="F35" s="1007" t="s">
        <v>1279</v>
      </c>
      <c r="G35" s="1007"/>
      <c r="H35" s="1008"/>
      <c r="I35" s="816">
        <v>4200</v>
      </c>
      <c r="J35" s="816">
        <v>3243</v>
      </c>
      <c r="K35" s="816">
        <v>696</v>
      </c>
      <c r="L35" s="816">
        <v>100</v>
      </c>
      <c r="M35" s="816">
        <v>89</v>
      </c>
    </row>
    <row r="36" spans="1:33" ht="15" customHeight="1">
      <c r="A36" s="691"/>
      <c r="B36" s="110"/>
      <c r="C36" s="110"/>
      <c r="D36" s="110"/>
      <c r="E36" s="110"/>
      <c r="F36" s="110"/>
      <c r="G36" s="433" t="s">
        <v>932</v>
      </c>
      <c r="H36" s="779" t="s">
        <v>933</v>
      </c>
      <c r="I36" s="816">
        <v>890</v>
      </c>
      <c r="J36" s="816">
        <v>657</v>
      </c>
      <c r="K36" s="816">
        <v>201</v>
      </c>
      <c r="L36" s="816">
        <v>5</v>
      </c>
      <c r="M36" s="816">
        <v>6</v>
      </c>
    </row>
    <row r="37" spans="1:33" ht="15" customHeight="1">
      <c r="A37" s="691"/>
      <c r="B37" s="110"/>
      <c r="C37" s="110"/>
      <c r="D37" s="110"/>
      <c r="E37" s="110"/>
      <c r="F37" s="110"/>
      <c r="G37" s="110"/>
      <c r="H37" s="779" t="s">
        <v>934</v>
      </c>
      <c r="I37" s="816">
        <v>1634</v>
      </c>
      <c r="J37" s="816">
        <v>1350</v>
      </c>
      <c r="K37" s="816">
        <v>232</v>
      </c>
      <c r="L37" s="816">
        <v>17</v>
      </c>
      <c r="M37" s="816">
        <v>7</v>
      </c>
    </row>
    <row r="38" spans="1:33" ht="15" customHeight="1">
      <c r="A38" s="691"/>
      <c r="B38" s="110"/>
      <c r="C38" s="110"/>
      <c r="D38" s="110"/>
      <c r="E38" s="110"/>
      <c r="F38" s="110"/>
      <c r="G38" s="110"/>
      <c r="H38" s="779" t="s">
        <v>935</v>
      </c>
      <c r="I38" s="816">
        <v>1676</v>
      </c>
      <c r="J38" s="816">
        <v>1236</v>
      </c>
      <c r="K38" s="816">
        <v>263</v>
      </c>
      <c r="L38" s="816">
        <v>78</v>
      </c>
      <c r="M38" s="816">
        <v>76</v>
      </c>
    </row>
    <row r="39" spans="1:33" ht="15" customHeight="1">
      <c r="A39" s="691"/>
      <c r="B39" s="110"/>
      <c r="C39" s="110"/>
      <c r="D39" s="110"/>
      <c r="E39" s="1007" t="s">
        <v>1280</v>
      </c>
      <c r="F39" s="1007"/>
      <c r="G39" s="1007"/>
      <c r="H39" s="1008"/>
      <c r="I39" s="816">
        <v>28679</v>
      </c>
      <c r="J39" s="816">
        <v>21589</v>
      </c>
      <c r="K39" s="816">
        <v>4939</v>
      </c>
      <c r="L39" s="816">
        <v>723</v>
      </c>
      <c r="M39" s="816">
        <v>910</v>
      </c>
    </row>
    <row r="40" spans="1:33" ht="15" customHeight="1">
      <c r="A40" s="691"/>
      <c r="B40" s="110"/>
      <c r="C40" s="110"/>
      <c r="D40" s="110"/>
      <c r="E40" s="110"/>
      <c r="F40" s="1007" t="s">
        <v>1278</v>
      </c>
      <c r="G40" s="1007"/>
      <c r="H40" s="1008"/>
      <c r="I40" s="816">
        <v>6068</v>
      </c>
      <c r="J40" s="816">
        <v>4009</v>
      </c>
      <c r="K40" s="816">
        <v>1184</v>
      </c>
      <c r="L40" s="816">
        <v>265</v>
      </c>
      <c r="M40" s="816">
        <v>483</v>
      </c>
    </row>
    <row r="41" spans="1:33" ht="15" customHeight="1">
      <c r="A41" s="691"/>
      <c r="B41" s="110"/>
      <c r="C41" s="110"/>
      <c r="D41" s="110"/>
      <c r="E41" s="110"/>
      <c r="F41" s="1007" t="s">
        <v>1279</v>
      </c>
      <c r="G41" s="1007"/>
      <c r="H41" s="1008"/>
      <c r="I41" s="816">
        <v>22611</v>
      </c>
      <c r="J41" s="816">
        <v>17580</v>
      </c>
      <c r="K41" s="816">
        <v>3755</v>
      </c>
      <c r="L41" s="816">
        <v>458</v>
      </c>
      <c r="M41" s="816">
        <v>427</v>
      </c>
    </row>
    <row r="42" spans="1:33" ht="15" customHeight="1">
      <c r="A42" s="691"/>
      <c r="B42" s="110"/>
      <c r="C42" s="110"/>
      <c r="D42" s="110"/>
      <c r="E42" s="110"/>
      <c r="F42" s="110"/>
      <c r="G42" s="433" t="s">
        <v>932</v>
      </c>
      <c r="H42" s="779" t="s">
        <v>933</v>
      </c>
      <c r="I42" s="816">
        <v>5404</v>
      </c>
      <c r="J42" s="816">
        <v>3989</v>
      </c>
      <c r="K42" s="816">
        <v>1231</v>
      </c>
      <c r="L42" s="816">
        <v>29</v>
      </c>
      <c r="M42" s="816">
        <v>35</v>
      </c>
    </row>
    <row r="43" spans="1:33" ht="15" customHeight="1">
      <c r="A43" s="691"/>
      <c r="B43" s="110"/>
      <c r="C43" s="110"/>
      <c r="D43" s="110"/>
      <c r="E43" s="110"/>
      <c r="F43" s="110"/>
      <c r="G43" s="110"/>
      <c r="H43" s="779" t="s">
        <v>934</v>
      </c>
      <c r="I43" s="816">
        <v>9295</v>
      </c>
      <c r="J43" s="816">
        <v>7715</v>
      </c>
      <c r="K43" s="816">
        <v>1287</v>
      </c>
      <c r="L43" s="816">
        <v>88</v>
      </c>
      <c r="M43" s="816">
        <v>43</v>
      </c>
    </row>
    <row r="44" spans="1:33" ht="15" customHeight="1">
      <c r="A44" s="691"/>
      <c r="B44" s="110"/>
      <c r="C44" s="110"/>
      <c r="D44" s="110"/>
      <c r="E44" s="110"/>
      <c r="F44" s="110"/>
      <c r="G44" s="110"/>
      <c r="H44" s="779" t="s">
        <v>935</v>
      </c>
      <c r="I44" s="816">
        <v>7912</v>
      </c>
      <c r="J44" s="816">
        <v>5876</v>
      </c>
      <c r="K44" s="816">
        <v>1237</v>
      </c>
      <c r="L44" s="816">
        <v>341</v>
      </c>
      <c r="M44" s="816">
        <v>349</v>
      </c>
    </row>
    <row r="45" spans="1:33" ht="13.5">
      <c r="A45" s="692"/>
      <c r="B45" s="401"/>
      <c r="C45" s="401"/>
      <c r="D45" s="401"/>
      <c r="E45" s="401"/>
      <c r="F45" s="401"/>
      <c r="G45" s="401"/>
      <c r="H45" s="780"/>
      <c r="I45" s="693"/>
      <c r="J45" s="693"/>
      <c r="K45" s="693"/>
      <c r="L45" s="693"/>
      <c r="M45" s="693"/>
    </row>
    <row r="46" spans="1:33" ht="13.5">
      <c r="A46" s="694" t="s">
        <v>1059</v>
      </c>
      <c r="B46" s="110"/>
      <c r="C46" s="110"/>
      <c r="D46" s="110"/>
      <c r="E46" s="110"/>
      <c r="F46" s="110"/>
      <c r="G46" s="110"/>
      <c r="H46" s="778"/>
      <c r="I46" s="695"/>
      <c r="J46" s="695"/>
      <c r="K46" s="695"/>
      <c r="L46" s="695"/>
      <c r="M46" s="695"/>
      <c r="N46" s="274"/>
    </row>
    <row r="47" spans="1:33" ht="12">
      <c r="A47" s="285"/>
      <c r="B47" s="188"/>
      <c r="C47" s="188"/>
      <c r="D47" s="188"/>
      <c r="E47" s="188"/>
      <c r="F47" s="188"/>
      <c r="G47" s="188"/>
      <c r="H47" s="781"/>
      <c r="I47" s="287"/>
      <c r="J47" s="287"/>
      <c r="K47" s="287"/>
      <c r="L47" s="287"/>
      <c r="M47" s="287"/>
      <c r="N47" s="274"/>
    </row>
    <row r="48" spans="1:33" s="78" customFormat="1" ht="18" customHeight="1">
      <c r="A48" s="1262" t="s">
        <v>709</v>
      </c>
      <c r="B48" s="1262"/>
      <c r="C48" s="1262"/>
      <c r="D48" s="1262"/>
      <c r="E48" s="1262"/>
      <c r="F48" s="1262"/>
      <c r="G48" s="1262"/>
      <c r="H48" s="1262"/>
      <c r="I48" s="1262"/>
      <c r="J48" s="1262"/>
      <c r="K48" s="1262"/>
      <c r="L48" s="1262"/>
      <c r="M48" s="1262"/>
      <c r="N48" s="70"/>
      <c r="O48" s="77"/>
      <c r="P48" s="77"/>
      <c r="Q48" s="77"/>
      <c r="R48" s="77"/>
      <c r="S48" s="77"/>
      <c r="T48" s="77"/>
      <c r="U48" s="77"/>
      <c r="V48" s="77"/>
      <c r="W48" s="77"/>
      <c r="X48" s="77"/>
      <c r="Y48" s="77"/>
      <c r="Z48" s="77"/>
      <c r="AA48" s="77"/>
      <c r="AB48" s="77"/>
      <c r="AC48" s="77"/>
      <c r="AD48" s="77"/>
      <c r="AE48" s="77"/>
      <c r="AF48" s="77"/>
      <c r="AG48" s="77"/>
    </row>
    <row r="49" spans="1:14" s="78" customFormat="1" ht="44.25" customHeight="1">
      <c r="A49" s="1263" t="s">
        <v>1283</v>
      </c>
      <c r="B49" s="1263"/>
      <c r="C49" s="1263"/>
      <c r="D49" s="1263"/>
      <c r="E49" s="1263"/>
      <c r="F49" s="1263"/>
      <c r="G49" s="1263"/>
      <c r="H49" s="1264"/>
      <c r="I49" s="685" t="s">
        <v>322</v>
      </c>
      <c r="J49" s="686" t="s">
        <v>323</v>
      </c>
      <c r="K49" s="440" t="s">
        <v>324</v>
      </c>
      <c r="L49" s="686" t="s">
        <v>325</v>
      </c>
      <c r="M49" s="686" t="s">
        <v>326</v>
      </c>
      <c r="N49" s="70"/>
    </row>
    <row r="50" spans="1:14" s="78" customFormat="1" ht="7.5" customHeight="1">
      <c r="A50" s="687"/>
      <c r="B50" s="110"/>
      <c r="C50" s="110"/>
      <c r="D50" s="110"/>
      <c r="E50" s="110"/>
      <c r="F50" s="110"/>
      <c r="G50" s="110"/>
      <c r="H50" s="110"/>
      <c r="I50" s="688"/>
      <c r="J50" s="689"/>
      <c r="K50" s="689"/>
      <c r="L50" s="689"/>
      <c r="M50" s="689"/>
      <c r="N50" s="70"/>
    </row>
    <row r="51" spans="1:14" ht="27" customHeight="1">
      <c r="A51" s="691"/>
      <c r="B51" s="1051" t="s">
        <v>1284</v>
      </c>
      <c r="C51" s="1051"/>
      <c r="D51" s="1051"/>
      <c r="E51" s="1051"/>
      <c r="F51" s="1051"/>
      <c r="G51" s="1051"/>
      <c r="H51" s="1265"/>
      <c r="I51" s="690"/>
      <c r="J51" s="690"/>
      <c r="K51" s="690"/>
      <c r="L51" s="690"/>
      <c r="M51" s="690"/>
    </row>
    <row r="52" spans="1:14" ht="15" customHeight="1">
      <c r="A52" s="691"/>
      <c r="B52" s="110"/>
      <c r="C52" s="110"/>
      <c r="D52" s="110"/>
      <c r="E52" s="1007" t="s">
        <v>1285</v>
      </c>
      <c r="F52" s="1007"/>
      <c r="G52" s="1007"/>
      <c r="H52" s="1008"/>
      <c r="I52" s="816">
        <v>1173</v>
      </c>
      <c r="J52" s="816">
        <v>426</v>
      </c>
      <c r="K52" s="816">
        <v>240</v>
      </c>
      <c r="L52" s="816">
        <v>75</v>
      </c>
      <c r="M52" s="816">
        <v>395</v>
      </c>
    </row>
    <row r="53" spans="1:14" ht="15" customHeight="1">
      <c r="A53" s="691"/>
      <c r="B53" s="110"/>
      <c r="C53" s="110"/>
      <c r="D53" s="110"/>
      <c r="E53" s="110"/>
      <c r="F53" s="1007" t="s">
        <v>1286</v>
      </c>
      <c r="G53" s="1007"/>
      <c r="H53" s="1008"/>
      <c r="I53" s="816">
        <v>271</v>
      </c>
      <c r="J53" s="816">
        <v>113</v>
      </c>
      <c r="K53" s="816">
        <v>46</v>
      </c>
      <c r="L53" s="816">
        <v>23</v>
      </c>
      <c r="M53" s="816">
        <v>76</v>
      </c>
    </row>
    <row r="54" spans="1:14" ht="15" customHeight="1">
      <c r="A54" s="691"/>
      <c r="B54" s="110"/>
      <c r="C54" s="110"/>
      <c r="D54" s="110"/>
      <c r="E54" s="110"/>
      <c r="F54" s="1007" t="s">
        <v>1287</v>
      </c>
      <c r="G54" s="1007"/>
      <c r="H54" s="1008"/>
      <c r="I54" s="816">
        <v>902</v>
      </c>
      <c r="J54" s="816">
        <v>313</v>
      </c>
      <c r="K54" s="816">
        <v>194</v>
      </c>
      <c r="L54" s="816">
        <v>52</v>
      </c>
      <c r="M54" s="816">
        <v>319</v>
      </c>
    </row>
    <row r="55" spans="1:14" ht="15" customHeight="1">
      <c r="A55" s="691"/>
      <c r="B55" s="110"/>
      <c r="C55" s="110"/>
      <c r="D55" s="110"/>
      <c r="E55" s="110"/>
      <c r="F55" s="110"/>
      <c r="G55" s="422" t="s">
        <v>932</v>
      </c>
      <c r="H55" s="779" t="s">
        <v>933</v>
      </c>
      <c r="I55" s="816">
        <v>23</v>
      </c>
      <c r="J55" s="816">
        <v>16</v>
      </c>
      <c r="K55" s="816">
        <v>6</v>
      </c>
      <c r="L55" s="816">
        <v>0</v>
      </c>
      <c r="M55" s="816">
        <v>0</v>
      </c>
    </row>
    <row r="56" spans="1:14" ht="15" customHeight="1">
      <c r="A56" s="691"/>
      <c r="B56" s="110"/>
      <c r="C56" s="110"/>
      <c r="D56" s="110"/>
      <c r="E56" s="110"/>
      <c r="F56" s="110"/>
      <c r="G56" s="110"/>
      <c r="H56" s="779" t="s">
        <v>934</v>
      </c>
      <c r="I56" s="816">
        <v>39</v>
      </c>
      <c r="J56" s="816">
        <v>28</v>
      </c>
      <c r="K56" s="816">
        <v>8</v>
      </c>
      <c r="L56" s="816">
        <v>0</v>
      </c>
      <c r="M56" s="816">
        <v>0</v>
      </c>
    </row>
    <row r="57" spans="1:14" ht="15" customHeight="1">
      <c r="A57" s="691"/>
      <c r="B57" s="110"/>
      <c r="C57" s="110"/>
      <c r="D57" s="110"/>
      <c r="E57" s="110"/>
      <c r="F57" s="110"/>
      <c r="G57" s="110"/>
      <c r="H57" s="779" t="s">
        <v>935</v>
      </c>
      <c r="I57" s="816">
        <v>840</v>
      </c>
      <c r="J57" s="816">
        <v>269</v>
      </c>
      <c r="K57" s="816">
        <v>180</v>
      </c>
      <c r="L57" s="816">
        <v>52</v>
      </c>
      <c r="M57" s="816">
        <v>319</v>
      </c>
    </row>
    <row r="58" spans="1:14" ht="15" customHeight="1">
      <c r="A58" s="691"/>
      <c r="B58" s="110"/>
      <c r="C58" s="110"/>
      <c r="D58" s="110"/>
      <c r="E58" s="1007" t="s">
        <v>1288</v>
      </c>
      <c r="F58" s="1007"/>
      <c r="G58" s="1007"/>
      <c r="H58" s="1008"/>
      <c r="I58" s="816">
        <v>5196</v>
      </c>
      <c r="J58" s="816">
        <v>1889</v>
      </c>
      <c r="K58" s="816">
        <v>1065</v>
      </c>
      <c r="L58" s="816">
        <v>328</v>
      </c>
      <c r="M58" s="816">
        <v>1750</v>
      </c>
    </row>
    <row r="59" spans="1:14" ht="15" customHeight="1">
      <c r="A59" s="691"/>
      <c r="B59" s="110"/>
      <c r="C59" s="110"/>
      <c r="D59" s="110"/>
      <c r="E59" s="110"/>
      <c r="F59" s="1007" t="s">
        <v>1286</v>
      </c>
      <c r="G59" s="1007"/>
      <c r="H59" s="1008"/>
      <c r="I59" s="816">
        <v>883</v>
      </c>
      <c r="J59" s="816">
        <v>372</v>
      </c>
      <c r="K59" s="816">
        <v>145</v>
      </c>
      <c r="L59" s="816">
        <v>75</v>
      </c>
      <c r="M59" s="816">
        <v>245</v>
      </c>
    </row>
    <row r="60" spans="1:14" ht="15" customHeight="1">
      <c r="A60" s="691"/>
      <c r="B60" s="110"/>
      <c r="C60" s="110"/>
      <c r="D60" s="110"/>
      <c r="E60" s="110"/>
      <c r="F60" s="1007" t="s">
        <v>1287</v>
      </c>
      <c r="G60" s="1007"/>
      <c r="H60" s="1008"/>
      <c r="I60" s="816">
        <v>4313</v>
      </c>
      <c r="J60" s="816">
        <v>1517</v>
      </c>
      <c r="K60" s="816">
        <v>920</v>
      </c>
      <c r="L60" s="816">
        <v>253</v>
      </c>
      <c r="M60" s="816">
        <v>1505</v>
      </c>
    </row>
    <row r="61" spans="1:14" ht="15" customHeight="1">
      <c r="A61" s="691"/>
      <c r="B61" s="110"/>
      <c r="C61" s="110"/>
      <c r="D61" s="110"/>
      <c r="E61" s="110"/>
      <c r="F61" s="110"/>
      <c r="G61" s="433" t="s">
        <v>932</v>
      </c>
      <c r="H61" s="779" t="s">
        <v>933</v>
      </c>
      <c r="I61" s="816">
        <v>115</v>
      </c>
      <c r="J61" s="816">
        <v>81</v>
      </c>
      <c r="K61" s="816">
        <v>28</v>
      </c>
      <c r="L61" s="816">
        <v>0</v>
      </c>
      <c r="M61" s="816">
        <v>0</v>
      </c>
    </row>
    <row r="62" spans="1:14" ht="15" customHeight="1">
      <c r="A62" s="691"/>
      <c r="B62" s="110"/>
      <c r="C62" s="110"/>
      <c r="D62" s="110"/>
      <c r="E62" s="110"/>
      <c r="F62" s="110"/>
      <c r="G62" s="110"/>
      <c r="H62" s="779" t="s">
        <v>934</v>
      </c>
      <c r="I62" s="816">
        <v>214</v>
      </c>
      <c r="J62" s="816">
        <v>154</v>
      </c>
      <c r="K62" s="816">
        <v>43</v>
      </c>
      <c r="L62" s="816">
        <v>0</v>
      </c>
      <c r="M62" s="816">
        <v>0</v>
      </c>
    </row>
    <row r="63" spans="1:14" ht="15" customHeight="1">
      <c r="A63" s="691"/>
      <c r="B63" s="110"/>
      <c r="C63" s="110"/>
      <c r="D63" s="110"/>
      <c r="E63" s="110"/>
      <c r="F63" s="110"/>
      <c r="G63" s="110"/>
      <c r="H63" s="779" t="s">
        <v>935</v>
      </c>
      <c r="I63" s="816">
        <v>3984</v>
      </c>
      <c r="J63" s="816">
        <v>1282</v>
      </c>
      <c r="K63" s="816">
        <v>849</v>
      </c>
      <c r="L63" s="816">
        <v>253</v>
      </c>
      <c r="M63" s="816">
        <v>1505</v>
      </c>
    </row>
    <row r="64" spans="1:14" ht="6" customHeight="1">
      <c r="A64" s="691"/>
      <c r="B64" s="110"/>
      <c r="C64" s="110"/>
      <c r="D64" s="110"/>
      <c r="E64" s="110"/>
      <c r="F64" s="110"/>
      <c r="G64" s="110"/>
      <c r="H64" s="779"/>
      <c r="I64" s="816"/>
      <c r="J64" s="816"/>
      <c r="K64" s="816"/>
      <c r="L64" s="816"/>
      <c r="M64" s="816"/>
    </row>
    <row r="65" spans="1:13" ht="13.5" customHeight="1">
      <c r="A65" s="110" t="s">
        <v>1289</v>
      </c>
      <c r="B65" s="26"/>
      <c r="C65" s="110"/>
      <c r="D65" s="110"/>
      <c r="E65" s="110"/>
      <c r="F65" s="110"/>
      <c r="G65" s="110"/>
      <c r="H65" s="475"/>
      <c r="I65" s="816"/>
      <c r="J65" s="816"/>
      <c r="K65" s="816"/>
      <c r="L65" s="816"/>
      <c r="M65" s="816"/>
    </row>
    <row r="66" spans="1:13" ht="15" customHeight="1">
      <c r="A66" s="691"/>
      <c r="B66" s="1007" t="s">
        <v>1290</v>
      </c>
      <c r="C66" s="1007"/>
      <c r="D66" s="1007"/>
      <c r="E66" s="1007"/>
      <c r="F66" s="1007"/>
      <c r="G66" s="1007"/>
      <c r="H66" s="1008"/>
      <c r="I66" s="816"/>
      <c r="J66" s="816"/>
      <c r="K66" s="816"/>
      <c r="L66" s="816"/>
      <c r="M66" s="816"/>
    </row>
    <row r="67" spans="1:13" ht="15" customHeight="1">
      <c r="A67" s="691"/>
      <c r="B67" s="110"/>
      <c r="C67" s="110"/>
      <c r="D67" s="110"/>
      <c r="E67" s="1260" t="s">
        <v>1285</v>
      </c>
      <c r="F67" s="1260"/>
      <c r="G67" s="1260"/>
      <c r="H67" s="1261"/>
      <c r="I67" s="816">
        <v>5049</v>
      </c>
      <c r="J67" s="816">
        <v>3529</v>
      </c>
      <c r="K67" s="816">
        <v>880</v>
      </c>
      <c r="L67" s="816">
        <v>150</v>
      </c>
      <c r="M67" s="816">
        <v>391</v>
      </c>
    </row>
    <row r="68" spans="1:13" ht="15" customHeight="1">
      <c r="A68" s="691"/>
      <c r="B68" s="110"/>
      <c r="C68" s="110"/>
      <c r="D68" s="110"/>
      <c r="E68" s="687"/>
      <c r="F68" s="1260" t="s">
        <v>1278</v>
      </c>
      <c r="G68" s="1260"/>
      <c r="H68" s="1261"/>
      <c r="I68" s="816">
        <v>84</v>
      </c>
      <c r="J68" s="816">
        <v>52</v>
      </c>
      <c r="K68" s="816">
        <v>21</v>
      </c>
      <c r="L68" s="817">
        <v>3</v>
      </c>
      <c r="M68" s="816">
        <v>3</v>
      </c>
    </row>
    <row r="69" spans="1:13" ht="15" customHeight="1">
      <c r="A69" s="691"/>
      <c r="B69" s="110"/>
      <c r="C69" s="110"/>
      <c r="D69" s="110"/>
      <c r="E69" s="687"/>
      <c r="F69" s="1260" t="s">
        <v>1279</v>
      </c>
      <c r="G69" s="1260"/>
      <c r="H69" s="1261"/>
      <c r="I69" s="816">
        <v>4965</v>
      </c>
      <c r="J69" s="816">
        <v>3477</v>
      </c>
      <c r="K69" s="816">
        <v>859</v>
      </c>
      <c r="L69" s="816">
        <v>147</v>
      </c>
      <c r="M69" s="816">
        <v>388</v>
      </c>
    </row>
    <row r="70" spans="1:13" ht="15" customHeight="1">
      <c r="A70" s="691"/>
      <c r="B70" s="110"/>
      <c r="C70" s="110"/>
      <c r="D70" s="110"/>
      <c r="E70" s="687"/>
      <c r="F70" s="687"/>
      <c r="G70" s="935" t="s">
        <v>932</v>
      </c>
      <c r="H70" s="936" t="s">
        <v>933</v>
      </c>
      <c r="I70" s="816">
        <v>896</v>
      </c>
      <c r="J70" s="816">
        <v>662</v>
      </c>
      <c r="K70" s="816">
        <v>202</v>
      </c>
      <c r="L70" s="816">
        <v>5</v>
      </c>
      <c r="M70" s="816">
        <v>6</v>
      </c>
    </row>
    <row r="71" spans="1:13" ht="15" customHeight="1">
      <c r="A71" s="691"/>
      <c r="B71" s="110"/>
      <c r="C71" s="110"/>
      <c r="D71" s="110"/>
      <c r="E71" s="687"/>
      <c r="F71" s="687"/>
      <c r="G71" s="687"/>
      <c r="H71" s="936" t="s">
        <v>934</v>
      </c>
      <c r="I71" s="816">
        <v>1647</v>
      </c>
      <c r="J71" s="816">
        <v>1357</v>
      </c>
      <c r="K71" s="816">
        <v>236</v>
      </c>
      <c r="L71" s="816">
        <v>17</v>
      </c>
      <c r="M71" s="816">
        <v>7</v>
      </c>
    </row>
    <row r="72" spans="1:13" ht="15" customHeight="1">
      <c r="A72" s="691"/>
      <c r="B72" s="110"/>
      <c r="C72" s="110"/>
      <c r="D72" s="110"/>
      <c r="E72" s="687"/>
      <c r="F72" s="687"/>
      <c r="G72" s="687"/>
      <c r="H72" s="936" t="s">
        <v>935</v>
      </c>
      <c r="I72" s="816">
        <v>2422</v>
      </c>
      <c r="J72" s="816">
        <v>1458</v>
      </c>
      <c r="K72" s="816">
        <v>421</v>
      </c>
      <c r="L72" s="816">
        <v>125</v>
      </c>
      <c r="M72" s="816">
        <v>375</v>
      </c>
    </row>
    <row r="73" spans="1:13" ht="15" customHeight="1">
      <c r="A73" s="691"/>
      <c r="B73" s="110"/>
      <c r="C73" s="110"/>
      <c r="D73" s="110"/>
      <c r="E73" s="1260" t="s">
        <v>1288</v>
      </c>
      <c r="F73" s="1260"/>
      <c r="G73" s="1260"/>
      <c r="H73" s="1261"/>
      <c r="I73" s="816">
        <v>26823</v>
      </c>
      <c r="J73" s="816">
        <v>19061</v>
      </c>
      <c r="K73" s="816">
        <v>4668</v>
      </c>
      <c r="L73" s="816">
        <v>705</v>
      </c>
      <c r="M73" s="816">
        <v>1858</v>
      </c>
    </row>
    <row r="74" spans="1:13" ht="15" customHeight="1">
      <c r="A74" s="691"/>
      <c r="B74" s="110"/>
      <c r="C74" s="110"/>
      <c r="D74" s="110"/>
      <c r="E74" s="687"/>
      <c r="F74" s="1260" t="s">
        <v>1286</v>
      </c>
      <c r="G74" s="1260"/>
      <c r="H74" s="1261"/>
      <c r="I74" s="816">
        <v>542</v>
      </c>
      <c r="J74" s="816">
        <v>346</v>
      </c>
      <c r="K74" s="816">
        <v>131</v>
      </c>
      <c r="L74" s="817">
        <v>17</v>
      </c>
      <c r="M74" s="816">
        <v>16</v>
      </c>
    </row>
    <row r="75" spans="1:13" ht="15" customHeight="1">
      <c r="A75" s="691"/>
      <c r="B75" s="110"/>
      <c r="C75" s="110"/>
      <c r="D75" s="110"/>
      <c r="E75" s="687"/>
      <c r="F75" s="1260" t="s">
        <v>1287</v>
      </c>
      <c r="G75" s="1260"/>
      <c r="H75" s="1261"/>
      <c r="I75" s="816">
        <v>26281</v>
      </c>
      <c r="J75" s="816">
        <v>18715</v>
      </c>
      <c r="K75" s="816">
        <v>4537</v>
      </c>
      <c r="L75" s="816">
        <v>688</v>
      </c>
      <c r="M75" s="816">
        <v>1842</v>
      </c>
    </row>
    <row r="76" spans="1:13" ht="15" customHeight="1">
      <c r="A76" s="691"/>
      <c r="B76" s="110"/>
      <c r="C76" s="110"/>
      <c r="D76" s="110"/>
      <c r="E76" s="687"/>
      <c r="F76" s="687"/>
      <c r="G76" s="935" t="s">
        <v>932</v>
      </c>
      <c r="H76" s="936" t="s">
        <v>933</v>
      </c>
      <c r="I76" s="816">
        <v>5434</v>
      </c>
      <c r="J76" s="816">
        <v>4013</v>
      </c>
      <c r="K76" s="816">
        <v>1237</v>
      </c>
      <c r="L76" s="816">
        <v>29</v>
      </c>
      <c r="M76" s="816">
        <v>35</v>
      </c>
    </row>
    <row r="77" spans="1:13" ht="15" customHeight="1">
      <c r="A77" s="691"/>
      <c r="B77" s="110"/>
      <c r="C77" s="110"/>
      <c r="D77" s="110"/>
      <c r="E77" s="687"/>
      <c r="F77" s="687"/>
      <c r="G77" s="687"/>
      <c r="H77" s="936" t="s">
        <v>934</v>
      </c>
      <c r="I77" s="816">
        <v>9371</v>
      </c>
      <c r="J77" s="816">
        <v>7756</v>
      </c>
      <c r="K77" s="816">
        <v>1309</v>
      </c>
      <c r="L77" s="816">
        <v>88</v>
      </c>
      <c r="M77" s="816">
        <v>43</v>
      </c>
    </row>
    <row r="78" spans="1:13" ht="15" customHeight="1">
      <c r="A78" s="692"/>
      <c r="B78" s="435"/>
      <c r="C78" s="435"/>
      <c r="D78" s="435"/>
      <c r="E78" s="692"/>
      <c r="F78" s="692"/>
      <c r="G78" s="937"/>
      <c r="H78" s="938" t="s">
        <v>935</v>
      </c>
      <c r="I78" s="818">
        <v>11476</v>
      </c>
      <c r="J78" s="818">
        <v>6946</v>
      </c>
      <c r="K78" s="818">
        <v>1991</v>
      </c>
      <c r="L78" s="818">
        <v>571</v>
      </c>
      <c r="M78" s="818">
        <v>1764</v>
      </c>
    </row>
    <row r="79" spans="1:13" ht="12" customHeight="1">
      <c r="A79" s="694" t="s">
        <v>1059</v>
      </c>
      <c r="I79" s="231"/>
    </row>
    <row r="80" spans="1:13" ht="8.1" customHeight="1">
      <c r="I80" s="231"/>
    </row>
    <row r="81" ht="12" customHeight="1"/>
    <row r="82" ht="12" customHeight="1"/>
    <row r="83" ht="12" customHeight="1"/>
    <row r="84" ht="12" customHeight="1"/>
    <row r="85" ht="12" customHeight="1"/>
    <row r="86" ht="8.1" customHeight="1"/>
    <row r="87" ht="12" customHeight="1"/>
    <row r="88" ht="12" customHeight="1"/>
    <row r="89" ht="12" customHeight="1"/>
    <row r="90" ht="12" customHeight="1"/>
    <row r="91" ht="12" customHeight="1"/>
    <row r="92" ht="8.1" customHeight="1"/>
    <row r="93" ht="12" customHeight="1"/>
    <row r="94" ht="12" customHeight="1"/>
    <row r="95" ht="12" customHeight="1"/>
    <row r="96" ht="12" customHeight="1"/>
    <row r="97" ht="12" customHeight="1"/>
    <row r="98" ht="8.1" customHeight="1"/>
    <row r="99" ht="12" customHeight="1"/>
    <row r="100" ht="7.5" customHeight="1"/>
    <row r="101" ht="7.5" customHeight="1"/>
    <row r="102" ht="12" customHeight="1"/>
    <row r="103" ht="12" customHeight="1"/>
    <row r="104" ht="12" customHeight="1"/>
    <row r="105" ht="12" customHeight="1"/>
    <row r="106" ht="12" customHeight="1"/>
    <row r="107" ht="18" customHeight="1"/>
    <row r="108" ht="18" customHeight="1"/>
    <row r="109" ht="11.25" customHeight="1"/>
    <row r="110" ht="18" customHeight="1"/>
    <row r="111" ht="18.75" customHeight="1"/>
    <row r="112" ht="23.25" customHeight="1"/>
    <row r="113" ht="15" customHeight="1"/>
    <row r="114" ht="18" customHeight="1"/>
    <row r="115" ht="50.25" customHeight="1"/>
    <row r="116" ht="7.5" customHeight="1"/>
    <row r="117" ht="12" customHeight="1"/>
    <row r="118" ht="7.5" customHeight="1"/>
    <row r="119" ht="12" customHeight="1"/>
    <row r="120" ht="8.1" customHeight="1"/>
    <row r="121" ht="12" customHeight="1"/>
    <row r="122" ht="8.1" customHeight="1"/>
    <row r="123" ht="12" customHeight="1"/>
    <row r="124" ht="8.1" customHeight="1"/>
    <row r="125" ht="12" customHeight="1"/>
    <row r="126" ht="12" customHeight="1"/>
    <row r="127" ht="12" customHeight="1"/>
    <row r="128" ht="12" customHeight="1"/>
    <row r="129" ht="12" customHeight="1"/>
    <row r="130" ht="8.1" customHeight="1"/>
    <row r="131" ht="12" customHeight="1"/>
    <row r="132" ht="12" customHeight="1"/>
    <row r="133" ht="12" customHeight="1"/>
    <row r="134" ht="12" customHeight="1"/>
    <row r="135" ht="12" customHeight="1"/>
    <row r="136" ht="8.1" customHeight="1"/>
    <row r="137" ht="12" customHeight="1"/>
    <row r="138" ht="12" customHeight="1"/>
    <row r="139" ht="12" customHeight="1"/>
    <row r="140" ht="12" customHeight="1"/>
    <row r="141" ht="12" customHeight="1"/>
    <row r="142" ht="8.1" customHeight="1"/>
    <row r="143" ht="12" customHeight="1"/>
    <row r="144" ht="12" customHeight="1"/>
    <row r="145" ht="12" customHeight="1"/>
    <row r="146" ht="12" customHeight="1"/>
    <row r="147" ht="12" customHeight="1"/>
    <row r="148" ht="8.1" customHeight="1"/>
    <row r="149" ht="12" customHeight="1"/>
    <row r="150" ht="8.1" customHeight="1"/>
    <row r="151" ht="7.5" customHeight="1"/>
    <row r="152" ht="12" customHeight="1"/>
    <row r="153" ht="8.1" customHeight="1"/>
    <row r="154" ht="12" customHeight="1"/>
    <row r="155" ht="8.1" customHeight="1"/>
    <row r="156" ht="12" customHeight="1"/>
    <row r="157" ht="8.1" customHeight="1"/>
    <row r="158" ht="12" customHeight="1"/>
    <row r="159" ht="12" customHeight="1"/>
    <row r="160" ht="12" customHeight="1"/>
    <row r="161" ht="12" customHeight="1"/>
    <row r="162" ht="12" customHeight="1"/>
    <row r="163" ht="8.1" customHeight="1"/>
    <row r="164" ht="12" customHeight="1"/>
    <row r="165" ht="12" customHeight="1"/>
    <row r="166" ht="12" customHeight="1"/>
    <row r="167" ht="12" customHeight="1"/>
    <row r="168" ht="12" customHeight="1"/>
    <row r="169" ht="8.1" customHeight="1"/>
    <row r="170" ht="12" customHeight="1"/>
    <row r="171" ht="12" customHeight="1"/>
    <row r="172" ht="12" customHeight="1"/>
    <row r="173" ht="12" customHeight="1"/>
    <row r="174" ht="12" customHeight="1"/>
    <row r="175" ht="8.1" customHeight="1"/>
    <row r="176" ht="12" customHeight="1"/>
    <row r="177" ht="12" customHeight="1"/>
    <row r="178" ht="12" customHeight="1"/>
    <row r="179" ht="12" customHeight="1"/>
    <row r="180" ht="12" customHeight="1"/>
    <row r="181" ht="8.1" customHeight="1"/>
    <row r="182" ht="12" customHeight="1"/>
    <row r="183" ht="7.5" customHeight="1"/>
    <row r="184" ht="7.5" customHeight="1"/>
    <row r="185" ht="12" customHeight="1"/>
    <row r="186" ht="12" customHeight="1"/>
    <row r="187" ht="12" customHeight="1"/>
    <row r="188" ht="12" customHeight="1"/>
    <row r="189" ht="12" customHeight="1"/>
    <row r="190" ht="18" customHeight="1"/>
    <row r="191" ht="18" customHeight="1"/>
    <row r="192" ht="11.25" customHeight="1"/>
    <row r="193" ht="18" customHeight="1"/>
    <row r="194" ht="18.75" customHeight="1"/>
    <row r="195" ht="23.25" customHeight="1"/>
    <row r="196" ht="15" customHeight="1"/>
    <row r="197" ht="18" customHeight="1"/>
    <row r="198" ht="50.25" customHeight="1"/>
    <row r="199" ht="7.5" customHeight="1"/>
    <row r="200" ht="12" customHeight="1"/>
    <row r="201" ht="15" customHeight="1"/>
    <row r="202" ht="8.1" customHeight="1"/>
    <row r="203" ht="12" customHeight="1"/>
    <row r="204" ht="8.1" customHeight="1"/>
    <row r="205" ht="12" customHeight="1"/>
    <row r="206" ht="8.1" customHeight="1"/>
    <row r="207" ht="12" customHeight="1"/>
    <row r="208" ht="8.1" customHeight="1"/>
    <row r="209" ht="12" customHeight="1"/>
    <row r="210" ht="12" customHeight="1"/>
    <row r="211" ht="12" customHeight="1"/>
    <row r="212" ht="12" customHeight="1"/>
    <row r="213" ht="12" customHeight="1"/>
    <row r="214" ht="8.1" customHeight="1"/>
    <row r="215" ht="12" customHeight="1"/>
    <row r="216" ht="12" customHeight="1"/>
    <row r="217" ht="12" customHeight="1"/>
    <row r="218" ht="12" customHeight="1"/>
    <row r="219" ht="12" customHeight="1"/>
    <row r="220" ht="8.1" customHeight="1"/>
    <row r="221" ht="12" customHeight="1"/>
    <row r="222" ht="12" customHeight="1"/>
    <row r="223" ht="12" customHeight="1"/>
    <row r="224" ht="12" customHeight="1"/>
    <row r="225" ht="12" customHeight="1"/>
    <row r="226" ht="8.1" customHeight="1"/>
    <row r="227" ht="12" customHeight="1"/>
    <row r="228" ht="12" customHeight="1"/>
    <row r="229" ht="12" customHeight="1"/>
    <row r="230" ht="12" customHeight="1"/>
    <row r="231" ht="12" customHeight="1"/>
    <row r="232" ht="8.1" customHeight="1"/>
    <row r="233" ht="12" customHeight="1"/>
    <row r="234" ht="7.5" customHeight="1"/>
    <row r="235" ht="7.5" customHeight="1"/>
    <row r="236" ht="12" customHeight="1"/>
    <row r="237" ht="8.1" customHeight="1"/>
    <row r="238" ht="12" customHeight="1"/>
    <row r="239" ht="8.1" customHeight="1"/>
    <row r="240" ht="12" customHeight="1"/>
    <row r="241" ht="8.1" customHeight="1"/>
    <row r="242" ht="12" customHeight="1"/>
    <row r="243" ht="12" customHeight="1"/>
    <row r="244" ht="12" customHeight="1"/>
    <row r="245" ht="12" customHeight="1"/>
    <row r="246" ht="12" customHeight="1"/>
    <row r="247" ht="8.1" customHeight="1"/>
    <row r="248" ht="12" customHeight="1"/>
    <row r="249" ht="12" customHeight="1"/>
    <row r="250" ht="12" customHeight="1"/>
    <row r="251" ht="12" customHeight="1"/>
    <row r="252" ht="12" customHeight="1"/>
    <row r="253" ht="8.1" customHeight="1"/>
    <row r="254" ht="12" customHeight="1"/>
    <row r="255" ht="12" customHeight="1"/>
    <row r="256" ht="12" customHeight="1"/>
    <row r="257" ht="12" customHeight="1"/>
    <row r="258" ht="12" customHeight="1"/>
    <row r="259" ht="8.1" customHeight="1"/>
    <row r="260" ht="12" customHeight="1"/>
    <row r="261" ht="12" customHeight="1"/>
    <row r="262" ht="12" customHeight="1"/>
    <row r="263" ht="12" customHeight="1"/>
    <row r="264" ht="12" customHeight="1"/>
    <row r="265" ht="8.1" customHeight="1"/>
    <row r="266" ht="12" customHeight="1"/>
    <row r="267" ht="7.5" customHeight="1"/>
    <row r="268" ht="7.5" customHeight="1"/>
    <row r="269" ht="12" customHeight="1"/>
    <row r="270" ht="12" customHeight="1"/>
    <row r="271" ht="12" customHeight="1"/>
    <row r="272" ht="12" customHeight="1"/>
    <row r="273" ht="12" customHeight="1"/>
    <row r="274" ht="12" customHeight="1"/>
  </sheetData>
  <sheetProtection selectLockedCells="1" selectUnlockedCells="1"/>
  <mergeCells count="39">
    <mergeCell ref="F7:H7"/>
    <mergeCell ref="A1:M1"/>
    <mergeCell ref="A2:H2"/>
    <mergeCell ref="A4:H4"/>
    <mergeCell ref="E5:H5"/>
    <mergeCell ref="F6:H6"/>
    <mergeCell ref="E33:H33"/>
    <mergeCell ref="E11:H11"/>
    <mergeCell ref="F12:H12"/>
    <mergeCell ref="F13:H13"/>
    <mergeCell ref="B18:H18"/>
    <mergeCell ref="E19:H19"/>
    <mergeCell ref="F20:H20"/>
    <mergeCell ref="F21:H21"/>
    <mergeCell ref="E25:H25"/>
    <mergeCell ref="F26:H26"/>
    <mergeCell ref="F27:H27"/>
    <mergeCell ref="B32:H32"/>
    <mergeCell ref="E58:H58"/>
    <mergeCell ref="F34:H34"/>
    <mergeCell ref="F35:H35"/>
    <mergeCell ref="E39:H39"/>
    <mergeCell ref="F40:H40"/>
    <mergeCell ref="F41:H41"/>
    <mergeCell ref="A48:M48"/>
    <mergeCell ref="A49:H49"/>
    <mergeCell ref="B51:H51"/>
    <mergeCell ref="E52:H52"/>
    <mergeCell ref="F53:H53"/>
    <mergeCell ref="F54:H54"/>
    <mergeCell ref="E73:H73"/>
    <mergeCell ref="F74:H74"/>
    <mergeCell ref="F75:H75"/>
    <mergeCell ref="F59:H59"/>
    <mergeCell ref="F60:H60"/>
    <mergeCell ref="B66:H66"/>
    <mergeCell ref="E67:H67"/>
    <mergeCell ref="F68:H68"/>
    <mergeCell ref="F69:H69"/>
  </mergeCells>
  <phoneticPr fontId="6"/>
  <pageMargins left="0.75" right="0.75" top="1" bottom="1" header="0.51200000000000001" footer="0.51200000000000001"/>
  <pageSetup paperSize="9" orientation="portrait" r:id="rId1"/>
  <headerFooter alignWithMargins="0"/>
  <rowBreaks count="1" manualBreakCount="1">
    <brk id="47"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34"/>
  <sheetViews>
    <sheetView showGridLines="0" topLeftCell="A22" zoomScaleNormal="100" workbookViewId="0">
      <selection sqref="A1:I32"/>
    </sheetView>
  </sheetViews>
  <sheetFormatPr defaultColWidth="7.625" defaultRowHeight="14.65" customHeight="1"/>
  <cols>
    <col min="1" max="1" width="6.5" customWidth="1"/>
    <col min="2" max="2" width="5.5" customWidth="1"/>
    <col min="3" max="3" width="5.375" customWidth="1"/>
    <col min="4" max="4" width="11.875" customWidth="1"/>
    <col min="5" max="5" width="10.625" style="313" customWidth="1"/>
    <col min="6" max="6" width="11.625" style="313" customWidth="1"/>
    <col min="7" max="9" width="11.625" customWidth="1"/>
  </cols>
  <sheetData>
    <row r="1" spans="1:9" s="78" customFormat="1" ht="33" customHeight="1">
      <c r="A1" s="1266" t="s">
        <v>1497</v>
      </c>
      <c r="B1" s="1266"/>
      <c r="C1" s="1266"/>
      <c r="D1" s="1266"/>
      <c r="E1" s="1266"/>
      <c r="F1" s="1266"/>
      <c r="G1" s="1266"/>
      <c r="H1" s="1266"/>
      <c r="I1" s="1266"/>
    </row>
    <row r="2" spans="1:9" s="78" customFormat="1" ht="24" customHeight="1">
      <c r="A2" s="1274" t="s">
        <v>648</v>
      </c>
      <c r="B2" s="1274"/>
      <c r="C2" s="1274"/>
      <c r="D2" s="1274"/>
      <c r="E2" s="1268" t="s">
        <v>533</v>
      </c>
      <c r="F2" s="1138" t="s">
        <v>1462</v>
      </c>
      <c r="G2" s="1270" t="s">
        <v>1459</v>
      </c>
      <c r="H2" s="1270" t="s">
        <v>1460</v>
      </c>
      <c r="I2" s="1121" t="s">
        <v>1461</v>
      </c>
    </row>
    <row r="3" spans="1:9" s="78" customFormat="1" ht="24" customHeight="1">
      <c r="A3" s="1275"/>
      <c r="B3" s="1275"/>
      <c r="C3" s="1275"/>
      <c r="D3" s="1275"/>
      <c r="E3" s="1269"/>
      <c r="F3" s="1140"/>
      <c r="G3" s="1271"/>
      <c r="H3" s="1271"/>
      <c r="I3" s="1123"/>
    </row>
    <row r="4" spans="1:9" s="78" customFormat="1" ht="23.1" customHeight="1">
      <c r="A4" s="1267" t="s">
        <v>780</v>
      </c>
      <c r="B4" s="1267"/>
      <c r="C4" s="1267"/>
      <c r="D4" s="1267"/>
      <c r="E4" s="470">
        <v>142797</v>
      </c>
      <c r="F4" s="471">
        <v>125246</v>
      </c>
      <c r="G4" s="471">
        <v>113388</v>
      </c>
      <c r="H4" s="471">
        <v>11858</v>
      </c>
      <c r="I4" s="471">
        <v>29409</v>
      </c>
    </row>
    <row r="5" spans="1:9" s="78" customFormat="1" ht="23.1" customHeight="1">
      <c r="A5" s="750"/>
      <c r="B5" s="1272" t="s">
        <v>781</v>
      </c>
      <c r="C5" s="1272"/>
      <c r="D5" s="1272"/>
      <c r="E5" s="470">
        <v>115912</v>
      </c>
      <c r="F5" s="471">
        <v>99350</v>
      </c>
      <c r="G5" s="471">
        <v>89997</v>
      </c>
      <c r="H5" s="471">
        <v>9353</v>
      </c>
      <c r="I5" s="471">
        <v>25915</v>
      </c>
    </row>
    <row r="6" spans="1:9" s="78" customFormat="1" ht="23.1" customHeight="1">
      <c r="A6" s="750"/>
      <c r="B6" s="749"/>
      <c r="C6" s="1273" t="s">
        <v>782</v>
      </c>
      <c r="D6" s="1273"/>
      <c r="E6" s="470">
        <v>12315</v>
      </c>
      <c r="F6" s="471">
        <v>12315</v>
      </c>
      <c r="G6" s="471">
        <v>12315</v>
      </c>
      <c r="H6" s="403" t="s">
        <v>571</v>
      </c>
      <c r="I6" s="403" t="s">
        <v>571</v>
      </c>
    </row>
    <row r="7" spans="1:9" s="78" customFormat="1" ht="23.1" customHeight="1">
      <c r="A7" s="750"/>
      <c r="B7" s="749"/>
      <c r="C7" s="1273" t="s">
        <v>783</v>
      </c>
      <c r="D7" s="1273"/>
      <c r="E7" s="470">
        <v>103597</v>
      </c>
      <c r="F7" s="471">
        <v>87035</v>
      </c>
      <c r="G7" s="471">
        <v>77682</v>
      </c>
      <c r="H7" s="471">
        <v>9353</v>
      </c>
      <c r="I7" s="471">
        <v>25915</v>
      </c>
    </row>
    <row r="8" spans="1:9" s="78" customFormat="1" ht="23.1" customHeight="1">
      <c r="A8" s="750"/>
      <c r="B8" s="1273" t="s">
        <v>786</v>
      </c>
      <c r="C8" s="1273"/>
      <c r="D8" s="1273"/>
      <c r="E8" s="470">
        <v>23006</v>
      </c>
      <c r="F8" s="471">
        <v>22944</v>
      </c>
      <c r="G8" s="471">
        <v>20658</v>
      </c>
      <c r="H8" s="471">
        <v>2286</v>
      </c>
      <c r="I8" s="471">
        <v>2348</v>
      </c>
    </row>
    <row r="9" spans="1:9" s="78" customFormat="1" ht="23.1" customHeight="1">
      <c r="A9" s="749"/>
      <c r="B9" s="749"/>
      <c r="C9" s="1272" t="s">
        <v>828</v>
      </c>
      <c r="D9" s="1272"/>
      <c r="E9" s="470">
        <v>14987</v>
      </c>
      <c r="F9" s="471">
        <v>14965</v>
      </c>
      <c r="G9" s="471">
        <v>13985</v>
      </c>
      <c r="H9" s="471">
        <v>980</v>
      </c>
      <c r="I9" s="471">
        <v>1002</v>
      </c>
    </row>
    <row r="10" spans="1:9" s="78" customFormat="1" ht="23.1" customHeight="1">
      <c r="A10" s="749"/>
      <c r="B10" s="749"/>
      <c r="C10" s="1272" t="s">
        <v>1264</v>
      </c>
      <c r="D10" s="1272"/>
      <c r="E10" s="470">
        <v>7281</v>
      </c>
      <c r="F10" s="471">
        <v>7259</v>
      </c>
      <c r="G10" s="471">
        <v>6005</v>
      </c>
      <c r="H10" s="471">
        <v>1254</v>
      </c>
      <c r="I10" s="471">
        <v>1276</v>
      </c>
    </row>
    <row r="11" spans="1:9" s="78" customFormat="1" ht="27.95" customHeight="1">
      <c r="A11" s="749"/>
      <c r="B11" s="751"/>
      <c r="C11" s="1272" t="s">
        <v>1262</v>
      </c>
      <c r="D11" s="1272"/>
      <c r="E11" s="470">
        <v>738</v>
      </c>
      <c r="F11" s="471">
        <v>720</v>
      </c>
      <c r="G11" s="471">
        <v>668</v>
      </c>
      <c r="H11" s="471">
        <v>52</v>
      </c>
      <c r="I11" s="471">
        <v>70</v>
      </c>
    </row>
    <row r="12" spans="1:9" s="78" customFormat="1" ht="23.1" customHeight="1">
      <c r="A12" s="109"/>
      <c r="B12" s="1273" t="s">
        <v>1263</v>
      </c>
      <c r="C12" s="1273"/>
      <c r="D12" s="1273"/>
      <c r="E12" s="470">
        <v>3879</v>
      </c>
      <c r="F12" s="471">
        <v>2952</v>
      </c>
      <c r="G12" s="471">
        <v>2733</v>
      </c>
      <c r="H12" s="471">
        <v>219</v>
      </c>
      <c r="I12" s="471">
        <v>1146</v>
      </c>
    </row>
    <row r="13" spans="1:9" s="78" customFormat="1" ht="23.1" customHeight="1">
      <c r="A13" s="110" t="s">
        <v>544</v>
      </c>
      <c r="B13" s="109"/>
      <c r="C13" s="109"/>
      <c r="D13" s="747"/>
      <c r="E13" s="470"/>
      <c r="F13" s="471"/>
      <c r="G13" s="471"/>
      <c r="H13" s="471"/>
      <c r="I13" s="471"/>
    </row>
    <row r="14" spans="1:9" s="78" customFormat="1" ht="23.1" customHeight="1">
      <c r="A14" s="1273" t="s">
        <v>780</v>
      </c>
      <c r="B14" s="1273"/>
      <c r="C14" s="1273"/>
      <c r="D14" s="1277"/>
      <c r="E14" s="470">
        <v>74232</v>
      </c>
      <c r="F14" s="471">
        <v>65269</v>
      </c>
      <c r="G14" s="471">
        <v>59253</v>
      </c>
      <c r="H14" s="471">
        <v>6016</v>
      </c>
      <c r="I14" s="471">
        <v>14979</v>
      </c>
    </row>
    <row r="15" spans="1:9" s="78" customFormat="1" ht="23.1" customHeight="1">
      <c r="A15" s="750"/>
      <c r="B15" s="1272" t="s">
        <v>781</v>
      </c>
      <c r="C15" s="1272"/>
      <c r="D15" s="1276"/>
      <c r="E15" s="470">
        <v>57172</v>
      </c>
      <c r="F15" s="471">
        <v>48717</v>
      </c>
      <c r="G15" s="471">
        <v>43841</v>
      </c>
      <c r="H15" s="471">
        <v>4876</v>
      </c>
      <c r="I15" s="471">
        <v>13331</v>
      </c>
    </row>
    <row r="16" spans="1:9" s="78" customFormat="1" ht="23.1" customHeight="1">
      <c r="A16" s="750"/>
      <c r="B16" s="749"/>
      <c r="C16" s="1273" t="s">
        <v>782</v>
      </c>
      <c r="D16" s="1277"/>
      <c r="E16" s="470">
        <v>7064</v>
      </c>
      <c r="F16" s="471">
        <v>7064</v>
      </c>
      <c r="G16" s="471">
        <v>7064</v>
      </c>
      <c r="H16" s="403" t="s">
        <v>571</v>
      </c>
      <c r="I16" s="403" t="s">
        <v>571</v>
      </c>
    </row>
    <row r="17" spans="1:9" s="78" customFormat="1" ht="23.1" customHeight="1">
      <c r="A17" s="750"/>
      <c r="B17" s="749"/>
      <c r="C17" s="1273" t="s">
        <v>783</v>
      </c>
      <c r="D17" s="1277"/>
      <c r="E17" s="470">
        <v>50108</v>
      </c>
      <c r="F17" s="471">
        <v>41653</v>
      </c>
      <c r="G17" s="471">
        <v>36777</v>
      </c>
      <c r="H17" s="471">
        <v>4876</v>
      </c>
      <c r="I17" s="471">
        <v>13331</v>
      </c>
    </row>
    <row r="18" spans="1:9" s="78" customFormat="1" ht="23.1" customHeight="1">
      <c r="A18" s="750"/>
      <c r="B18" s="1273" t="s">
        <v>786</v>
      </c>
      <c r="C18" s="1273"/>
      <c r="D18" s="1277"/>
      <c r="E18" s="470">
        <v>15041</v>
      </c>
      <c r="F18" s="471">
        <v>15009</v>
      </c>
      <c r="G18" s="471">
        <v>13970</v>
      </c>
      <c r="H18" s="471">
        <v>1039</v>
      </c>
      <c r="I18" s="471">
        <v>1071</v>
      </c>
    </row>
    <row r="19" spans="1:9" s="78" customFormat="1" ht="23.1" customHeight="1">
      <c r="A19" s="749"/>
      <c r="B19" s="749"/>
      <c r="C19" s="1272" t="s">
        <v>828</v>
      </c>
      <c r="D19" s="1276"/>
      <c r="E19" s="470">
        <v>9812</v>
      </c>
      <c r="F19" s="471">
        <v>9803</v>
      </c>
      <c r="G19" s="471">
        <v>9408</v>
      </c>
      <c r="H19" s="471">
        <v>395</v>
      </c>
      <c r="I19" s="471">
        <v>404</v>
      </c>
    </row>
    <row r="20" spans="1:9" s="78" customFormat="1" ht="23.1" customHeight="1">
      <c r="A20" s="749"/>
      <c r="B20" s="749"/>
      <c r="C20" s="1272" t="s">
        <v>1264</v>
      </c>
      <c r="D20" s="1276"/>
      <c r="E20" s="470">
        <v>4748</v>
      </c>
      <c r="F20" s="471">
        <v>4734</v>
      </c>
      <c r="G20" s="471">
        <v>4113</v>
      </c>
      <c r="H20" s="471">
        <v>621</v>
      </c>
      <c r="I20" s="471">
        <v>635</v>
      </c>
    </row>
    <row r="21" spans="1:9" s="78" customFormat="1" ht="27.95" customHeight="1">
      <c r="A21" s="749"/>
      <c r="B21" s="751"/>
      <c r="C21" s="1272" t="s">
        <v>1262</v>
      </c>
      <c r="D21" s="1276"/>
      <c r="E21" s="470">
        <v>481</v>
      </c>
      <c r="F21" s="471">
        <v>472</v>
      </c>
      <c r="G21" s="471">
        <v>449</v>
      </c>
      <c r="H21" s="471">
        <v>23</v>
      </c>
      <c r="I21" s="471">
        <v>32</v>
      </c>
    </row>
    <row r="22" spans="1:9" s="78" customFormat="1" ht="23.1" customHeight="1">
      <c r="A22" s="109"/>
      <c r="B22" s="1273" t="s">
        <v>1263</v>
      </c>
      <c r="C22" s="1273"/>
      <c r="D22" s="1277"/>
      <c r="E22" s="470">
        <v>2019</v>
      </c>
      <c r="F22" s="471">
        <v>1543</v>
      </c>
      <c r="G22" s="471">
        <v>1442</v>
      </c>
      <c r="H22" s="471">
        <v>101</v>
      </c>
      <c r="I22" s="471">
        <v>577</v>
      </c>
    </row>
    <row r="23" spans="1:9" s="78" customFormat="1" ht="23.1" customHeight="1">
      <c r="A23" s="110" t="s">
        <v>545</v>
      </c>
      <c r="B23" s="109"/>
      <c r="C23" s="109"/>
      <c r="D23" s="747"/>
      <c r="E23" s="470"/>
      <c r="F23" s="471"/>
      <c r="G23" s="471"/>
      <c r="H23" s="471"/>
      <c r="I23" s="471"/>
    </row>
    <row r="24" spans="1:9" s="78" customFormat="1" ht="23.1" customHeight="1">
      <c r="A24" s="1273" t="s">
        <v>780</v>
      </c>
      <c r="B24" s="1273"/>
      <c r="C24" s="1273"/>
      <c r="D24" s="1277"/>
      <c r="E24" s="470">
        <v>68565</v>
      </c>
      <c r="F24" s="471">
        <v>59977</v>
      </c>
      <c r="G24" s="471">
        <v>54135</v>
      </c>
      <c r="H24" s="471">
        <v>5842</v>
      </c>
      <c r="I24" s="471">
        <v>14430</v>
      </c>
    </row>
    <row r="25" spans="1:9" s="78" customFormat="1" ht="23.1" customHeight="1">
      <c r="A25" s="750"/>
      <c r="B25" s="1272" t="s">
        <v>781</v>
      </c>
      <c r="C25" s="1272"/>
      <c r="D25" s="1276"/>
      <c r="E25" s="470">
        <v>58740</v>
      </c>
      <c r="F25" s="471">
        <v>50633</v>
      </c>
      <c r="G25" s="471">
        <v>46156</v>
      </c>
      <c r="H25" s="471">
        <v>4477</v>
      </c>
      <c r="I25" s="471">
        <v>12584</v>
      </c>
    </row>
    <row r="26" spans="1:9" s="78" customFormat="1" ht="23.1" customHeight="1">
      <c r="A26" s="750"/>
      <c r="B26" s="749"/>
      <c r="C26" s="1273" t="s">
        <v>782</v>
      </c>
      <c r="D26" s="1277"/>
      <c r="E26" s="470">
        <v>5251</v>
      </c>
      <c r="F26" s="471">
        <v>5251</v>
      </c>
      <c r="G26" s="471">
        <v>5251</v>
      </c>
      <c r="H26" s="403" t="s">
        <v>571</v>
      </c>
      <c r="I26" s="403" t="s">
        <v>571</v>
      </c>
    </row>
    <row r="27" spans="1:9" s="78" customFormat="1" ht="23.1" customHeight="1">
      <c r="A27" s="750"/>
      <c r="B27" s="749"/>
      <c r="C27" s="1273" t="s">
        <v>783</v>
      </c>
      <c r="D27" s="1277"/>
      <c r="E27" s="470">
        <v>53489</v>
      </c>
      <c r="F27" s="471">
        <v>45382</v>
      </c>
      <c r="G27" s="471">
        <v>40905</v>
      </c>
      <c r="H27" s="471">
        <v>4477</v>
      </c>
      <c r="I27" s="471">
        <v>12584</v>
      </c>
    </row>
    <row r="28" spans="1:9" s="78" customFormat="1" ht="23.1" customHeight="1">
      <c r="A28" s="750"/>
      <c r="B28" s="1273" t="s">
        <v>786</v>
      </c>
      <c r="C28" s="1273"/>
      <c r="D28" s="1277"/>
      <c r="E28" s="470">
        <v>7965</v>
      </c>
      <c r="F28" s="471">
        <v>7935</v>
      </c>
      <c r="G28" s="471">
        <v>6688</v>
      </c>
      <c r="H28" s="471">
        <v>1247</v>
      </c>
      <c r="I28" s="471">
        <v>1277</v>
      </c>
    </row>
    <row r="29" spans="1:9" s="78" customFormat="1" ht="23.1" customHeight="1">
      <c r="A29" s="749"/>
      <c r="B29" s="749"/>
      <c r="C29" s="1272" t="s">
        <v>828</v>
      </c>
      <c r="D29" s="1276"/>
      <c r="E29" s="470">
        <v>5175</v>
      </c>
      <c r="F29" s="471">
        <v>5162</v>
      </c>
      <c r="G29" s="471">
        <v>4577</v>
      </c>
      <c r="H29" s="471">
        <v>585</v>
      </c>
      <c r="I29" s="471">
        <v>598</v>
      </c>
    </row>
    <row r="30" spans="1:9" s="78" customFormat="1" ht="23.1" customHeight="1">
      <c r="A30" s="749"/>
      <c r="B30" s="749"/>
      <c r="C30" s="1272" t="s">
        <v>1264</v>
      </c>
      <c r="D30" s="1276"/>
      <c r="E30" s="470">
        <v>2533</v>
      </c>
      <c r="F30" s="471">
        <v>2525</v>
      </c>
      <c r="G30" s="471">
        <v>1892</v>
      </c>
      <c r="H30" s="471">
        <v>633</v>
      </c>
      <c r="I30" s="471">
        <v>641</v>
      </c>
    </row>
    <row r="31" spans="1:9" s="78" customFormat="1" ht="27.95" customHeight="1">
      <c r="A31" s="749"/>
      <c r="B31" s="751"/>
      <c r="C31" s="1272" t="s">
        <v>1262</v>
      </c>
      <c r="D31" s="1276"/>
      <c r="E31" s="470">
        <v>257</v>
      </c>
      <c r="F31" s="471">
        <v>248</v>
      </c>
      <c r="G31" s="471">
        <v>219</v>
      </c>
      <c r="H31" s="471">
        <v>29</v>
      </c>
      <c r="I31" s="471">
        <v>38</v>
      </c>
    </row>
    <row r="32" spans="1:9" s="78" customFormat="1" ht="23.1" customHeight="1">
      <c r="A32" s="418"/>
      <c r="B32" s="1278" t="s">
        <v>1263</v>
      </c>
      <c r="C32" s="1278"/>
      <c r="D32" s="1279"/>
      <c r="E32" s="472">
        <v>1860</v>
      </c>
      <c r="F32" s="473">
        <v>1409</v>
      </c>
      <c r="G32" s="473">
        <v>1291</v>
      </c>
      <c r="H32" s="473">
        <v>118</v>
      </c>
      <c r="I32" s="473">
        <v>569</v>
      </c>
    </row>
    <row r="33" spans="1:9" s="192" customFormat="1" ht="13.5" customHeight="1">
      <c r="A33" s="194"/>
      <c r="B33" s="194"/>
      <c r="C33" s="194"/>
      <c r="D33" s="194"/>
      <c r="E33" s="311"/>
      <c r="F33" s="311"/>
      <c r="G33" s="193"/>
      <c r="H33" s="101"/>
      <c r="I33" s="193"/>
    </row>
    <row r="34" spans="1:9" s="195" customFormat="1" ht="9.75" customHeight="1">
      <c r="E34" s="312"/>
      <c r="F34" s="312"/>
    </row>
  </sheetData>
  <sheetProtection selectLockedCells="1" selectUnlockedCells="1"/>
  <mergeCells count="34">
    <mergeCell ref="C31:D31"/>
    <mergeCell ref="B32:D32"/>
    <mergeCell ref="C26:D26"/>
    <mergeCell ref="C27:D27"/>
    <mergeCell ref="B28:D28"/>
    <mergeCell ref="C29:D29"/>
    <mergeCell ref="C30:D30"/>
    <mergeCell ref="C20:D20"/>
    <mergeCell ref="C21:D21"/>
    <mergeCell ref="B22:D22"/>
    <mergeCell ref="A24:D24"/>
    <mergeCell ref="B25:D25"/>
    <mergeCell ref="B12:D12"/>
    <mergeCell ref="B15:D15"/>
    <mergeCell ref="C16:D16"/>
    <mergeCell ref="C17:D17"/>
    <mergeCell ref="C19:D19"/>
    <mergeCell ref="A14:D14"/>
    <mergeCell ref="B18:D18"/>
    <mergeCell ref="C9:D9"/>
    <mergeCell ref="C10:D10"/>
    <mergeCell ref="C11:D11"/>
    <mergeCell ref="C7:D7"/>
    <mergeCell ref="A2:D3"/>
    <mergeCell ref="B5:D5"/>
    <mergeCell ref="C6:D6"/>
    <mergeCell ref="B8:D8"/>
    <mergeCell ref="A1:I1"/>
    <mergeCell ref="A4:D4"/>
    <mergeCell ref="E2:E3"/>
    <mergeCell ref="G2:G3"/>
    <mergeCell ref="H2:H3"/>
    <mergeCell ref="I2:I3"/>
    <mergeCell ref="F2:F3"/>
  </mergeCells>
  <phoneticPr fontId="6"/>
  <pageMargins left="0.75" right="0.75" top="1" bottom="1" header="0.51200000000000001" footer="0.51200000000000001"/>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31"/>
  <sheetViews>
    <sheetView showGridLines="0" topLeftCell="A26" workbookViewId="0">
      <selection sqref="A1:J29"/>
    </sheetView>
  </sheetViews>
  <sheetFormatPr defaultColWidth="7.625" defaultRowHeight="14.65" customHeight="1"/>
  <cols>
    <col min="1" max="1" width="2.625" customWidth="1"/>
    <col min="2" max="2" width="3.625" customWidth="1"/>
    <col min="3" max="3" width="8.625" customWidth="1"/>
    <col min="4" max="4" width="7.625" customWidth="1"/>
    <col min="5" max="5" width="4.125" customWidth="1"/>
    <col min="6" max="6" width="10.625" customWidth="1"/>
    <col min="7" max="7" width="11.625" style="872" customWidth="1"/>
    <col min="8" max="9" width="10.625" customWidth="1"/>
    <col min="10" max="10" width="11.625" customWidth="1"/>
  </cols>
  <sheetData>
    <row r="1" spans="1:10" s="552" customFormat="1" ht="29.25" customHeight="1">
      <c r="A1" s="1282" t="s">
        <v>1306</v>
      </c>
      <c r="B1" s="1282"/>
      <c r="C1" s="1282"/>
      <c r="D1" s="1282"/>
      <c r="E1" s="1282"/>
      <c r="F1" s="1282"/>
      <c r="G1" s="1282"/>
      <c r="H1" s="1282"/>
      <c r="I1" s="1282"/>
      <c r="J1" s="1282"/>
    </row>
    <row r="2" spans="1:10" s="78" customFormat="1" ht="24" customHeight="1">
      <c r="A2" s="1280" t="s">
        <v>74</v>
      </c>
      <c r="B2" s="1280"/>
      <c r="C2" s="1280"/>
      <c r="D2" s="1280"/>
      <c r="E2" s="990"/>
      <c r="F2" s="1268" t="s">
        <v>829</v>
      </c>
      <c r="G2" s="1138" t="s">
        <v>1462</v>
      </c>
      <c r="H2" s="1283" t="s">
        <v>830</v>
      </c>
      <c r="I2" s="1283" t="s">
        <v>831</v>
      </c>
      <c r="J2" s="1285" t="s">
        <v>1461</v>
      </c>
    </row>
    <row r="3" spans="1:10" s="78" customFormat="1" ht="24" customHeight="1">
      <c r="A3" s="1281"/>
      <c r="B3" s="1281"/>
      <c r="C3" s="1281"/>
      <c r="D3" s="1281"/>
      <c r="E3" s="992"/>
      <c r="F3" s="1269"/>
      <c r="G3" s="1140"/>
      <c r="H3" s="1284"/>
      <c r="I3" s="1284"/>
      <c r="J3" s="1286"/>
    </row>
    <row r="4" spans="1:10" s="78" customFormat="1" ht="19.5" customHeight="1">
      <c r="A4" s="1267" t="s">
        <v>788</v>
      </c>
      <c r="B4" s="1267"/>
      <c r="C4" s="1267"/>
      <c r="D4" s="1267"/>
      <c r="E4" s="1288"/>
      <c r="F4" s="785">
        <v>157666</v>
      </c>
      <c r="G4" s="939">
        <v>139684</v>
      </c>
      <c r="H4" s="786">
        <v>124561</v>
      </c>
      <c r="I4" s="786">
        <v>15123</v>
      </c>
      <c r="J4" s="786">
        <v>33105</v>
      </c>
    </row>
    <row r="5" spans="1:10" s="78" customFormat="1" ht="19.5" customHeight="1">
      <c r="A5" s="196"/>
      <c r="B5" s="1007" t="s">
        <v>789</v>
      </c>
      <c r="C5" s="1007"/>
      <c r="D5" s="1007"/>
      <c r="E5" s="1008"/>
      <c r="F5" s="786">
        <v>115912</v>
      </c>
      <c r="G5" s="786">
        <v>99350</v>
      </c>
      <c r="H5" s="786">
        <v>89997</v>
      </c>
      <c r="I5" s="786">
        <v>9353</v>
      </c>
      <c r="J5" s="786">
        <v>25915</v>
      </c>
    </row>
    <row r="6" spans="1:10" s="78" customFormat="1" ht="19.5" customHeight="1">
      <c r="A6" s="110"/>
      <c r="B6" s="110"/>
      <c r="C6" s="110"/>
      <c r="D6" s="1007" t="s">
        <v>790</v>
      </c>
      <c r="E6" s="1008"/>
      <c r="F6" s="786">
        <v>12315</v>
      </c>
      <c r="G6" s="786">
        <v>12315</v>
      </c>
      <c r="H6" s="786">
        <v>12315</v>
      </c>
      <c r="I6" s="787" t="s">
        <v>571</v>
      </c>
      <c r="J6" s="787" t="s">
        <v>571</v>
      </c>
    </row>
    <row r="7" spans="1:10" s="78" customFormat="1" ht="19.5" customHeight="1">
      <c r="A7" s="110"/>
      <c r="B7" s="110"/>
      <c r="C7" s="110"/>
      <c r="D7" s="1007" t="s">
        <v>791</v>
      </c>
      <c r="E7" s="1008"/>
      <c r="F7" s="786">
        <v>103597</v>
      </c>
      <c r="G7" s="786">
        <v>87035</v>
      </c>
      <c r="H7" s="786">
        <v>77682</v>
      </c>
      <c r="I7" s="786">
        <v>9353</v>
      </c>
      <c r="J7" s="786">
        <v>25915</v>
      </c>
    </row>
    <row r="8" spans="1:10" s="78" customFormat="1" ht="19.5" customHeight="1">
      <c r="A8" s="110"/>
      <c r="B8" s="1007" t="s">
        <v>792</v>
      </c>
      <c r="C8" s="1007"/>
      <c r="D8" s="1007"/>
      <c r="E8" s="1008"/>
      <c r="F8" s="786">
        <v>37137</v>
      </c>
      <c r="G8" s="786">
        <v>36662</v>
      </c>
      <c r="H8" s="786">
        <v>31163</v>
      </c>
      <c r="I8" s="786">
        <v>5499</v>
      </c>
      <c r="J8" s="786">
        <v>5974</v>
      </c>
    </row>
    <row r="9" spans="1:10" s="78" customFormat="1" ht="19.5" customHeight="1">
      <c r="A9" s="196"/>
      <c r="B9" s="110"/>
      <c r="C9" s="110"/>
      <c r="D9" s="1007" t="s">
        <v>832</v>
      </c>
      <c r="E9" s="1008"/>
      <c r="F9" s="786">
        <v>28668</v>
      </c>
      <c r="G9" s="786">
        <v>28330</v>
      </c>
      <c r="H9" s="786">
        <v>24278</v>
      </c>
      <c r="I9" s="786">
        <v>4052</v>
      </c>
      <c r="J9" s="786">
        <v>4390</v>
      </c>
    </row>
    <row r="10" spans="1:10" s="78" customFormat="1" ht="19.5" customHeight="1">
      <c r="A10" s="322"/>
      <c r="B10" s="110"/>
      <c r="C10" s="110"/>
      <c r="D10" s="1007" t="s">
        <v>787</v>
      </c>
      <c r="E10" s="1008"/>
      <c r="F10" s="786">
        <v>8469</v>
      </c>
      <c r="G10" s="786">
        <v>8332</v>
      </c>
      <c r="H10" s="786">
        <v>6885</v>
      </c>
      <c r="I10" s="786">
        <v>1447</v>
      </c>
      <c r="J10" s="786">
        <v>1584</v>
      </c>
    </row>
    <row r="11" spans="1:10" s="78" customFormat="1" ht="27" customHeight="1">
      <c r="A11" s="322"/>
      <c r="B11" s="1272" t="s">
        <v>1265</v>
      </c>
      <c r="C11" s="1272"/>
      <c r="D11" s="1272"/>
      <c r="E11" s="1276"/>
      <c r="F11" s="786">
        <v>738</v>
      </c>
      <c r="G11" s="786">
        <v>720</v>
      </c>
      <c r="H11" s="786">
        <v>668</v>
      </c>
      <c r="I11" s="786">
        <v>52</v>
      </c>
      <c r="J11" s="786">
        <v>70</v>
      </c>
    </row>
    <row r="12" spans="1:10" s="78" customFormat="1" ht="19.5" customHeight="1">
      <c r="A12" s="696" t="s">
        <v>544</v>
      </c>
      <c r="B12" s="110"/>
      <c r="C12" s="110"/>
      <c r="D12" s="746"/>
      <c r="E12" s="747"/>
      <c r="F12" s="788"/>
      <c r="G12" s="789"/>
      <c r="H12" s="789"/>
      <c r="I12" s="789"/>
      <c r="J12" s="789"/>
    </row>
    <row r="13" spans="1:10" s="78" customFormat="1" ht="19.5" customHeight="1">
      <c r="A13" s="1273" t="s">
        <v>788</v>
      </c>
      <c r="B13" s="1273"/>
      <c r="C13" s="1273"/>
      <c r="D13" s="1273"/>
      <c r="E13" s="1277"/>
      <c r="F13" s="790">
        <v>80677</v>
      </c>
      <c r="G13" s="939">
        <v>71482</v>
      </c>
      <c r="H13" s="786">
        <v>63792</v>
      </c>
      <c r="I13" s="786">
        <v>7690</v>
      </c>
      <c r="J13" s="786">
        <v>16885</v>
      </c>
    </row>
    <row r="14" spans="1:10" s="78" customFormat="1" ht="19.5" customHeight="1">
      <c r="A14" s="196"/>
      <c r="B14" s="1007" t="s">
        <v>789</v>
      </c>
      <c r="C14" s="1007"/>
      <c r="D14" s="1007"/>
      <c r="E14" s="1008"/>
      <c r="F14" s="786">
        <v>57172</v>
      </c>
      <c r="G14" s="786">
        <v>48717</v>
      </c>
      <c r="H14" s="786">
        <v>43841</v>
      </c>
      <c r="I14" s="786">
        <v>4876</v>
      </c>
      <c r="J14" s="786">
        <v>13331</v>
      </c>
    </row>
    <row r="15" spans="1:10" s="78" customFormat="1" ht="19.5" customHeight="1">
      <c r="A15" s="110"/>
      <c r="B15" s="110"/>
      <c r="C15" s="110"/>
      <c r="D15" s="1007" t="s">
        <v>782</v>
      </c>
      <c r="E15" s="1008"/>
      <c r="F15" s="786">
        <v>7064</v>
      </c>
      <c r="G15" s="786">
        <v>7064</v>
      </c>
      <c r="H15" s="786">
        <v>7064</v>
      </c>
      <c r="I15" s="787" t="s">
        <v>571</v>
      </c>
      <c r="J15" s="787" t="s">
        <v>571</v>
      </c>
    </row>
    <row r="16" spans="1:10" s="78" customFormat="1" ht="19.5" customHeight="1">
      <c r="A16" s="110"/>
      <c r="B16" s="110"/>
      <c r="C16" s="110"/>
      <c r="D16" s="1007" t="s">
        <v>783</v>
      </c>
      <c r="E16" s="1008"/>
      <c r="F16" s="786">
        <v>50108</v>
      </c>
      <c r="G16" s="786">
        <v>41653</v>
      </c>
      <c r="H16" s="786">
        <v>36777</v>
      </c>
      <c r="I16" s="786">
        <v>4876</v>
      </c>
      <c r="J16" s="786">
        <v>13331</v>
      </c>
    </row>
    <row r="17" spans="1:11" s="78" customFormat="1" ht="19.5" customHeight="1">
      <c r="A17" s="110"/>
      <c r="B17" s="1007" t="s">
        <v>792</v>
      </c>
      <c r="C17" s="1007"/>
      <c r="D17" s="1007"/>
      <c r="E17" s="1008"/>
      <c r="F17" s="786">
        <v>21005</v>
      </c>
      <c r="G17" s="786">
        <v>20750</v>
      </c>
      <c r="H17" s="786">
        <v>18060</v>
      </c>
      <c r="I17" s="786">
        <v>2690</v>
      </c>
      <c r="J17" s="786">
        <v>2945</v>
      </c>
    </row>
    <row r="18" spans="1:11" s="78" customFormat="1" ht="19.5" customHeight="1">
      <c r="A18" s="196"/>
      <c r="B18" s="110"/>
      <c r="C18" s="110"/>
      <c r="D18" s="1007" t="s">
        <v>832</v>
      </c>
      <c r="E18" s="1008"/>
      <c r="F18" s="786">
        <v>15581</v>
      </c>
      <c r="G18" s="786">
        <v>15406</v>
      </c>
      <c r="H18" s="786">
        <v>13533</v>
      </c>
      <c r="I18" s="786">
        <v>1873</v>
      </c>
      <c r="J18" s="786">
        <v>2048</v>
      </c>
    </row>
    <row r="19" spans="1:11" s="78" customFormat="1" ht="19.5" customHeight="1">
      <c r="A19" s="322"/>
      <c r="B19" s="110"/>
      <c r="C19" s="110"/>
      <c r="D19" s="1007" t="s">
        <v>787</v>
      </c>
      <c r="E19" s="1008"/>
      <c r="F19" s="786">
        <v>5424</v>
      </c>
      <c r="G19" s="786">
        <v>5344</v>
      </c>
      <c r="H19" s="786">
        <v>4527</v>
      </c>
      <c r="I19" s="786">
        <v>817</v>
      </c>
      <c r="J19" s="786">
        <v>897</v>
      </c>
    </row>
    <row r="20" spans="1:11" s="78" customFormat="1" ht="27" customHeight="1">
      <c r="A20" s="322"/>
      <c r="B20" s="1272" t="s">
        <v>1265</v>
      </c>
      <c r="C20" s="1272"/>
      <c r="D20" s="1272"/>
      <c r="E20" s="1276"/>
      <c r="F20" s="786">
        <v>481</v>
      </c>
      <c r="G20" s="786">
        <v>472</v>
      </c>
      <c r="H20" s="786">
        <v>449</v>
      </c>
      <c r="I20" s="786">
        <v>23</v>
      </c>
      <c r="J20" s="786">
        <v>32</v>
      </c>
    </row>
    <row r="21" spans="1:11" s="78" customFormat="1" ht="19.5" customHeight="1">
      <c r="A21" s="696" t="s">
        <v>545</v>
      </c>
      <c r="B21" s="110"/>
      <c r="C21" s="110"/>
      <c r="D21" s="746"/>
      <c r="E21" s="746"/>
      <c r="F21" s="791"/>
      <c r="G21" s="940"/>
      <c r="H21" s="792"/>
      <c r="I21" s="792"/>
      <c r="J21" s="792"/>
    </row>
    <row r="22" spans="1:11" s="78" customFormat="1" ht="19.5" customHeight="1">
      <c r="A22" s="1273" t="s">
        <v>788</v>
      </c>
      <c r="B22" s="1273"/>
      <c r="C22" s="1273"/>
      <c r="D22" s="1273"/>
      <c r="E22" s="1277"/>
      <c r="F22" s="790">
        <v>76989</v>
      </c>
      <c r="G22" s="939">
        <v>68202</v>
      </c>
      <c r="H22" s="786">
        <v>60769</v>
      </c>
      <c r="I22" s="786">
        <v>7433</v>
      </c>
      <c r="J22" s="786">
        <v>16220</v>
      </c>
    </row>
    <row r="23" spans="1:11" s="78" customFormat="1" ht="19.5" customHeight="1">
      <c r="A23" s="196"/>
      <c r="B23" s="1007" t="s">
        <v>789</v>
      </c>
      <c r="C23" s="1007"/>
      <c r="D23" s="1007"/>
      <c r="E23" s="1008"/>
      <c r="F23" s="786">
        <v>58740</v>
      </c>
      <c r="G23" s="786">
        <v>50633</v>
      </c>
      <c r="H23" s="786">
        <v>46156</v>
      </c>
      <c r="I23" s="786">
        <v>4477</v>
      </c>
      <c r="J23" s="786">
        <v>12584</v>
      </c>
    </row>
    <row r="24" spans="1:11" s="78" customFormat="1" ht="19.5" customHeight="1">
      <c r="A24" s="110"/>
      <c r="B24" s="110"/>
      <c r="C24" s="110"/>
      <c r="D24" s="1007" t="s">
        <v>782</v>
      </c>
      <c r="E24" s="1008"/>
      <c r="F24" s="786">
        <v>5251</v>
      </c>
      <c r="G24" s="786">
        <v>5251</v>
      </c>
      <c r="H24" s="786">
        <v>5251</v>
      </c>
      <c r="I24" s="787" t="s">
        <v>571</v>
      </c>
      <c r="J24" s="787" t="s">
        <v>571</v>
      </c>
    </row>
    <row r="25" spans="1:11" s="78" customFormat="1" ht="19.5" customHeight="1">
      <c r="A25" s="110"/>
      <c r="B25" s="110"/>
      <c r="C25" s="110"/>
      <c r="D25" s="1007" t="s">
        <v>783</v>
      </c>
      <c r="E25" s="1008"/>
      <c r="F25" s="786">
        <v>53489</v>
      </c>
      <c r="G25" s="786">
        <v>45382</v>
      </c>
      <c r="H25" s="786">
        <v>40905</v>
      </c>
      <c r="I25" s="786">
        <v>4477</v>
      </c>
      <c r="J25" s="786">
        <v>12584</v>
      </c>
    </row>
    <row r="26" spans="1:11" s="78" customFormat="1" ht="19.5" customHeight="1">
      <c r="A26" s="110"/>
      <c r="B26" s="1007" t="s">
        <v>792</v>
      </c>
      <c r="C26" s="1007"/>
      <c r="D26" s="1007"/>
      <c r="E26" s="1008"/>
      <c r="F26" s="786">
        <v>16132</v>
      </c>
      <c r="G26" s="786">
        <v>15912</v>
      </c>
      <c r="H26" s="786">
        <v>13103</v>
      </c>
      <c r="I26" s="786">
        <v>2809</v>
      </c>
      <c r="J26" s="786">
        <v>3029</v>
      </c>
      <c r="K26" s="196"/>
    </row>
    <row r="27" spans="1:11" s="78" customFormat="1" ht="19.5" customHeight="1">
      <c r="A27" s="196"/>
      <c r="B27" s="110"/>
      <c r="C27" s="110"/>
      <c r="D27" s="1007" t="s">
        <v>832</v>
      </c>
      <c r="E27" s="1008"/>
      <c r="F27" s="786">
        <v>13087</v>
      </c>
      <c r="G27" s="786">
        <v>12924</v>
      </c>
      <c r="H27" s="786">
        <v>10745</v>
      </c>
      <c r="I27" s="786">
        <v>2179</v>
      </c>
      <c r="J27" s="786">
        <v>2342</v>
      </c>
    </row>
    <row r="28" spans="1:11" s="78" customFormat="1" ht="19.5" customHeight="1">
      <c r="A28" s="322"/>
      <c r="B28" s="110"/>
      <c r="C28" s="110"/>
      <c r="D28" s="1007" t="s">
        <v>787</v>
      </c>
      <c r="E28" s="1008"/>
      <c r="F28" s="786">
        <v>3045</v>
      </c>
      <c r="G28" s="786">
        <v>2988</v>
      </c>
      <c r="H28" s="786">
        <v>2358</v>
      </c>
      <c r="I28" s="786">
        <v>630</v>
      </c>
      <c r="J28" s="786">
        <v>687</v>
      </c>
    </row>
    <row r="29" spans="1:11" s="78" customFormat="1" ht="27" customHeight="1">
      <c r="A29" s="474"/>
      <c r="B29" s="1275" t="s">
        <v>1265</v>
      </c>
      <c r="C29" s="1275"/>
      <c r="D29" s="1275"/>
      <c r="E29" s="1287"/>
      <c r="F29" s="793">
        <v>257</v>
      </c>
      <c r="G29" s="794">
        <v>248</v>
      </c>
      <c r="H29" s="794">
        <v>219</v>
      </c>
      <c r="I29" s="794">
        <v>29</v>
      </c>
      <c r="J29" s="794">
        <v>38</v>
      </c>
    </row>
    <row r="30" spans="1:11" s="195" customFormat="1" ht="18" customHeight="1">
      <c r="A30" s="748"/>
      <c r="B30" s="110"/>
      <c r="C30" s="110"/>
      <c r="D30" s="110"/>
      <c r="E30" s="110"/>
      <c r="F30" s="315"/>
      <c r="G30" s="934"/>
      <c r="H30" s="315"/>
      <c r="I30" s="315"/>
      <c r="J30" s="315"/>
    </row>
    <row r="31" spans="1:11" ht="14.65" customHeight="1">
      <c r="A31" s="23"/>
    </row>
  </sheetData>
  <sheetProtection selectLockedCells="1" selectUnlockedCells="1"/>
  <mergeCells count="31">
    <mergeCell ref="D28:E28"/>
    <mergeCell ref="B29:E29"/>
    <mergeCell ref="A4:E4"/>
    <mergeCell ref="A13:E13"/>
    <mergeCell ref="A22:E22"/>
    <mergeCell ref="D18:E18"/>
    <mergeCell ref="D19:E19"/>
    <mergeCell ref="B14:E14"/>
    <mergeCell ref="D15:E15"/>
    <mergeCell ref="D16:E16"/>
    <mergeCell ref="B17:E17"/>
    <mergeCell ref="B8:E8"/>
    <mergeCell ref="D9:E9"/>
    <mergeCell ref="D10:E10"/>
    <mergeCell ref="B5:E5"/>
    <mergeCell ref="D6:E6"/>
    <mergeCell ref="D7:E7"/>
    <mergeCell ref="B11:E11"/>
    <mergeCell ref="D27:E27"/>
    <mergeCell ref="B23:E23"/>
    <mergeCell ref="D24:E24"/>
    <mergeCell ref="D25:E25"/>
    <mergeCell ref="B26:E26"/>
    <mergeCell ref="B20:E20"/>
    <mergeCell ref="A2:E3"/>
    <mergeCell ref="F2:F3"/>
    <mergeCell ref="A1:J1"/>
    <mergeCell ref="H2:H3"/>
    <mergeCell ref="I2:I3"/>
    <mergeCell ref="J2:J3"/>
    <mergeCell ref="G2:G3"/>
  </mergeCells>
  <phoneticPr fontId="6"/>
  <pageMargins left="0.75" right="0.75" top="1" bottom="1" header="0.51200000000000001" footer="0.51200000000000001"/>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S54"/>
  <sheetViews>
    <sheetView showGridLines="0" topLeftCell="F1" zoomScaleNormal="100" workbookViewId="0">
      <selection activeCell="M54" sqref="M1:W54"/>
    </sheetView>
  </sheetViews>
  <sheetFormatPr defaultColWidth="12.875" defaultRowHeight="12"/>
  <cols>
    <col min="1" max="1" width="13.125" style="185" customWidth="1"/>
    <col min="2" max="2" width="7.875" style="185" customWidth="1"/>
    <col min="3" max="3" width="6.75" style="185" bestFit="1" customWidth="1"/>
    <col min="4" max="4" width="6" style="185" customWidth="1"/>
    <col min="5" max="5" width="6.75" style="185" bestFit="1" customWidth="1"/>
    <col min="6" max="6" width="8.625" style="185" customWidth="1"/>
    <col min="7" max="7" width="6.75" style="185" bestFit="1" customWidth="1"/>
    <col min="8" max="8" width="7.75" style="185" bestFit="1" customWidth="1"/>
    <col min="9" max="9" width="8.125" style="185" customWidth="1"/>
    <col min="10" max="10" width="6.75" style="185" bestFit="1" customWidth="1"/>
    <col min="11" max="11" width="7.125" style="185" customWidth="1"/>
    <col min="12" max="12" width="7.75" style="185" bestFit="1" customWidth="1"/>
    <col min="13" max="13" width="7.375" style="185" customWidth="1"/>
    <col min="14" max="14" width="9.625" style="185" bestFit="1" customWidth="1"/>
    <col min="15" max="15" width="8.25" style="185" customWidth="1"/>
    <col min="16" max="16" width="8.125" style="185" customWidth="1"/>
    <col min="17" max="17" width="7.375" style="185" customWidth="1"/>
    <col min="18" max="18" width="8.125" style="185" customWidth="1"/>
    <col min="19" max="19" width="10.125" style="185" customWidth="1"/>
    <col min="20" max="20" width="7.125" style="185" customWidth="1"/>
    <col min="21" max="21" width="9.75" style="185" customWidth="1"/>
    <col min="22" max="22" width="9.125" style="185" customWidth="1"/>
    <col min="23" max="23" width="8.125" style="185" customWidth="1"/>
    <col min="24" max="16384" width="12.875" style="185"/>
  </cols>
  <sheetData>
    <row r="1" spans="1:45" ht="18" customHeight="1">
      <c r="A1" s="464" t="s">
        <v>1307</v>
      </c>
      <c r="B1" s="464"/>
      <c r="C1" s="464"/>
      <c r="D1" s="464"/>
      <c r="E1" s="464"/>
      <c r="F1" s="464"/>
      <c r="G1" s="464"/>
      <c r="H1" s="464"/>
      <c r="I1" s="464"/>
      <c r="J1" s="464"/>
      <c r="K1" s="14"/>
      <c r="L1" s="14"/>
      <c r="M1" s="14"/>
      <c r="N1" s="14"/>
      <c r="O1" s="14"/>
      <c r="P1" s="14"/>
      <c r="Q1" s="14"/>
      <c r="R1" s="14"/>
      <c r="S1" s="14"/>
      <c r="T1" s="14"/>
      <c r="U1" s="14"/>
      <c r="V1" s="14"/>
      <c r="W1" s="14"/>
    </row>
    <row r="2" spans="1:45" s="215" customFormat="1" ht="13.5" customHeight="1">
      <c r="A2" s="325" t="s">
        <v>473</v>
      </c>
      <c r="B2" s="1210" t="s">
        <v>95</v>
      </c>
      <c r="C2" s="326" t="s">
        <v>836</v>
      </c>
      <c r="D2" s="327"/>
      <c r="E2" s="328" t="s">
        <v>837</v>
      </c>
      <c r="F2" s="328" t="s">
        <v>838</v>
      </c>
      <c r="G2" s="328" t="s">
        <v>839</v>
      </c>
      <c r="H2" s="328" t="s">
        <v>840</v>
      </c>
      <c r="I2" s="328" t="s">
        <v>841</v>
      </c>
      <c r="J2" s="328" t="s">
        <v>842</v>
      </c>
      <c r="K2" s="328" t="s">
        <v>843</v>
      </c>
      <c r="L2" s="329" t="s">
        <v>844</v>
      </c>
      <c r="M2" s="330" t="s">
        <v>845</v>
      </c>
      <c r="N2" s="328" t="s">
        <v>846</v>
      </c>
      <c r="O2" s="331" t="s">
        <v>847</v>
      </c>
      <c r="P2" s="331" t="s">
        <v>848</v>
      </c>
      <c r="Q2" s="331" t="s">
        <v>849</v>
      </c>
      <c r="R2" s="331" t="s">
        <v>850</v>
      </c>
      <c r="S2" s="331" t="s">
        <v>851</v>
      </c>
      <c r="T2" s="331" t="s">
        <v>852</v>
      </c>
      <c r="U2" s="331" t="s">
        <v>853</v>
      </c>
      <c r="V2" s="332" t="s">
        <v>854</v>
      </c>
      <c r="W2" s="332" t="s">
        <v>855</v>
      </c>
      <c r="X2" s="273"/>
      <c r="Y2" s="273"/>
      <c r="Z2" s="273"/>
      <c r="AA2" s="273"/>
      <c r="AB2" s="273"/>
      <c r="AC2" s="273"/>
      <c r="AD2" s="273"/>
      <c r="AE2" s="273"/>
      <c r="AF2" s="273"/>
      <c r="AG2" s="273"/>
      <c r="AH2" s="273"/>
      <c r="AI2" s="273"/>
      <c r="AJ2" s="273"/>
      <c r="AK2" s="273"/>
      <c r="AL2" s="273"/>
      <c r="AM2" s="273"/>
      <c r="AN2" s="273"/>
      <c r="AO2" s="273"/>
      <c r="AP2" s="273"/>
      <c r="AQ2" s="273"/>
      <c r="AR2" s="273"/>
      <c r="AS2" s="273"/>
    </row>
    <row r="3" spans="1:45" s="215" customFormat="1" ht="26.1" customHeight="1">
      <c r="A3" s="333"/>
      <c r="B3" s="1211"/>
      <c r="C3" s="1215" t="s">
        <v>874</v>
      </c>
      <c r="D3" s="1206" t="s">
        <v>125</v>
      </c>
      <c r="E3" s="1206" t="s">
        <v>463</v>
      </c>
      <c r="F3" s="1206" t="s">
        <v>871</v>
      </c>
      <c r="G3" s="1206" t="s">
        <v>464</v>
      </c>
      <c r="H3" s="1206" t="s">
        <v>585</v>
      </c>
      <c r="I3" s="1206" t="s">
        <v>586</v>
      </c>
      <c r="J3" s="1206" t="s">
        <v>127</v>
      </c>
      <c r="K3" s="1206" t="s">
        <v>872</v>
      </c>
      <c r="L3" s="1213" t="s">
        <v>873</v>
      </c>
      <c r="M3" s="1208" t="s">
        <v>875</v>
      </c>
      <c r="N3" s="1206" t="s">
        <v>231</v>
      </c>
      <c r="O3" s="1202" t="s">
        <v>876</v>
      </c>
      <c r="P3" s="1202" t="s">
        <v>877</v>
      </c>
      <c r="Q3" s="1202" t="s">
        <v>878</v>
      </c>
      <c r="R3" s="1202" t="s">
        <v>879</v>
      </c>
      <c r="S3" s="1202" t="s">
        <v>880</v>
      </c>
      <c r="T3" s="1202" t="s">
        <v>474</v>
      </c>
      <c r="U3" s="1202" t="s">
        <v>465</v>
      </c>
      <c r="V3" s="1204" t="s">
        <v>466</v>
      </c>
      <c r="W3" s="1204" t="s">
        <v>126</v>
      </c>
      <c r="X3" s="273"/>
      <c r="Y3" s="273"/>
      <c r="Z3" s="273"/>
      <c r="AA3" s="273"/>
      <c r="AB3" s="273"/>
      <c r="AC3" s="273"/>
      <c r="AD3" s="273"/>
      <c r="AE3" s="273"/>
      <c r="AF3" s="273"/>
      <c r="AG3" s="273"/>
      <c r="AH3" s="273"/>
      <c r="AI3" s="273"/>
      <c r="AJ3" s="273"/>
      <c r="AK3" s="273"/>
      <c r="AL3" s="273"/>
      <c r="AM3" s="273"/>
      <c r="AN3" s="273"/>
      <c r="AO3" s="273"/>
      <c r="AP3" s="273"/>
      <c r="AQ3" s="273"/>
      <c r="AR3" s="273"/>
      <c r="AS3" s="273"/>
    </row>
    <row r="4" spans="1:45" s="215" customFormat="1" ht="26.1" customHeight="1">
      <c r="A4" s="334" t="s">
        <v>477</v>
      </c>
      <c r="B4" s="1212"/>
      <c r="C4" s="1207"/>
      <c r="D4" s="1207"/>
      <c r="E4" s="1207"/>
      <c r="F4" s="1207"/>
      <c r="G4" s="1207"/>
      <c r="H4" s="1207"/>
      <c r="I4" s="1207"/>
      <c r="J4" s="1207"/>
      <c r="K4" s="1207"/>
      <c r="L4" s="1214"/>
      <c r="M4" s="1209"/>
      <c r="N4" s="1207"/>
      <c r="O4" s="1203"/>
      <c r="P4" s="1203"/>
      <c r="Q4" s="1203"/>
      <c r="R4" s="1203"/>
      <c r="S4" s="1203"/>
      <c r="T4" s="1203"/>
      <c r="U4" s="1203"/>
      <c r="V4" s="1205"/>
      <c r="W4" s="1205"/>
    </row>
    <row r="5" spans="1:45" ht="15" customHeight="1">
      <c r="A5" s="380" t="s">
        <v>95</v>
      </c>
      <c r="B5" s="942">
        <v>124561</v>
      </c>
      <c r="C5" s="944">
        <v>4613</v>
      </c>
      <c r="D5" s="944">
        <v>4509</v>
      </c>
      <c r="E5" s="944">
        <v>1316</v>
      </c>
      <c r="F5" s="943">
        <v>4</v>
      </c>
      <c r="G5" s="944">
        <v>9511</v>
      </c>
      <c r="H5" s="944">
        <v>11598</v>
      </c>
      <c r="I5" s="943">
        <v>833</v>
      </c>
      <c r="J5" s="944">
        <v>2299</v>
      </c>
      <c r="K5" s="944">
        <v>4086</v>
      </c>
      <c r="L5" s="944">
        <v>20211</v>
      </c>
      <c r="M5" s="944">
        <v>3977</v>
      </c>
      <c r="N5" s="944">
        <v>1866</v>
      </c>
      <c r="O5" s="944">
        <v>3741</v>
      </c>
      <c r="P5" s="944">
        <v>7076</v>
      </c>
      <c r="Q5" s="944">
        <v>4456</v>
      </c>
      <c r="R5" s="944">
        <v>7857</v>
      </c>
      <c r="S5" s="944">
        <v>20841</v>
      </c>
      <c r="T5" s="944">
        <v>1404</v>
      </c>
      <c r="U5" s="944">
        <v>8226</v>
      </c>
      <c r="V5" s="944">
        <v>7207</v>
      </c>
      <c r="W5" s="944">
        <v>3439</v>
      </c>
    </row>
    <row r="6" spans="1:45" ht="15" customHeight="1">
      <c r="A6" s="463" t="s">
        <v>857</v>
      </c>
      <c r="B6" s="944">
        <v>1853</v>
      </c>
      <c r="C6" s="943">
        <v>16</v>
      </c>
      <c r="D6" s="943">
        <v>14</v>
      </c>
      <c r="E6" s="943">
        <v>10</v>
      </c>
      <c r="F6" s="497" t="s">
        <v>571</v>
      </c>
      <c r="G6" s="943">
        <v>137</v>
      </c>
      <c r="H6" s="943">
        <v>207</v>
      </c>
      <c r="I6" s="943">
        <v>5</v>
      </c>
      <c r="J6" s="943">
        <v>12</v>
      </c>
      <c r="K6" s="943">
        <v>26</v>
      </c>
      <c r="L6" s="943">
        <v>443</v>
      </c>
      <c r="M6" s="943">
        <v>13</v>
      </c>
      <c r="N6" s="943">
        <v>19</v>
      </c>
      <c r="O6" s="943">
        <v>16</v>
      </c>
      <c r="P6" s="943">
        <v>499</v>
      </c>
      <c r="Q6" s="943">
        <v>69</v>
      </c>
      <c r="R6" s="943">
        <v>92</v>
      </c>
      <c r="S6" s="943">
        <v>92</v>
      </c>
      <c r="T6" s="943">
        <v>21</v>
      </c>
      <c r="U6" s="943">
        <v>52</v>
      </c>
      <c r="V6" s="943">
        <v>34</v>
      </c>
      <c r="W6" s="943">
        <v>90</v>
      </c>
    </row>
    <row r="7" spans="1:45" ht="15" customHeight="1">
      <c r="A7" s="463" t="s">
        <v>858</v>
      </c>
      <c r="B7" s="944">
        <v>8152</v>
      </c>
      <c r="C7" s="943">
        <v>63</v>
      </c>
      <c r="D7" s="943">
        <v>57</v>
      </c>
      <c r="E7" s="943">
        <v>45</v>
      </c>
      <c r="F7" s="497" t="s">
        <v>571</v>
      </c>
      <c r="G7" s="943">
        <v>499</v>
      </c>
      <c r="H7" s="943">
        <v>841</v>
      </c>
      <c r="I7" s="943">
        <v>35</v>
      </c>
      <c r="J7" s="943">
        <v>172</v>
      </c>
      <c r="K7" s="943">
        <v>163</v>
      </c>
      <c r="L7" s="944">
        <v>1550</v>
      </c>
      <c r="M7" s="943">
        <v>170</v>
      </c>
      <c r="N7" s="943">
        <v>100</v>
      </c>
      <c r="O7" s="943">
        <v>156</v>
      </c>
      <c r="P7" s="944">
        <v>1123</v>
      </c>
      <c r="Q7" s="943">
        <v>389</v>
      </c>
      <c r="R7" s="943">
        <v>547</v>
      </c>
      <c r="S7" s="944">
        <v>1275</v>
      </c>
      <c r="T7" s="943">
        <v>110</v>
      </c>
      <c r="U7" s="943">
        <v>338</v>
      </c>
      <c r="V7" s="943">
        <v>348</v>
      </c>
      <c r="W7" s="943">
        <v>228</v>
      </c>
    </row>
    <row r="8" spans="1:45" ht="15" customHeight="1">
      <c r="A8" s="463" t="s">
        <v>859</v>
      </c>
      <c r="B8" s="944">
        <v>9075</v>
      </c>
      <c r="C8" s="943">
        <v>99</v>
      </c>
      <c r="D8" s="943">
        <v>94</v>
      </c>
      <c r="E8" s="943">
        <v>78</v>
      </c>
      <c r="F8" s="497" t="s">
        <v>571</v>
      </c>
      <c r="G8" s="943">
        <v>578</v>
      </c>
      <c r="H8" s="944">
        <v>1004</v>
      </c>
      <c r="I8" s="943">
        <v>61</v>
      </c>
      <c r="J8" s="943">
        <v>294</v>
      </c>
      <c r="K8" s="943">
        <v>192</v>
      </c>
      <c r="L8" s="944">
        <v>1391</v>
      </c>
      <c r="M8" s="943">
        <v>300</v>
      </c>
      <c r="N8" s="943">
        <v>102</v>
      </c>
      <c r="O8" s="943">
        <v>245</v>
      </c>
      <c r="P8" s="943">
        <v>407</v>
      </c>
      <c r="Q8" s="943">
        <v>384</v>
      </c>
      <c r="R8" s="943">
        <v>588</v>
      </c>
      <c r="S8" s="944">
        <v>1995</v>
      </c>
      <c r="T8" s="943">
        <v>87</v>
      </c>
      <c r="U8" s="943">
        <v>445</v>
      </c>
      <c r="V8" s="943">
        <v>643</v>
      </c>
      <c r="W8" s="943">
        <v>182</v>
      </c>
    </row>
    <row r="9" spans="1:45" ht="15" customHeight="1">
      <c r="A9" s="463" t="s">
        <v>860</v>
      </c>
      <c r="B9" s="944">
        <v>10080</v>
      </c>
      <c r="C9" s="943">
        <v>150</v>
      </c>
      <c r="D9" s="943">
        <v>139</v>
      </c>
      <c r="E9" s="943">
        <v>103</v>
      </c>
      <c r="F9" s="497" t="s">
        <v>571</v>
      </c>
      <c r="G9" s="943">
        <v>610</v>
      </c>
      <c r="H9" s="944">
        <v>1112</v>
      </c>
      <c r="I9" s="943">
        <v>60</v>
      </c>
      <c r="J9" s="943">
        <v>272</v>
      </c>
      <c r="K9" s="943">
        <v>238</v>
      </c>
      <c r="L9" s="944">
        <v>1609</v>
      </c>
      <c r="M9" s="943">
        <v>360</v>
      </c>
      <c r="N9" s="943">
        <v>130</v>
      </c>
      <c r="O9" s="943">
        <v>256</v>
      </c>
      <c r="P9" s="943">
        <v>413</v>
      </c>
      <c r="Q9" s="943">
        <v>395</v>
      </c>
      <c r="R9" s="943">
        <v>629</v>
      </c>
      <c r="S9" s="944">
        <v>2152</v>
      </c>
      <c r="T9" s="943">
        <v>118</v>
      </c>
      <c r="U9" s="943">
        <v>490</v>
      </c>
      <c r="V9" s="943">
        <v>780</v>
      </c>
      <c r="W9" s="943">
        <v>203</v>
      </c>
    </row>
    <row r="10" spans="1:45" ht="15" customHeight="1">
      <c r="A10" s="463" t="s">
        <v>861</v>
      </c>
      <c r="B10" s="944">
        <v>11986</v>
      </c>
      <c r="C10" s="943">
        <v>210</v>
      </c>
      <c r="D10" s="943">
        <v>200</v>
      </c>
      <c r="E10" s="943">
        <v>93</v>
      </c>
      <c r="F10" s="943">
        <v>1</v>
      </c>
      <c r="G10" s="943">
        <v>844</v>
      </c>
      <c r="H10" s="944">
        <v>1269</v>
      </c>
      <c r="I10" s="943">
        <v>56</v>
      </c>
      <c r="J10" s="943">
        <v>319</v>
      </c>
      <c r="K10" s="943">
        <v>344</v>
      </c>
      <c r="L10" s="944">
        <v>1982</v>
      </c>
      <c r="M10" s="943">
        <v>388</v>
      </c>
      <c r="N10" s="943">
        <v>170</v>
      </c>
      <c r="O10" s="943">
        <v>330</v>
      </c>
      <c r="P10" s="943">
        <v>569</v>
      </c>
      <c r="Q10" s="943">
        <v>513</v>
      </c>
      <c r="R10" s="943">
        <v>695</v>
      </c>
      <c r="S10" s="944">
        <v>2454</v>
      </c>
      <c r="T10" s="943">
        <v>154</v>
      </c>
      <c r="U10" s="943">
        <v>697</v>
      </c>
      <c r="V10" s="943">
        <v>651</v>
      </c>
      <c r="W10" s="943">
        <v>247</v>
      </c>
    </row>
    <row r="11" spans="1:45" ht="15" customHeight="1">
      <c r="A11" s="463" t="s">
        <v>862</v>
      </c>
      <c r="B11" s="944">
        <v>13125</v>
      </c>
      <c r="C11" s="943">
        <v>253</v>
      </c>
      <c r="D11" s="943">
        <v>240</v>
      </c>
      <c r="E11" s="943">
        <v>84</v>
      </c>
      <c r="F11" s="497" t="s">
        <v>571</v>
      </c>
      <c r="G11" s="944">
        <v>1096</v>
      </c>
      <c r="H11" s="944">
        <v>1368</v>
      </c>
      <c r="I11" s="943">
        <v>80</v>
      </c>
      <c r="J11" s="943">
        <v>304</v>
      </c>
      <c r="K11" s="943">
        <v>454</v>
      </c>
      <c r="L11" s="944">
        <v>2073</v>
      </c>
      <c r="M11" s="943">
        <v>431</v>
      </c>
      <c r="N11" s="943">
        <v>157</v>
      </c>
      <c r="O11" s="943">
        <v>460</v>
      </c>
      <c r="P11" s="943">
        <v>643</v>
      </c>
      <c r="Q11" s="943">
        <v>411</v>
      </c>
      <c r="R11" s="943">
        <v>837</v>
      </c>
      <c r="S11" s="944">
        <v>2449</v>
      </c>
      <c r="T11" s="943">
        <v>155</v>
      </c>
      <c r="U11" s="943">
        <v>808</v>
      </c>
      <c r="V11" s="943">
        <v>807</v>
      </c>
      <c r="W11" s="943">
        <v>255</v>
      </c>
    </row>
    <row r="12" spans="1:45" ht="15" customHeight="1">
      <c r="A12" s="463" t="s">
        <v>863</v>
      </c>
      <c r="B12" s="944">
        <v>14565</v>
      </c>
      <c r="C12" s="943">
        <v>216</v>
      </c>
      <c r="D12" s="943">
        <v>205</v>
      </c>
      <c r="E12" s="943">
        <v>139</v>
      </c>
      <c r="F12" s="943">
        <v>1</v>
      </c>
      <c r="G12" s="944">
        <v>1282</v>
      </c>
      <c r="H12" s="944">
        <v>1456</v>
      </c>
      <c r="I12" s="943">
        <v>141</v>
      </c>
      <c r="J12" s="943">
        <v>293</v>
      </c>
      <c r="K12" s="943">
        <v>528</v>
      </c>
      <c r="L12" s="944">
        <v>2286</v>
      </c>
      <c r="M12" s="943">
        <v>568</v>
      </c>
      <c r="N12" s="943">
        <v>185</v>
      </c>
      <c r="O12" s="943">
        <v>521</v>
      </c>
      <c r="P12" s="943">
        <v>683</v>
      </c>
      <c r="Q12" s="943">
        <v>402</v>
      </c>
      <c r="R12" s="943">
        <v>990</v>
      </c>
      <c r="S12" s="944">
        <v>2351</v>
      </c>
      <c r="T12" s="943">
        <v>220</v>
      </c>
      <c r="U12" s="943">
        <v>892</v>
      </c>
      <c r="V12" s="944">
        <v>1103</v>
      </c>
      <c r="W12" s="943">
        <v>308</v>
      </c>
    </row>
    <row r="13" spans="1:45" ht="15" customHeight="1">
      <c r="A13" s="463" t="s">
        <v>864</v>
      </c>
      <c r="B13" s="944">
        <v>12819</v>
      </c>
      <c r="C13" s="943">
        <v>252</v>
      </c>
      <c r="D13" s="943">
        <v>242</v>
      </c>
      <c r="E13" s="943">
        <v>172</v>
      </c>
      <c r="F13" s="943">
        <v>1</v>
      </c>
      <c r="G13" s="944">
        <v>1007</v>
      </c>
      <c r="H13" s="944">
        <v>1226</v>
      </c>
      <c r="I13" s="943">
        <v>145</v>
      </c>
      <c r="J13" s="943">
        <v>242</v>
      </c>
      <c r="K13" s="943">
        <v>471</v>
      </c>
      <c r="L13" s="944">
        <v>2018</v>
      </c>
      <c r="M13" s="943">
        <v>608</v>
      </c>
      <c r="N13" s="943">
        <v>149</v>
      </c>
      <c r="O13" s="943">
        <v>377</v>
      </c>
      <c r="P13" s="943">
        <v>514</v>
      </c>
      <c r="Q13" s="943">
        <v>370</v>
      </c>
      <c r="R13" s="944">
        <v>1001</v>
      </c>
      <c r="S13" s="944">
        <v>2021</v>
      </c>
      <c r="T13" s="943">
        <v>201</v>
      </c>
      <c r="U13" s="943">
        <v>815</v>
      </c>
      <c r="V13" s="943">
        <v>958</v>
      </c>
      <c r="W13" s="943">
        <v>271</v>
      </c>
    </row>
    <row r="14" spans="1:45" ht="15" customHeight="1">
      <c r="A14" s="463" t="s">
        <v>865</v>
      </c>
      <c r="B14" s="944">
        <v>12609</v>
      </c>
      <c r="C14" s="943">
        <v>364</v>
      </c>
      <c r="D14" s="943">
        <v>351</v>
      </c>
      <c r="E14" s="943">
        <v>143</v>
      </c>
      <c r="F14" s="497" t="s">
        <v>571</v>
      </c>
      <c r="G14" s="943">
        <v>916</v>
      </c>
      <c r="H14" s="944">
        <v>1065</v>
      </c>
      <c r="I14" s="943">
        <v>149</v>
      </c>
      <c r="J14" s="943">
        <v>205</v>
      </c>
      <c r="K14" s="943">
        <v>516</v>
      </c>
      <c r="L14" s="944">
        <v>1968</v>
      </c>
      <c r="M14" s="943">
        <v>532</v>
      </c>
      <c r="N14" s="943">
        <v>171</v>
      </c>
      <c r="O14" s="943">
        <v>364</v>
      </c>
      <c r="P14" s="943">
        <v>511</v>
      </c>
      <c r="Q14" s="943">
        <v>379</v>
      </c>
      <c r="R14" s="944">
        <v>1048</v>
      </c>
      <c r="S14" s="944">
        <v>2088</v>
      </c>
      <c r="T14" s="943">
        <v>180</v>
      </c>
      <c r="U14" s="943">
        <v>812</v>
      </c>
      <c r="V14" s="943">
        <v>953</v>
      </c>
      <c r="W14" s="943">
        <v>245</v>
      </c>
    </row>
    <row r="15" spans="1:45" ht="15" customHeight="1">
      <c r="A15" s="463" t="s">
        <v>866</v>
      </c>
      <c r="B15" s="944">
        <v>11311</v>
      </c>
      <c r="C15" s="943">
        <v>572</v>
      </c>
      <c r="D15" s="943">
        <v>559</v>
      </c>
      <c r="E15" s="943">
        <v>172</v>
      </c>
      <c r="F15" s="943">
        <v>1</v>
      </c>
      <c r="G15" s="943">
        <v>935</v>
      </c>
      <c r="H15" s="943">
        <v>905</v>
      </c>
      <c r="I15" s="943">
        <v>66</v>
      </c>
      <c r="J15" s="943">
        <v>116</v>
      </c>
      <c r="K15" s="943">
        <v>463</v>
      </c>
      <c r="L15" s="944">
        <v>1919</v>
      </c>
      <c r="M15" s="943">
        <v>364</v>
      </c>
      <c r="N15" s="943">
        <v>157</v>
      </c>
      <c r="O15" s="943">
        <v>381</v>
      </c>
      <c r="P15" s="943">
        <v>519</v>
      </c>
      <c r="Q15" s="943">
        <v>346</v>
      </c>
      <c r="R15" s="943">
        <v>769</v>
      </c>
      <c r="S15" s="944">
        <v>1772</v>
      </c>
      <c r="T15" s="943">
        <v>103</v>
      </c>
      <c r="U15" s="943">
        <v>963</v>
      </c>
      <c r="V15" s="943">
        <v>540</v>
      </c>
      <c r="W15" s="943">
        <v>248</v>
      </c>
    </row>
    <row r="16" spans="1:45" ht="15" customHeight="1">
      <c r="A16" s="463" t="s">
        <v>867</v>
      </c>
      <c r="B16" s="944">
        <v>9105</v>
      </c>
      <c r="C16" s="943">
        <v>771</v>
      </c>
      <c r="D16" s="943">
        <v>764</v>
      </c>
      <c r="E16" s="943">
        <v>107</v>
      </c>
      <c r="F16" s="497" t="s">
        <v>571</v>
      </c>
      <c r="G16" s="943">
        <v>872</v>
      </c>
      <c r="H16" s="943">
        <v>581</v>
      </c>
      <c r="I16" s="943">
        <v>19</v>
      </c>
      <c r="J16" s="943">
        <v>48</v>
      </c>
      <c r="K16" s="943">
        <v>347</v>
      </c>
      <c r="L16" s="944">
        <v>1518</v>
      </c>
      <c r="M16" s="943">
        <v>140</v>
      </c>
      <c r="N16" s="943">
        <v>215</v>
      </c>
      <c r="O16" s="943">
        <v>331</v>
      </c>
      <c r="P16" s="943">
        <v>582</v>
      </c>
      <c r="Q16" s="943">
        <v>342</v>
      </c>
      <c r="R16" s="943">
        <v>377</v>
      </c>
      <c r="S16" s="944">
        <v>1251</v>
      </c>
      <c r="T16" s="943">
        <v>33</v>
      </c>
      <c r="U16" s="943">
        <v>967</v>
      </c>
      <c r="V16" s="943">
        <v>272</v>
      </c>
      <c r="W16" s="943">
        <v>332</v>
      </c>
    </row>
    <row r="17" spans="1:23" ht="15" customHeight="1">
      <c r="A17" s="463" t="s">
        <v>868</v>
      </c>
      <c r="B17" s="944">
        <v>5874</v>
      </c>
      <c r="C17" s="943">
        <v>763</v>
      </c>
      <c r="D17" s="943">
        <v>761</v>
      </c>
      <c r="E17" s="943">
        <v>86</v>
      </c>
      <c r="F17" s="497" t="s">
        <v>571</v>
      </c>
      <c r="G17" s="943">
        <v>516</v>
      </c>
      <c r="H17" s="943">
        <v>311</v>
      </c>
      <c r="I17" s="943">
        <v>9</v>
      </c>
      <c r="J17" s="943">
        <v>12</v>
      </c>
      <c r="K17" s="943">
        <v>255</v>
      </c>
      <c r="L17" s="943">
        <v>872</v>
      </c>
      <c r="M17" s="943">
        <v>70</v>
      </c>
      <c r="N17" s="943">
        <v>156</v>
      </c>
      <c r="O17" s="943">
        <v>212</v>
      </c>
      <c r="P17" s="943">
        <v>433</v>
      </c>
      <c r="Q17" s="943">
        <v>257</v>
      </c>
      <c r="R17" s="943">
        <v>175</v>
      </c>
      <c r="S17" s="943">
        <v>658</v>
      </c>
      <c r="T17" s="943">
        <v>21</v>
      </c>
      <c r="U17" s="943">
        <v>641</v>
      </c>
      <c r="V17" s="943">
        <v>94</v>
      </c>
      <c r="W17" s="943">
        <v>333</v>
      </c>
    </row>
    <row r="18" spans="1:23" ht="15" customHeight="1">
      <c r="A18" s="463" t="s">
        <v>869</v>
      </c>
      <c r="B18" s="944">
        <v>2405</v>
      </c>
      <c r="C18" s="943">
        <v>439</v>
      </c>
      <c r="D18" s="943">
        <v>439</v>
      </c>
      <c r="E18" s="943">
        <v>49</v>
      </c>
      <c r="F18" s="497" t="s">
        <v>571</v>
      </c>
      <c r="G18" s="943">
        <v>162</v>
      </c>
      <c r="H18" s="943">
        <v>160</v>
      </c>
      <c r="I18" s="943">
        <v>6</v>
      </c>
      <c r="J18" s="943">
        <v>8</v>
      </c>
      <c r="K18" s="943">
        <v>70</v>
      </c>
      <c r="L18" s="943">
        <v>353</v>
      </c>
      <c r="M18" s="943">
        <v>22</v>
      </c>
      <c r="N18" s="943">
        <v>85</v>
      </c>
      <c r="O18" s="943">
        <v>59</v>
      </c>
      <c r="P18" s="943">
        <v>137</v>
      </c>
      <c r="Q18" s="943">
        <v>125</v>
      </c>
      <c r="R18" s="943">
        <v>68</v>
      </c>
      <c r="S18" s="943">
        <v>203</v>
      </c>
      <c r="T18" s="943">
        <v>1</v>
      </c>
      <c r="U18" s="943">
        <v>193</v>
      </c>
      <c r="V18" s="943">
        <v>18</v>
      </c>
      <c r="W18" s="943">
        <v>247</v>
      </c>
    </row>
    <row r="19" spans="1:23" ht="15" customHeight="1">
      <c r="A19" s="463" t="s">
        <v>870</v>
      </c>
      <c r="B19" s="944">
        <v>1123</v>
      </c>
      <c r="C19" s="943">
        <v>308</v>
      </c>
      <c r="D19" s="943">
        <v>307</v>
      </c>
      <c r="E19" s="943">
        <v>25</v>
      </c>
      <c r="F19" s="497" t="s">
        <v>571</v>
      </c>
      <c r="G19" s="943">
        <v>39</v>
      </c>
      <c r="H19" s="943">
        <v>74</v>
      </c>
      <c r="I19" s="943">
        <v>1</v>
      </c>
      <c r="J19" s="943">
        <v>2</v>
      </c>
      <c r="K19" s="943">
        <v>16</v>
      </c>
      <c r="L19" s="943">
        <v>165</v>
      </c>
      <c r="M19" s="943">
        <v>7</v>
      </c>
      <c r="N19" s="943">
        <v>35</v>
      </c>
      <c r="O19" s="943">
        <v>22</v>
      </c>
      <c r="P19" s="943">
        <v>34</v>
      </c>
      <c r="Q19" s="943">
        <v>53</v>
      </c>
      <c r="R19" s="943">
        <v>24</v>
      </c>
      <c r="S19" s="943">
        <v>58</v>
      </c>
      <c r="T19" s="497" t="s">
        <v>571</v>
      </c>
      <c r="U19" s="943">
        <v>90</v>
      </c>
      <c r="V19" s="943">
        <v>4</v>
      </c>
      <c r="W19" s="943">
        <v>166</v>
      </c>
    </row>
    <row r="20" spans="1:23" ht="15" customHeight="1">
      <c r="A20" s="463" t="s">
        <v>856</v>
      </c>
      <c r="B20" s="941">
        <v>479</v>
      </c>
      <c r="C20" s="945">
        <v>137</v>
      </c>
      <c r="D20" s="945">
        <v>137</v>
      </c>
      <c r="E20" s="945">
        <v>10</v>
      </c>
      <c r="F20" s="498" t="s">
        <v>571</v>
      </c>
      <c r="G20" s="945">
        <v>18</v>
      </c>
      <c r="H20" s="945">
        <v>19</v>
      </c>
      <c r="I20" s="498" t="s">
        <v>571</v>
      </c>
      <c r="J20" s="498" t="s">
        <v>571</v>
      </c>
      <c r="K20" s="945">
        <v>3</v>
      </c>
      <c r="L20" s="945">
        <v>64</v>
      </c>
      <c r="M20" s="945">
        <v>4</v>
      </c>
      <c r="N20" s="945">
        <v>35</v>
      </c>
      <c r="O20" s="945">
        <v>11</v>
      </c>
      <c r="P20" s="945">
        <v>9</v>
      </c>
      <c r="Q20" s="945">
        <v>21</v>
      </c>
      <c r="R20" s="945">
        <v>17</v>
      </c>
      <c r="S20" s="945">
        <v>22</v>
      </c>
      <c r="T20" s="498" t="s">
        <v>571</v>
      </c>
      <c r="U20" s="945">
        <v>23</v>
      </c>
      <c r="V20" s="945">
        <v>2</v>
      </c>
      <c r="W20" s="945">
        <v>84</v>
      </c>
    </row>
    <row r="21" spans="1:23" ht="15" customHeight="1">
      <c r="A21" s="475" t="s">
        <v>454</v>
      </c>
      <c r="B21" s="496"/>
      <c r="C21" s="498"/>
      <c r="D21" s="498"/>
      <c r="E21" s="498"/>
      <c r="F21" s="498"/>
      <c r="G21" s="498"/>
      <c r="H21" s="498"/>
      <c r="I21" s="498"/>
      <c r="J21" s="498"/>
      <c r="K21" s="498"/>
      <c r="L21" s="498"/>
      <c r="M21" s="498"/>
      <c r="N21" s="498"/>
      <c r="O21" s="498"/>
      <c r="P21" s="498"/>
      <c r="Q21" s="498"/>
      <c r="R21" s="498"/>
      <c r="S21" s="498"/>
      <c r="T21" s="498"/>
      <c r="U21" s="498"/>
      <c r="V21" s="498"/>
      <c r="W21" s="498"/>
    </row>
    <row r="22" spans="1:23" s="69" customFormat="1" ht="15" customHeight="1">
      <c r="A22" s="380" t="s">
        <v>95</v>
      </c>
      <c r="B22" s="942">
        <v>63792</v>
      </c>
      <c r="C22" s="944">
        <v>2879</v>
      </c>
      <c r="D22" s="944">
        <v>2792</v>
      </c>
      <c r="E22" s="943">
        <v>881</v>
      </c>
      <c r="F22" s="943">
        <v>4</v>
      </c>
      <c r="G22" s="944">
        <v>7883</v>
      </c>
      <c r="H22" s="944">
        <v>7326</v>
      </c>
      <c r="I22" s="943">
        <v>709</v>
      </c>
      <c r="J22" s="944">
        <v>1478</v>
      </c>
      <c r="K22" s="944">
        <v>3274</v>
      </c>
      <c r="L22" s="944">
        <v>9587</v>
      </c>
      <c r="M22" s="944">
        <v>1697</v>
      </c>
      <c r="N22" s="944">
        <v>1055</v>
      </c>
      <c r="O22" s="944">
        <v>2370</v>
      </c>
      <c r="P22" s="944">
        <v>2622</v>
      </c>
      <c r="Q22" s="944">
        <v>1733</v>
      </c>
      <c r="R22" s="944">
        <v>3269</v>
      </c>
      <c r="S22" s="944">
        <v>4976</v>
      </c>
      <c r="T22" s="943">
        <v>810</v>
      </c>
      <c r="U22" s="944">
        <v>4665</v>
      </c>
      <c r="V22" s="944">
        <v>4770</v>
      </c>
      <c r="W22" s="944">
        <v>1804</v>
      </c>
    </row>
    <row r="23" spans="1:23" s="69" customFormat="1" ht="15" customHeight="1">
      <c r="A23" s="463" t="s">
        <v>857</v>
      </c>
      <c r="B23" s="943">
        <v>938</v>
      </c>
      <c r="C23" s="943">
        <v>13</v>
      </c>
      <c r="D23" s="943">
        <v>11</v>
      </c>
      <c r="E23" s="943">
        <v>9</v>
      </c>
      <c r="F23" s="497" t="s">
        <v>571</v>
      </c>
      <c r="G23" s="943">
        <v>122</v>
      </c>
      <c r="H23" s="943">
        <v>133</v>
      </c>
      <c r="I23" s="943">
        <v>5</v>
      </c>
      <c r="J23" s="943">
        <v>9</v>
      </c>
      <c r="K23" s="943">
        <v>17</v>
      </c>
      <c r="L23" s="943">
        <v>199</v>
      </c>
      <c r="M23" s="943">
        <v>2</v>
      </c>
      <c r="N23" s="943">
        <v>11</v>
      </c>
      <c r="O23" s="943">
        <v>7</v>
      </c>
      <c r="P23" s="943">
        <v>209</v>
      </c>
      <c r="Q23" s="943">
        <v>25</v>
      </c>
      <c r="R23" s="943">
        <v>48</v>
      </c>
      <c r="S23" s="943">
        <v>22</v>
      </c>
      <c r="T23" s="943">
        <v>3</v>
      </c>
      <c r="U23" s="943">
        <v>29</v>
      </c>
      <c r="V23" s="943">
        <v>25</v>
      </c>
      <c r="W23" s="943">
        <v>50</v>
      </c>
    </row>
    <row r="24" spans="1:23" s="69" customFormat="1" ht="15" customHeight="1">
      <c r="A24" s="463" t="s">
        <v>858</v>
      </c>
      <c r="B24" s="944">
        <v>3798</v>
      </c>
      <c r="C24" s="943">
        <v>42</v>
      </c>
      <c r="D24" s="943">
        <v>39</v>
      </c>
      <c r="E24" s="943">
        <v>40</v>
      </c>
      <c r="F24" s="497" t="s">
        <v>571</v>
      </c>
      <c r="G24" s="943">
        <v>425</v>
      </c>
      <c r="H24" s="943">
        <v>473</v>
      </c>
      <c r="I24" s="943">
        <v>26</v>
      </c>
      <c r="J24" s="943">
        <v>86</v>
      </c>
      <c r="K24" s="943">
        <v>121</v>
      </c>
      <c r="L24" s="943">
        <v>752</v>
      </c>
      <c r="M24" s="943">
        <v>55</v>
      </c>
      <c r="N24" s="943">
        <v>58</v>
      </c>
      <c r="O24" s="943">
        <v>78</v>
      </c>
      <c r="P24" s="943">
        <v>524</v>
      </c>
      <c r="Q24" s="943">
        <v>157</v>
      </c>
      <c r="R24" s="943">
        <v>217</v>
      </c>
      <c r="S24" s="943">
        <v>202</v>
      </c>
      <c r="T24" s="943">
        <v>43</v>
      </c>
      <c r="U24" s="943">
        <v>176</v>
      </c>
      <c r="V24" s="943">
        <v>208</v>
      </c>
      <c r="W24" s="943">
        <v>115</v>
      </c>
    </row>
    <row r="25" spans="1:23" s="69" customFormat="1" ht="15" customHeight="1">
      <c r="A25" s="463" t="s">
        <v>859</v>
      </c>
      <c r="B25" s="944">
        <v>4362</v>
      </c>
      <c r="C25" s="943">
        <v>75</v>
      </c>
      <c r="D25" s="943">
        <v>70</v>
      </c>
      <c r="E25" s="943">
        <v>66</v>
      </c>
      <c r="F25" s="497" t="s">
        <v>571</v>
      </c>
      <c r="G25" s="943">
        <v>487</v>
      </c>
      <c r="H25" s="943">
        <v>674</v>
      </c>
      <c r="I25" s="943">
        <v>45</v>
      </c>
      <c r="J25" s="943">
        <v>171</v>
      </c>
      <c r="K25" s="943">
        <v>141</v>
      </c>
      <c r="L25" s="943">
        <v>681</v>
      </c>
      <c r="M25" s="943">
        <v>99</v>
      </c>
      <c r="N25" s="943">
        <v>54</v>
      </c>
      <c r="O25" s="943">
        <v>121</v>
      </c>
      <c r="P25" s="943">
        <v>172</v>
      </c>
      <c r="Q25" s="943">
        <v>159</v>
      </c>
      <c r="R25" s="943">
        <v>207</v>
      </c>
      <c r="S25" s="943">
        <v>462</v>
      </c>
      <c r="T25" s="943">
        <v>38</v>
      </c>
      <c r="U25" s="943">
        <v>223</v>
      </c>
      <c r="V25" s="943">
        <v>390</v>
      </c>
      <c r="W25" s="943">
        <v>97</v>
      </c>
    </row>
    <row r="26" spans="1:23" s="69" customFormat="1" ht="15" customHeight="1">
      <c r="A26" s="463" t="s">
        <v>860</v>
      </c>
      <c r="B26" s="944">
        <v>5047</v>
      </c>
      <c r="C26" s="943">
        <v>100</v>
      </c>
      <c r="D26" s="943">
        <v>93</v>
      </c>
      <c r="E26" s="943">
        <v>81</v>
      </c>
      <c r="F26" s="497" t="s">
        <v>571</v>
      </c>
      <c r="G26" s="943">
        <v>496</v>
      </c>
      <c r="H26" s="943">
        <v>752</v>
      </c>
      <c r="I26" s="943">
        <v>49</v>
      </c>
      <c r="J26" s="943">
        <v>169</v>
      </c>
      <c r="K26" s="943">
        <v>178</v>
      </c>
      <c r="L26" s="943">
        <v>756</v>
      </c>
      <c r="M26" s="943">
        <v>148</v>
      </c>
      <c r="N26" s="943">
        <v>80</v>
      </c>
      <c r="O26" s="943">
        <v>137</v>
      </c>
      <c r="P26" s="943">
        <v>161</v>
      </c>
      <c r="Q26" s="943">
        <v>134</v>
      </c>
      <c r="R26" s="943">
        <v>254</v>
      </c>
      <c r="S26" s="943">
        <v>586</v>
      </c>
      <c r="T26" s="943">
        <v>76</v>
      </c>
      <c r="U26" s="943">
        <v>263</v>
      </c>
      <c r="V26" s="943">
        <v>526</v>
      </c>
      <c r="W26" s="943">
        <v>101</v>
      </c>
    </row>
    <row r="27" spans="1:23" s="69" customFormat="1" ht="15" customHeight="1">
      <c r="A27" s="463" t="s">
        <v>861</v>
      </c>
      <c r="B27" s="944">
        <v>6057</v>
      </c>
      <c r="C27" s="943">
        <v>144</v>
      </c>
      <c r="D27" s="943">
        <v>135</v>
      </c>
      <c r="E27" s="943">
        <v>70</v>
      </c>
      <c r="F27" s="943">
        <v>1</v>
      </c>
      <c r="G27" s="943">
        <v>688</v>
      </c>
      <c r="H27" s="943">
        <v>903</v>
      </c>
      <c r="I27" s="943">
        <v>43</v>
      </c>
      <c r="J27" s="943">
        <v>191</v>
      </c>
      <c r="K27" s="943">
        <v>251</v>
      </c>
      <c r="L27" s="943">
        <v>957</v>
      </c>
      <c r="M27" s="943">
        <v>153</v>
      </c>
      <c r="N27" s="943">
        <v>84</v>
      </c>
      <c r="O27" s="943">
        <v>168</v>
      </c>
      <c r="P27" s="943">
        <v>242</v>
      </c>
      <c r="Q27" s="943">
        <v>209</v>
      </c>
      <c r="R27" s="943">
        <v>256</v>
      </c>
      <c r="S27" s="943">
        <v>660</v>
      </c>
      <c r="T27" s="943">
        <v>95</v>
      </c>
      <c r="U27" s="943">
        <v>371</v>
      </c>
      <c r="V27" s="943">
        <v>435</v>
      </c>
      <c r="W27" s="943">
        <v>136</v>
      </c>
    </row>
    <row r="28" spans="1:23" s="69" customFormat="1" ht="15" customHeight="1">
      <c r="A28" s="463" t="s">
        <v>862</v>
      </c>
      <c r="B28" s="944">
        <v>6646</v>
      </c>
      <c r="C28" s="943">
        <v>166</v>
      </c>
      <c r="D28" s="943">
        <v>155</v>
      </c>
      <c r="E28" s="943">
        <v>64</v>
      </c>
      <c r="F28" s="497" t="s">
        <v>571</v>
      </c>
      <c r="G28" s="943">
        <v>896</v>
      </c>
      <c r="H28" s="943">
        <v>942</v>
      </c>
      <c r="I28" s="943">
        <v>69</v>
      </c>
      <c r="J28" s="943">
        <v>196</v>
      </c>
      <c r="K28" s="943">
        <v>334</v>
      </c>
      <c r="L28" s="944">
        <v>1007</v>
      </c>
      <c r="M28" s="943">
        <v>153</v>
      </c>
      <c r="N28" s="943">
        <v>88</v>
      </c>
      <c r="O28" s="943">
        <v>261</v>
      </c>
      <c r="P28" s="943">
        <v>243</v>
      </c>
      <c r="Q28" s="943">
        <v>175</v>
      </c>
      <c r="R28" s="943">
        <v>283</v>
      </c>
      <c r="S28" s="943">
        <v>636</v>
      </c>
      <c r="T28" s="943">
        <v>105</v>
      </c>
      <c r="U28" s="943">
        <v>414</v>
      </c>
      <c r="V28" s="943">
        <v>482</v>
      </c>
      <c r="W28" s="943">
        <v>132</v>
      </c>
    </row>
    <row r="29" spans="1:23" s="69" customFormat="1" ht="15" customHeight="1">
      <c r="A29" s="463" t="s">
        <v>863</v>
      </c>
      <c r="B29" s="944">
        <v>7320</v>
      </c>
      <c r="C29" s="943">
        <v>146</v>
      </c>
      <c r="D29" s="943">
        <v>136</v>
      </c>
      <c r="E29" s="943">
        <v>83</v>
      </c>
      <c r="F29" s="943">
        <v>1</v>
      </c>
      <c r="G29" s="944">
        <v>1020</v>
      </c>
      <c r="H29" s="943">
        <v>970</v>
      </c>
      <c r="I29" s="943">
        <v>117</v>
      </c>
      <c r="J29" s="943">
        <v>167</v>
      </c>
      <c r="K29" s="943">
        <v>402</v>
      </c>
      <c r="L29" s="944">
        <v>1080</v>
      </c>
      <c r="M29" s="943">
        <v>234</v>
      </c>
      <c r="N29" s="943">
        <v>100</v>
      </c>
      <c r="O29" s="943">
        <v>311</v>
      </c>
      <c r="P29" s="943">
        <v>228</v>
      </c>
      <c r="Q29" s="943">
        <v>143</v>
      </c>
      <c r="R29" s="943">
        <v>363</v>
      </c>
      <c r="S29" s="943">
        <v>487</v>
      </c>
      <c r="T29" s="943">
        <v>128</v>
      </c>
      <c r="U29" s="943">
        <v>489</v>
      </c>
      <c r="V29" s="943">
        <v>687</v>
      </c>
      <c r="W29" s="943">
        <v>164</v>
      </c>
    </row>
    <row r="30" spans="1:23" s="69" customFormat="1" ht="15" customHeight="1">
      <c r="A30" s="463" t="s">
        <v>864</v>
      </c>
      <c r="B30" s="944">
        <v>6298</v>
      </c>
      <c r="C30" s="943">
        <v>153</v>
      </c>
      <c r="D30" s="943">
        <v>145</v>
      </c>
      <c r="E30" s="943">
        <v>107</v>
      </c>
      <c r="F30" s="943">
        <v>1</v>
      </c>
      <c r="G30" s="943">
        <v>806</v>
      </c>
      <c r="H30" s="943">
        <v>706</v>
      </c>
      <c r="I30" s="943">
        <v>129</v>
      </c>
      <c r="J30" s="943">
        <v>182</v>
      </c>
      <c r="K30" s="943">
        <v>378</v>
      </c>
      <c r="L30" s="943">
        <v>898</v>
      </c>
      <c r="M30" s="943">
        <v>256</v>
      </c>
      <c r="N30" s="943">
        <v>76</v>
      </c>
      <c r="O30" s="943">
        <v>230</v>
      </c>
      <c r="P30" s="943">
        <v>175</v>
      </c>
      <c r="Q30" s="943">
        <v>141</v>
      </c>
      <c r="R30" s="943">
        <v>376</v>
      </c>
      <c r="S30" s="943">
        <v>361</v>
      </c>
      <c r="T30" s="943">
        <v>116</v>
      </c>
      <c r="U30" s="943">
        <v>428</v>
      </c>
      <c r="V30" s="943">
        <v>622</v>
      </c>
      <c r="W30" s="943">
        <v>157</v>
      </c>
    </row>
    <row r="31" spans="1:23" s="69" customFormat="1" ht="15" customHeight="1">
      <c r="A31" s="463" t="s">
        <v>865</v>
      </c>
      <c r="B31" s="944">
        <v>6467</v>
      </c>
      <c r="C31" s="943">
        <v>206</v>
      </c>
      <c r="D31" s="943">
        <v>195</v>
      </c>
      <c r="E31" s="943">
        <v>87</v>
      </c>
      <c r="F31" s="497" t="s">
        <v>571</v>
      </c>
      <c r="G31" s="943">
        <v>762</v>
      </c>
      <c r="H31" s="943">
        <v>610</v>
      </c>
      <c r="I31" s="943">
        <v>136</v>
      </c>
      <c r="J31" s="943">
        <v>165</v>
      </c>
      <c r="K31" s="943">
        <v>440</v>
      </c>
      <c r="L31" s="943">
        <v>920</v>
      </c>
      <c r="M31" s="943">
        <v>256</v>
      </c>
      <c r="N31" s="943">
        <v>99</v>
      </c>
      <c r="O31" s="943">
        <v>256</v>
      </c>
      <c r="P31" s="943">
        <v>146</v>
      </c>
      <c r="Q31" s="943">
        <v>133</v>
      </c>
      <c r="R31" s="943">
        <v>473</v>
      </c>
      <c r="S31" s="943">
        <v>412</v>
      </c>
      <c r="T31" s="943">
        <v>109</v>
      </c>
      <c r="U31" s="943">
        <v>430</v>
      </c>
      <c r="V31" s="943">
        <v>697</v>
      </c>
      <c r="W31" s="943">
        <v>130</v>
      </c>
    </row>
    <row r="32" spans="1:23" s="69" customFormat="1" ht="15" customHeight="1">
      <c r="A32" s="463" t="s">
        <v>866</v>
      </c>
      <c r="B32" s="944">
        <v>6121</v>
      </c>
      <c r="C32" s="943">
        <v>357</v>
      </c>
      <c r="D32" s="943">
        <v>345</v>
      </c>
      <c r="E32" s="943">
        <v>99</v>
      </c>
      <c r="F32" s="943">
        <v>1</v>
      </c>
      <c r="G32" s="943">
        <v>819</v>
      </c>
      <c r="H32" s="943">
        <v>492</v>
      </c>
      <c r="I32" s="943">
        <v>59</v>
      </c>
      <c r="J32" s="943">
        <v>94</v>
      </c>
      <c r="K32" s="943">
        <v>392</v>
      </c>
      <c r="L32" s="943">
        <v>883</v>
      </c>
      <c r="M32" s="943">
        <v>207</v>
      </c>
      <c r="N32" s="943">
        <v>90</v>
      </c>
      <c r="O32" s="943">
        <v>280</v>
      </c>
      <c r="P32" s="943">
        <v>167</v>
      </c>
      <c r="Q32" s="943">
        <v>144</v>
      </c>
      <c r="R32" s="943">
        <v>406</v>
      </c>
      <c r="S32" s="943">
        <v>408</v>
      </c>
      <c r="T32" s="943">
        <v>65</v>
      </c>
      <c r="U32" s="943">
        <v>637</v>
      </c>
      <c r="V32" s="943">
        <v>398</v>
      </c>
      <c r="W32" s="943">
        <v>123</v>
      </c>
    </row>
    <row r="33" spans="1:38" s="69" customFormat="1" ht="15" customHeight="1">
      <c r="A33" s="463" t="s">
        <v>867</v>
      </c>
      <c r="B33" s="944">
        <v>5153</v>
      </c>
      <c r="C33" s="943">
        <v>472</v>
      </c>
      <c r="D33" s="943">
        <v>466</v>
      </c>
      <c r="E33" s="943">
        <v>71</v>
      </c>
      <c r="F33" s="497" t="s">
        <v>571</v>
      </c>
      <c r="G33" s="943">
        <v>767</v>
      </c>
      <c r="H33" s="943">
        <v>335</v>
      </c>
      <c r="I33" s="943">
        <v>19</v>
      </c>
      <c r="J33" s="943">
        <v>32</v>
      </c>
      <c r="K33" s="943">
        <v>301</v>
      </c>
      <c r="L33" s="943">
        <v>719</v>
      </c>
      <c r="M33" s="943">
        <v>76</v>
      </c>
      <c r="N33" s="943">
        <v>135</v>
      </c>
      <c r="O33" s="943">
        <v>270</v>
      </c>
      <c r="P33" s="943">
        <v>168</v>
      </c>
      <c r="Q33" s="943">
        <v>141</v>
      </c>
      <c r="R33" s="943">
        <v>221</v>
      </c>
      <c r="S33" s="943">
        <v>382</v>
      </c>
      <c r="T33" s="943">
        <v>22</v>
      </c>
      <c r="U33" s="943">
        <v>626</v>
      </c>
      <c r="V33" s="943">
        <v>205</v>
      </c>
      <c r="W33" s="943">
        <v>191</v>
      </c>
    </row>
    <row r="34" spans="1:38" s="69" customFormat="1" ht="15" customHeight="1">
      <c r="A34" s="463" t="s">
        <v>868</v>
      </c>
      <c r="B34" s="944">
        <v>3357</v>
      </c>
      <c r="C34" s="943">
        <v>473</v>
      </c>
      <c r="D34" s="943">
        <v>471</v>
      </c>
      <c r="E34" s="943">
        <v>56</v>
      </c>
      <c r="F34" s="497" t="s">
        <v>571</v>
      </c>
      <c r="G34" s="943">
        <v>432</v>
      </c>
      <c r="H34" s="943">
        <v>176</v>
      </c>
      <c r="I34" s="943">
        <v>7</v>
      </c>
      <c r="J34" s="943">
        <v>7</v>
      </c>
      <c r="K34" s="943">
        <v>239</v>
      </c>
      <c r="L34" s="943">
        <v>439</v>
      </c>
      <c r="M34" s="943">
        <v>38</v>
      </c>
      <c r="N34" s="943">
        <v>95</v>
      </c>
      <c r="O34" s="943">
        <v>174</v>
      </c>
      <c r="P34" s="943">
        <v>130</v>
      </c>
      <c r="Q34" s="943">
        <v>93</v>
      </c>
      <c r="R34" s="943">
        <v>113</v>
      </c>
      <c r="S34" s="943">
        <v>237</v>
      </c>
      <c r="T34" s="943">
        <v>10</v>
      </c>
      <c r="U34" s="943">
        <v>394</v>
      </c>
      <c r="V34" s="943">
        <v>78</v>
      </c>
      <c r="W34" s="943">
        <v>166</v>
      </c>
    </row>
    <row r="35" spans="1:38" s="69" customFormat="1" ht="15" customHeight="1">
      <c r="A35" s="463" t="s">
        <v>869</v>
      </c>
      <c r="B35" s="944">
        <v>1282</v>
      </c>
      <c r="C35" s="943">
        <v>234</v>
      </c>
      <c r="D35" s="943">
        <v>234</v>
      </c>
      <c r="E35" s="943">
        <v>27</v>
      </c>
      <c r="F35" s="497" t="s">
        <v>571</v>
      </c>
      <c r="G35" s="943">
        <v>120</v>
      </c>
      <c r="H35" s="943">
        <v>102</v>
      </c>
      <c r="I35" s="943">
        <v>4</v>
      </c>
      <c r="J35" s="943">
        <v>8</v>
      </c>
      <c r="K35" s="943">
        <v>64</v>
      </c>
      <c r="L35" s="943">
        <v>175</v>
      </c>
      <c r="M35" s="943">
        <v>11</v>
      </c>
      <c r="N35" s="943">
        <v>49</v>
      </c>
      <c r="O35" s="943">
        <v>53</v>
      </c>
      <c r="P35" s="943">
        <v>35</v>
      </c>
      <c r="Q35" s="943">
        <v>48</v>
      </c>
      <c r="R35" s="943">
        <v>35</v>
      </c>
      <c r="S35" s="943">
        <v>73</v>
      </c>
      <c r="T35" s="497" t="s">
        <v>571</v>
      </c>
      <c r="U35" s="943">
        <v>112</v>
      </c>
      <c r="V35" s="943">
        <v>14</v>
      </c>
      <c r="W35" s="943">
        <v>118</v>
      </c>
    </row>
    <row r="36" spans="1:38" s="69" customFormat="1" ht="15" customHeight="1">
      <c r="A36" s="463" t="s">
        <v>870</v>
      </c>
      <c r="B36" s="943">
        <v>665</v>
      </c>
      <c r="C36" s="943">
        <v>202</v>
      </c>
      <c r="D36" s="943">
        <v>201</v>
      </c>
      <c r="E36" s="943">
        <v>15</v>
      </c>
      <c r="F36" s="497" t="s">
        <v>571</v>
      </c>
      <c r="G36" s="943">
        <v>30</v>
      </c>
      <c r="H36" s="943">
        <v>46</v>
      </c>
      <c r="I36" s="943">
        <v>1</v>
      </c>
      <c r="J36" s="943">
        <v>1</v>
      </c>
      <c r="K36" s="943">
        <v>14</v>
      </c>
      <c r="L36" s="943">
        <v>85</v>
      </c>
      <c r="M36" s="943">
        <v>7</v>
      </c>
      <c r="N36" s="943">
        <v>17</v>
      </c>
      <c r="O36" s="943">
        <v>16</v>
      </c>
      <c r="P36" s="943">
        <v>18</v>
      </c>
      <c r="Q36" s="943">
        <v>22</v>
      </c>
      <c r="R36" s="943">
        <v>10</v>
      </c>
      <c r="S36" s="943">
        <v>32</v>
      </c>
      <c r="T36" s="497" t="s">
        <v>571</v>
      </c>
      <c r="U36" s="943">
        <v>59</v>
      </c>
      <c r="V36" s="943">
        <v>2</v>
      </c>
      <c r="W36" s="943">
        <v>88</v>
      </c>
    </row>
    <row r="37" spans="1:38" s="69" customFormat="1" ht="15" customHeight="1">
      <c r="A37" s="463" t="s">
        <v>856</v>
      </c>
      <c r="B37" s="943">
        <v>281</v>
      </c>
      <c r="C37" s="943">
        <v>96</v>
      </c>
      <c r="D37" s="943">
        <v>96</v>
      </c>
      <c r="E37" s="943">
        <v>6</v>
      </c>
      <c r="F37" s="497" t="s">
        <v>571</v>
      </c>
      <c r="G37" s="943">
        <v>13</v>
      </c>
      <c r="H37" s="943">
        <v>12</v>
      </c>
      <c r="I37" s="497" t="s">
        <v>571</v>
      </c>
      <c r="J37" s="497" t="s">
        <v>571</v>
      </c>
      <c r="K37" s="943">
        <v>2</v>
      </c>
      <c r="L37" s="943">
        <v>36</v>
      </c>
      <c r="M37" s="943">
        <v>2</v>
      </c>
      <c r="N37" s="943">
        <v>19</v>
      </c>
      <c r="O37" s="943">
        <v>8</v>
      </c>
      <c r="P37" s="943">
        <v>4</v>
      </c>
      <c r="Q37" s="943">
        <v>9</v>
      </c>
      <c r="R37" s="943">
        <v>7</v>
      </c>
      <c r="S37" s="943">
        <v>16</v>
      </c>
      <c r="T37" s="497" t="s">
        <v>571</v>
      </c>
      <c r="U37" s="943">
        <v>14</v>
      </c>
      <c r="V37" s="943">
        <v>1</v>
      </c>
      <c r="W37" s="943">
        <v>36</v>
      </c>
    </row>
    <row r="38" spans="1:38" s="69" customFormat="1" ht="15" customHeight="1">
      <c r="A38" s="475" t="s">
        <v>524</v>
      </c>
      <c r="B38" s="497"/>
      <c r="C38" s="497"/>
      <c r="D38" s="497"/>
      <c r="E38" s="497"/>
      <c r="F38" s="497"/>
      <c r="G38" s="497"/>
      <c r="H38" s="497"/>
      <c r="I38" s="497"/>
      <c r="J38" s="497"/>
      <c r="K38" s="497"/>
      <c r="L38" s="497"/>
      <c r="M38" s="497"/>
      <c r="N38" s="497"/>
      <c r="O38" s="497"/>
      <c r="P38" s="497"/>
      <c r="Q38" s="497"/>
      <c r="R38" s="497"/>
      <c r="S38" s="497"/>
      <c r="T38" s="497"/>
      <c r="U38" s="497"/>
      <c r="V38" s="497"/>
      <c r="W38" s="497"/>
    </row>
    <row r="39" spans="1:38" s="69" customFormat="1" ht="15" customHeight="1">
      <c r="A39" s="380" t="s">
        <v>95</v>
      </c>
      <c r="B39" s="942">
        <v>60769</v>
      </c>
      <c r="C39" s="944">
        <v>1734</v>
      </c>
      <c r="D39" s="944">
        <v>1717</v>
      </c>
      <c r="E39" s="943">
        <v>435</v>
      </c>
      <c r="F39" s="497" t="s">
        <v>571</v>
      </c>
      <c r="G39" s="944">
        <v>1628</v>
      </c>
      <c r="H39" s="944">
        <v>4272</v>
      </c>
      <c r="I39" s="943">
        <v>124</v>
      </c>
      <c r="J39" s="943">
        <v>821</v>
      </c>
      <c r="K39" s="943">
        <v>812</v>
      </c>
      <c r="L39" s="944">
        <v>10624</v>
      </c>
      <c r="M39" s="944">
        <v>2280</v>
      </c>
      <c r="N39" s="943">
        <v>811</v>
      </c>
      <c r="O39" s="944">
        <v>1371</v>
      </c>
      <c r="P39" s="944">
        <v>4454</v>
      </c>
      <c r="Q39" s="944">
        <v>2723</v>
      </c>
      <c r="R39" s="944">
        <v>4588</v>
      </c>
      <c r="S39" s="944">
        <v>15865</v>
      </c>
      <c r="T39" s="943">
        <v>594</v>
      </c>
      <c r="U39" s="944">
        <v>3561</v>
      </c>
      <c r="V39" s="944">
        <v>2437</v>
      </c>
      <c r="W39" s="944">
        <v>1635</v>
      </c>
    </row>
    <row r="40" spans="1:38" s="69" customFormat="1" ht="15" customHeight="1">
      <c r="A40" s="463" t="s">
        <v>857</v>
      </c>
      <c r="B40" s="943">
        <v>915</v>
      </c>
      <c r="C40" s="943">
        <v>3</v>
      </c>
      <c r="D40" s="943">
        <v>3</v>
      </c>
      <c r="E40" s="943">
        <v>1</v>
      </c>
      <c r="F40" s="497" t="s">
        <v>571</v>
      </c>
      <c r="G40" s="943">
        <v>15</v>
      </c>
      <c r="H40" s="943">
        <v>74</v>
      </c>
      <c r="I40" s="497" t="s">
        <v>571</v>
      </c>
      <c r="J40" s="943">
        <v>3</v>
      </c>
      <c r="K40" s="943">
        <v>9</v>
      </c>
      <c r="L40" s="943">
        <v>244</v>
      </c>
      <c r="M40" s="943">
        <v>11</v>
      </c>
      <c r="N40" s="943">
        <v>8</v>
      </c>
      <c r="O40" s="943">
        <v>9</v>
      </c>
      <c r="P40" s="943">
        <v>290</v>
      </c>
      <c r="Q40" s="943">
        <v>44</v>
      </c>
      <c r="R40" s="943">
        <v>44</v>
      </c>
      <c r="S40" s="943">
        <v>70</v>
      </c>
      <c r="T40" s="943">
        <v>18</v>
      </c>
      <c r="U40" s="943">
        <v>23</v>
      </c>
      <c r="V40" s="943">
        <v>9</v>
      </c>
      <c r="W40" s="943">
        <v>40</v>
      </c>
      <c r="X40" s="274"/>
      <c r="Y40" s="274"/>
      <c r="Z40" s="274"/>
      <c r="AA40" s="274"/>
      <c r="AB40" s="274"/>
      <c r="AC40" s="274"/>
      <c r="AD40" s="274"/>
      <c r="AE40" s="274"/>
      <c r="AF40" s="274"/>
      <c r="AG40" s="274"/>
      <c r="AH40" s="274"/>
      <c r="AI40" s="274"/>
      <c r="AJ40" s="274"/>
      <c r="AK40" s="274"/>
      <c r="AL40" s="274"/>
    </row>
    <row r="41" spans="1:38" s="69" customFormat="1" ht="15" customHeight="1">
      <c r="A41" s="463" t="s">
        <v>858</v>
      </c>
      <c r="B41" s="944">
        <v>4354</v>
      </c>
      <c r="C41" s="943">
        <v>21</v>
      </c>
      <c r="D41" s="943">
        <v>18</v>
      </c>
      <c r="E41" s="943">
        <v>5</v>
      </c>
      <c r="F41" s="497" t="s">
        <v>571</v>
      </c>
      <c r="G41" s="943">
        <v>74</v>
      </c>
      <c r="H41" s="943">
        <v>368</v>
      </c>
      <c r="I41" s="943">
        <v>9</v>
      </c>
      <c r="J41" s="943">
        <v>86</v>
      </c>
      <c r="K41" s="943">
        <v>42</v>
      </c>
      <c r="L41" s="943">
        <v>798</v>
      </c>
      <c r="M41" s="943">
        <v>115</v>
      </c>
      <c r="N41" s="943">
        <v>42</v>
      </c>
      <c r="O41" s="943">
        <v>78</v>
      </c>
      <c r="P41" s="943">
        <v>599</v>
      </c>
      <c r="Q41" s="943">
        <v>232</v>
      </c>
      <c r="R41" s="943">
        <v>330</v>
      </c>
      <c r="S41" s="944">
        <v>1073</v>
      </c>
      <c r="T41" s="943">
        <v>67</v>
      </c>
      <c r="U41" s="943">
        <v>162</v>
      </c>
      <c r="V41" s="943">
        <v>140</v>
      </c>
      <c r="W41" s="943">
        <v>113</v>
      </c>
    </row>
    <row r="42" spans="1:38" s="69" customFormat="1" ht="15" customHeight="1">
      <c r="A42" s="463" t="s">
        <v>859</v>
      </c>
      <c r="B42" s="944">
        <v>4713</v>
      </c>
      <c r="C42" s="943">
        <v>24</v>
      </c>
      <c r="D42" s="943">
        <v>24</v>
      </c>
      <c r="E42" s="943">
        <v>12</v>
      </c>
      <c r="F42" s="497" t="s">
        <v>571</v>
      </c>
      <c r="G42" s="943">
        <v>91</v>
      </c>
      <c r="H42" s="943">
        <v>330</v>
      </c>
      <c r="I42" s="943">
        <v>16</v>
      </c>
      <c r="J42" s="943">
        <v>123</v>
      </c>
      <c r="K42" s="943">
        <v>51</v>
      </c>
      <c r="L42" s="943">
        <v>710</v>
      </c>
      <c r="M42" s="943">
        <v>201</v>
      </c>
      <c r="N42" s="943">
        <v>48</v>
      </c>
      <c r="O42" s="943">
        <v>124</v>
      </c>
      <c r="P42" s="943">
        <v>235</v>
      </c>
      <c r="Q42" s="943">
        <v>225</v>
      </c>
      <c r="R42" s="943">
        <v>381</v>
      </c>
      <c r="S42" s="944">
        <v>1533</v>
      </c>
      <c r="T42" s="943">
        <v>49</v>
      </c>
      <c r="U42" s="943">
        <v>222</v>
      </c>
      <c r="V42" s="943">
        <v>253</v>
      </c>
      <c r="W42" s="943">
        <v>85</v>
      </c>
    </row>
    <row r="43" spans="1:38" s="69" customFormat="1" ht="15" customHeight="1">
      <c r="A43" s="463" t="s">
        <v>860</v>
      </c>
      <c r="B43" s="944">
        <v>5033</v>
      </c>
      <c r="C43" s="943">
        <v>50</v>
      </c>
      <c r="D43" s="943">
        <v>46</v>
      </c>
      <c r="E43" s="943">
        <v>22</v>
      </c>
      <c r="F43" s="497" t="s">
        <v>571</v>
      </c>
      <c r="G43" s="943">
        <v>114</v>
      </c>
      <c r="H43" s="943">
        <v>360</v>
      </c>
      <c r="I43" s="943">
        <v>11</v>
      </c>
      <c r="J43" s="943">
        <v>103</v>
      </c>
      <c r="K43" s="943">
        <v>60</v>
      </c>
      <c r="L43" s="943">
        <v>853</v>
      </c>
      <c r="M43" s="943">
        <v>212</v>
      </c>
      <c r="N43" s="943">
        <v>50</v>
      </c>
      <c r="O43" s="943">
        <v>119</v>
      </c>
      <c r="P43" s="943">
        <v>252</v>
      </c>
      <c r="Q43" s="943">
        <v>261</v>
      </c>
      <c r="R43" s="943">
        <v>375</v>
      </c>
      <c r="S43" s="944">
        <v>1566</v>
      </c>
      <c r="T43" s="943">
        <v>42</v>
      </c>
      <c r="U43" s="943">
        <v>227</v>
      </c>
      <c r="V43" s="943">
        <v>254</v>
      </c>
      <c r="W43" s="943">
        <v>102</v>
      </c>
    </row>
    <row r="44" spans="1:38" s="69" customFormat="1" ht="15" customHeight="1">
      <c r="A44" s="463" t="s">
        <v>861</v>
      </c>
      <c r="B44" s="944">
        <v>5929</v>
      </c>
      <c r="C44" s="943">
        <v>66</v>
      </c>
      <c r="D44" s="943">
        <v>65</v>
      </c>
      <c r="E44" s="943">
        <v>23</v>
      </c>
      <c r="F44" s="497" t="s">
        <v>571</v>
      </c>
      <c r="G44" s="943">
        <v>156</v>
      </c>
      <c r="H44" s="943">
        <v>366</v>
      </c>
      <c r="I44" s="943">
        <v>13</v>
      </c>
      <c r="J44" s="943">
        <v>128</v>
      </c>
      <c r="K44" s="943">
        <v>93</v>
      </c>
      <c r="L44" s="944">
        <v>1025</v>
      </c>
      <c r="M44" s="943">
        <v>235</v>
      </c>
      <c r="N44" s="943">
        <v>86</v>
      </c>
      <c r="O44" s="943">
        <v>162</v>
      </c>
      <c r="P44" s="943">
        <v>327</v>
      </c>
      <c r="Q44" s="943">
        <v>304</v>
      </c>
      <c r="R44" s="943">
        <v>439</v>
      </c>
      <c r="S44" s="944">
        <v>1794</v>
      </c>
      <c r="T44" s="943">
        <v>59</v>
      </c>
      <c r="U44" s="943">
        <v>326</v>
      </c>
      <c r="V44" s="943">
        <v>216</v>
      </c>
      <c r="W44" s="943">
        <v>111</v>
      </c>
    </row>
    <row r="45" spans="1:38" s="69" customFormat="1" ht="15" customHeight="1">
      <c r="A45" s="463" t="s">
        <v>862</v>
      </c>
      <c r="B45" s="944">
        <v>6479</v>
      </c>
      <c r="C45" s="943">
        <v>87</v>
      </c>
      <c r="D45" s="943">
        <v>85</v>
      </c>
      <c r="E45" s="943">
        <v>20</v>
      </c>
      <c r="F45" s="497" t="s">
        <v>571</v>
      </c>
      <c r="G45" s="943">
        <v>200</v>
      </c>
      <c r="H45" s="943">
        <v>426</v>
      </c>
      <c r="I45" s="943">
        <v>11</v>
      </c>
      <c r="J45" s="943">
        <v>108</v>
      </c>
      <c r="K45" s="943">
        <v>120</v>
      </c>
      <c r="L45" s="944">
        <v>1066</v>
      </c>
      <c r="M45" s="943">
        <v>278</v>
      </c>
      <c r="N45" s="943">
        <v>69</v>
      </c>
      <c r="O45" s="943">
        <v>199</v>
      </c>
      <c r="P45" s="943">
        <v>400</v>
      </c>
      <c r="Q45" s="943">
        <v>236</v>
      </c>
      <c r="R45" s="943">
        <v>554</v>
      </c>
      <c r="S45" s="944">
        <v>1813</v>
      </c>
      <c r="T45" s="943">
        <v>50</v>
      </c>
      <c r="U45" s="943">
        <v>394</v>
      </c>
      <c r="V45" s="943">
        <v>325</v>
      </c>
      <c r="W45" s="943">
        <v>123</v>
      </c>
    </row>
    <row r="46" spans="1:38" s="69" customFormat="1" ht="15" customHeight="1">
      <c r="A46" s="463" t="s">
        <v>863</v>
      </c>
      <c r="B46" s="944">
        <v>7245</v>
      </c>
      <c r="C46" s="943">
        <v>70</v>
      </c>
      <c r="D46" s="943">
        <v>69</v>
      </c>
      <c r="E46" s="943">
        <v>56</v>
      </c>
      <c r="F46" s="497" t="s">
        <v>571</v>
      </c>
      <c r="G46" s="943">
        <v>262</v>
      </c>
      <c r="H46" s="943">
        <v>486</v>
      </c>
      <c r="I46" s="943">
        <v>24</v>
      </c>
      <c r="J46" s="943">
        <v>126</v>
      </c>
      <c r="K46" s="943">
        <v>126</v>
      </c>
      <c r="L46" s="944">
        <v>1206</v>
      </c>
      <c r="M46" s="943">
        <v>334</v>
      </c>
      <c r="N46" s="943">
        <v>85</v>
      </c>
      <c r="O46" s="943">
        <v>210</v>
      </c>
      <c r="P46" s="943">
        <v>455</v>
      </c>
      <c r="Q46" s="943">
        <v>259</v>
      </c>
      <c r="R46" s="943">
        <v>627</v>
      </c>
      <c r="S46" s="944">
        <v>1864</v>
      </c>
      <c r="T46" s="943">
        <v>92</v>
      </c>
      <c r="U46" s="943">
        <v>403</v>
      </c>
      <c r="V46" s="943">
        <v>416</v>
      </c>
      <c r="W46" s="943">
        <v>144</v>
      </c>
    </row>
    <row r="47" spans="1:38" s="69" customFormat="1" ht="15" customHeight="1">
      <c r="A47" s="463" t="s">
        <v>864</v>
      </c>
      <c r="B47" s="944">
        <v>6521</v>
      </c>
      <c r="C47" s="943">
        <v>99</v>
      </c>
      <c r="D47" s="943">
        <v>97</v>
      </c>
      <c r="E47" s="943">
        <v>65</v>
      </c>
      <c r="F47" s="497" t="s">
        <v>571</v>
      </c>
      <c r="G47" s="943">
        <v>201</v>
      </c>
      <c r="H47" s="943">
        <v>520</v>
      </c>
      <c r="I47" s="943">
        <v>16</v>
      </c>
      <c r="J47" s="943">
        <v>60</v>
      </c>
      <c r="K47" s="943">
        <v>93</v>
      </c>
      <c r="L47" s="944">
        <v>1120</v>
      </c>
      <c r="M47" s="943">
        <v>352</v>
      </c>
      <c r="N47" s="943">
        <v>73</v>
      </c>
      <c r="O47" s="943">
        <v>147</v>
      </c>
      <c r="P47" s="943">
        <v>339</v>
      </c>
      <c r="Q47" s="943">
        <v>229</v>
      </c>
      <c r="R47" s="943">
        <v>625</v>
      </c>
      <c r="S47" s="944">
        <v>1660</v>
      </c>
      <c r="T47" s="943">
        <v>85</v>
      </c>
      <c r="U47" s="943">
        <v>387</v>
      </c>
      <c r="V47" s="943">
        <v>336</v>
      </c>
      <c r="W47" s="943">
        <v>114</v>
      </c>
    </row>
    <row r="48" spans="1:38" s="69" customFormat="1" ht="15" customHeight="1">
      <c r="A48" s="463" t="s">
        <v>865</v>
      </c>
      <c r="B48" s="944">
        <v>6142</v>
      </c>
      <c r="C48" s="943">
        <v>158</v>
      </c>
      <c r="D48" s="943">
        <v>156</v>
      </c>
      <c r="E48" s="943">
        <v>56</v>
      </c>
      <c r="F48" s="497" t="s">
        <v>571</v>
      </c>
      <c r="G48" s="943">
        <v>154</v>
      </c>
      <c r="H48" s="943">
        <v>455</v>
      </c>
      <c r="I48" s="943">
        <v>13</v>
      </c>
      <c r="J48" s="943">
        <v>40</v>
      </c>
      <c r="K48" s="943">
        <v>76</v>
      </c>
      <c r="L48" s="944">
        <v>1048</v>
      </c>
      <c r="M48" s="943">
        <v>276</v>
      </c>
      <c r="N48" s="943">
        <v>72</v>
      </c>
      <c r="O48" s="943">
        <v>108</v>
      </c>
      <c r="P48" s="943">
        <v>365</v>
      </c>
      <c r="Q48" s="943">
        <v>246</v>
      </c>
      <c r="R48" s="943">
        <v>575</v>
      </c>
      <c r="S48" s="944">
        <v>1676</v>
      </c>
      <c r="T48" s="943">
        <v>71</v>
      </c>
      <c r="U48" s="943">
        <v>382</v>
      </c>
      <c r="V48" s="943">
        <v>256</v>
      </c>
      <c r="W48" s="943">
        <v>115</v>
      </c>
    </row>
    <row r="49" spans="1:23" s="69" customFormat="1" ht="15" customHeight="1">
      <c r="A49" s="463" t="s">
        <v>866</v>
      </c>
      <c r="B49" s="944">
        <v>5190</v>
      </c>
      <c r="C49" s="943">
        <v>215</v>
      </c>
      <c r="D49" s="943">
        <v>214</v>
      </c>
      <c r="E49" s="943">
        <v>73</v>
      </c>
      <c r="F49" s="497" t="s">
        <v>571</v>
      </c>
      <c r="G49" s="943">
        <v>116</v>
      </c>
      <c r="H49" s="943">
        <v>413</v>
      </c>
      <c r="I49" s="943">
        <v>7</v>
      </c>
      <c r="J49" s="943">
        <v>22</v>
      </c>
      <c r="K49" s="943">
        <v>71</v>
      </c>
      <c r="L49" s="944">
        <v>1036</v>
      </c>
      <c r="M49" s="943">
        <v>157</v>
      </c>
      <c r="N49" s="943">
        <v>67</v>
      </c>
      <c r="O49" s="943">
        <v>101</v>
      </c>
      <c r="P49" s="943">
        <v>352</v>
      </c>
      <c r="Q49" s="943">
        <v>202</v>
      </c>
      <c r="R49" s="943">
        <v>363</v>
      </c>
      <c r="S49" s="944">
        <v>1364</v>
      </c>
      <c r="T49" s="943">
        <v>38</v>
      </c>
      <c r="U49" s="943">
        <v>326</v>
      </c>
      <c r="V49" s="943">
        <v>142</v>
      </c>
      <c r="W49" s="943">
        <v>125</v>
      </c>
    </row>
    <row r="50" spans="1:23" s="69" customFormat="1" ht="15" customHeight="1">
      <c r="A50" s="463" t="s">
        <v>867</v>
      </c>
      <c r="B50" s="944">
        <v>3952</v>
      </c>
      <c r="C50" s="943">
        <v>299</v>
      </c>
      <c r="D50" s="943">
        <v>298</v>
      </c>
      <c r="E50" s="943">
        <v>36</v>
      </c>
      <c r="F50" s="497" t="s">
        <v>571</v>
      </c>
      <c r="G50" s="943">
        <v>105</v>
      </c>
      <c r="H50" s="943">
        <v>246</v>
      </c>
      <c r="I50" s="497" t="s">
        <v>571</v>
      </c>
      <c r="J50" s="943">
        <v>16</v>
      </c>
      <c r="K50" s="943">
        <v>46</v>
      </c>
      <c r="L50" s="943">
        <v>799</v>
      </c>
      <c r="M50" s="943">
        <v>64</v>
      </c>
      <c r="N50" s="943">
        <v>80</v>
      </c>
      <c r="O50" s="943">
        <v>61</v>
      </c>
      <c r="P50" s="943">
        <v>414</v>
      </c>
      <c r="Q50" s="943">
        <v>201</v>
      </c>
      <c r="R50" s="943">
        <v>156</v>
      </c>
      <c r="S50" s="943">
        <v>869</v>
      </c>
      <c r="T50" s="943">
        <v>11</v>
      </c>
      <c r="U50" s="943">
        <v>341</v>
      </c>
      <c r="V50" s="943">
        <v>67</v>
      </c>
      <c r="W50" s="943">
        <v>141</v>
      </c>
    </row>
    <row r="51" spans="1:23" s="69" customFormat="1" ht="15" customHeight="1">
      <c r="A51" s="463" t="s">
        <v>868</v>
      </c>
      <c r="B51" s="944">
        <v>2517</v>
      </c>
      <c r="C51" s="943">
        <v>290</v>
      </c>
      <c r="D51" s="943">
        <v>290</v>
      </c>
      <c r="E51" s="943">
        <v>30</v>
      </c>
      <c r="F51" s="497" t="s">
        <v>571</v>
      </c>
      <c r="G51" s="943">
        <v>84</v>
      </c>
      <c r="H51" s="943">
        <v>135</v>
      </c>
      <c r="I51" s="943">
        <v>2</v>
      </c>
      <c r="J51" s="943">
        <v>5</v>
      </c>
      <c r="K51" s="943">
        <v>16</v>
      </c>
      <c r="L51" s="943">
        <v>433</v>
      </c>
      <c r="M51" s="943">
        <v>32</v>
      </c>
      <c r="N51" s="943">
        <v>61</v>
      </c>
      <c r="O51" s="943">
        <v>38</v>
      </c>
      <c r="P51" s="943">
        <v>303</v>
      </c>
      <c r="Q51" s="943">
        <v>164</v>
      </c>
      <c r="R51" s="943">
        <v>62</v>
      </c>
      <c r="S51" s="943">
        <v>421</v>
      </c>
      <c r="T51" s="943">
        <v>11</v>
      </c>
      <c r="U51" s="943">
        <v>247</v>
      </c>
      <c r="V51" s="943">
        <v>16</v>
      </c>
      <c r="W51" s="943">
        <v>167</v>
      </c>
    </row>
    <row r="52" spans="1:23" s="69" customFormat="1" ht="15" customHeight="1">
      <c r="A52" s="463" t="s">
        <v>869</v>
      </c>
      <c r="B52" s="944">
        <v>1123</v>
      </c>
      <c r="C52" s="943">
        <v>205</v>
      </c>
      <c r="D52" s="943">
        <v>205</v>
      </c>
      <c r="E52" s="943">
        <v>22</v>
      </c>
      <c r="F52" s="497" t="s">
        <v>571</v>
      </c>
      <c r="G52" s="943">
        <v>42</v>
      </c>
      <c r="H52" s="943">
        <v>58</v>
      </c>
      <c r="I52" s="943">
        <v>2</v>
      </c>
      <c r="J52" s="497" t="s">
        <v>571</v>
      </c>
      <c r="K52" s="943">
        <v>6</v>
      </c>
      <c r="L52" s="943">
        <v>178</v>
      </c>
      <c r="M52" s="943">
        <v>11</v>
      </c>
      <c r="N52" s="943">
        <v>36</v>
      </c>
      <c r="O52" s="943">
        <v>6</v>
      </c>
      <c r="P52" s="943">
        <v>102</v>
      </c>
      <c r="Q52" s="943">
        <v>77</v>
      </c>
      <c r="R52" s="943">
        <v>33</v>
      </c>
      <c r="S52" s="943">
        <v>130</v>
      </c>
      <c r="T52" s="943">
        <v>1</v>
      </c>
      <c r="U52" s="943">
        <v>81</v>
      </c>
      <c r="V52" s="943">
        <v>4</v>
      </c>
      <c r="W52" s="943">
        <v>129</v>
      </c>
    </row>
    <row r="53" spans="1:23" s="69" customFormat="1" ht="15" customHeight="1">
      <c r="A53" s="463" t="s">
        <v>870</v>
      </c>
      <c r="B53" s="943">
        <v>458</v>
      </c>
      <c r="C53" s="943">
        <v>106</v>
      </c>
      <c r="D53" s="943">
        <v>106</v>
      </c>
      <c r="E53" s="943">
        <v>10</v>
      </c>
      <c r="F53" s="497" t="s">
        <v>571</v>
      </c>
      <c r="G53" s="943">
        <v>9</v>
      </c>
      <c r="H53" s="943">
        <v>28</v>
      </c>
      <c r="I53" s="497" t="s">
        <v>571</v>
      </c>
      <c r="J53" s="943">
        <v>1</v>
      </c>
      <c r="K53" s="943">
        <v>2</v>
      </c>
      <c r="L53" s="943">
        <v>80</v>
      </c>
      <c r="M53" s="497" t="s">
        <v>571</v>
      </c>
      <c r="N53" s="943">
        <v>18</v>
      </c>
      <c r="O53" s="943">
        <v>6</v>
      </c>
      <c r="P53" s="943">
        <v>16</v>
      </c>
      <c r="Q53" s="943">
        <v>31</v>
      </c>
      <c r="R53" s="943">
        <v>14</v>
      </c>
      <c r="S53" s="943">
        <v>26</v>
      </c>
      <c r="T53" s="497" t="s">
        <v>571</v>
      </c>
      <c r="U53" s="943">
        <v>31</v>
      </c>
      <c r="V53" s="943">
        <v>2</v>
      </c>
      <c r="W53" s="943">
        <v>78</v>
      </c>
    </row>
    <row r="54" spans="1:23" s="69" customFormat="1" ht="15" customHeight="1">
      <c r="A54" s="477" t="s">
        <v>856</v>
      </c>
      <c r="B54" s="946">
        <v>198</v>
      </c>
      <c r="C54" s="947">
        <v>41</v>
      </c>
      <c r="D54" s="947">
        <v>41</v>
      </c>
      <c r="E54" s="947">
        <v>4</v>
      </c>
      <c r="F54" s="500" t="s">
        <v>571</v>
      </c>
      <c r="G54" s="947">
        <v>5</v>
      </c>
      <c r="H54" s="947">
        <v>7</v>
      </c>
      <c r="I54" s="500" t="s">
        <v>571</v>
      </c>
      <c r="J54" s="500" t="s">
        <v>571</v>
      </c>
      <c r="K54" s="947">
        <v>1</v>
      </c>
      <c r="L54" s="947">
        <v>28</v>
      </c>
      <c r="M54" s="947">
        <v>2</v>
      </c>
      <c r="N54" s="947">
        <v>16</v>
      </c>
      <c r="O54" s="947">
        <v>3</v>
      </c>
      <c r="P54" s="947">
        <v>5</v>
      </c>
      <c r="Q54" s="947">
        <v>12</v>
      </c>
      <c r="R54" s="947">
        <v>10</v>
      </c>
      <c r="S54" s="947">
        <v>6</v>
      </c>
      <c r="T54" s="500" t="s">
        <v>571</v>
      </c>
      <c r="U54" s="947">
        <v>9</v>
      </c>
      <c r="V54" s="947">
        <v>1</v>
      </c>
      <c r="W54" s="947">
        <v>48</v>
      </c>
    </row>
  </sheetData>
  <sheetProtection selectLockedCells="1" selectUnlockedCells="1"/>
  <mergeCells count="22">
    <mergeCell ref="W3:W4"/>
    <mergeCell ref="D3:D4"/>
    <mergeCell ref="J3:J4"/>
    <mergeCell ref="I3:I4"/>
    <mergeCell ref="H3:H4"/>
    <mergeCell ref="G3:G4"/>
    <mergeCell ref="N3:N4"/>
    <mergeCell ref="R3:R4"/>
    <mergeCell ref="Q3:Q4"/>
    <mergeCell ref="V3:V4"/>
    <mergeCell ref="U3:U4"/>
    <mergeCell ref="T3:T4"/>
    <mergeCell ref="S3:S4"/>
    <mergeCell ref="P3:P4"/>
    <mergeCell ref="O3:O4"/>
    <mergeCell ref="B2:B4"/>
    <mergeCell ref="M3:M4"/>
    <mergeCell ref="L3:L4"/>
    <mergeCell ref="K3:K4"/>
    <mergeCell ref="E3:E4"/>
    <mergeCell ref="C3:C4"/>
    <mergeCell ref="F3:F4"/>
  </mergeCells>
  <phoneticPr fontId="6"/>
  <pageMargins left="0.75" right="0.75" top="1" bottom="1" header="0.51200000000000001" footer="0.51200000000000001"/>
  <pageSetup paperSize="9" scale="99" orientation="portrait" r:id="rId1"/>
  <headerFooter alignWithMargins="0"/>
  <colBreaks count="1" manualBreakCount="1">
    <brk id="12"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E237"/>
  <sheetViews>
    <sheetView showGridLines="0" topLeftCell="BM1" zoomScaleNormal="100" workbookViewId="0">
      <selection activeCell="BS47" sqref="BS1:CE47"/>
    </sheetView>
  </sheetViews>
  <sheetFormatPr defaultRowHeight="13.5"/>
  <cols>
    <col min="1" max="1" width="17.625" customWidth="1"/>
    <col min="2" max="4" width="8.125" customWidth="1"/>
    <col min="5" max="5" width="7.125" customWidth="1"/>
    <col min="6" max="8" width="8.125" customWidth="1"/>
    <col min="9" max="9" width="7.125" customWidth="1"/>
    <col min="10" max="13" width="6.625" customWidth="1"/>
    <col min="14" max="14" width="1.25" customWidth="1"/>
    <col min="15" max="15" width="17.625" customWidth="1"/>
    <col min="16" max="18" width="8.125" customWidth="1"/>
    <col min="19" max="23" width="7.125" customWidth="1"/>
    <col min="24" max="27" width="6.625" customWidth="1"/>
    <col min="28" max="28" width="1.375" customWidth="1"/>
    <col min="29" max="29" width="17.625" customWidth="1"/>
    <col min="30" max="32" width="8.125" customWidth="1"/>
    <col min="33" max="33" width="7.125" customWidth="1"/>
    <col min="34" max="36" width="8.125" customWidth="1"/>
    <col min="37" max="37" width="7.125" customWidth="1"/>
    <col min="38" max="41" width="6.625" customWidth="1"/>
    <col min="42" max="42" width="1" customWidth="1"/>
    <col min="43" max="43" width="17.625" customWidth="1"/>
    <col min="44" max="46" width="8.125" customWidth="1"/>
    <col min="47" max="47" width="7.125" customWidth="1"/>
    <col min="48" max="50" width="8.125" customWidth="1"/>
    <col min="51" max="51" width="7.125" customWidth="1"/>
    <col min="52" max="55" width="8.625" bestFit="1" customWidth="1"/>
    <col min="56" max="56" width="1.625" customWidth="1"/>
    <col min="57" max="57" width="17.625" customWidth="1"/>
    <col min="58" max="60" width="8.125" customWidth="1"/>
    <col min="61" max="61" width="7.125" customWidth="1"/>
    <col min="62" max="64" width="8.125" customWidth="1"/>
    <col min="65" max="65" width="7.125" customWidth="1"/>
    <col min="66" max="69" width="6.625" customWidth="1"/>
    <col min="70" max="70" width="0.875" customWidth="1"/>
    <col min="71" max="71" width="17.625" customWidth="1"/>
    <col min="72" max="74" width="8.125" bestFit="1" customWidth="1"/>
    <col min="75" max="75" width="7.125" customWidth="1"/>
    <col min="76" max="78" width="8.125" bestFit="1" customWidth="1"/>
    <col min="79" max="79" width="7.125" customWidth="1"/>
    <col min="80" max="82" width="8.625" bestFit="1" customWidth="1"/>
    <col min="83" max="83" width="6.625" customWidth="1"/>
  </cols>
  <sheetData>
    <row r="1" spans="1:83" ht="18" customHeight="1">
      <c r="A1" s="697" t="s">
        <v>1308</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row>
    <row r="2" spans="1:83">
      <c r="A2" s="964" t="s">
        <v>936</v>
      </c>
      <c r="B2" s="959" t="s">
        <v>1371</v>
      </c>
      <c r="C2" s="963"/>
      <c r="D2" s="963"/>
      <c r="E2" s="964"/>
      <c r="F2" s="959" t="s">
        <v>1250</v>
      </c>
      <c r="G2" s="963"/>
      <c r="H2" s="963"/>
      <c r="I2" s="964"/>
      <c r="J2" s="959" t="s">
        <v>93</v>
      </c>
      <c r="K2" s="963"/>
      <c r="L2" s="963"/>
      <c r="M2" s="963"/>
      <c r="N2" s="36"/>
      <c r="O2" s="964" t="s">
        <v>936</v>
      </c>
      <c r="P2" s="959" t="s">
        <v>1371</v>
      </c>
      <c r="Q2" s="963"/>
      <c r="R2" s="963"/>
      <c r="S2" s="964"/>
      <c r="T2" s="959" t="s">
        <v>1250</v>
      </c>
      <c r="U2" s="963"/>
      <c r="V2" s="963"/>
      <c r="W2" s="964"/>
      <c r="X2" s="959" t="s">
        <v>93</v>
      </c>
      <c r="Y2" s="963"/>
      <c r="Z2" s="963"/>
      <c r="AA2" s="963"/>
      <c r="AB2" s="7"/>
      <c r="AC2" s="964" t="s">
        <v>936</v>
      </c>
      <c r="AD2" s="959" t="s">
        <v>1371</v>
      </c>
      <c r="AE2" s="963"/>
      <c r="AF2" s="963"/>
      <c r="AG2" s="964"/>
      <c r="AH2" s="959" t="s">
        <v>1250</v>
      </c>
      <c r="AI2" s="963"/>
      <c r="AJ2" s="963"/>
      <c r="AK2" s="964"/>
      <c r="AL2" s="959" t="s">
        <v>93</v>
      </c>
      <c r="AM2" s="963"/>
      <c r="AN2" s="963"/>
      <c r="AO2" s="963"/>
      <c r="AP2" s="36"/>
      <c r="AQ2" s="964" t="s">
        <v>936</v>
      </c>
      <c r="AR2" s="959" t="s">
        <v>1371</v>
      </c>
      <c r="AS2" s="963"/>
      <c r="AT2" s="963"/>
      <c r="AU2" s="964"/>
      <c r="AV2" s="959" t="s">
        <v>1250</v>
      </c>
      <c r="AW2" s="963"/>
      <c r="AX2" s="963"/>
      <c r="AY2" s="964"/>
      <c r="AZ2" s="959" t="s">
        <v>93</v>
      </c>
      <c r="BA2" s="963"/>
      <c r="BB2" s="963"/>
      <c r="BC2" s="963"/>
      <c r="BD2" s="7"/>
      <c r="BE2" s="964" t="s">
        <v>936</v>
      </c>
      <c r="BF2" s="959" t="s">
        <v>1371</v>
      </c>
      <c r="BG2" s="963"/>
      <c r="BH2" s="963"/>
      <c r="BI2" s="964"/>
      <c r="BJ2" s="959" t="s">
        <v>1250</v>
      </c>
      <c r="BK2" s="963"/>
      <c r="BL2" s="963"/>
      <c r="BM2" s="964"/>
      <c r="BN2" s="959" t="s">
        <v>93</v>
      </c>
      <c r="BO2" s="963"/>
      <c r="BP2" s="963"/>
      <c r="BQ2" s="963"/>
      <c r="BR2" s="36"/>
      <c r="BS2" s="964" t="s">
        <v>936</v>
      </c>
      <c r="BT2" s="959" t="s">
        <v>1371</v>
      </c>
      <c r="BU2" s="963"/>
      <c r="BV2" s="963"/>
      <c r="BW2" s="964"/>
      <c r="BX2" s="959" t="s">
        <v>1250</v>
      </c>
      <c r="BY2" s="963"/>
      <c r="BZ2" s="963"/>
      <c r="CA2" s="964"/>
      <c r="CB2" s="959" t="s">
        <v>93</v>
      </c>
      <c r="CC2" s="963"/>
      <c r="CD2" s="963"/>
      <c r="CE2" s="963"/>
    </row>
    <row r="3" spans="1:83">
      <c r="A3" s="964"/>
      <c r="B3" s="31" t="s">
        <v>536</v>
      </c>
      <c r="C3" s="31" t="s">
        <v>102</v>
      </c>
      <c r="D3" s="31" t="s">
        <v>103</v>
      </c>
      <c r="E3" s="614" t="s">
        <v>710</v>
      </c>
      <c r="F3" s="31" t="s">
        <v>536</v>
      </c>
      <c r="G3" s="31" t="s">
        <v>102</v>
      </c>
      <c r="H3" s="31" t="s">
        <v>103</v>
      </c>
      <c r="I3" s="614" t="s">
        <v>710</v>
      </c>
      <c r="J3" s="31" t="s">
        <v>536</v>
      </c>
      <c r="K3" s="31" t="s">
        <v>102</v>
      </c>
      <c r="L3" s="31" t="s">
        <v>103</v>
      </c>
      <c r="M3" s="802" t="s">
        <v>710</v>
      </c>
      <c r="N3" s="36"/>
      <c r="O3" s="964"/>
      <c r="P3" s="31" t="s">
        <v>536</v>
      </c>
      <c r="Q3" s="31" t="s">
        <v>102</v>
      </c>
      <c r="R3" s="31" t="s">
        <v>103</v>
      </c>
      <c r="S3" s="31" t="s">
        <v>710</v>
      </c>
      <c r="T3" s="31" t="s">
        <v>536</v>
      </c>
      <c r="U3" s="31" t="s">
        <v>102</v>
      </c>
      <c r="V3" s="31" t="s">
        <v>103</v>
      </c>
      <c r="W3" s="31" t="s">
        <v>710</v>
      </c>
      <c r="X3" s="31" t="s">
        <v>536</v>
      </c>
      <c r="Y3" s="31" t="s">
        <v>102</v>
      </c>
      <c r="Z3" s="31" t="s">
        <v>103</v>
      </c>
      <c r="AA3" s="802" t="s">
        <v>710</v>
      </c>
      <c r="AB3" s="7"/>
      <c r="AC3" s="964"/>
      <c r="AD3" s="31" t="s">
        <v>536</v>
      </c>
      <c r="AE3" s="31" t="s">
        <v>102</v>
      </c>
      <c r="AF3" s="31" t="s">
        <v>103</v>
      </c>
      <c r="AG3" s="31" t="s">
        <v>710</v>
      </c>
      <c r="AH3" s="31" t="s">
        <v>536</v>
      </c>
      <c r="AI3" s="31" t="s">
        <v>102</v>
      </c>
      <c r="AJ3" s="31" t="s">
        <v>103</v>
      </c>
      <c r="AK3" s="31" t="s">
        <v>710</v>
      </c>
      <c r="AL3" s="31" t="s">
        <v>536</v>
      </c>
      <c r="AM3" s="31" t="s">
        <v>102</v>
      </c>
      <c r="AN3" s="31" t="s">
        <v>103</v>
      </c>
      <c r="AO3" s="802" t="s">
        <v>710</v>
      </c>
      <c r="AP3" s="36"/>
      <c r="AQ3" s="964"/>
      <c r="AR3" s="31" t="s">
        <v>536</v>
      </c>
      <c r="AS3" s="31" t="s">
        <v>102</v>
      </c>
      <c r="AT3" s="31" t="s">
        <v>103</v>
      </c>
      <c r="AU3" s="31" t="s">
        <v>710</v>
      </c>
      <c r="AV3" s="31" t="s">
        <v>536</v>
      </c>
      <c r="AW3" s="31" t="s">
        <v>102</v>
      </c>
      <c r="AX3" s="31" t="s">
        <v>103</v>
      </c>
      <c r="AY3" s="31" t="s">
        <v>710</v>
      </c>
      <c r="AZ3" s="31" t="s">
        <v>536</v>
      </c>
      <c r="BA3" s="31" t="s">
        <v>102</v>
      </c>
      <c r="BB3" s="31" t="s">
        <v>103</v>
      </c>
      <c r="BC3" s="802" t="s">
        <v>710</v>
      </c>
      <c r="BD3" s="7"/>
      <c r="BE3" s="964"/>
      <c r="BF3" s="31" t="s">
        <v>536</v>
      </c>
      <c r="BG3" s="31" t="s">
        <v>102</v>
      </c>
      <c r="BH3" s="31" t="s">
        <v>103</v>
      </c>
      <c r="BI3" s="31" t="s">
        <v>710</v>
      </c>
      <c r="BJ3" s="31" t="s">
        <v>536</v>
      </c>
      <c r="BK3" s="31" t="s">
        <v>102</v>
      </c>
      <c r="BL3" s="31" t="s">
        <v>103</v>
      </c>
      <c r="BM3" s="31" t="s">
        <v>710</v>
      </c>
      <c r="BN3" s="31" t="s">
        <v>536</v>
      </c>
      <c r="BO3" s="31" t="s">
        <v>102</v>
      </c>
      <c r="BP3" s="31" t="s">
        <v>103</v>
      </c>
      <c r="BQ3" s="802" t="s">
        <v>710</v>
      </c>
      <c r="BR3" s="36"/>
      <c r="BS3" s="964"/>
      <c r="BT3" s="31" t="s">
        <v>536</v>
      </c>
      <c r="BU3" s="31" t="s">
        <v>102</v>
      </c>
      <c r="BV3" s="31" t="s">
        <v>103</v>
      </c>
      <c r="BW3" s="31" t="s">
        <v>710</v>
      </c>
      <c r="BX3" s="31" t="s">
        <v>536</v>
      </c>
      <c r="BY3" s="31" t="s">
        <v>102</v>
      </c>
      <c r="BZ3" s="31" t="s">
        <v>103</v>
      </c>
      <c r="CA3" s="31" t="s">
        <v>710</v>
      </c>
      <c r="CB3" s="31" t="s">
        <v>536</v>
      </c>
      <c r="CC3" s="31" t="s">
        <v>102</v>
      </c>
      <c r="CD3" s="31" t="s">
        <v>103</v>
      </c>
      <c r="CE3" s="802" t="s">
        <v>710</v>
      </c>
    </row>
    <row r="4" spans="1:83" ht="20.25" customHeight="1">
      <c r="A4" s="699" t="s">
        <v>1406</v>
      </c>
      <c r="B4" s="894">
        <v>583</v>
      </c>
      <c r="C4" s="895">
        <v>293</v>
      </c>
      <c r="D4" s="895">
        <v>290</v>
      </c>
      <c r="E4" s="896">
        <v>378</v>
      </c>
      <c r="F4" s="698">
        <v>535</v>
      </c>
      <c r="G4" s="700">
        <v>267</v>
      </c>
      <c r="H4" s="700">
        <v>268</v>
      </c>
      <c r="I4" s="701">
        <v>307</v>
      </c>
      <c r="J4" s="698">
        <f t="shared" ref="J4:J12" si="0">B4-F4</f>
        <v>48</v>
      </c>
      <c r="K4" s="700">
        <f t="shared" ref="K4:K12" si="1">C4-G4</f>
        <v>26</v>
      </c>
      <c r="L4" s="700">
        <f t="shared" ref="L4:L12" si="2">D4-H4</f>
        <v>22</v>
      </c>
      <c r="M4" s="700">
        <f t="shared" ref="M4:M12" si="3">E4-I4</f>
        <v>71</v>
      </c>
      <c r="N4" s="702"/>
      <c r="O4" s="703" t="s">
        <v>1126</v>
      </c>
      <c r="P4" s="897">
        <v>338</v>
      </c>
      <c r="Q4" s="898">
        <v>153</v>
      </c>
      <c r="R4" s="898">
        <v>185</v>
      </c>
      <c r="S4" s="899">
        <v>165</v>
      </c>
      <c r="T4" s="706">
        <v>363</v>
      </c>
      <c r="U4" s="707">
        <v>167</v>
      </c>
      <c r="V4" s="707">
        <v>196</v>
      </c>
      <c r="W4" s="708">
        <v>172</v>
      </c>
      <c r="X4" s="706">
        <f t="shared" ref="X4:AA6" si="4">P4-T4</f>
        <v>-25</v>
      </c>
      <c r="Y4" s="707">
        <f t="shared" si="4"/>
        <v>-14</v>
      </c>
      <c r="Z4" s="707">
        <f t="shared" si="4"/>
        <v>-11</v>
      </c>
      <c r="AA4" s="707">
        <f t="shared" si="4"/>
        <v>-7</v>
      </c>
      <c r="AB4" s="704"/>
      <c r="AC4" s="703" t="s">
        <v>1127</v>
      </c>
      <c r="AD4" s="897">
        <v>1595</v>
      </c>
      <c r="AE4" s="898">
        <v>746</v>
      </c>
      <c r="AF4" s="898">
        <v>849</v>
      </c>
      <c r="AG4" s="899">
        <v>714</v>
      </c>
      <c r="AH4" s="706">
        <v>1600</v>
      </c>
      <c r="AI4" s="707">
        <v>739</v>
      </c>
      <c r="AJ4" s="707">
        <v>861</v>
      </c>
      <c r="AK4" s="708">
        <v>689</v>
      </c>
      <c r="AL4" s="706">
        <f t="shared" ref="AL4:AL21" si="5">AD4-AH4</f>
        <v>-5</v>
      </c>
      <c r="AM4" s="707">
        <f t="shared" ref="AM4:AM21" si="6">AE4-AI4</f>
        <v>7</v>
      </c>
      <c r="AN4" s="707">
        <f t="shared" ref="AN4:AN21" si="7">AF4-AJ4</f>
        <v>-12</v>
      </c>
      <c r="AO4" s="707">
        <f t="shared" ref="AO4:AO21" si="8">AG4-AK4</f>
        <v>25</v>
      </c>
      <c r="AQ4" s="705" t="s">
        <v>1064</v>
      </c>
      <c r="AR4" s="897">
        <v>1245</v>
      </c>
      <c r="AS4" s="898">
        <v>564</v>
      </c>
      <c r="AT4" s="898">
        <v>681</v>
      </c>
      <c r="AU4" s="899">
        <v>493</v>
      </c>
      <c r="AV4" s="706">
        <v>1277</v>
      </c>
      <c r="AW4" s="707">
        <v>594</v>
      </c>
      <c r="AX4" s="707">
        <v>683</v>
      </c>
      <c r="AY4" s="708">
        <v>496</v>
      </c>
      <c r="AZ4" s="706">
        <f t="shared" ref="AZ4:BC6" si="9">AR4-AV4</f>
        <v>-32</v>
      </c>
      <c r="BA4" s="707">
        <f t="shared" si="9"/>
        <v>-30</v>
      </c>
      <c r="BB4" s="707">
        <f t="shared" si="9"/>
        <v>-2</v>
      </c>
      <c r="BC4" s="707">
        <f t="shared" si="9"/>
        <v>-3</v>
      </c>
      <c r="BD4" s="704"/>
      <c r="BE4" s="703" t="s">
        <v>1124</v>
      </c>
      <c r="BF4" s="897">
        <v>815</v>
      </c>
      <c r="BG4" s="898">
        <v>391</v>
      </c>
      <c r="BH4" s="898">
        <v>424</v>
      </c>
      <c r="BI4" s="899">
        <v>273</v>
      </c>
      <c r="BJ4" s="706">
        <v>798</v>
      </c>
      <c r="BK4" s="707">
        <v>381</v>
      </c>
      <c r="BL4" s="707">
        <v>417</v>
      </c>
      <c r="BM4" s="708">
        <v>278</v>
      </c>
      <c r="BN4" s="706">
        <f>BF4-BJ4</f>
        <v>17</v>
      </c>
      <c r="BO4" s="707">
        <f>BG4-BK4</f>
        <v>10</v>
      </c>
      <c r="BP4" s="707">
        <f>BH4-BL4</f>
        <v>7</v>
      </c>
      <c r="BQ4" s="707">
        <f>BI4-BM4</f>
        <v>-5</v>
      </c>
      <c r="BR4" s="704"/>
      <c r="BS4" s="703" t="s">
        <v>965</v>
      </c>
      <c r="BT4" s="897">
        <v>244</v>
      </c>
      <c r="BU4" s="898">
        <v>108</v>
      </c>
      <c r="BV4" s="898">
        <v>136</v>
      </c>
      <c r="BW4" s="899">
        <v>78</v>
      </c>
      <c r="BX4" s="706">
        <v>235</v>
      </c>
      <c r="BY4" s="707">
        <v>109</v>
      </c>
      <c r="BZ4" s="707">
        <v>126</v>
      </c>
      <c r="CA4" s="708">
        <v>82</v>
      </c>
      <c r="CB4" s="706">
        <f t="shared" ref="CB4:CB16" si="10">BT4-BX4</f>
        <v>9</v>
      </c>
      <c r="CC4" s="707">
        <f t="shared" ref="CC4:CC16" si="11">BU4-BY4</f>
        <v>-1</v>
      </c>
      <c r="CD4" s="707">
        <f t="shared" ref="CD4:CD16" si="12">BV4-BZ4</f>
        <v>10</v>
      </c>
      <c r="CE4" s="707">
        <f t="shared" ref="CE4:CE16" si="13">BW4-CA4</f>
        <v>-4</v>
      </c>
    </row>
    <row r="5" spans="1:83" s="26" customFormat="1" ht="20.25" customHeight="1">
      <c r="A5" s="705" t="s">
        <v>1407</v>
      </c>
      <c r="B5" s="897">
        <v>1081</v>
      </c>
      <c r="C5" s="898">
        <v>529</v>
      </c>
      <c r="D5" s="898">
        <v>552</v>
      </c>
      <c r="E5" s="899">
        <v>576</v>
      </c>
      <c r="F5" s="706">
        <v>1021</v>
      </c>
      <c r="G5" s="707">
        <v>499</v>
      </c>
      <c r="H5" s="707">
        <v>522</v>
      </c>
      <c r="I5" s="708">
        <v>553</v>
      </c>
      <c r="J5" s="706">
        <f t="shared" si="0"/>
        <v>60</v>
      </c>
      <c r="K5" s="707">
        <f t="shared" si="1"/>
        <v>30</v>
      </c>
      <c r="L5" s="707">
        <f t="shared" si="2"/>
        <v>30</v>
      </c>
      <c r="M5" s="707">
        <f t="shared" si="3"/>
        <v>23</v>
      </c>
      <c r="N5" s="702"/>
      <c r="O5" s="703" t="s">
        <v>1130</v>
      </c>
      <c r="P5" s="897">
        <v>281</v>
      </c>
      <c r="Q5" s="898">
        <v>149</v>
      </c>
      <c r="R5" s="898">
        <v>132</v>
      </c>
      <c r="S5" s="899">
        <v>158</v>
      </c>
      <c r="T5" s="706">
        <v>293</v>
      </c>
      <c r="U5" s="707">
        <v>151</v>
      </c>
      <c r="V5" s="707">
        <v>142</v>
      </c>
      <c r="W5" s="708">
        <v>176</v>
      </c>
      <c r="X5" s="706">
        <f t="shared" si="4"/>
        <v>-12</v>
      </c>
      <c r="Y5" s="707">
        <f t="shared" si="4"/>
        <v>-2</v>
      </c>
      <c r="Z5" s="707">
        <f t="shared" si="4"/>
        <v>-10</v>
      </c>
      <c r="AA5" s="707">
        <f t="shared" si="4"/>
        <v>-18</v>
      </c>
      <c r="AB5" s="704"/>
      <c r="AC5" s="703" t="s">
        <v>1131</v>
      </c>
      <c r="AD5" s="897">
        <v>500</v>
      </c>
      <c r="AE5" s="898">
        <v>238</v>
      </c>
      <c r="AF5" s="898">
        <v>262</v>
      </c>
      <c r="AG5" s="899">
        <v>207</v>
      </c>
      <c r="AH5" s="706">
        <v>577</v>
      </c>
      <c r="AI5" s="707">
        <v>272</v>
      </c>
      <c r="AJ5" s="707">
        <v>305</v>
      </c>
      <c r="AK5" s="708">
        <v>210</v>
      </c>
      <c r="AL5" s="706">
        <f t="shared" si="5"/>
        <v>-77</v>
      </c>
      <c r="AM5" s="707">
        <f t="shared" si="6"/>
        <v>-34</v>
      </c>
      <c r="AN5" s="707">
        <f t="shared" si="7"/>
        <v>-43</v>
      </c>
      <c r="AO5" s="707">
        <f t="shared" si="8"/>
        <v>-3</v>
      </c>
      <c r="AQ5" s="705" t="s">
        <v>1069</v>
      </c>
      <c r="AR5" s="897">
        <v>1303</v>
      </c>
      <c r="AS5" s="898">
        <v>652</v>
      </c>
      <c r="AT5" s="898">
        <v>651</v>
      </c>
      <c r="AU5" s="899">
        <v>514</v>
      </c>
      <c r="AV5" s="706">
        <v>1320</v>
      </c>
      <c r="AW5" s="707">
        <v>657</v>
      </c>
      <c r="AX5" s="707">
        <v>663</v>
      </c>
      <c r="AY5" s="708">
        <v>523</v>
      </c>
      <c r="AZ5" s="706">
        <f t="shared" si="9"/>
        <v>-17</v>
      </c>
      <c r="BA5" s="707">
        <f t="shared" si="9"/>
        <v>-5</v>
      </c>
      <c r="BB5" s="707">
        <f t="shared" si="9"/>
        <v>-12</v>
      </c>
      <c r="BC5" s="707">
        <f t="shared" si="9"/>
        <v>-9</v>
      </c>
      <c r="BD5" s="704"/>
      <c r="BE5" s="703" t="s">
        <v>1132</v>
      </c>
      <c r="BF5" s="897">
        <v>929</v>
      </c>
      <c r="BG5" s="898">
        <v>460</v>
      </c>
      <c r="BH5" s="898">
        <v>469</v>
      </c>
      <c r="BI5" s="899">
        <v>396</v>
      </c>
      <c r="BJ5" s="706">
        <v>983</v>
      </c>
      <c r="BK5" s="707">
        <v>482</v>
      </c>
      <c r="BL5" s="707">
        <v>501</v>
      </c>
      <c r="BM5" s="708">
        <v>394</v>
      </c>
      <c r="BN5" s="706">
        <f t="shared" ref="BN5:BQ9" si="14">BF5-BJ5</f>
        <v>-54</v>
      </c>
      <c r="BO5" s="707">
        <f t="shared" si="14"/>
        <v>-22</v>
      </c>
      <c r="BP5" s="707">
        <f t="shared" si="14"/>
        <v>-32</v>
      </c>
      <c r="BQ5" s="707">
        <f t="shared" si="14"/>
        <v>2</v>
      </c>
      <c r="BR5" s="704"/>
      <c r="BS5" s="703" t="s">
        <v>1157</v>
      </c>
      <c r="BT5" s="897">
        <v>238</v>
      </c>
      <c r="BU5" s="898">
        <v>122</v>
      </c>
      <c r="BV5" s="898">
        <v>116</v>
      </c>
      <c r="BW5" s="899">
        <v>58</v>
      </c>
      <c r="BX5" s="706">
        <v>267</v>
      </c>
      <c r="BY5" s="707">
        <v>139</v>
      </c>
      <c r="BZ5" s="707">
        <v>128</v>
      </c>
      <c r="CA5" s="708">
        <v>62</v>
      </c>
      <c r="CB5" s="706">
        <f t="shared" si="10"/>
        <v>-29</v>
      </c>
      <c r="CC5" s="707">
        <f t="shared" si="11"/>
        <v>-17</v>
      </c>
      <c r="CD5" s="707">
        <f t="shared" si="12"/>
        <v>-12</v>
      </c>
      <c r="CE5" s="707">
        <f t="shared" si="13"/>
        <v>-4</v>
      </c>
    </row>
    <row r="6" spans="1:83" s="26" customFormat="1" ht="20.25" customHeight="1">
      <c r="A6" s="705" t="s">
        <v>1408</v>
      </c>
      <c r="B6" s="897">
        <v>832</v>
      </c>
      <c r="C6" s="898">
        <v>420</v>
      </c>
      <c r="D6" s="898">
        <v>412</v>
      </c>
      <c r="E6" s="899">
        <v>432</v>
      </c>
      <c r="F6" s="706">
        <v>734</v>
      </c>
      <c r="G6" s="707">
        <v>371</v>
      </c>
      <c r="H6" s="707">
        <v>363</v>
      </c>
      <c r="I6" s="708">
        <v>374</v>
      </c>
      <c r="J6" s="706">
        <f t="shared" si="0"/>
        <v>98</v>
      </c>
      <c r="K6" s="707">
        <f t="shared" si="1"/>
        <v>49</v>
      </c>
      <c r="L6" s="707">
        <f t="shared" si="2"/>
        <v>49</v>
      </c>
      <c r="M6" s="707">
        <f t="shared" si="3"/>
        <v>58</v>
      </c>
      <c r="N6" s="702"/>
      <c r="O6" s="703" t="s">
        <v>1149</v>
      </c>
      <c r="P6" s="897">
        <v>1449</v>
      </c>
      <c r="Q6" s="898">
        <v>720</v>
      </c>
      <c r="R6" s="898">
        <v>729</v>
      </c>
      <c r="S6" s="899">
        <v>725</v>
      </c>
      <c r="T6" s="706">
        <v>1383</v>
      </c>
      <c r="U6" s="707">
        <v>683</v>
      </c>
      <c r="V6" s="707">
        <v>700</v>
      </c>
      <c r="W6" s="708">
        <v>668</v>
      </c>
      <c r="X6" s="706">
        <f t="shared" si="4"/>
        <v>66</v>
      </c>
      <c r="Y6" s="707">
        <f t="shared" si="4"/>
        <v>37</v>
      </c>
      <c r="Z6" s="707">
        <f t="shared" si="4"/>
        <v>29</v>
      </c>
      <c r="AA6" s="707">
        <f t="shared" si="4"/>
        <v>57</v>
      </c>
      <c r="AB6" s="704"/>
      <c r="AC6" s="703" t="s">
        <v>1135</v>
      </c>
      <c r="AD6" s="897">
        <v>179</v>
      </c>
      <c r="AE6" s="898">
        <v>80</v>
      </c>
      <c r="AF6" s="898">
        <v>99</v>
      </c>
      <c r="AG6" s="899">
        <v>69</v>
      </c>
      <c r="AH6" s="706">
        <v>170</v>
      </c>
      <c r="AI6" s="707">
        <v>75</v>
      </c>
      <c r="AJ6" s="707">
        <v>95</v>
      </c>
      <c r="AK6" s="708">
        <v>62</v>
      </c>
      <c r="AL6" s="706">
        <f t="shared" si="5"/>
        <v>9</v>
      </c>
      <c r="AM6" s="707">
        <f t="shared" si="6"/>
        <v>5</v>
      </c>
      <c r="AN6" s="707">
        <f t="shared" si="7"/>
        <v>4</v>
      </c>
      <c r="AO6" s="707">
        <f t="shared" si="8"/>
        <v>7</v>
      </c>
      <c r="AQ6" s="705" t="s">
        <v>1073</v>
      </c>
      <c r="AR6" s="897">
        <v>850</v>
      </c>
      <c r="AS6" s="898">
        <v>375</v>
      </c>
      <c r="AT6" s="898">
        <v>475</v>
      </c>
      <c r="AU6" s="899">
        <v>325</v>
      </c>
      <c r="AV6" s="706">
        <v>861</v>
      </c>
      <c r="AW6" s="707">
        <v>396</v>
      </c>
      <c r="AX6" s="707">
        <v>465</v>
      </c>
      <c r="AY6" s="708">
        <v>315</v>
      </c>
      <c r="AZ6" s="706">
        <f t="shared" si="9"/>
        <v>-11</v>
      </c>
      <c r="BA6" s="707">
        <f t="shared" si="9"/>
        <v>-21</v>
      </c>
      <c r="BB6" s="707">
        <f t="shared" si="9"/>
        <v>10</v>
      </c>
      <c r="BC6" s="707">
        <f t="shared" si="9"/>
        <v>10</v>
      </c>
      <c r="BD6" s="704"/>
      <c r="BE6" s="703" t="s">
        <v>1128</v>
      </c>
      <c r="BF6" s="897">
        <v>1981</v>
      </c>
      <c r="BG6" s="898">
        <v>909</v>
      </c>
      <c r="BH6" s="898">
        <v>1072</v>
      </c>
      <c r="BI6" s="899">
        <v>569</v>
      </c>
      <c r="BJ6" s="706">
        <v>2024</v>
      </c>
      <c r="BK6" s="707">
        <v>894</v>
      </c>
      <c r="BL6" s="707">
        <v>1130</v>
      </c>
      <c r="BM6" s="708">
        <v>590</v>
      </c>
      <c r="BN6" s="706">
        <f t="shared" si="14"/>
        <v>-43</v>
      </c>
      <c r="BO6" s="707">
        <f t="shared" si="14"/>
        <v>15</v>
      </c>
      <c r="BP6" s="707">
        <f t="shared" si="14"/>
        <v>-58</v>
      </c>
      <c r="BQ6" s="707">
        <f t="shared" si="14"/>
        <v>-21</v>
      </c>
      <c r="BR6" s="704"/>
      <c r="BS6" s="703" t="s">
        <v>1452</v>
      </c>
      <c r="BT6" s="897">
        <v>17</v>
      </c>
      <c r="BU6" s="898">
        <v>9</v>
      </c>
      <c r="BV6" s="898">
        <v>8</v>
      </c>
      <c r="BW6" s="899">
        <v>1</v>
      </c>
      <c r="BX6" s="706" t="s">
        <v>1465</v>
      </c>
      <c r="BY6" s="707" t="s">
        <v>1465</v>
      </c>
      <c r="BZ6" s="707" t="s">
        <v>1465</v>
      </c>
      <c r="CA6" s="708" t="s">
        <v>1465</v>
      </c>
      <c r="CB6" s="706" t="s">
        <v>1465</v>
      </c>
      <c r="CC6" s="707" t="s">
        <v>1465</v>
      </c>
      <c r="CD6" s="707" t="s">
        <v>1465</v>
      </c>
      <c r="CE6" s="707" t="s">
        <v>1465</v>
      </c>
    </row>
    <row r="7" spans="1:83" s="26" customFormat="1" ht="20.25" customHeight="1">
      <c r="A7" s="705" t="s">
        <v>1409</v>
      </c>
      <c r="B7" s="897">
        <v>337</v>
      </c>
      <c r="C7" s="898">
        <v>162</v>
      </c>
      <c r="D7" s="898">
        <v>175</v>
      </c>
      <c r="E7" s="899">
        <v>202</v>
      </c>
      <c r="F7" s="706">
        <v>276</v>
      </c>
      <c r="G7" s="707">
        <v>121</v>
      </c>
      <c r="H7" s="707">
        <v>155</v>
      </c>
      <c r="I7" s="708">
        <v>143</v>
      </c>
      <c r="J7" s="706">
        <f t="shared" si="0"/>
        <v>61</v>
      </c>
      <c r="K7" s="707">
        <f t="shared" si="1"/>
        <v>41</v>
      </c>
      <c r="L7" s="707">
        <f t="shared" si="2"/>
        <v>20</v>
      </c>
      <c r="M7" s="707">
        <f t="shared" si="3"/>
        <v>59</v>
      </c>
      <c r="N7" s="702"/>
      <c r="O7" s="703" t="s">
        <v>1154</v>
      </c>
      <c r="P7" s="897" t="s">
        <v>571</v>
      </c>
      <c r="Q7" s="898" t="s">
        <v>571</v>
      </c>
      <c r="R7" s="898" t="s">
        <v>571</v>
      </c>
      <c r="S7" s="899" t="s">
        <v>571</v>
      </c>
      <c r="T7" s="706" t="s">
        <v>571</v>
      </c>
      <c r="U7" s="707" t="s">
        <v>571</v>
      </c>
      <c r="V7" s="707" t="s">
        <v>571</v>
      </c>
      <c r="W7" s="708" t="s">
        <v>571</v>
      </c>
      <c r="X7" s="706" t="s">
        <v>571</v>
      </c>
      <c r="Y7" s="707" t="s">
        <v>571</v>
      </c>
      <c r="Z7" s="707" t="s">
        <v>571</v>
      </c>
      <c r="AA7" s="707" t="s">
        <v>571</v>
      </c>
      <c r="AB7" s="704"/>
      <c r="AC7" s="703" t="s">
        <v>1140</v>
      </c>
      <c r="AD7" s="897">
        <v>259</v>
      </c>
      <c r="AE7" s="898">
        <v>122</v>
      </c>
      <c r="AF7" s="898">
        <v>137</v>
      </c>
      <c r="AG7" s="899">
        <v>117</v>
      </c>
      <c r="AH7" s="706">
        <v>308</v>
      </c>
      <c r="AI7" s="707">
        <v>144</v>
      </c>
      <c r="AJ7" s="707">
        <v>164</v>
      </c>
      <c r="AK7" s="708">
        <v>120</v>
      </c>
      <c r="AL7" s="706">
        <f t="shared" si="5"/>
        <v>-49</v>
      </c>
      <c r="AM7" s="707">
        <f t="shared" si="6"/>
        <v>-22</v>
      </c>
      <c r="AN7" s="707">
        <f t="shared" si="7"/>
        <v>-27</v>
      </c>
      <c r="AO7" s="707">
        <f t="shared" si="8"/>
        <v>-3</v>
      </c>
      <c r="AQ7" s="703" t="s">
        <v>1107</v>
      </c>
      <c r="AR7" s="897">
        <v>2101</v>
      </c>
      <c r="AS7" s="898">
        <v>956</v>
      </c>
      <c r="AT7" s="898">
        <v>1145</v>
      </c>
      <c r="AU7" s="899">
        <v>731</v>
      </c>
      <c r="AV7" s="706">
        <v>2025</v>
      </c>
      <c r="AW7" s="707">
        <v>910</v>
      </c>
      <c r="AX7" s="707">
        <v>1115</v>
      </c>
      <c r="AY7" s="708">
        <v>694</v>
      </c>
      <c r="AZ7" s="706">
        <f t="shared" ref="AZ7:AZ20" si="15">AR7-AV7</f>
        <v>76</v>
      </c>
      <c r="BA7" s="707">
        <f t="shared" ref="BA7:BA20" si="16">AS7-AW7</f>
        <v>46</v>
      </c>
      <c r="BB7" s="707">
        <f t="shared" ref="BB7:BB20" si="17">AT7-AX7</f>
        <v>30</v>
      </c>
      <c r="BC7" s="707">
        <f t="shared" ref="BC7:BC20" si="18">AU7-AY7</f>
        <v>37</v>
      </c>
      <c r="BD7" s="702"/>
      <c r="BE7" s="703" t="s">
        <v>1001</v>
      </c>
      <c r="BF7" s="897">
        <v>603</v>
      </c>
      <c r="BG7" s="898">
        <v>269</v>
      </c>
      <c r="BH7" s="898">
        <v>334</v>
      </c>
      <c r="BI7" s="899">
        <v>214</v>
      </c>
      <c r="BJ7" s="706">
        <v>640</v>
      </c>
      <c r="BK7" s="707">
        <v>286</v>
      </c>
      <c r="BL7" s="707">
        <v>354</v>
      </c>
      <c r="BM7" s="708">
        <v>223</v>
      </c>
      <c r="BN7" s="706">
        <f t="shared" si="14"/>
        <v>-37</v>
      </c>
      <c r="BO7" s="707">
        <f t="shared" si="14"/>
        <v>-17</v>
      </c>
      <c r="BP7" s="707">
        <f t="shared" si="14"/>
        <v>-20</v>
      </c>
      <c r="BQ7" s="707">
        <f t="shared" si="14"/>
        <v>-9</v>
      </c>
      <c r="BR7" s="704"/>
      <c r="BS7" s="703" t="s">
        <v>990</v>
      </c>
      <c r="BT7" s="897">
        <v>149</v>
      </c>
      <c r="BU7" s="898">
        <v>65</v>
      </c>
      <c r="BV7" s="898">
        <v>84</v>
      </c>
      <c r="BW7" s="899">
        <v>51</v>
      </c>
      <c r="BX7" s="706">
        <v>160</v>
      </c>
      <c r="BY7" s="707">
        <v>76</v>
      </c>
      <c r="BZ7" s="707">
        <v>84</v>
      </c>
      <c r="CA7" s="708">
        <v>55</v>
      </c>
      <c r="CB7" s="706">
        <f t="shared" si="10"/>
        <v>-11</v>
      </c>
      <c r="CC7" s="707">
        <f t="shared" si="11"/>
        <v>-11</v>
      </c>
      <c r="CD7" s="707">
        <f t="shared" si="12"/>
        <v>0</v>
      </c>
      <c r="CE7" s="707">
        <f t="shared" si="13"/>
        <v>-4</v>
      </c>
    </row>
    <row r="8" spans="1:83" s="26" customFormat="1" ht="20.25" customHeight="1">
      <c r="A8" s="705" t="s">
        <v>1410</v>
      </c>
      <c r="B8" s="897">
        <v>797</v>
      </c>
      <c r="C8" s="898">
        <v>374</v>
      </c>
      <c r="D8" s="898">
        <v>423</v>
      </c>
      <c r="E8" s="899">
        <v>413</v>
      </c>
      <c r="F8" s="706">
        <v>745</v>
      </c>
      <c r="G8" s="707">
        <v>342</v>
      </c>
      <c r="H8" s="707">
        <v>403</v>
      </c>
      <c r="I8" s="708">
        <v>367</v>
      </c>
      <c r="J8" s="706">
        <f t="shared" si="0"/>
        <v>52</v>
      </c>
      <c r="K8" s="707">
        <f t="shared" si="1"/>
        <v>32</v>
      </c>
      <c r="L8" s="707">
        <f t="shared" si="2"/>
        <v>20</v>
      </c>
      <c r="M8" s="707">
        <f t="shared" si="3"/>
        <v>46</v>
      </c>
      <c r="N8" s="702"/>
      <c r="O8" s="703" t="s">
        <v>957</v>
      </c>
      <c r="P8" s="897">
        <v>341</v>
      </c>
      <c r="Q8" s="898">
        <v>158</v>
      </c>
      <c r="R8" s="898">
        <v>183</v>
      </c>
      <c r="S8" s="899">
        <v>202</v>
      </c>
      <c r="T8" s="706">
        <v>331</v>
      </c>
      <c r="U8" s="707">
        <v>167</v>
      </c>
      <c r="V8" s="707">
        <v>164</v>
      </c>
      <c r="W8" s="708">
        <v>203</v>
      </c>
      <c r="X8" s="706">
        <f t="shared" ref="X8:X17" si="19">P8-T8</f>
        <v>10</v>
      </c>
      <c r="Y8" s="707">
        <f t="shared" ref="Y8:Y17" si="20">Q8-U8</f>
        <v>-9</v>
      </c>
      <c r="Z8" s="707">
        <f t="shared" ref="Z8:Z17" si="21">R8-V8</f>
        <v>19</v>
      </c>
      <c r="AA8" s="707">
        <f t="shared" ref="AA8:AA17" si="22">S8-W8</f>
        <v>-1</v>
      </c>
      <c r="AB8" s="704"/>
      <c r="AC8" s="703" t="s">
        <v>1145</v>
      </c>
      <c r="AD8" s="897">
        <v>277</v>
      </c>
      <c r="AE8" s="898">
        <v>131</v>
      </c>
      <c r="AF8" s="898">
        <v>146</v>
      </c>
      <c r="AG8" s="899">
        <v>143</v>
      </c>
      <c r="AH8" s="706">
        <v>293</v>
      </c>
      <c r="AI8" s="707">
        <v>145</v>
      </c>
      <c r="AJ8" s="707">
        <v>148</v>
      </c>
      <c r="AK8" s="708">
        <v>143</v>
      </c>
      <c r="AL8" s="706">
        <f t="shared" si="5"/>
        <v>-16</v>
      </c>
      <c r="AM8" s="707">
        <f t="shared" si="6"/>
        <v>-14</v>
      </c>
      <c r="AN8" s="707">
        <f t="shared" si="7"/>
        <v>-2</v>
      </c>
      <c r="AO8" s="707">
        <f t="shared" si="8"/>
        <v>0</v>
      </c>
      <c r="AP8" s="702"/>
      <c r="AQ8" s="703" t="s">
        <v>1103</v>
      </c>
      <c r="AR8" s="897">
        <v>549</v>
      </c>
      <c r="AS8" s="898">
        <v>261</v>
      </c>
      <c r="AT8" s="898">
        <v>288</v>
      </c>
      <c r="AU8" s="899">
        <v>199</v>
      </c>
      <c r="AV8" s="706">
        <v>590</v>
      </c>
      <c r="AW8" s="707">
        <v>280</v>
      </c>
      <c r="AX8" s="707">
        <v>310</v>
      </c>
      <c r="AY8" s="708">
        <v>198</v>
      </c>
      <c r="AZ8" s="706">
        <f t="shared" si="15"/>
        <v>-41</v>
      </c>
      <c r="BA8" s="707">
        <f t="shared" si="16"/>
        <v>-19</v>
      </c>
      <c r="BB8" s="707">
        <f t="shared" si="17"/>
        <v>-22</v>
      </c>
      <c r="BC8" s="707">
        <f t="shared" si="18"/>
        <v>1</v>
      </c>
      <c r="BE8" s="703" t="s">
        <v>1007</v>
      </c>
      <c r="BF8" s="897">
        <v>373</v>
      </c>
      <c r="BG8" s="898">
        <v>193</v>
      </c>
      <c r="BH8" s="898">
        <v>180</v>
      </c>
      <c r="BI8" s="899">
        <v>134</v>
      </c>
      <c r="BJ8" s="706">
        <v>362</v>
      </c>
      <c r="BK8" s="707">
        <v>180</v>
      </c>
      <c r="BL8" s="707">
        <v>182</v>
      </c>
      <c r="BM8" s="708">
        <v>124</v>
      </c>
      <c r="BN8" s="706">
        <f t="shared" si="14"/>
        <v>11</v>
      </c>
      <c r="BO8" s="707">
        <f t="shared" si="14"/>
        <v>13</v>
      </c>
      <c r="BP8" s="707">
        <f t="shared" si="14"/>
        <v>-2</v>
      </c>
      <c r="BQ8" s="707">
        <f t="shared" si="14"/>
        <v>10</v>
      </c>
      <c r="BR8" s="704"/>
      <c r="BS8" s="703" t="s">
        <v>1042</v>
      </c>
      <c r="BT8" s="897">
        <v>100</v>
      </c>
      <c r="BU8" s="898">
        <v>49</v>
      </c>
      <c r="BV8" s="898">
        <v>51</v>
      </c>
      <c r="BW8" s="899">
        <v>36</v>
      </c>
      <c r="BX8" s="706">
        <v>105</v>
      </c>
      <c r="BY8" s="707">
        <v>50</v>
      </c>
      <c r="BZ8" s="707">
        <v>55</v>
      </c>
      <c r="CA8" s="708">
        <v>39</v>
      </c>
      <c r="CB8" s="706">
        <f t="shared" si="10"/>
        <v>-5</v>
      </c>
      <c r="CC8" s="707">
        <f t="shared" si="11"/>
        <v>-1</v>
      </c>
      <c r="CD8" s="707">
        <f t="shared" si="12"/>
        <v>-4</v>
      </c>
      <c r="CE8" s="707">
        <f t="shared" si="13"/>
        <v>-3</v>
      </c>
    </row>
    <row r="9" spans="1:83" s="26" customFormat="1" ht="20.25" customHeight="1">
      <c r="A9" s="705" t="s">
        <v>1411</v>
      </c>
      <c r="B9" s="897">
        <v>626</v>
      </c>
      <c r="C9" s="898">
        <v>290</v>
      </c>
      <c r="D9" s="898">
        <v>336</v>
      </c>
      <c r="E9" s="899">
        <v>357</v>
      </c>
      <c r="F9" s="706">
        <v>533</v>
      </c>
      <c r="G9" s="707">
        <v>244</v>
      </c>
      <c r="H9" s="707">
        <v>289</v>
      </c>
      <c r="I9" s="708">
        <v>255</v>
      </c>
      <c r="J9" s="706">
        <f t="shared" si="0"/>
        <v>93</v>
      </c>
      <c r="K9" s="707">
        <f t="shared" si="1"/>
        <v>46</v>
      </c>
      <c r="L9" s="819">
        <f t="shared" si="2"/>
        <v>47</v>
      </c>
      <c r="M9" s="707">
        <f t="shared" si="3"/>
        <v>102</v>
      </c>
      <c r="N9" s="702"/>
      <c r="O9" s="703" t="s">
        <v>962</v>
      </c>
      <c r="P9" s="897">
        <v>334</v>
      </c>
      <c r="Q9" s="898">
        <v>134</v>
      </c>
      <c r="R9" s="898">
        <v>200</v>
      </c>
      <c r="S9" s="899">
        <v>164</v>
      </c>
      <c r="T9" s="706">
        <v>355</v>
      </c>
      <c r="U9" s="707">
        <v>147</v>
      </c>
      <c r="V9" s="707">
        <v>208</v>
      </c>
      <c r="W9" s="708">
        <v>158</v>
      </c>
      <c r="X9" s="706">
        <f t="shared" si="19"/>
        <v>-21</v>
      </c>
      <c r="Y9" s="707">
        <f t="shared" si="20"/>
        <v>-13</v>
      </c>
      <c r="Z9" s="707">
        <f t="shared" si="21"/>
        <v>-8</v>
      </c>
      <c r="AA9" s="707">
        <f t="shared" si="22"/>
        <v>6</v>
      </c>
      <c r="AB9" s="704"/>
      <c r="AC9" s="703" t="s">
        <v>1150</v>
      </c>
      <c r="AD9" s="897">
        <v>99</v>
      </c>
      <c r="AE9" s="898">
        <v>39</v>
      </c>
      <c r="AF9" s="898">
        <v>60</v>
      </c>
      <c r="AG9" s="899">
        <v>72</v>
      </c>
      <c r="AH9" s="706">
        <v>112</v>
      </c>
      <c r="AI9" s="707">
        <v>50</v>
      </c>
      <c r="AJ9" s="707">
        <v>62</v>
      </c>
      <c r="AK9" s="708">
        <v>80</v>
      </c>
      <c r="AL9" s="706">
        <f t="shared" si="5"/>
        <v>-13</v>
      </c>
      <c r="AM9" s="707">
        <f t="shared" si="6"/>
        <v>-11</v>
      </c>
      <c r="AN9" s="707">
        <f t="shared" si="7"/>
        <v>-2</v>
      </c>
      <c r="AO9" s="707">
        <f t="shared" si="8"/>
        <v>-8</v>
      </c>
      <c r="AP9" s="702"/>
      <c r="AQ9" s="703" t="s">
        <v>1099</v>
      </c>
      <c r="AR9" s="897">
        <v>1255</v>
      </c>
      <c r="AS9" s="898">
        <v>609</v>
      </c>
      <c r="AT9" s="898">
        <v>646</v>
      </c>
      <c r="AU9" s="899">
        <v>387</v>
      </c>
      <c r="AV9" s="706">
        <v>960</v>
      </c>
      <c r="AW9" s="707">
        <v>461</v>
      </c>
      <c r="AX9" s="707">
        <v>499</v>
      </c>
      <c r="AY9" s="708">
        <v>296</v>
      </c>
      <c r="AZ9" s="706">
        <f t="shared" si="15"/>
        <v>295</v>
      </c>
      <c r="BA9" s="707">
        <f t="shared" si="16"/>
        <v>148</v>
      </c>
      <c r="BB9" s="707">
        <f t="shared" si="17"/>
        <v>147</v>
      </c>
      <c r="BC9" s="707">
        <f t="shared" si="18"/>
        <v>91</v>
      </c>
      <c r="BE9" s="703" t="s">
        <v>995</v>
      </c>
      <c r="BF9" s="897">
        <v>523</v>
      </c>
      <c r="BG9" s="898">
        <v>248</v>
      </c>
      <c r="BH9" s="898">
        <v>275</v>
      </c>
      <c r="BI9" s="899">
        <v>190</v>
      </c>
      <c r="BJ9" s="706">
        <v>442</v>
      </c>
      <c r="BK9" s="707">
        <v>206</v>
      </c>
      <c r="BL9" s="707">
        <v>236</v>
      </c>
      <c r="BM9" s="708">
        <v>168</v>
      </c>
      <c r="BN9" s="706">
        <f t="shared" si="14"/>
        <v>81</v>
      </c>
      <c r="BO9" s="707">
        <f t="shared" si="14"/>
        <v>42</v>
      </c>
      <c r="BP9" s="707">
        <f t="shared" si="14"/>
        <v>39</v>
      </c>
      <c r="BQ9" s="707">
        <f t="shared" si="14"/>
        <v>22</v>
      </c>
      <c r="BR9" s="704"/>
      <c r="BS9" s="703" t="s">
        <v>947</v>
      </c>
      <c r="BT9" s="897">
        <v>20</v>
      </c>
      <c r="BU9" s="898">
        <v>10</v>
      </c>
      <c r="BV9" s="898">
        <v>10</v>
      </c>
      <c r="BW9" s="899">
        <v>6</v>
      </c>
      <c r="BX9" s="706">
        <v>18</v>
      </c>
      <c r="BY9" s="707">
        <v>10</v>
      </c>
      <c r="BZ9" s="707">
        <v>8</v>
      </c>
      <c r="CA9" s="708">
        <v>6</v>
      </c>
      <c r="CB9" s="821">
        <f t="shared" si="10"/>
        <v>2</v>
      </c>
      <c r="CC9" s="819">
        <f t="shared" si="11"/>
        <v>0</v>
      </c>
      <c r="CD9" s="819">
        <f t="shared" si="12"/>
        <v>2</v>
      </c>
      <c r="CE9" s="707">
        <f t="shared" si="13"/>
        <v>0</v>
      </c>
    </row>
    <row r="10" spans="1:83" s="26" customFormat="1" ht="20.25" customHeight="1">
      <c r="A10" s="705" t="s">
        <v>1412</v>
      </c>
      <c r="B10" s="897">
        <v>549</v>
      </c>
      <c r="C10" s="898">
        <v>256</v>
      </c>
      <c r="D10" s="898">
        <v>293</v>
      </c>
      <c r="E10" s="899">
        <v>307</v>
      </c>
      <c r="F10" s="706">
        <v>543</v>
      </c>
      <c r="G10" s="707">
        <v>240</v>
      </c>
      <c r="H10" s="707">
        <v>303</v>
      </c>
      <c r="I10" s="708">
        <v>301</v>
      </c>
      <c r="J10" s="706">
        <f t="shared" si="0"/>
        <v>6</v>
      </c>
      <c r="K10" s="707">
        <f t="shared" si="1"/>
        <v>16</v>
      </c>
      <c r="L10" s="707">
        <f t="shared" si="2"/>
        <v>-10</v>
      </c>
      <c r="M10" s="707">
        <f t="shared" si="3"/>
        <v>6</v>
      </c>
      <c r="N10" s="702"/>
      <c r="O10" s="703" t="s">
        <v>967</v>
      </c>
      <c r="P10" s="897">
        <v>62</v>
      </c>
      <c r="Q10" s="898">
        <v>30</v>
      </c>
      <c r="R10" s="898">
        <v>32</v>
      </c>
      <c r="S10" s="899">
        <v>28</v>
      </c>
      <c r="T10" s="706">
        <v>79</v>
      </c>
      <c r="U10" s="707">
        <v>42</v>
      </c>
      <c r="V10" s="707">
        <v>37</v>
      </c>
      <c r="W10" s="708">
        <v>41</v>
      </c>
      <c r="X10" s="706">
        <f t="shared" si="19"/>
        <v>-17</v>
      </c>
      <c r="Y10" s="707">
        <f t="shared" si="20"/>
        <v>-12</v>
      </c>
      <c r="Z10" s="707">
        <f t="shared" si="21"/>
        <v>-5</v>
      </c>
      <c r="AA10" s="707">
        <f t="shared" si="22"/>
        <v>-13</v>
      </c>
      <c r="AB10" s="704"/>
      <c r="AC10" s="703" t="s">
        <v>1155</v>
      </c>
      <c r="AD10" s="897">
        <v>224</v>
      </c>
      <c r="AE10" s="898">
        <v>132</v>
      </c>
      <c r="AF10" s="898">
        <v>92</v>
      </c>
      <c r="AG10" s="899">
        <v>143</v>
      </c>
      <c r="AH10" s="706">
        <v>227</v>
      </c>
      <c r="AI10" s="707">
        <v>119</v>
      </c>
      <c r="AJ10" s="707">
        <v>108</v>
      </c>
      <c r="AK10" s="708">
        <v>119</v>
      </c>
      <c r="AL10" s="706">
        <f t="shared" si="5"/>
        <v>-3</v>
      </c>
      <c r="AM10" s="707">
        <f t="shared" si="6"/>
        <v>13</v>
      </c>
      <c r="AN10" s="707">
        <f t="shared" si="7"/>
        <v>-16</v>
      </c>
      <c r="AO10" s="707">
        <f t="shared" si="8"/>
        <v>24</v>
      </c>
      <c r="AP10" s="702"/>
      <c r="AQ10" s="703" t="s">
        <v>1146</v>
      </c>
      <c r="AR10" s="897">
        <v>976</v>
      </c>
      <c r="AS10" s="898">
        <v>465</v>
      </c>
      <c r="AT10" s="898">
        <v>511</v>
      </c>
      <c r="AU10" s="899">
        <v>368</v>
      </c>
      <c r="AV10" s="706">
        <v>936</v>
      </c>
      <c r="AW10" s="707">
        <v>445</v>
      </c>
      <c r="AX10" s="707">
        <v>491</v>
      </c>
      <c r="AY10" s="708">
        <v>359</v>
      </c>
      <c r="AZ10" s="706">
        <f t="shared" si="15"/>
        <v>40</v>
      </c>
      <c r="BA10" s="707">
        <f t="shared" si="16"/>
        <v>20</v>
      </c>
      <c r="BB10" s="707">
        <f t="shared" si="17"/>
        <v>20</v>
      </c>
      <c r="BC10" s="707">
        <f t="shared" si="18"/>
        <v>9</v>
      </c>
      <c r="BD10" s="702"/>
      <c r="BE10" s="703" t="s">
        <v>989</v>
      </c>
      <c r="BF10" s="897">
        <v>168</v>
      </c>
      <c r="BG10" s="898">
        <v>79</v>
      </c>
      <c r="BH10" s="898">
        <v>89</v>
      </c>
      <c r="BI10" s="899">
        <v>76</v>
      </c>
      <c r="BJ10" s="706">
        <v>164</v>
      </c>
      <c r="BK10" s="707">
        <v>73</v>
      </c>
      <c r="BL10" s="707">
        <v>91</v>
      </c>
      <c r="BM10" s="708">
        <v>56</v>
      </c>
      <c r="BN10" s="706">
        <f t="shared" ref="BN10:BN41" si="23">BF10-BJ10</f>
        <v>4</v>
      </c>
      <c r="BO10" s="707">
        <f t="shared" ref="BO10:BO41" si="24">BG10-BK10</f>
        <v>6</v>
      </c>
      <c r="BP10" s="707">
        <f t="shared" ref="BP10:BP41" si="25">BH10-BL10</f>
        <v>-2</v>
      </c>
      <c r="BQ10" s="707">
        <f t="shared" ref="BQ10:BQ41" si="26">BI10-BM10</f>
        <v>20</v>
      </c>
      <c r="BR10" s="702"/>
      <c r="BS10" s="703" t="s">
        <v>974</v>
      </c>
      <c r="BT10" s="897">
        <f>121+31</f>
        <v>152</v>
      </c>
      <c r="BU10" s="898">
        <f>62+15</f>
        <v>77</v>
      </c>
      <c r="BV10" s="898">
        <f>59+16</f>
        <v>75</v>
      </c>
      <c r="BW10" s="899">
        <f>35+15</f>
        <v>50</v>
      </c>
      <c r="BX10" s="706">
        <v>142</v>
      </c>
      <c r="BY10" s="707">
        <v>75</v>
      </c>
      <c r="BZ10" s="707">
        <v>67</v>
      </c>
      <c r="CA10" s="708">
        <v>43</v>
      </c>
      <c r="CB10" s="706">
        <f t="shared" si="10"/>
        <v>10</v>
      </c>
      <c r="CC10" s="707">
        <f t="shared" si="11"/>
        <v>2</v>
      </c>
      <c r="CD10" s="707">
        <f t="shared" si="12"/>
        <v>8</v>
      </c>
      <c r="CE10" s="707">
        <f t="shared" si="13"/>
        <v>7</v>
      </c>
    </row>
    <row r="11" spans="1:83" s="26" customFormat="1" ht="20.25" customHeight="1">
      <c r="A11" s="705" t="s">
        <v>1413</v>
      </c>
      <c r="B11" s="897">
        <v>547</v>
      </c>
      <c r="C11" s="898">
        <v>259</v>
      </c>
      <c r="D11" s="898">
        <v>288</v>
      </c>
      <c r="E11" s="899">
        <v>242</v>
      </c>
      <c r="F11" s="706">
        <v>523</v>
      </c>
      <c r="G11" s="707">
        <v>241</v>
      </c>
      <c r="H11" s="707">
        <v>282</v>
      </c>
      <c r="I11" s="708">
        <v>227</v>
      </c>
      <c r="J11" s="706">
        <f t="shared" si="0"/>
        <v>24</v>
      </c>
      <c r="K11" s="707">
        <f t="shared" si="1"/>
        <v>18</v>
      </c>
      <c r="L11" s="707">
        <f t="shared" si="2"/>
        <v>6</v>
      </c>
      <c r="M11" s="707">
        <f t="shared" si="3"/>
        <v>15</v>
      </c>
      <c r="N11" s="702"/>
      <c r="O11" s="703" t="s">
        <v>971</v>
      </c>
      <c r="P11" s="897">
        <v>498</v>
      </c>
      <c r="Q11" s="898">
        <v>213</v>
      </c>
      <c r="R11" s="898">
        <v>285</v>
      </c>
      <c r="S11" s="899">
        <v>299</v>
      </c>
      <c r="T11" s="706">
        <v>540</v>
      </c>
      <c r="U11" s="707">
        <v>228</v>
      </c>
      <c r="V11" s="707">
        <v>312</v>
      </c>
      <c r="W11" s="708">
        <v>287</v>
      </c>
      <c r="X11" s="706">
        <f t="shared" si="19"/>
        <v>-42</v>
      </c>
      <c r="Y11" s="707">
        <f t="shared" si="20"/>
        <v>-15</v>
      </c>
      <c r="Z11" s="707">
        <f t="shared" si="21"/>
        <v>-27</v>
      </c>
      <c r="AA11" s="707">
        <f t="shared" si="22"/>
        <v>12</v>
      </c>
      <c r="AB11" s="704"/>
      <c r="AC11" s="703" t="s">
        <v>940</v>
      </c>
      <c r="AD11" s="897">
        <v>437</v>
      </c>
      <c r="AE11" s="898">
        <v>214</v>
      </c>
      <c r="AF11" s="898">
        <v>223</v>
      </c>
      <c r="AG11" s="899">
        <v>179</v>
      </c>
      <c r="AH11" s="706">
        <v>437</v>
      </c>
      <c r="AI11" s="707">
        <v>206</v>
      </c>
      <c r="AJ11" s="707">
        <v>231</v>
      </c>
      <c r="AK11" s="708">
        <v>181</v>
      </c>
      <c r="AL11" s="706">
        <f t="shared" si="5"/>
        <v>0</v>
      </c>
      <c r="AM11" s="707">
        <f t="shared" si="6"/>
        <v>8</v>
      </c>
      <c r="AN11" s="707">
        <f t="shared" si="7"/>
        <v>-8</v>
      </c>
      <c r="AO11" s="707">
        <f t="shared" si="8"/>
        <v>-2</v>
      </c>
      <c r="AP11" s="702"/>
      <c r="AQ11" s="703" t="s">
        <v>1141</v>
      </c>
      <c r="AR11" s="897">
        <v>1189</v>
      </c>
      <c r="AS11" s="898">
        <v>574</v>
      </c>
      <c r="AT11" s="898">
        <v>615</v>
      </c>
      <c r="AU11" s="899">
        <v>443</v>
      </c>
      <c r="AV11" s="706">
        <v>1116</v>
      </c>
      <c r="AW11" s="707">
        <v>538</v>
      </c>
      <c r="AX11" s="707">
        <v>578</v>
      </c>
      <c r="AY11" s="708">
        <v>422</v>
      </c>
      <c r="AZ11" s="706">
        <f t="shared" si="15"/>
        <v>73</v>
      </c>
      <c r="BA11" s="707">
        <f t="shared" si="16"/>
        <v>36</v>
      </c>
      <c r="BB11" s="707">
        <f t="shared" si="17"/>
        <v>37</v>
      </c>
      <c r="BC11" s="707">
        <f t="shared" si="18"/>
        <v>21</v>
      </c>
      <c r="BD11" s="702"/>
      <c r="BE11" s="703" t="s">
        <v>1101</v>
      </c>
      <c r="BF11" s="897">
        <v>1760</v>
      </c>
      <c r="BG11" s="898">
        <v>817</v>
      </c>
      <c r="BH11" s="898">
        <v>943</v>
      </c>
      <c r="BI11" s="899">
        <v>805</v>
      </c>
      <c r="BJ11" s="706">
        <v>1855</v>
      </c>
      <c r="BK11" s="707">
        <v>895</v>
      </c>
      <c r="BL11" s="707">
        <v>960</v>
      </c>
      <c r="BM11" s="708">
        <v>769</v>
      </c>
      <c r="BN11" s="706">
        <f t="shared" ref="BN11:BN20" si="27">BF11-BJ11</f>
        <v>-95</v>
      </c>
      <c r="BO11" s="707">
        <f t="shared" si="24"/>
        <v>-78</v>
      </c>
      <c r="BP11" s="707">
        <f t="shared" si="25"/>
        <v>-17</v>
      </c>
      <c r="BQ11" s="707">
        <f t="shared" si="26"/>
        <v>36</v>
      </c>
      <c r="BR11" s="702"/>
      <c r="BS11" s="703" t="s">
        <v>942</v>
      </c>
      <c r="BT11" s="897">
        <v>142</v>
      </c>
      <c r="BU11" s="898">
        <v>72</v>
      </c>
      <c r="BV11" s="898">
        <v>70</v>
      </c>
      <c r="BW11" s="899">
        <v>47</v>
      </c>
      <c r="BX11" s="706">
        <v>175</v>
      </c>
      <c r="BY11" s="707">
        <v>88</v>
      </c>
      <c r="BZ11" s="707">
        <v>87</v>
      </c>
      <c r="CA11" s="708">
        <v>49</v>
      </c>
      <c r="CB11" s="706">
        <f t="shared" si="10"/>
        <v>-33</v>
      </c>
      <c r="CC11" s="707">
        <f t="shared" si="11"/>
        <v>-16</v>
      </c>
      <c r="CD11" s="707">
        <f t="shared" si="12"/>
        <v>-17</v>
      </c>
      <c r="CE11" s="707">
        <f t="shared" si="13"/>
        <v>-2</v>
      </c>
    </row>
    <row r="12" spans="1:83" s="26" customFormat="1" ht="20.25" customHeight="1">
      <c r="A12" s="705" t="s">
        <v>1414</v>
      </c>
      <c r="B12" s="897">
        <v>1181</v>
      </c>
      <c r="C12" s="898">
        <v>537</v>
      </c>
      <c r="D12" s="898">
        <v>644</v>
      </c>
      <c r="E12" s="899">
        <v>528</v>
      </c>
      <c r="F12" s="706">
        <v>1158</v>
      </c>
      <c r="G12" s="707">
        <v>522</v>
      </c>
      <c r="H12" s="707">
        <v>636</v>
      </c>
      <c r="I12" s="708">
        <v>484</v>
      </c>
      <c r="J12" s="706">
        <f t="shared" si="0"/>
        <v>23</v>
      </c>
      <c r="K12" s="707">
        <f t="shared" si="1"/>
        <v>15</v>
      </c>
      <c r="L12" s="707">
        <f t="shared" si="2"/>
        <v>8</v>
      </c>
      <c r="M12" s="819">
        <f t="shared" si="3"/>
        <v>44</v>
      </c>
      <c r="N12" s="702"/>
      <c r="O12" s="703" t="s">
        <v>976</v>
      </c>
      <c r="P12" s="897">
        <v>716</v>
      </c>
      <c r="Q12" s="898">
        <v>341</v>
      </c>
      <c r="R12" s="898">
        <v>375</v>
      </c>
      <c r="S12" s="899">
        <v>327</v>
      </c>
      <c r="T12" s="706">
        <v>705</v>
      </c>
      <c r="U12" s="707">
        <v>330</v>
      </c>
      <c r="V12" s="707">
        <v>375</v>
      </c>
      <c r="W12" s="708">
        <v>317</v>
      </c>
      <c r="X12" s="706">
        <f t="shared" si="19"/>
        <v>11</v>
      </c>
      <c r="Y12" s="707">
        <f t="shared" si="20"/>
        <v>11</v>
      </c>
      <c r="Z12" s="707">
        <f t="shared" si="21"/>
        <v>0</v>
      </c>
      <c r="AA12" s="707">
        <f t="shared" si="22"/>
        <v>10</v>
      </c>
      <c r="AB12" s="704"/>
      <c r="AC12" s="703" t="s">
        <v>945</v>
      </c>
      <c r="AD12" s="897">
        <v>604</v>
      </c>
      <c r="AE12" s="898">
        <v>270</v>
      </c>
      <c r="AF12" s="898">
        <v>334</v>
      </c>
      <c r="AG12" s="899">
        <v>257</v>
      </c>
      <c r="AH12" s="706">
        <v>695</v>
      </c>
      <c r="AI12" s="707">
        <v>308</v>
      </c>
      <c r="AJ12" s="707">
        <v>387</v>
      </c>
      <c r="AK12" s="708">
        <v>269</v>
      </c>
      <c r="AL12" s="706">
        <f t="shared" si="5"/>
        <v>-91</v>
      </c>
      <c r="AM12" s="707">
        <f t="shared" si="6"/>
        <v>-38</v>
      </c>
      <c r="AN12" s="707">
        <f t="shared" si="7"/>
        <v>-53</v>
      </c>
      <c r="AO12" s="707">
        <f t="shared" si="8"/>
        <v>-12</v>
      </c>
      <c r="AP12" s="702"/>
      <c r="AQ12" s="703" t="s">
        <v>1151</v>
      </c>
      <c r="AR12" s="897">
        <v>210</v>
      </c>
      <c r="AS12" s="898">
        <v>96</v>
      </c>
      <c r="AT12" s="898">
        <v>114</v>
      </c>
      <c r="AU12" s="899">
        <v>75</v>
      </c>
      <c r="AV12" s="706">
        <v>203</v>
      </c>
      <c r="AW12" s="707">
        <v>91</v>
      </c>
      <c r="AX12" s="707">
        <v>112</v>
      </c>
      <c r="AY12" s="708">
        <v>67</v>
      </c>
      <c r="AZ12" s="706">
        <f t="shared" si="15"/>
        <v>7</v>
      </c>
      <c r="BA12" s="707">
        <f t="shared" si="16"/>
        <v>5</v>
      </c>
      <c r="BB12" s="707">
        <f t="shared" si="17"/>
        <v>2</v>
      </c>
      <c r="BC12" s="707">
        <f t="shared" si="18"/>
        <v>8</v>
      </c>
      <c r="BD12" s="704"/>
      <c r="BE12" s="703" t="s">
        <v>1105</v>
      </c>
      <c r="BF12" s="897">
        <v>1536</v>
      </c>
      <c r="BG12" s="898">
        <v>723</v>
      </c>
      <c r="BH12" s="898">
        <v>813</v>
      </c>
      <c r="BI12" s="899">
        <v>723</v>
      </c>
      <c r="BJ12" s="706">
        <v>1639</v>
      </c>
      <c r="BK12" s="707">
        <v>724</v>
      </c>
      <c r="BL12" s="707">
        <v>915</v>
      </c>
      <c r="BM12" s="708">
        <v>704</v>
      </c>
      <c r="BN12" s="706">
        <f t="shared" si="27"/>
        <v>-103</v>
      </c>
      <c r="BO12" s="707">
        <f t="shared" si="24"/>
        <v>-1</v>
      </c>
      <c r="BP12" s="707">
        <f t="shared" si="25"/>
        <v>-102</v>
      </c>
      <c r="BQ12" s="707">
        <f t="shared" si="26"/>
        <v>19</v>
      </c>
      <c r="BR12" s="702"/>
      <c r="BS12" s="703" t="s">
        <v>1063</v>
      </c>
      <c r="BT12" s="897">
        <v>114</v>
      </c>
      <c r="BU12" s="898">
        <v>54</v>
      </c>
      <c r="BV12" s="898">
        <v>60</v>
      </c>
      <c r="BW12" s="899">
        <v>51</v>
      </c>
      <c r="BX12" s="706">
        <v>144</v>
      </c>
      <c r="BY12" s="707">
        <v>70</v>
      </c>
      <c r="BZ12" s="707">
        <v>74</v>
      </c>
      <c r="CA12" s="708">
        <v>55</v>
      </c>
      <c r="CB12" s="706">
        <f t="shared" si="10"/>
        <v>-30</v>
      </c>
      <c r="CC12" s="707">
        <f t="shared" si="11"/>
        <v>-16</v>
      </c>
      <c r="CD12" s="707">
        <f t="shared" si="12"/>
        <v>-14</v>
      </c>
      <c r="CE12" s="707">
        <f t="shared" si="13"/>
        <v>-4</v>
      </c>
    </row>
    <row r="13" spans="1:83" s="26" customFormat="1" ht="20.25" customHeight="1">
      <c r="A13" s="705" t="s">
        <v>1415</v>
      </c>
      <c r="B13" s="897">
        <v>131</v>
      </c>
      <c r="C13" s="898">
        <v>68</v>
      </c>
      <c r="D13" s="898">
        <v>63</v>
      </c>
      <c r="E13" s="899">
        <v>54</v>
      </c>
      <c r="F13" s="706">
        <v>152</v>
      </c>
      <c r="G13" s="707">
        <v>72</v>
      </c>
      <c r="H13" s="707">
        <v>80</v>
      </c>
      <c r="I13" s="708">
        <v>57</v>
      </c>
      <c r="J13" s="706">
        <f t="shared" ref="J13:J42" si="28">B13-F13</f>
        <v>-21</v>
      </c>
      <c r="K13" s="707">
        <f t="shared" ref="K13:K42" si="29">C13-G13</f>
        <v>-4</v>
      </c>
      <c r="L13" s="707">
        <f t="shared" ref="L13:L42" si="30">D13-H13</f>
        <v>-17</v>
      </c>
      <c r="M13" s="707">
        <f t="shared" ref="M13:M42" si="31">E13-I13</f>
        <v>-3</v>
      </c>
      <c r="N13" s="702"/>
      <c r="O13" s="703" t="s">
        <v>981</v>
      </c>
      <c r="P13" s="897">
        <v>1076</v>
      </c>
      <c r="Q13" s="898">
        <v>470</v>
      </c>
      <c r="R13" s="898">
        <v>606</v>
      </c>
      <c r="S13" s="899">
        <v>485</v>
      </c>
      <c r="T13" s="706">
        <v>825</v>
      </c>
      <c r="U13" s="707">
        <v>372</v>
      </c>
      <c r="V13" s="707">
        <v>453</v>
      </c>
      <c r="W13" s="708">
        <v>357</v>
      </c>
      <c r="X13" s="706">
        <f t="shared" si="19"/>
        <v>251</v>
      </c>
      <c r="Y13" s="707">
        <f t="shared" si="20"/>
        <v>98</v>
      </c>
      <c r="Z13" s="707">
        <f t="shared" si="21"/>
        <v>153</v>
      </c>
      <c r="AA13" s="707">
        <f t="shared" si="22"/>
        <v>128</v>
      </c>
      <c r="AB13" s="704"/>
      <c r="AC13" s="703" t="s">
        <v>953</v>
      </c>
      <c r="AD13" s="897">
        <v>1141</v>
      </c>
      <c r="AE13" s="898">
        <v>747</v>
      </c>
      <c r="AF13" s="898">
        <v>394</v>
      </c>
      <c r="AG13" s="899">
        <v>292</v>
      </c>
      <c r="AH13" s="706">
        <v>1210</v>
      </c>
      <c r="AI13" s="707">
        <v>807</v>
      </c>
      <c r="AJ13" s="707">
        <v>403</v>
      </c>
      <c r="AK13" s="708">
        <v>296</v>
      </c>
      <c r="AL13" s="706">
        <f t="shared" si="5"/>
        <v>-69</v>
      </c>
      <c r="AM13" s="707">
        <f t="shared" si="6"/>
        <v>-60</v>
      </c>
      <c r="AN13" s="707">
        <f t="shared" si="7"/>
        <v>-9</v>
      </c>
      <c r="AO13" s="707">
        <f t="shared" si="8"/>
        <v>-4</v>
      </c>
      <c r="AP13" s="702"/>
      <c r="AQ13" s="703" t="s">
        <v>1136</v>
      </c>
      <c r="AR13" s="897">
        <v>3413</v>
      </c>
      <c r="AS13" s="898">
        <v>1615</v>
      </c>
      <c r="AT13" s="898">
        <v>1798</v>
      </c>
      <c r="AU13" s="899">
        <v>1470</v>
      </c>
      <c r="AV13" s="706">
        <v>3212</v>
      </c>
      <c r="AW13" s="707">
        <v>1539</v>
      </c>
      <c r="AX13" s="707">
        <v>1673</v>
      </c>
      <c r="AY13" s="708">
        <v>1288</v>
      </c>
      <c r="AZ13" s="706">
        <f t="shared" si="15"/>
        <v>201</v>
      </c>
      <c r="BA13" s="707">
        <f t="shared" si="16"/>
        <v>76</v>
      </c>
      <c r="BB13" s="707">
        <f t="shared" si="17"/>
        <v>125</v>
      </c>
      <c r="BC13" s="707">
        <f t="shared" si="18"/>
        <v>182</v>
      </c>
      <c r="BD13" s="704"/>
      <c r="BE13" s="703" t="s">
        <v>1109</v>
      </c>
      <c r="BF13" s="897">
        <v>1317</v>
      </c>
      <c r="BG13" s="898">
        <v>600</v>
      </c>
      <c r="BH13" s="898">
        <v>717</v>
      </c>
      <c r="BI13" s="899">
        <v>712</v>
      </c>
      <c r="BJ13" s="706">
        <v>1418</v>
      </c>
      <c r="BK13" s="707">
        <v>651</v>
      </c>
      <c r="BL13" s="707">
        <v>767</v>
      </c>
      <c r="BM13" s="708">
        <v>724</v>
      </c>
      <c r="BN13" s="706">
        <f t="shared" si="27"/>
        <v>-101</v>
      </c>
      <c r="BO13" s="707">
        <f t="shared" si="24"/>
        <v>-51</v>
      </c>
      <c r="BP13" s="707">
        <f t="shared" si="25"/>
        <v>-50</v>
      </c>
      <c r="BQ13" s="707">
        <f t="shared" si="26"/>
        <v>-12</v>
      </c>
      <c r="BR13" s="702"/>
      <c r="BS13" s="703" t="s">
        <v>969</v>
      </c>
      <c r="BT13" s="897">
        <v>148</v>
      </c>
      <c r="BU13" s="898">
        <v>78</v>
      </c>
      <c r="BV13" s="898">
        <v>70</v>
      </c>
      <c r="BW13" s="899">
        <v>56</v>
      </c>
      <c r="BX13" s="706">
        <v>179</v>
      </c>
      <c r="BY13" s="707">
        <v>90</v>
      </c>
      <c r="BZ13" s="707">
        <v>89</v>
      </c>
      <c r="CA13" s="708">
        <v>67</v>
      </c>
      <c r="CB13" s="706">
        <f t="shared" si="10"/>
        <v>-31</v>
      </c>
      <c r="CC13" s="707">
        <f t="shared" si="11"/>
        <v>-12</v>
      </c>
      <c r="CD13" s="707">
        <f t="shared" si="12"/>
        <v>-19</v>
      </c>
      <c r="CE13" s="707">
        <f t="shared" si="13"/>
        <v>-11</v>
      </c>
    </row>
    <row r="14" spans="1:83" s="26" customFormat="1" ht="20.25" customHeight="1">
      <c r="A14" s="705" t="s">
        <v>1416</v>
      </c>
      <c r="B14" s="897">
        <v>558</v>
      </c>
      <c r="C14" s="898">
        <v>268</v>
      </c>
      <c r="D14" s="898">
        <v>290</v>
      </c>
      <c r="E14" s="899">
        <v>259</v>
      </c>
      <c r="F14" s="706">
        <v>560</v>
      </c>
      <c r="G14" s="707">
        <v>270</v>
      </c>
      <c r="H14" s="707">
        <v>290</v>
      </c>
      <c r="I14" s="708">
        <v>256</v>
      </c>
      <c r="J14" s="706">
        <f t="shared" si="28"/>
        <v>-2</v>
      </c>
      <c r="K14" s="707">
        <f t="shared" si="29"/>
        <v>-2</v>
      </c>
      <c r="L14" s="707">
        <f t="shared" si="30"/>
        <v>0</v>
      </c>
      <c r="M14" s="707">
        <f t="shared" si="31"/>
        <v>3</v>
      </c>
      <c r="N14" s="702"/>
      <c r="O14" s="703" t="s">
        <v>987</v>
      </c>
      <c r="P14" s="897">
        <v>404</v>
      </c>
      <c r="Q14" s="898">
        <v>188</v>
      </c>
      <c r="R14" s="898">
        <v>216</v>
      </c>
      <c r="S14" s="899">
        <v>179</v>
      </c>
      <c r="T14" s="706">
        <v>379</v>
      </c>
      <c r="U14" s="707">
        <v>179</v>
      </c>
      <c r="V14" s="707">
        <v>200</v>
      </c>
      <c r="W14" s="708">
        <v>157</v>
      </c>
      <c r="X14" s="706">
        <f t="shared" si="19"/>
        <v>25</v>
      </c>
      <c r="Y14" s="707">
        <f t="shared" si="20"/>
        <v>9</v>
      </c>
      <c r="Z14" s="707">
        <f t="shared" si="21"/>
        <v>16</v>
      </c>
      <c r="AA14" s="707">
        <f t="shared" si="22"/>
        <v>22</v>
      </c>
      <c r="AB14" s="704"/>
      <c r="AC14" s="703" t="s">
        <v>958</v>
      </c>
      <c r="AD14" s="897">
        <v>421</v>
      </c>
      <c r="AE14" s="898">
        <v>189</v>
      </c>
      <c r="AF14" s="898">
        <v>232</v>
      </c>
      <c r="AG14" s="899">
        <v>184</v>
      </c>
      <c r="AH14" s="706">
        <v>411</v>
      </c>
      <c r="AI14" s="707">
        <v>188</v>
      </c>
      <c r="AJ14" s="707">
        <v>223</v>
      </c>
      <c r="AK14" s="708">
        <v>186</v>
      </c>
      <c r="AL14" s="706">
        <f t="shared" si="5"/>
        <v>10</v>
      </c>
      <c r="AM14" s="707">
        <f t="shared" si="6"/>
        <v>1</v>
      </c>
      <c r="AN14" s="707">
        <f t="shared" si="7"/>
        <v>9</v>
      </c>
      <c r="AO14" s="707">
        <f t="shared" si="8"/>
        <v>-2</v>
      </c>
      <c r="AP14" s="702"/>
      <c r="AQ14" s="703" t="s">
        <v>1049</v>
      </c>
      <c r="AR14" s="897">
        <v>1629</v>
      </c>
      <c r="AS14" s="898">
        <v>744</v>
      </c>
      <c r="AT14" s="898">
        <v>885</v>
      </c>
      <c r="AU14" s="899">
        <v>504</v>
      </c>
      <c r="AV14" s="706">
        <v>1347</v>
      </c>
      <c r="AW14" s="707">
        <v>594</v>
      </c>
      <c r="AX14" s="707">
        <v>753</v>
      </c>
      <c r="AY14" s="708">
        <v>408</v>
      </c>
      <c r="AZ14" s="706">
        <f t="shared" si="15"/>
        <v>282</v>
      </c>
      <c r="BA14" s="707">
        <f t="shared" si="16"/>
        <v>150</v>
      </c>
      <c r="BB14" s="707">
        <f t="shared" si="17"/>
        <v>132</v>
      </c>
      <c r="BC14" s="707">
        <f t="shared" si="18"/>
        <v>96</v>
      </c>
      <c r="BD14" s="704"/>
      <c r="BE14" s="703" t="s">
        <v>1114</v>
      </c>
      <c r="BF14" s="897">
        <v>768</v>
      </c>
      <c r="BG14" s="898">
        <v>360</v>
      </c>
      <c r="BH14" s="898">
        <v>408</v>
      </c>
      <c r="BI14" s="899">
        <v>433</v>
      </c>
      <c r="BJ14" s="706">
        <v>795</v>
      </c>
      <c r="BK14" s="707">
        <v>377</v>
      </c>
      <c r="BL14" s="707">
        <v>418</v>
      </c>
      <c r="BM14" s="708">
        <v>446</v>
      </c>
      <c r="BN14" s="706">
        <f t="shared" si="27"/>
        <v>-27</v>
      </c>
      <c r="BO14" s="707">
        <f t="shared" si="24"/>
        <v>-17</v>
      </c>
      <c r="BP14" s="707">
        <f t="shared" si="25"/>
        <v>-10</v>
      </c>
      <c r="BQ14" s="707">
        <f t="shared" si="26"/>
        <v>-13</v>
      </c>
      <c r="BR14" s="702"/>
      <c r="BS14" s="703" t="s">
        <v>996</v>
      </c>
      <c r="BT14" s="897">
        <v>116</v>
      </c>
      <c r="BU14" s="898">
        <v>55</v>
      </c>
      <c r="BV14" s="898">
        <v>61</v>
      </c>
      <c r="BW14" s="899">
        <v>44</v>
      </c>
      <c r="BX14" s="706">
        <v>153</v>
      </c>
      <c r="BY14" s="707">
        <v>64</v>
      </c>
      <c r="BZ14" s="707">
        <v>89</v>
      </c>
      <c r="CA14" s="708">
        <v>70</v>
      </c>
      <c r="CB14" s="706">
        <f t="shared" si="10"/>
        <v>-37</v>
      </c>
      <c r="CC14" s="707">
        <f t="shared" si="11"/>
        <v>-9</v>
      </c>
      <c r="CD14" s="707">
        <f t="shared" si="12"/>
        <v>-28</v>
      </c>
      <c r="CE14" s="707">
        <f t="shared" si="13"/>
        <v>-26</v>
      </c>
    </row>
    <row r="15" spans="1:83" s="26" customFormat="1" ht="20.25" customHeight="1">
      <c r="A15" s="705" t="s">
        <v>1417</v>
      </c>
      <c r="B15" s="897">
        <v>1080</v>
      </c>
      <c r="C15" s="898">
        <v>510</v>
      </c>
      <c r="D15" s="898">
        <v>570</v>
      </c>
      <c r="E15" s="899">
        <v>481</v>
      </c>
      <c r="F15" s="706">
        <v>968</v>
      </c>
      <c r="G15" s="707">
        <v>448</v>
      </c>
      <c r="H15" s="707">
        <v>520</v>
      </c>
      <c r="I15" s="708">
        <v>382</v>
      </c>
      <c r="J15" s="706">
        <f t="shared" si="28"/>
        <v>112</v>
      </c>
      <c r="K15" s="707">
        <f t="shared" si="29"/>
        <v>62</v>
      </c>
      <c r="L15" s="707">
        <f t="shared" si="30"/>
        <v>50</v>
      </c>
      <c r="M15" s="707">
        <f t="shared" si="31"/>
        <v>99</v>
      </c>
      <c r="N15" s="702"/>
      <c r="O15" s="703" t="s">
        <v>993</v>
      </c>
      <c r="P15" s="897">
        <v>636</v>
      </c>
      <c r="Q15" s="898">
        <v>307</v>
      </c>
      <c r="R15" s="898">
        <v>329</v>
      </c>
      <c r="S15" s="899">
        <v>269</v>
      </c>
      <c r="T15" s="706">
        <v>599</v>
      </c>
      <c r="U15" s="707">
        <v>279</v>
      </c>
      <c r="V15" s="707">
        <v>320</v>
      </c>
      <c r="W15" s="708">
        <v>242</v>
      </c>
      <c r="X15" s="706">
        <f t="shared" si="19"/>
        <v>37</v>
      </c>
      <c r="Y15" s="707">
        <f t="shared" si="20"/>
        <v>28</v>
      </c>
      <c r="Z15" s="707">
        <f t="shared" si="21"/>
        <v>9</v>
      </c>
      <c r="AA15" s="707">
        <f t="shared" si="22"/>
        <v>27</v>
      </c>
      <c r="AB15" s="704"/>
      <c r="AC15" s="703" t="s">
        <v>963</v>
      </c>
      <c r="AD15" s="897">
        <v>241</v>
      </c>
      <c r="AE15" s="898">
        <v>115</v>
      </c>
      <c r="AF15" s="898">
        <v>126</v>
      </c>
      <c r="AG15" s="899">
        <v>154</v>
      </c>
      <c r="AH15" s="706">
        <v>232</v>
      </c>
      <c r="AI15" s="707">
        <v>118</v>
      </c>
      <c r="AJ15" s="707">
        <v>114</v>
      </c>
      <c r="AK15" s="708">
        <v>137</v>
      </c>
      <c r="AL15" s="706">
        <f t="shared" si="5"/>
        <v>9</v>
      </c>
      <c r="AM15" s="707">
        <f t="shared" si="6"/>
        <v>-3</v>
      </c>
      <c r="AN15" s="707">
        <f t="shared" si="7"/>
        <v>12</v>
      </c>
      <c r="AO15" s="707">
        <f t="shared" si="8"/>
        <v>17</v>
      </c>
      <c r="AP15" s="702"/>
      <c r="AQ15" s="703" t="s">
        <v>1041</v>
      </c>
      <c r="AR15" s="897">
        <v>311</v>
      </c>
      <c r="AS15" s="898">
        <v>156</v>
      </c>
      <c r="AT15" s="898">
        <v>155</v>
      </c>
      <c r="AU15" s="899">
        <v>102</v>
      </c>
      <c r="AV15" s="706">
        <v>149</v>
      </c>
      <c r="AW15" s="707">
        <v>65</v>
      </c>
      <c r="AX15" s="707">
        <v>84</v>
      </c>
      <c r="AY15" s="708">
        <v>54</v>
      </c>
      <c r="AZ15" s="706">
        <f t="shared" si="15"/>
        <v>162</v>
      </c>
      <c r="BA15" s="707">
        <f t="shared" si="16"/>
        <v>91</v>
      </c>
      <c r="BB15" s="707">
        <f t="shared" si="17"/>
        <v>71</v>
      </c>
      <c r="BC15" s="707">
        <f t="shared" si="18"/>
        <v>48</v>
      </c>
      <c r="BD15" s="704"/>
      <c r="BE15" s="703" t="s">
        <v>1118</v>
      </c>
      <c r="BF15" s="897">
        <v>798</v>
      </c>
      <c r="BG15" s="898">
        <v>342</v>
      </c>
      <c r="BH15" s="898">
        <v>456</v>
      </c>
      <c r="BI15" s="899">
        <v>464</v>
      </c>
      <c r="BJ15" s="706">
        <v>1015</v>
      </c>
      <c r="BK15" s="707">
        <v>415</v>
      </c>
      <c r="BL15" s="707">
        <v>600</v>
      </c>
      <c r="BM15" s="708">
        <v>521</v>
      </c>
      <c r="BN15" s="706">
        <f t="shared" si="27"/>
        <v>-217</v>
      </c>
      <c r="BO15" s="707">
        <f t="shared" si="24"/>
        <v>-73</v>
      </c>
      <c r="BP15" s="707">
        <f t="shared" si="25"/>
        <v>-144</v>
      </c>
      <c r="BQ15" s="707">
        <f t="shared" si="26"/>
        <v>-57</v>
      </c>
      <c r="BR15" s="702"/>
      <c r="BS15" s="703" t="s">
        <v>1050</v>
      </c>
      <c r="BT15" s="897">
        <v>55</v>
      </c>
      <c r="BU15" s="898">
        <v>27</v>
      </c>
      <c r="BV15" s="898">
        <v>28</v>
      </c>
      <c r="BW15" s="899">
        <v>21</v>
      </c>
      <c r="BX15" s="706">
        <v>52</v>
      </c>
      <c r="BY15" s="707">
        <v>22</v>
      </c>
      <c r="BZ15" s="707">
        <v>30</v>
      </c>
      <c r="CA15" s="708">
        <v>22</v>
      </c>
      <c r="CB15" s="706">
        <f t="shared" si="10"/>
        <v>3</v>
      </c>
      <c r="CC15" s="707">
        <f t="shared" si="11"/>
        <v>5</v>
      </c>
      <c r="CD15" s="707">
        <f t="shared" si="12"/>
        <v>-2</v>
      </c>
      <c r="CE15" s="707">
        <f t="shared" si="13"/>
        <v>-1</v>
      </c>
    </row>
    <row r="16" spans="1:83" s="26" customFormat="1" ht="20.25" customHeight="1">
      <c r="A16" s="705" t="s">
        <v>1418</v>
      </c>
      <c r="B16" s="897">
        <v>369</v>
      </c>
      <c r="C16" s="898">
        <v>163</v>
      </c>
      <c r="D16" s="898">
        <v>206</v>
      </c>
      <c r="E16" s="899">
        <v>217</v>
      </c>
      <c r="F16" s="706">
        <v>393</v>
      </c>
      <c r="G16" s="707">
        <v>175</v>
      </c>
      <c r="H16" s="707">
        <v>218</v>
      </c>
      <c r="I16" s="708">
        <v>197</v>
      </c>
      <c r="J16" s="706">
        <f t="shared" si="28"/>
        <v>-24</v>
      </c>
      <c r="K16" s="707">
        <f t="shared" si="29"/>
        <v>-12</v>
      </c>
      <c r="L16" s="707">
        <f t="shared" si="30"/>
        <v>-12</v>
      </c>
      <c r="M16" s="707">
        <f t="shared" si="31"/>
        <v>20</v>
      </c>
      <c r="N16" s="702"/>
      <c r="O16" s="703" t="s">
        <v>999</v>
      </c>
      <c r="P16" s="897">
        <v>550</v>
      </c>
      <c r="Q16" s="898">
        <v>264</v>
      </c>
      <c r="R16" s="898">
        <v>286</v>
      </c>
      <c r="S16" s="899">
        <v>238</v>
      </c>
      <c r="T16" s="706">
        <v>593</v>
      </c>
      <c r="U16" s="707">
        <v>272</v>
      </c>
      <c r="V16" s="707">
        <v>321</v>
      </c>
      <c r="W16" s="708">
        <v>255</v>
      </c>
      <c r="X16" s="706">
        <f t="shared" si="19"/>
        <v>-43</v>
      </c>
      <c r="Y16" s="707">
        <f t="shared" si="20"/>
        <v>-8</v>
      </c>
      <c r="Z16" s="707">
        <f t="shared" si="21"/>
        <v>-35</v>
      </c>
      <c r="AA16" s="707">
        <f t="shared" si="22"/>
        <v>-17</v>
      </c>
      <c r="AB16" s="704"/>
      <c r="AC16" s="703" t="s">
        <v>968</v>
      </c>
      <c r="AD16" s="897">
        <v>567</v>
      </c>
      <c r="AE16" s="898">
        <v>265</v>
      </c>
      <c r="AF16" s="898">
        <v>302</v>
      </c>
      <c r="AG16" s="899">
        <v>289</v>
      </c>
      <c r="AH16" s="706">
        <v>521</v>
      </c>
      <c r="AI16" s="707">
        <v>232</v>
      </c>
      <c r="AJ16" s="707">
        <v>289</v>
      </c>
      <c r="AK16" s="708">
        <v>251</v>
      </c>
      <c r="AL16" s="706">
        <f t="shared" si="5"/>
        <v>46</v>
      </c>
      <c r="AM16" s="707">
        <f t="shared" si="6"/>
        <v>33</v>
      </c>
      <c r="AN16" s="707">
        <f t="shared" si="7"/>
        <v>13</v>
      </c>
      <c r="AO16" s="707">
        <f t="shared" si="8"/>
        <v>38</v>
      </c>
      <c r="AP16" s="702"/>
      <c r="AQ16" s="703" t="s">
        <v>1045</v>
      </c>
      <c r="AR16" s="897">
        <v>1149</v>
      </c>
      <c r="AS16" s="898">
        <v>567</v>
      </c>
      <c r="AT16" s="898">
        <v>582</v>
      </c>
      <c r="AU16" s="899">
        <v>392</v>
      </c>
      <c r="AV16" s="706">
        <v>887</v>
      </c>
      <c r="AW16" s="707">
        <v>427</v>
      </c>
      <c r="AX16" s="707">
        <v>460</v>
      </c>
      <c r="AY16" s="708">
        <v>312</v>
      </c>
      <c r="AZ16" s="706">
        <f t="shared" si="15"/>
        <v>262</v>
      </c>
      <c r="BA16" s="707">
        <f t="shared" si="16"/>
        <v>140</v>
      </c>
      <c r="BB16" s="707">
        <f t="shared" si="17"/>
        <v>122</v>
      </c>
      <c r="BC16" s="707">
        <f t="shared" si="18"/>
        <v>80</v>
      </c>
      <c r="BD16" s="704"/>
      <c r="BE16" s="703" t="s">
        <v>1122</v>
      </c>
      <c r="BF16" s="897">
        <v>1072</v>
      </c>
      <c r="BG16" s="898">
        <v>512</v>
      </c>
      <c r="BH16" s="898">
        <v>560</v>
      </c>
      <c r="BI16" s="899">
        <v>547</v>
      </c>
      <c r="BJ16" s="706">
        <v>1201</v>
      </c>
      <c r="BK16" s="707">
        <v>593</v>
      </c>
      <c r="BL16" s="707">
        <v>608</v>
      </c>
      <c r="BM16" s="708">
        <v>556</v>
      </c>
      <c r="BN16" s="706">
        <f t="shared" si="27"/>
        <v>-129</v>
      </c>
      <c r="BO16" s="707">
        <f t="shared" si="24"/>
        <v>-81</v>
      </c>
      <c r="BP16" s="707">
        <f t="shared" si="25"/>
        <v>-48</v>
      </c>
      <c r="BQ16" s="707">
        <f t="shared" si="26"/>
        <v>-9</v>
      </c>
      <c r="BR16" s="784"/>
      <c r="BS16" s="703" t="s">
        <v>1451</v>
      </c>
      <c r="BT16" s="897">
        <v>103</v>
      </c>
      <c r="BU16" s="898">
        <v>51</v>
      </c>
      <c r="BV16" s="898">
        <v>52</v>
      </c>
      <c r="BW16" s="899">
        <v>39</v>
      </c>
      <c r="BX16" s="706">
        <v>119</v>
      </c>
      <c r="BY16" s="707">
        <v>61</v>
      </c>
      <c r="BZ16" s="707">
        <v>58</v>
      </c>
      <c r="CA16" s="708">
        <v>47</v>
      </c>
      <c r="CB16" s="706">
        <f t="shared" si="10"/>
        <v>-16</v>
      </c>
      <c r="CC16" s="707">
        <f t="shared" si="11"/>
        <v>-10</v>
      </c>
      <c r="CD16" s="707">
        <f t="shared" si="12"/>
        <v>-6</v>
      </c>
      <c r="CE16" s="707">
        <f t="shared" si="13"/>
        <v>-8</v>
      </c>
    </row>
    <row r="17" spans="1:83" s="26" customFormat="1" ht="20.25" customHeight="1">
      <c r="A17" s="705" t="s">
        <v>1419</v>
      </c>
      <c r="B17" s="897">
        <v>555</v>
      </c>
      <c r="C17" s="898">
        <v>241</v>
      </c>
      <c r="D17" s="898">
        <v>314</v>
      </c>
      <c r="E17" s="899">
        <v>244</v>
      </c>
      <c r="F17" s="706">
        <v>561</v>
      </c>
      <c r="G17" s="707">
        <v>256</v>
      </c>
      <c r="H17" s="707">
        <v>305</v>
      </c>
      <c r="I17" s="708">
        <v>248</v>
      </c>
      <c r="J17" s="706">
        <f t="shared" si="28"/>
        <v>-6</v>
      </c>
      <c r="K17" s="707">
        <f t="shared" si="29"/>
        <v>-15</v>
      </c>
      <c r="L17" s="819">
        <f t="shared" si="30"/>
        <v>9</v>
      </c>
      <c r="M17" s="819">
        <f t="shared" si="31"/>
        <v>-4</v>
      </c>
      <c r="N17" s="702"/>
      <c r="O17" s="703" t="s">
        <v>1005</v>
      </c>
      <c r="P17" s="897">
        <v>639</v>
      </c>
      <c r="Q17" s="898">
        <v>295</v>
      </c>
      <c r="R17" s="898">
        <v>344</v>
      </c>
      <c r="S17" s="899">
        <v>301</v>
      </c>
      <c r="T17" s="706">
        <v>663</v>
      </c>
      <c r="U17" s="707">
        <v>308</v>
      </c>
      <c r="V17" s="707">
        <v>355</v>
      </c>
      <c r="W17" s="708">
        <v>297</v>
      </c>
      <c r="X17" s="706">
        <f t="shared" si="19"/>
        <v>-24</v>
      </c>
      <c r="Y17" s="707">
        <f t="shared" si="20"/>
        <v>-13</v>
      </c>
      <c r="Z17" s="707">
        <f t="shared" si="21"/>
        <v>-11</v>
      </c>
      <c r="AA17" s="707">
        <f t="shared" si="22"/>
        <v>4</v>
      </c>
      <c r="AB17" s="704"/>
      <c r="AC17" s="703" t="s">
        <v>972</v>
      </c>
      <c r="AD17" s="897">
        <v>215</v>
      </c>
      <c r="AE17" s="898">
        <v>94</v>
      </c>
      <c r="AF17" s="898">
        <v>121</v>
      </c>
      <c r="AG17" s="899">
        <v>173</v>
      </c>
      <c r="AH17" s="706">
        <v>279</v>
      </c>
      <c r="AI17" s="707">
        <v>116</v>
      </c>
      <c r="AJ17" s="707">
        <v>163</v>
      </c>
      <c r="AK17" s="708">
        <v>212</v>
      </c>
      <c r="AL17" s="706">
        <f t="shared" si="5"/>
        <v>-64</v>
      </c>
      <c r="AM17" s="707">
        <f t="shared" si="6"/>
        <v>-22</v>
      </c>
      <c r="AN17" s="707">
        <f t="shared" si="7"/>
        <v>-42</v>
      </c>
      <c r="AO17" s="707">
        <f t="shared" si="8"/>
        <v>-39</v>
      </c>
      <c r="AP17" s="702"/>
      <c r="AQ17" s="703" t="s">
        <v>1036</v>
      </c>
      <c r="AR17" s="897">
        <v>721</v>
      </c>
      <c r="AS17" s="898">
        <v>347</v>
      </c>
      <c r="AT17" s="898">
        <v>374</v>
      </c>
      <c r="AU17" s="899">
        <v>283</v>
      </c>
      <c r="AV17" s="706">
        <v>786</v>
      </c>
      <c r="AW17" s="707">
        <v>382</v>
      </c>
      <c r="AX17" s="707">
        <v>404</v>
      </c>
      <c r="AY17" s="708">
        <v>302</v>
      </c>
      <c r="AZ17" s="706">
        <f t="shared" si="15"/>
        <v>-65</v>
      </c>
      <c r="BA17" s="707">
        <f t="shared" si="16"/>
        <v>-35</v>
      </c>
      <c r="BB17" s="707">
        <f t="shared" si="17"/>
        <v>-30</v>
      </c>
      <c r="BC17" s="707">
        <f t="shared" si="18"/>
        <v>-19</v>
      </c>
      <c r="BD17" s="704"/>
      <c r="BE17" s="703" t="s">
        <v>939</v>
      </c>
      <c r="BF17" s="897">
        <v>1509</v>
      </c>
      <c r="BG17" s="898">
        <v>690</v>
      </c>
      <c r="BH17" s="898">
        <v>819</v>
      </c>
      <c r="BI17" s="899">
        <v>613</v>
      </c>
      <c r="BJ17" s="706">
        <v>1577</v>
      </c>
      <c r="BK17" s="707">
        <v>732</v>
      </c>
      <c r="BL17" s="707">
        <v>845</v>
      </c>
      <c r="BM17" s="708">
        <v>603</v>
      </c>
      <c r="BN17" s="706">
        <f t="shared" si="27"/>
        <v>-68</v>
      </c>
      <c r="BO17" s="707">
        <f t="shared" si="24"/>
        <v>-42</v>
      </c>
      <c r="BP17" s="707">
        <f t="shared" si="25"/>
        <v>-26</v>
      </c>
      <c r="BQ17" s="707">
        <f t="shared" si="26"/>
        <v>10</v>
      </c>
      <c r="BR17" s="702"/>
      <c r="BS17" s="703" t="s">
        <v>960</v>
      </c>
      <c r="BT17" s="897">
        <v>76</v>
      </c>
      <c r="BU17" s="898">
        <v>33</v>
      </c>
      <c r="BV17" s="898">
        <v>43</v>
      </c>
      <c r="BW17" s="899">
        <v>25</v>
      </c>
      <c r="BX17" s="706">
        <v>90</v>
      </c>
      <c r="BY17" s="707">
        <v>43</v>
      </c>
      <c r="BZ17" s="707">
        <v>47</v>
      </c>
      <c r="CA17" s="708">
        <v>27</v>
      </c>
      <c r="CB17" s="706">
        <f t="shared" ref="CB17:CB42" si="32">BT17-BX17</f>
        <v>-14</v>
      </c>
      <c r="CC17" s="707">
        <f t="shared" ref="CC17:CC42" si="33">BU17-BY17</f>
        <v>-10</v>
      </c>
      <c r="CD17" s="707">
        <f t="shared" ref="CD17:CD42" si="34">BV17-BZ17</f>
        <v>-4</v>
      </c>
      <c r="CE17" s="819">
        <f t="shared" ref="CE17:CE42" si="35">BW17-CA17</f>
        <v>-2</v>
      </c>
    </row>
    <row r="18" spans="1:83" s="26" customFormat="1" ht="20.25" customHeight="1">
      <c r="A18" s="705" t="s">
        <v>1420</v>
      </c>
      <c r="B18" s="897">
        <v>403</v>
      </c>
      <c r="C18" s="898">
        <v>193</v>
      </c>
      <c r="D18" s="898">
        <v>210</v>
      </c>
      <c r="E18" s="899">
        <v>160</v>
      </c>
      <c r="F18" s="706">
        <v>379</v>
      </c>
      <c r="G18" s="707">
        <v>169</v>
      </c>
      <c r="H18" s="707">
        <v>210</v>
      </c>
      <c r="I18" s="708">
        <v>163</v>
      </c>
      <c r="J18" s="706">
        <f t="shared" si="28"/>
        <v>24</v>
      </c>
      <c r="K18" s="707">
        <f t="shared" si="29"/>
        <v>24</v>
      </c>
      <c r="L18" s="707">
        <f t="shared" si="30"/>
        <v>0</v>
      </c>
      <c r="M18" s="707">
        <f t="shared" si="31"/>
        <v>-3</v>
      </c>
      <c r="N18" s="702"/>
      <c r="O18" s="703" t="s">
        <v>1047</v>
      </c>
      <c r="P18" s="897">
        <v>347</v>
      </c>
      <c r="Q18" s="898">
        <v>162</v>
      </c>
      <c r="R18" s="898">
        <v>185</v>
      </c>
      <c r="S18" s="899">
        <v>154</v>
      </c>
      <c r="T18" s="706">
        <v>378</v>
      </c>
      <c r="U18" s="707">
        <v>177</v>
      </c>
      <c r="V18" s="707">
        <v>201</v>
      </c>
      <c r="W18" s="708">
        <v>164</v>
      </c>
      <c r="X18" s="706">
        <f t="shared" ref="X18:X28" si="36">P18-T18</f>
        <v>-31</v>
      </c>
      <c r="Y18" s="707">
        <f t="shared" ref="Y18:Y28" si="37">Q18-U18</f>
        <v>-15</v>
      </c>
      <c r="Z18" s="707">
        <f t="shared" ref="Z18:Z28" si="38">R18-V18</f>
        <v>-16</v>
      </c>
      <c r="AA18" s="707">
        <f t="shared" ref="AA18:AA28" si="39">S18-W18</f>
        <v>-10</v>
      </c>
      <c r="AB18" s="704"/>
      <c r="AC18" s="703" t="s">
        <v>977</v>
      </c>
      <c r="AD18" s="897">
        <v>178</v>
      </c>
      <c r="AE18" s="898">
        <v>76</v>
      </c>
      <c r="AF18" s="898">
        <v>102</v>
      </c>
      <c r="AG18" s="899">
        <v>88</v>
      </c>
      <c r="AH18" s="706">
        <v>184</v>
      </c>
      <c r="AI18" s="707">
        <v>89</v>
      </c>
      <c r="AJ18" s="707">
        <v>95</v>
      </c>
      <c r="AK18" s="708">
        <v>85</v>
      </c>
      <c r="AL18" s="706">
        <f t="shared" si="5"/>
        <v>-6</v>
      </c>
      <c r="AM18" s="707">
        <f t="shared" si="6"/>
        <v>-13</v>
      </c>
      <c r="AN18" s="707">
        <f t="shared" si="7"/>
        <v>7</v>
      </c>
      <c r="AO18" s="707">
        <f t="shared" si="8"/>
        <v>3</v>
      </c>
      <c r="AP18" s="702"/>
      <c r="AQ18" s="703" t="s">
        <v>1053</v>
      </c>
      <c r="AR18" s="897">
        <v>975</v>
      </c>
      <c r="AS18" s="898">
        <v>458</v>
      </c>
      <c r="AT18" s="898">
        <v>517</v>
      </c>
      <c r="AU18" s="899">
        <v>345</v>
      </c>
      <c r="AV18" s="706">
        <v>1006</v>
      </c>
      <c r="AW18" s="707">
        <v>479</v>
      </c>
      <c r="AX18" s="707">
        <v>527</v>
      </c>
      <c r="AY18" s="708">
        <v>335</v>
      </c>
      <c r="AZ18" s="706">
        <f t="shared" si="15"/>
        <v>-31</v>
      </c>
      <c r="BA18" s="707">
        <f t="shared" si="16"/>
        <v>-21</v>
      </c>
      <c r="BB18" s="707">
        <f t="shared" si="17"/>
        <v>-10</v>
      </c>
      <c r="BC18" s="707">
        <f t="shared" si="18"/>
        <v>10</v>
      </c>
      <c r="BD18" s="33"/>
      <c r="BE18" s="703" t="s">
        <v>944</v>
      </c>
      <c r="BF18" s="897">
        <v>1211</v>
      </c>
      <c r="BG18" s="898">
        <v>557</v>
      </c>
      <c r="BH18" s="898">
        <v>654</v>
      </c>
      <c r="BI18" s="899">
        <v>515</v>
      </c>
      <c r="BJ18" s="706">
        <v>1268</v>
      </c>
      <c r="BK18" s="707">
        <v>606</v>
      </c>
      <c r="BL18" s="707">
        <v>662</v>
      </c>
      <c r="BM18" s="708">
        <v>511</v>
      </c>
      <c r="BN18" s="821">
        <f t="shared" si="27"/>
        <v>-57</v>
      </c>
      <c r="BO18" s="707">
        <f t="shared" si="24"/>
        <v>-49</v>
      </c>
      <c r="BP18" s="707">
        <f t="shared" si="25"/>
        <v>-8</v>
      </c>
      <c r="BQ18" s="707">
        <f t="shared" si="26"/>
        <v>4</v>
      </c>
      <c r="BR18" s="702"/>
      <c r="BS18" s="703" t="s">
        <v>984</v>
      </c>
      <c r="BT18" s="897">
        <v>85</v>
      </c>
      <c r="BU18" s="898">
        <v>39</v>
      </c>
      <c r="BV18" s="898">
        <v>46</v>
      </c>
      <c r="BW18" s="899">
        <v>28</v>
      </c>
      <c r="BX18" s="706">
        <v>81</v>
      </c>
      <c r="BY18" s="707">
        <v>40</v>
      </c>
      <c r="BZ18" s="707">
        <v>41</v>
      </c>
      <c r="CA18" s="708">
        <v>27</v>
      </c>
      <c r="CB18" s="821">
        <f t="shared" si="32"/>
        <v>4</v>
      </c>
      <c r="CC18" s="707">
        <f t="shared" si="33"/>
        <v>-1</v>
      </c>
      <c r="CD18" s="707">
        <f t="shared" si="34"/>
        <v>5</v>
      </c>
      <c r="CE18" s="707">
        <f t="shared" si="35"/>
        <v>1</v>
      </c>
    </row>
    <row r="19" spans="1:83" s="26" customFormat="1" ht="20.25" customHeight="1">
      <c r="A19" s="705" t="s">
        <v>1421</v>
      </c>
      <c r="B19" s="897">
        <v>457</v>
      </c>
      <c r="C19" s="898">
        <v>208</v>
      </c>
      <c r="D19" s="898">
        <v>249</v>
      </c>
      <c r="E19" s="899">
        <v>210</v>
      </c>
      <c r="F19" s="706">
        <v>442</v>
      </c>
      <c r="G19" s="707">
        <v>199</v>
      </c>
      <c r="H19" s="707">
        <v>243</v>
      </c>
      <c r="I19" s="708">
        <v>187</v>
      </c>
      <c r="J19" s="706">
        <f t="shared" si="28"/>
        <v>15</v>
      </c>
      <c r="K19" s="707">
        <f t="shared" si="29"/>
        <v>9</v>
      </c>
      <c r="L19" s="707">
        <f t="shared" si="30"/>
        <v>6</v>
      </c>
      <c r="M19" s="707">
        <f t="shared" si="31"/>
        <v>23</v>
      </c>
      <c r="N19" s="702"/>
      <c r="O19" s="703" t="s">
        <v>1051</v>
      </c>
      <c r="P19" s="897">
        <v>508</v>
      </c>
      <c r="Q19" s="898">
        <v>240</v>
      </c>
      <c r="R19" s="898">
        <v>268</v>
      </c>
      <c r="S19" s="899">
        <v>225</v>
      </c>
      <c r="T19" s="706">
        <v>517</v>
      </c>
      <c r="U19" s="707">
        <v>246</v>
      </c>
      <c r="V19" s="707">
        <v>271</v>
      </c>
      <c r="W19" s="708">
        <v>230</v>
      </c>
      <c r="X19" s="706">
        <f t="shared" si="36"/>
        <v>-9</v>
      </c>
      <c r="Y19" s="707">
        <f t="shared" si="37"/>
        <v>-6</v>
      </c>
      <c r="Z19" s="707">
        <f t="shared" si="38"/>
        <v>-3</v>
      </c>
      <c r="AA19" s="707">
        <f t="shared" si="39"/>
        <v>-5</v>
      </c>
      <c r="AB19" s="704"/>
      <c r="AC19" s="703" t="s">
        <v>982</v>
      </c>
      <c r="AD19" s="897">
        <v>300</v>
      </c>
      <c r="AE19" s="898">
        <v>114</v>
      </c>
      <c r="AF19" s="898">
        <v>186</v>
      </c>
      <c r="AG19" s="899">
        <v>219</v>
      </c>
      <c r="AH19" s="706">
        <v>403</v>
      </c>
      <c r="AI19" s="707">
        <v>149</v>
      </c>
      <c r="AJ19" s="707">
        <v>254</v>
      </c>
      <c r="AK19" s="708">
        <v>271</v>
      </c>
      <c r="AL19" s="706">
        <f t="shared" si="5"/>
        <v>-103</v>
      </c>
      <c r="AM19" s="707">
        <f t="shared" si="6"/>
        <v>-35</v>
      </c>
      <c r="AN19" s="707">
        <f t="shared" si="7"/>
        <v>-68</v>
      </c>
      <c r="AO19" s="707">
        <f t="shared" si="8"/>
        <v>-52</v>
      </c>
      <c r="AP19" s="702"/>
      <c r="AQ19" s="703" t="s">
        <v>941</v>
      </c>
      <c r="AR19" s="897">
        <v>958</v>
      </c>
      <c r="AS19" s="898">
        <v>416</v>
      </c>
      <c r="AT19" s="898">
        <v>542</v>
      </c>
      <c r="AU19" s="899">
        <v>273</v>
      </c>
      <c r="AV19" s="706">
        <v>823</v>
      </c>
      <c r="AW19" s="707">
        <v>369</v>
      </c>
      <c r="AX19" s="707">
        <v>454</v>
      </c>
      <c r="AY19" s="708">
        <v>270</v>
      </c>
      <c r="AZ19" s="706">
        <f t="shared" si="15"/>
        <v>135</v>
      </c>
      <c r="BA19" s="707">
        <f t="shared" si="16"/>
        <v>47</v>
      </c>
      <c r="BB19" s="707">
        <f t="shared" si="17"/>
        <v>88</v>
      </c>
      <c r="BC19" s="707">
        <f t="shared" si="18"/>
        <v>3</v>
      </c>
      <c r="BD19" s="33"/>
      <c r="BE19" s="703" t="s">
        <v>948</v>
      </c>
      <c r="BF19" s="897">
        <v>1132</v>
      </c>
      <c r="BG19" s="898">
        <v>479</v>
      </c>
      <c r="BH19" s="898">
        <v>653</v>
      </c>
      <c r="BI19" s="899">
        <v>474</v>
      </c>
      <c r="BJ19" s="706">
        <v>1240</v>
      </c>
      <c r="BK19" s="707">
        <v>532</v>
      </c>
      <c r="BL19" s="707">
        <v>708</v>
      </c>
      <c r="BM19" s="708">
        <v>468</v>
      </c>
      <c r="BN19" s="706">
        <f t="shared" si="27"/>
        <v>-108</v>
      </c>
      <c r="BO19" s="707">
        <f t="shared" si="24"/>
        <v>-53</v>
      </c>
      <c r="BP19" s="707">
        <f t="shared" si="25"/>
        <v>-55</v>
      </c>
      <c r="BQ19" s="707">
        <f t="shared" si="26"/>
        <v>6</v>
      </c>
      <c r="BR19" s="702"/>
      <c r="BS19" s="703" t="s">
        <v>951</v>
      </c>
      <c r="BT19" s="897">
        <v>716</v>
      </c>
      <c r="BU19" s="898">
        <v>312</v>
      </c>
      <c r="BV19" s="898">
        <v>404</v>
      </c>
      <c r="BW19" s="899">
        <v>185</v>
      </c>
      <c r="BX19" s="706">
        <v>840</v>
      </c>
      <c r="BY19" s="707">
        <v>371</v>
      </c>
      <c r="BZ19" s="707">
        <v>469</v>
      </c>
      <c r="CA19" s="708">
        <v>193</v>
      </c>
      <c r="CB19" s="706">
        <f>BT19-BX19</f>
        <v>-124</v>
      </c>
      <c r="CC19" s="707">
        <f>BU19-BY19</f>
        <v>-59</v>
      </c>
      <c r="CD19" s="707">
        <f>BV19-BZ19</f>
        <v>-65</v>
      </c>
      <c r="CE19" s="707">
        <f>BW19-CA19</f>
        <v>-8</v>
      </c>
    </row>
    <row r="20" spans="1:83" s="26" customFormat="1" ht="20.25" customHeight="1">
      <c r="A20" s="705" t="s">
        <v>1422</v>
      </c>
      <c r="B20" s="897">
        <v>606</v>
      </c>
      <c r="C20" s="898">
        <v>298</v>
      </c>
      <c r="D20" s="898">
        <v>308</v>
      </c>
      <c r="E20" s="899">
        <v>283</v>
      </c>
      <c r="F20" s="706">
        <v>608</v>
      </c>
      <c r="G20" s="707">
        <v>298</v>
      </c>
      <c r="H20" s="707">
        <v>310</v>
      </c>
      <c r="I20" s="708">
        <v>274</v>
      </c>
      <c r="J20" s="706">
        <f t="shared" si="28"/>
        <v>-2</v>
      </c>
      <c r="K20" s="707">
        <f t="shared" si="29"/>
        <v>0</v>
      </c>
      <c r="L20" s="707">
        <f t="shared" si="30"/>
        <v>-2</v>
      </c>
      <c r="M20" s="707">
        <f t="shared" si="31"/>
        <v>9</v>
      </c>
      <c r="N20" s="702"/>
      <c r="O20" s="703" t="s">
        <v>1054</v>
      </c>
      <c r="P20" s="897">
        <v>615</v>
      </c>
      <c r="Q20" s="898">
        <v>299</v>
      </c>
      <c r="R20" s="898">
        <v>316</v>
      </c>
      <c r="S20" s="899">
        <v>263</v>
      </c>
      <c r="T20" s="706">
        <v>599</v>
      </c>
      <c r="U20" s="707">
        <v>280</v>
      </c>
      <c r="V20" s="707">
        <v>319</v>
      </c>
      <c r="W20" s="708">
        <v>229</v>
      </c>
      <c r="X20" s="706">
        <f t="shared" si="36"/>
        <v>16</v>
      </c>
      <c r="Y20" s="707">
        <f t="shared" si="37"/>
        <v>19</v>
      </c>
      <c r="Z20" s="707">
        <f t="shared" si="38"/>
        <v>-3</v>
      </c>
      <c r="AA20" s="707">
        <f t="shared" si="39"/>
        <v>34</v>
      </c>
      <c r="AB20" s="704"/>
      <c r="AC20" s="703" t="s">
        <v>988</v>
      </c>
      <c r="AD20" s="897">
        <v>628</v>
      </c>
      <c r="AE20" s="898">
        <v>286</v>
      </c>
      <c r="AF20" s="898">
        <v>342</v>
      </c>
      <c r="AG20" s="899">
        <v>265</v>
      </c>
      <c r="AH20" s="706">
        <v>710</v>
      </c>
      <c r="AI20" s="707">
        <v>327</v>
      </c>
      <c r="AJ20" s="707">
        <v>383</v>
      </c>
      <c r="AK20" s="708">
        <v>288</v>
      </c>
      <c r="AL20" s="706">
        <f t="shared" si="5"/>
        <v>-82</v>
      </c>
      <c r="AM20" s="707">
        <f t="shared" si="6"/>
        <v>-41</v>
      </c>
      <c r="AN20" s="707">
        <f t="shared" si="7"/>
        <v>-41</v>
      </c>
      <c r="AO20" s="707">
        <f t="shared" si="8"/>
        <v>-23</v>
      </c>
      <c r="AP20" s="702"/>
      <c r="AQ20" s="703" t="s">
        <v>1156</v>
      </c>
      <c r="AR20" s="897">
        <v>2701</v>
      </c>
      <c r="AS20" s="898">
        <v>1304</v>
      </c>
      <c r="AT20" s="898">
        <v>1397</v>
      </c>
      <c r="AU20" s="899">
        <v>891</v>
      </c>
      <c r="AV20" s="706">
        <v>2232</v>
      </c>
      <c r="AW20" s="707">
        <v>1033</v>
      </c>
      <c r="AX20" s="707">
        <v>1199</v>
      </c>
      <c r="AY20" s="708">
        <v>734</v>
      </c>
      <c r="AZ20" s="706">
        <f t="shared" si="15"/>
        <v>469</v>
      </c>
      <c r="BA20" s="707">
        <f t="shared" si="16"/>
        <v>271</v>
      </c>
      <c r="BB20" s="707">
        <f t="shared" si="17"/>
        <v>198</v>
      </c>
      <c r="BC20" s="707">
        <f t="shared" si="18"/>
        <v>157</v>
      </c>
      <c r="BD20" s="249"/>
      <c r="BE20" s="703" t="s">
        <v>952</v>
      </c>
      <c r="BF20" s="897">
        <v>653</v>
      </c>
      <c r="BG20" s="898">
        <v>312</v>
      </c>
      <c r="BH20" s="898">
        <v>341</v>
      </c>
      <c r="BI20" s="899">
        <v>270</v>
      </c>
      <c r="BJ20" s="706">
        <v>719</v>
      </c>
      <c r="BK20" s="707">
        <v>328</v>
      </c>
      <c r="BL20" s="707">
        <v>391</v>
      </c>
      <c r="BM20" s="708">
        <v>286</v>
      </c>
      <c r="BN20" s="706">
        <f t="shared" si="27"/>
        <v>-66</v>
      </c>
      <c r="BO20" s="707">
        <f t="shared" si="24"/>
        <v>-16</v>
      </c>
      <c r="BP20" s="707">
        <f t="shared" si="25"/>
        <v>-50</v>
      </c>
      <c r="BQ20" s="707">
        <f t="shared" si="26"/>
        <v>-16</v>
      </c>
      <c r="BR20" s="702"/>
      <c r="BS20" s="703" t="s">
        <v>115</v>
      </c>
      <c r="BT20" s="897">
        <v>204</v>
      </c>
      <c r="BU20" s="898">
        <v>98</v>
      </c>
      <c r="BV20" s="898">
        <v>106</v>
      </c>
      <c r="BW20" s="899">
        <v>67</v>
      </c>
      <c r="BX20" s="706">
        <v>209</v>
      </c>
      <c r="BY20" s="707">
        <v>99</v>
      </c>
      <c r="BZ20" s="707">
        <v>110</v>
      </c>
      <c r="CA20" s="708">
        <v>61</v>
      </c>
      <c r="CB20" s="706">
        <f t="shared" si="32"/>
        <v>-5</v>
      </c>
      <c r="CC20" s="707">
        <f t="shared" si="33"/>
        <v>-1</v>
      </c>
      <c r="CD20" s="707">
        <f t="shared" si="34"/>
        <v>-4</v>
      </c>
      <c r="CE20" s="707">
        <f t="shared" si="35"/>
        <v>6</v>
      </c>
    </row>
    <row r="21" spans="1:83" s="26" customFormat="1" ht="20.25" customHeight="1">
      <c r="A21" s="705" t="s">
        <v>1423</v>
      </c>
      <c r="B21" s="897">
        <v>930</v>
      </c>
      <c r="C21" s="898">
        <v>423</v>
      </c>
      <c r="D21" s="898">
        <v>507</v>
      </c>
      <c r="E21" s="899">
        <v>393</v>
      </c>
      <c r="F21" s="706">
        <v>938</v>
      </c>
      <c r="G21" s="707">
        <v>439</v>
      </c>
      <c r="H21" s="707">
        <v>499</v>
      </c>
      <c r="I21" s="708">
        <v>373</v>
      </c>
      <c r="J21" s="706">
        <f t="shared" si="28"/>
        <v>-8</v>
      </c>
      <c r="K21" s="707">
        <f t="shared" si="29"/>
        <v>-16</v>
      </c>
      <c r="L21" s="707">
        <f t="shared" si="30"/>
        <v>8</v>
      </c>
      <c r="M21" s="707">
        <f t="shared" si="31"/>
        <v>20</v>
      </c>
      <c r="N21" s="702"/>
      <c r="O21" s="703" t="s">
        <v>1060</v>
      </c>
      <c r="P21" s="897">
        <v>442</v>
      </c>
      <c r="Q21" s="898">
        <v>203</v>
      </c>
      <c r="R21" s="898">
        <v>239</v>
      </c>
      <c r="S21" s="899">
        <v>198</v>
      </c>
      <c r="T21" s="706">
        <v>512</v>
      </c>
      <c r="U21" s="707">
        <v>243</v>
      </c>
      <c r="V21" s="707">
        <v>269</v>
      </c>
      <c r="W21" s="708">
        <v>215</v>
      </c>
      <c r="X21" s="706">
        <f t="shared" si="36"/>
        <v>-70</v>
      </c>
      <c r="Y21" s="707">
        <f t="shared" si="37"/>
        <v>-40</v>
      </c>
      <c r="Z21" s="707">
        <f t="shared" si="38"/>
        <v>-30</v>
      </c>
      <c r="AA21" s="707">
        <f t="shared" si="39"/>
        <v>-17</v>
      </c>
      <c r="AB21" s="704"/>
      <c r="AC21" s="703" t="s">
        <v>994</v>
      </c>
      <c r="AD21" s="897">
        <v>772</v>
      </c>
      <c r="AE21" s="898">
        <v>337</v>
      </c>
      <c r="AF21" s="898">
        <v>435</v>
      </c>
      <c r="AG21" s="899">
        <v>337</v>
      </c>
      <c r="AH21" s="706">
        <v>795</v>
      </c>
      <c r="AI21" s="707">
        <v>359</v>
      </c>
      <c r="AJ21" s="707">
        <v>436</v>
      </c>
      <c r="AK21" s="708">
        <v>335</v>
      </c>
      <c r="AL21" s="706">
        <f t="shared" si="5"/>
        <v>-23</v>
      </c>
      <c r="AM21" s="707">
        <f t="shared" si="6"/>
        <v>-22</v>
      </c>
      <c r="AN21" s="707">
        <f t="shared" si="7"/>
        <v>-1</v>
      </c>
      <c r="AO21" s="707">
        <f t="shared" si="8"/>
        <v>2</v>
      </c>
      <c r="AP21" s="702"/>
      <c r="AQ21" s="705" t="s">
        <v>979</v>
      </c>
      <c r="AR21" s="897">
        <v>1038</v>
      </c>
      <c r="AS21" s="898">
        <v>419</v>
      </c>
      <c r="AT21" s="898">
        <v>619</v>
      </c>
      <c r="AU21" s="899">
        <v>497</v>
      </c>
      <c r="AV21" s="706">
        <v>1255</v>
      </c>
      <c r="AW21" s="707">
        <v>500</v>
      </c>
      <c r="AX21" s="707">
        <v>755</v>
      </c>
      <c r="AY21" s="708">
        <v>518</v>
      </c>
      <c r="AZ21" s="706">
        <f t="shared" ref="AZ21:BC26" si="40">AR21-AV21</f>
        <v>-217</v>
      </c>
      <c r="BA21" s="707">
        <f t="shared" si="40"/>
        <v>-81</v>
      </c>
      <c r="BB21" s="707">
        <f t="shared" si="40"/>
        <v>-136</v>
      </c>
      <c r="BC21" s="707">
        <f t="shared" si="40"/>
        <v>-21</v>
      </c>
      <c r="BD21" s="33"/>
      <c r="BE21" s="703" t="s">
        <v>1034</v>
      </c>
      <c r="BF21" s="897">
        <v>735</v>
      </c>
      <c r="BG21" s="898">
        <v>372</v>
      </c>
      <c r="BH21" s="898">
        <v>363</v>
      </c>
      <c r="BI21" s="899">
        <v>311</v>
      </c>
      <c r="BJ21" s="706">
        <v>729</v>
      </c>
      <c r="BK21" s="707">
        <v>355</v>
      </c>
      <c r="BL21" s="707">
        <v>374</v>
      </c>
      <c r="BM21" s="708">
        <v>307</v>
      </c>
      <c r="BN21" s="706">
        <f t="shared" ref="BN21:BN23" si="41">BF21-BJ21</f>
        <v>6</v>
      </c>
      <c r="BO21" s="707">
        <f t="shared" ref="BO21:BO23" si="42">BG21-BK21</f>
        <v>17</v>
      </c>
      <c r="BP21" s="707">
        <f t="shared" ref="BP21:BP23" si="43">BH21-BL21</f>
        <v>-11</v>
      </c>
      <c r="BQ21" s="707">
        <f t="shared" ref="BQ21:BQ23" si="44">BI21-BM21</f>
        <v>4</v>
      </c>
      <c r="BR21" s="702"/>
      <c r="BS21" s="703" t="s">
        <v>1057</v>
      </c>
      <c r="BT21" s="897">
        <v>90</v>
      </c>
      <c r="BU21" s="898">
        <v>40</v>
      </c>
      <c r="BV21" s="898">
        <v>50</v>
      </c>
      <c r="BW21" s="899">
        <v>34</v>
      </c>
      <c r="BX21" s="706">
        <v>120</v>
      </c>
      <c r="BY21" s="707">
        <v>57</v>
      </c>
      <c r="BZ21" s="707">
        <v>63</v>
      </c>
      <c r="CA21" s="708">
        <v>39</v>
      </c>
      <c r="CB21" s="706">
        <f>BT21-BX21</f>
        <v>-30</v>
      </c>
      <c r="CC21" s="707">
        <f>BU21-BY21</f>
        <v>-17</v>
      </c>
      <c r="CD21" s="707">
        <f>BV21-BZ21</f>
        <v>-13</v>
      </c>
      <c r="CE21" s="707">
        <f>BW21-CA21</f>
        <v>-5</v>
      </c>
    </row>
    <row r="22" spans="1:83" s="26" customFormat="1" ht="20.25" customHeight="1">
      <c r="A22" s="705" t="s">
        <v>1424</v>
      </c>
      <c r="B22" s="897">
        <v>1096</v>
      </c>
      <c r="C22" s="898">
        <v>526</v>
      </c>
      <c r="D22" s="898">
        <v>570</v>
      </c>
      <c r="E22" s="899">
        <v>455</v>
      </c>
      <c r="F22" s="706">
        <v>1063</v>
      </c>
      <c r="G22" s="707">
        <v>520</v>
      </c>
      <c r="H22" s="707">
        <v>543</v>
      </c>
      <c r="I22" s="708">
        <v>435</v>
      </c>
      <c r="J22" s="706">
        <f t="shared" si="28"/>
        <v>33</v>
      </c>
      <c r="K22" s="707">
        <f t="shared" si="29"/>
        <v>6</v>
      </c>
      <c r="L22" s="707">
        <f t="shared" si="30"/>
        <v>27</v>
      </c>
      <c r="M22" s="707">
        <f t="shared" si="31"/>
        <v>20</v>
      </c>
      <c r="N22" s="702"/>
      <c r="O22" s="703" t="s">
        <v>1065</v>
      </c>
      <c r="P22" s="897">
        <v>437</v>
      </c>
      <c r="Q22" s="898">
        <v>202</v>
      </c>
      <c r="R22" s="898">
        <v>235</v>
      </c>
      <c r="S22" s="899">
        <v>183</v>
      </c>
      <c r="T22" s="706">
        <v>519</v>
      </c>
      <c r="U22" s="707">
        <v>245</v>
      </c>
      <c r="V22" s="707">
        <v>274</v>
      </c>
      <c r="W22" s="708">
        <v>209</v>
      </c>
      <c r="X22" s="706">
        <f t="shared" si="36"/>
        <v>-82</v>
      </c>
      <c r="Y22" s="707">
        <f t="shared" si="37"/>
        <v>-43</v>
      </c>
      <c r="Z22" s="707">
        <f t="shared" si="38"/>
        <v>-39</v>
      </c>
      <c r="AA22" s="707">
        <f t="shared" si="39"/>
        <v>-26</v>
      </c>
      <c r="AB22" s="704"/>
      <c r="AC22" s="703" t="s">
        <v>1000</v>
      </c>
      <c r="AD22" s="897">
        <v>398</v>
      </c>
      <c r="AE22" s="898">
        <v>189</v>
      </c>
      <c r="AF22" s="898">
        <v>209</v>
      </c>
      <c r="AG22" s="899">
        <v>211</v>
      </c>
      <c r="AH22" s="706">
        <v>323</v>
      </c>
      <c r="AI22" s="707">
        <v>150</v>
      </c>
      <c r="AJ22" s="707">
        <v>173</v>
      </c>
      <c r="AK22" s="708">
        <v>169</v>
      </c>
      <c r="AL22" s="706">
        <f t="shared" ref="AL22:AL41" si="45">AD22-AH22</f>
        <v>75</v>
      </c>
      <c r="AM22" s="707">
        <f t="shared" ref="AM22:AM41" si="46">AE22-AI22</f>
        <v>39</v>
      </c>
      <c r="AN22" s="707">
        <f t="shared" ref="AN22:AN41" si="47">AF22-AJ22</f>
        <v>36</v>
      </c>
      <c r="AO22" s="707">
        <f t="shared" ref="AO22:AO41" si="48">AG22-AK22</f>
        <v>42</v>
      </c>
      <c r="AP22" s="702"/>
      <c r="AQ22" s="705" t="s">
        <v>985</v>
      </c>
      <c r="AR22" s="897">
        <v>892</v>
      </c>
      <c r="AS22" s="898">
        <v>422</v>
      </c>
      <c r="AT22" s="898">
        <v>470</v>
      </c>
      <c r="AU22" s="899">
        <v>370</v>
      </c>
      <c r="AV22" s="706">
        <v>931</v>
      </c>
      <c r="AW22" s="707">
        <v>436</v>
      </c>
      <c r="AX22" s="707">
        <v>495</v>
      </c>
      <c r="AY22" s="708">
        <v>351</v>
      </c>
      <c r="AZ22" s="706">
        <f t="shared" si="40"/>
        <v>-39</v>
      </c>
      <c r="BA22" s="707">
        <f t="shared" si="40"/>
        <v>-14</v>
      </c>
      <c r="BB22" s="707">
        <f t="shared" si="40"/>
        <v>-25</v>
      </c>
      <c r="BC22" s="707">
        <f t="shared" si="40"/>
        <v>19</v>
      </c>
      <c r="BD22" s="33"/>
      <c r="BE22" s="703" t="s">
        <v>1039</v>
      </c>
      <c r="BF22" s="897">
        <v>708</v>
      </c>
      <c r="BG22" s="898">
        <v>336</v>
      </c>
      <c r="BH22" s="898">
        <v>372</v>
      </c>
      <c r="BI22" s="899">
        <v>294</v>
      </c>
      <c r="BJ22" s="706">
        <v>713</v>
      </c>
      <c r="BK22" s="707">
        <v>340</v>
      </c>
      <c r="BL22" s="707">
        <v>373</v>
      </c>
      <c r="BM22" s="708">
        <v>288</v>
      </c>
      <c r="BN22" s="706">
        <f t="shared" si="41"/>
        <v>-5</v>
      </c>
      <c r="BO22" s="707">
        <f t="shared" si="42"/>
        <v>-4</v>
      </c>
      <c r="BP22" s="707">
        <f t="shared" si="43"/>
        <v>-1</v>
      </c>
      <c r="BQ22" s="707">
        <f t="shared" si="44"/>
        <v>6</v>
      </c>
      <c r="BR22" s="702"/>
      <c r="BS22" s="948" t="s">
        <v>1463</v>
      </c>
      <c r="BT22" s="897" t="s">
        <v>114</v>
      </c>
      <c r="BU22" s="898" t="s">
        <v>114</v>
      </c>
      <c r="BV22" s="898" t="s">
        <v>114</v>
      </c>
      <c r="BW22" s="899" t="s">
        <v>114</v>
      </c>
      <c r="BX22" s="706" t="s">
        <v>114</v>
      </c>
      <c r="BY22" s="707" t="s">
        <v>114</v>
      </c>
      <c r="BZ22" s="707" t="s">
        <v>114</v>
      </c>
      <c r="CA22" s="708" t="s">
        <v>114</v>
      </c>
      <c r="CB22" s="706" t="s">
        <v>1273</v>
      </c>
      <c r="CC22" s="707" t="s">
        <v>1273</v>
      </c>
      <c r="CD22" s="707" t="s">
        <v>1273</v>
      </c>
      <c r="CE22" s="707" t="s">
        <v>1273</v>
      </c>
    </row>
    <row r="23" spans="1:83" s="26" customFormat="1" ht="20.25" customHeight="1">
      <c r="A23" s="705" t="s">
        <v>1425</v>
      </c>
      <c r="B23" s="897">
        <v>540</v>
      </c>
      <c r="C23" s="898">
        <v>231</v>
      </c>
      <c r="D23" s="898">
        <v>309</v>
      </c>
      <c r="E23" s="899">
        <v>265</v>
      </c>
      <c r="F23" s="706">
        <v>594</v>
      </c>
      <c r="G23" s="707">
        <v>266</v>
      </c>
      <c r="H23" s="707">
        <v>328</v>
      </c>
      <c r="I23" s="708">
        <v>272</v>
      </c>
      <c r="J23" s="706">
        <f t="shared" si="28"/>
        <v>-54</v>
      </c>
      <c r="K23" s="707">
        <f t="shared" si="29"/>
        <v>-35</v>
      </c>
      <c r="L23" s="707">
        <f t="shared" si="30"/>
        <v>-19</v>
      </c>
      <c r="M23" s="707">
        <f t="shared" si="31"/>
        <v>-7</v>
      </c>
      <c r="N23" s="702"/>
      <c r="O23" s="703" t="s">
        <v>1081</v>
      </c>
      <c r="P23" s="897">
        <v>1795</v>
      </c>
      <c r="Q23" s="898">
        <v>829</v>
      </c>
      <c r="R23" s="898">
        <v>966</v>
      </c>
      <c r="S23" s="899">
        <v>828</v>
      </c>
      <c r="T23" s="706">
        <v>1710</v>
      </c>
      <c r="U23" s="707">
        <v>800</v>
      </c>
      <c r="V23" s="707">
        <v>910</v>
      </c>
      <c r="W23" s="708">
        <v>745</v>
      </c>
      <c r="X23" s="706">
        <f t="shared" si="36"/>
        <v>85</v>
      </c>
      <c r="Y23" s="819">
        <f t="shared" si="37"/>
        <v>29</v>
      </c>
      <c r="Z23" s="707">
        <f t="shared" si="38"/>
        <v>56</v>
      </c>
      <c r="AA23" s="707">
        <f t="shared" si="39"/>
        <v>83</v>
      </c>
      <c r="AB23" s="704"/>
      <c r="AC23" s="703" t="s">
        <v>1006</v>
      </c>
      <c r="AD23" s="897">
        <v>613</v>
      </c>
      <c r="AE23" s="898">
        <v>282</v>
      </c>
      <c r="AF23" s="898">
        <v>331</v>
      </c>
      <c r="AG23" s="899">
        <v>249</v>
      </c>
      <c r="AH23" s="706">
        <v>625</v>
      </c>
      <c r="AI23" s="707">
        <v>298</v>
      </c>
      <c r="AJ23" s="707">
        <v>327</v>
      </c>
      <c r="AK23" s="708">
        <v>249</v>
      </c>
      <c r="AL23" s="706">
        <f t="shared" si="45"/>
        <v>-12</v>
      </c>
      <c r="AM23" s="707">
        <f t="shared" si="46"/>
        <v>-16</v>
      </c>
      <c r="AN23" s="707">
        <f t="shared" si="47"/>
        <v>4</v>
      </c>
      <c r="AO23" s="707">
        <f t="shared" si="48"/>
        <v>0</v>
      </c>
      <c r="AP23" s="702"/>
      <c r="AQ23" s="705" t="s">
        <v>991</v>
      </c>
      <c r="AR23" s="897">
        <v>497</v>
      </c>
      <c r="AS23" s="898">
        <v>238</v>
      </c>
      <c r="AT23" s="898">
        <v>259</v>
      </c>
      <c r="AU23" s="899">
        <v>219</v>
      </c>
      <c r="AV23" s="706">
        <v>553</v>
      </c>
      <c r="AW23" s="707">
        <v>272</v>
      </c>
      <c r="AX23" s="707">
        <v>281</v>
      </c>
      <c r="AY23" s="708">
        <v>209</v>
      </c>
      <c r="AZ23" s="706">
        <f t="shared" si="40"/>
        <v>-56</v>
      </c>
      <c r="BA23" s="707">
        <f t="shared" si="40"/>
        <v>-34</v>
      </c>
      <c r="BB23" s="707">
        <f t="shared" si="40"/>
        <v>-22</v>
      </c>
      <c r="BC23" s="707">
        <f t="shared" si="40"/>
        <v>10</v>
      </c>
      <c r="BD23" s="704"/>
      <c r="BE23" s="703" t="s">
        <v>1043</v>
      </c>
      <c r="BF23" s="897">
        <v>758</v>
      </c>
      <c r="BG23" s="898">
        <v>369</v>
      </c>
      <c r="BH23" s="898">
        <v>389</v>
      </c>
      <c r="BI23" s="899">
        <v>332</v>
      </c>
      <c r="BJ23" s="706">
        <v>689</v>
      </c>
      <c r="BK23" s="707">
        <v>327</v>
      </c>
      <c r="BL23" s="707">
        <v>362</v>
      </c>
      <c r="BM23" s="708">
        <v>300</v>
      </c>
      <c r="BN23" s="706">
        <f t="shared" si="41"/>
        <v>69</v>
      </c>
      <c r="BO23" s="707">
        <f t="shared" si="42"/>
        <v>42</v>
      </c>
      <c r="BP23" s="707">
        <f t="shared" si="43"/>
        <v>27</v>
      </c>
      <c r="BQ23" s="707">
        <f t="shared" si="44"/>
        <v>32</v>
      </c>
      <c r="BR23" s="702"/>
      <c r="BS23" s="703" t="s">
        <v>1072</v>
      </c>
      <c r="BT23" s="897">
        <v>581</v>
      </c>
      <c r="BU23" s="898">
        <v>265</v>
      </c>
      <c r="BV23" s="898">
        <v>316</v>
      </c>
      <c r="BW23" s="899">
        <v>204</v>
      </c>
      <c r="BX23" s="706">
        <v>647</v>
      </c>
      <c r="BY23" s="707">
        <v>299</v>
      </c>
      <c r="BZ23" s="707">
        <v>348</v>
      </c>
      <c r="CA23" s="708">
        <v>221</v>
      </c>
      <c r="CB23" s="706">
        <f>BT23-BX23</f>
        <v>-66</v>
      </c>
      <c r="CC23" s="707">
        <f>BU23-BY23</f>
        <v>-34</v>
      </c>
      <c r="CD23" s="707">
        <f>BV23-BZ23</f>
        <v>-32</v>
      </c>
      <c r="CE23" s="707">
        <f>BW23-CA23</f>
        <v>-17</v>
      </c>
    </row>
    <row r="24" spans="1:83" s="26" customFormat="1" ht="20.25" customHeight="1">
      <c r="A24" s="705" t="s">
        <v>1426</v>
      </c>
      <c r="B24" s="897">
        <v>348</v>
      </c>
      <c r="C24" s="898">
        <v>179</v>
      </c>
      <c r="D24" s="898">
        <v>169</v>
      </c>
      <c r="E24" s="899">
        <v>223</v>
      </c>
      <c r="F24" s="706">
        <v>341</v>
      </c>
      <c r="G24" s="707">
        <v>168</v>
      </c>
      <c r="H24" s="707">
        <v>173</v>
      </c>
      <c r="I24" s="708">
        <v>157</v>
      </c>
      <c r="J24" s="706">
        <f t="shared" si="28"/>
        <v>7</v>
      </c>
      <c r="K24" s="707">
        <f t="shared" si="29"/>
        <v>11</v>
      </c>
      <c r="L24" s="707">
        <f t="shared" si="30"/>
        <v>-4</v>
      </c>
      <c r="M24" s="707">
        <f t="shared" si="31"/>
        <v>66</v>
      </c>
      <c r="N24" s="702"/>
      <c r="O24" s="703" t="s">
        <v>1084</v>
      </c>
      <c r="P24" s="897">
        <v>886</v>
      </c>
      <c r="Q24" s="898">
        <v>406</v>
      </c>
      <c r="R24" s="898">
        <v>480</v>
      </c>
      <c r="S24" s="899">
        <v>429</v>
      </c>
      <c r="T24" s="706">
        <v>880</v>
      </c>
      <c r="U24" s="707">
        <v>396</v>
      </c>
      <c r="V24" s="707">
        <v>484</v>
      </c>
      <c r="W24" s="708">
        <v>400</v>
      </c>
      <c r="X24" s="706">
        <f t="shared" si="36"/>
        <v>6</v>
      </c>
      <c r="Y24" s="707">
        <f t="shared" si="37"/>
        <v>10</v>
      </c>
      <c r="Z24" s="707">
        <f t="shared" si="38"/>
        <v>-4</v>
      </c>
      <c r="AA24" s="819">
        <f t="shared" si="39"/>
        <v>29</v>
      </c>
      <c r="AB24" s="704"/>
      <c r="AC24" s="703" t="s">
        <v>1035</v>
      </c>
      <c r="AD24" s="897">
        <v>140</v>
      </c>
      <c r="AE24" s="898">
        <v>56</v>
      </c>
      <c r="AF24" s="898">
        <v>84</v>
      </c>
      <c r="AG24" s="899">
        <v>62</v>
      </c>
      <c r="AH24" s="706">
        <v>164</v>
      </c>
      <c r="AI24" s="707">
        <v>71</v>
      </c>
      <c r="AJ24" s="707">
        <v>93</v>
      </c>
      <c r="AK24" s="708">
        <v>77</v>
      </c>
      <c r="AL24" s="706">
        <f t="shared" si="45"/>
        <v>-24</v>
      </c>
      <c r="AM24" s="707">
        <f t="shared" si="46"/>
        <v>-15</v>
      </c>
      <c r="AN24" s="707">
        <f t="shared" si="47"/>
        <v>-9</v>
      </c>
      <c r="AO24" s="707">
        <f t="shared" si="48"/>
        <v>-15</v>
      </c>
      <c r="AP24" s="702"/>
      <c r="AQ24" s="705" t="s">
        <v>997</v>
      </c>
      <c r="AR24" s="897">
        <v>333</v>
      </c>
      <c r="AS24" s="898">
        <v>155</v>
      </c>
      <c r="AT24" s="898">
        <v>178</v>
      </c>
      <c r="AU24" s="899">
        <v>130</v>
      </c>
      <c r="AV24" s="706">
        <v>324</v>
      </c>
      <c r="AW24" s="707">
        <v>144</v>
      </c>
      <c r="AX24" s="707">
        <v>180</v>
      </c>
      <c r="AY24" s="708">
        <v>125</v>
      </c>
      <c r="AZ24" s="706">
        <f t="shared" si="40"/>
        <v>9</v>
      </c>
      <c r="BA24" s="707">
        <f t="shared" si="40"/>
        <v>11</v>
      </c>
      <c r="BB24" s="707">
        <f t="shared" si="40"/>
        <v>-2</v>
      </c>
      <c r="BC24" s="707">
        <f t="shared" si="40"/>
        <v>5</v>
      </c>
      <c r="BD24" s="704"/>
      <c r="BE24" s="703" t="s">
        <v>949</v>
      </c>
      <c r="BF24" s="897">
        <v>1369</v>
      </c>
      <c r="BG24" s="898">
        <v>612</v>
      </c>
      <c r="BH24" s="898">
        <v>757</v>
      </c>
      <c r="BI24" s="899">
        <v>584</v>
      </c>
      <c r="BJ24" s="706">
        <v>1410</v>
      </c>
      <c r="BK24" s="707">
        <v>646</v>
      </c>
      <c r="BL24" s="707">
        <v>764</v>
      </c>
      <c r="BM24" s="708">
        <v>540</v>
      </c>
      <c r="BN24" s="706">
        <f>BF24-BJ24</f>
        <v>-41</v>
      </c>
      <c r="BO24" s="707">
        <f>BG24-BK24</f>
        <v>-34</v>
      </c>
      <c r="BP24" s="707">
        <f>BH24-BL24</f>
        <v>-7</v>
      </c>
      <c r="BQ24" s="707">
        <f>BI24-BM24</f>
        <v>44</v>
      </c>
      <c r="BR24" s="702"/>
      <c r="BS24" s="703" t="s">
        <v>1068</v>
      </c>
      <c r="BT24" s="897">
        <v>392</v>
      </c>
      <c r="BU24" s="898">
        <v>197</v>
      </c>
      <c r="BV24" s="898">
        <v>195</v>
      </c>
      <c r="BW24" s="899">
        <v>134</v>
      </c>
      <c r="BX24" s="706">
        <v>419</v>
      </c>
      <c r="BY24" s="707">
        <v>209</v>
      </c>
      <c r="BZ24" s="707">
        <v>210</v>
      </c>
      <c r="CA24" s="708">
        <v>133</v>
      </c>
      <c r="CB24" s="706">
        <f t="shared" si="32"/>
        <v>-27</v>
      </c>
      <c r="CC24" s="707">
        <f t="shared" si="33"/>
        <v>-12</v>
      </c>
      <c r="CD24" s="707">
        <f t="shared" si="34"/>
        <v>-15</v>
      </c>
      <c r="CE24" s="707">
        <f t="shared" si="35"/>
        <v>1</v>
      </c>
    </row>
    <row r="25" spans="1:83" s="26" customFormat="1" ht="20.25" customHeight="1">
      <c r="A25" s="705" t="s">
        <v>1427</v>
      </c>
      <c r="B25" s="897">
        <v>532</v>
      </c>
      <c r="C25" s="898">
        <v>259</v>
      </c>
      <c r="D25" s="898">
        <v>273</v>
      </c>
      <c r="E25" s="899">
        <v>320</v>
      </c>
      <c r="F25" s="706">
        <v>540</v>
      </c>
      <c r="G25" s="707">
        <v>257</v>
      </c>
      <c r="H25" s="707">
        <v>283</v>
      </c>
      <c r="I25" s="708">
        <v>297</v>
      </c>
      <c r="J25" s="706">
        <f t="shared" si="28"/>
        <v>-8</v>
      </c>
      <c r="K25" s="707">
        <f t="shared" si="29"/>
        <v>2</v>
      </c>
      <c r="L25" s="707">
        <f t="shared" si="30"/>
        <v>-10</v>
      </c>
      <c r="M25" s="707">
        <f t="shared" si="31"/>
        <v>23</v>
      </c>
      <c r="N25" s="702"/>
      <c r="O25" s="703" t="s">
        <v>1087</v>
      </c>
      <c r="P25" s="897">
        <v>1313</v>
      </c>
      <c r="Q25" s="898">
        <v>557</v>
      </c>
      <c r="R25" s="898">
        <v>756</v>
      </c>
      <c r="S25" s="899">
        <v>648</v>
      </c>
      <c r="T25" s="706">
        <v>1421</v>
      </c>
      <c r="U25" s="707">
        <v>608</v>
      </c>
      <c r="V25" s="707">
        <v>813</v>
      </c>
      <c r="W25" s="708">
        <v>636</v>
      </c>
      <c r="X25" s="706">
        <f t="shared" si="36"/>
        <v>-108</v>
      </c>
      <c r="Y25" s="707">
        <f t="shared" si="37"/>
        <v>-51</v>
      </c>
      <c r="Z25" s="707">
        <f t="shared" si="38"/>
        <v>-57</v>
      </c>
      <c r="AA25" s="707">
        <f t="shared" si="39"/>
        <v>12</v>
      </c>
      <c r="AB25" s="704"/>
      <c r="AC25" s="703" t="s">
        <v>1044</v>
      </c>
      <c r="AD25" s="897">
        <v>263</v>
      </c>
      <c r="AE25" s="898">
        <v>119</v>
      </c>
      <c r="AF25" s="898">
        <v>144</v>
      </c>
      <c r="AG25" s="899">
        <v>128</v>
      </c>
      <c r="AH25" s="706">
        <v>297</v>
      </c>
      <c r="AI25" s="707">
        <v>133</v>
      </c>
      <c r="AJ25" s="707">
        <v>164</v>
      </c>
      <c r="AK25" s="708">
        <v>132</v>
      </c>
      <c r="AL25" s="706">
        <f t="shared" si="45"/>
        <v>-34</v>
      </c>
      <c r="AM25" s="707">
        <f t="shared" si="46"/>
        <v>-14</v>
      </c>
      <c r="AN25" s="707">
        <f t="shared" si="47"/>
        <v>-20</v>
      </c>
      <c r="AO25" s="707">
        <f t="shared" si="48"/>
        <v>-4</v>
      </c>
      <c r="AP25" s="702"/>
      <c r="AQ25" s="705" t="s">
        <v>1003</v>
      </c>
      <c r="AR25" s="897">
        <v>768</v>
      </c>
      <c r="AS25" s="898">
        <v>368</v>
      </c>
      <c r="AT25" s="898">
        <v>400</v>
      </c>
      <c r="AU25" s="899">
        <v>308</v>
      </c>
      <c r="AV25" s="706">
        <v>810</v>
      </c>
      <c r="AW25" s="707">
        <v>385</v>
      </c>
      <c r="AX25" s="707">
        <v>425</v>
      </c>
      <c r="AY25" s="708">
        <v>300</v>
      </c>
      <c r="AZ25" s="706">
        <f t="shared" si="40"/>
        <v>-42</v>
      </c>
      <c r="BA25" s="707">
        <f t="shared" si="40"/>
        <v>-17</v>
      </c>
      <c r="BB25" s="707">
        <f t="shared" si="40"/>
        <v>-25</v>
      </c>
      <c r="BC25" s="707">
        <f t="shared" si="40"/>
        <v>8</v>
      </c>
      <c r="BD25" s="704"/>
      <c r="BE25" s="703" t="s">
        <v>1040</v>
      </c>
      <c r="BF25" s="897" t="s">
        <v>114</v>
      </c>
      <c r="BG25" s="898" t="s">
        <v>114</v>
      </c>
      <c r="BH25" s="898" t="s">
        <v>114</v>
      </c>
      <c r="BI25" s="899" t="s">
        <v>114</v>
      </c>
      <c r="BJ25" s="706" t="s">
        <v>114</v>
      </c>
      <c r="BK25" s="707" t="s">
        <v>114</v>
      </c>
      <c r="BL25" s="707" t="s">
        <v>114</v>
      </c>
      <c r="BM25" s="708" t="s">
        <v>114</v>
      </c>
      <c r="BN25" s="706" t="s">
        <v>711</v>
      </c>
      <c r="BO25" s="707" t="s">
        <v>711</v>
      </c>
      <c r="BP25" s="707" t="s">
        <v>711</v>
      </c>
      <c r="BQ25" s="707" t="s">
        <v>711</v>
      </c>
      <c r="BR25" s="702"/>
      <c r="BS25" s="703" t="s">
        <v>1077</v>
      </c>
      <c r="BT25" s="897">
        <v>209</v>
      </c>
      <c r="BU25" s="898">
        <v>101</v>
      </c>
      <c r="BV25" s="898">
        <v>108</v>
      </c>
      <c r="BW25" s="899">
        <v>73</v>
      </c>
      <c r="BX25" s="706">
        <v>239</v>
      </c>
      <c r="BY25" s="707">
        <v>118</v>
      </c>
      <c r="BZ25" s="707">
        <v>121</v>
      </c>
      <c r="CA25" s="708">
        <v>79</v>
      </c>
      <c r="CB25" s="706">
        <f>BT25-BX25</f>
        <v>-30</v>
      </c>
      <c r="CC25" s="707">
        <f>BU25-BY25</f>
        <v>-17</v>
      </c>
      <c r="CD25" s="707">
        <f>BV25-BZ25</f>
        <v>-13</v>
      </c>
      <c r="CE25" s="819">
        <f>BW25-CA25</f>
        <v>-6</v>
      </c>
    </row>
    <row r="26" spans="1:83" s="26" customFormat="1" ht="20.25" customHeight="1">
      <c r="A26" s="705" t="s">
        <v>1428</v>
      </c>
      <c r="B26" s="897">
        <v>593</v>
      </c>
      <c r="C26" s="898">
        <v>276</v>
      </c>
      <c r="D26" s="898">
        <v>317</v>
      </c>
      <c r="E26" s="899">
        <v>253</v>
      </c>
      <c r="F26" s="706">
        <v>614</v>
      </c>
      <c r="G26" s="707">
        <v>300</v>
      </c>
      <c r="H26" s="707">
        <v>314</v>
      </c>
      <c r="I26" s="708">
        <v>283</v>
      </c>
      <c r="J26" s="706">
        <f t="shared" si="28"/>
        <v>-21</v>
      </c>
      <c r="K26" s="707">
        <f t="shared" si="29"/>
        <v>-24</v>
      </c>
      <c r="L26" s="707">
        <f t="shared" si="30"/>
        <v>3</v>
      </c>
      <c r="M26" s="707">
        <f t="shared" si="31"/>
        <v>-30</v>
      </c>
      <c r="N26" s="702"/>
      <c r="O26" s="703" t="s">
        <v>455</v>
      </c>
      <c r="P26" s="897">
        <v>390</v>
      </c>
      <c r="Q26" s="898">
        <v>183</v>
      </c>
      <c r="R26" s="898">
        <v>207</v>
      </c>
      <c r="S26" s="899">
        <v>157</v>
      </c>
      <c r="T26" s="706">
        <v>442</v>
      </c>
      <c r="U26" s="707">
        <v>202</v>
      </c>
      <c r="V26" s="707">
        <v>240</v>
      </c>
      <c r="W26" s="708">
        <v>169</v>
      </c>
      <c r="X26" s="706">
        <f t="shared" si="36"/>
        <v>-52</v>
      </c>
      <c r="Y26" s="707">
        <f t="shared" si="37"/>
        <v>-19</v>
      </c>
      <c r="Z26" s="707">
        <f t="shared" si="38"/>
        <v>-33</v>
      </c>
      <c r="AA26" s="707">
        <f t="shared" si="39"/>
        <v>-12</v>
      </c>
      <c r="AB26" s="704"/>
      <c r="AC26" s="703" t="s">
        <v>1048</v>
      </c>
      <c r="AD26" s="897">
        <v>397</v>
      </c>
      <c r="AE26" s="898">
        <v>199</v>
      </c>
      <c r="AF26" s="898">
        <v>198</v>
      </c>
      <c r="AG26" s="899">
        <v>204</v>
      </c>
      <c r="AH26" s="706">
        <v>346</v>
      </c>
      <c r="AI26" s="707">
        <v>174</v>
      </c>
      <c r="AJ26" s="707">
        <v>172</v>
      </c>
      <c r="AK26" s="708">
        <v>181</v>
      </c>
      <c r="AL26" s="706">
        <f t="shared" si="45"/>
        <v>51</v>
      </c>
      <c r="AM26" s="707">
        <f t="shared" si="46"/>
        <v>25</v>
      </c>
      <c r="AN26" s="707">
        <f t="shared" si="47"/>
        <v>26</v>
      </c>
      <c r="AO26" s="707">
        <f t="shared" si="48"/>
        <v>23</v>
      </c>
      <c r="AP26" s="702"/>
      <c r="AQ26" s="705" t="s">
        <v>1008</v>
      </c>
      <c r="AR26" s="897">
        <v>943</v>
      </c>
      <c r="AS26" s="898">
        <v>461</v>
      </c>
      <c r="AT26" s="898">
        <v>482</v>
      </c>
      <c r="AU26" s="899">
        <v>396</v>
      </c>
      <c r="AV26" s="706">
        <v>1050</v>
      </c>
      <c r="AW26" s="707">
        <v>495</v>
      </c>
      <c r="AX26" s="707">
        <v>555</v>
      </c>
      <c r="AY26" s="708">
        <v>386</v>
      </c>
      <c r="AZ26" s="821">
        <f t="shared" si="40"/>
        <v>-107</v>
      </c>
      <c r="BA26" s="707">
        <f t="shared" si="40"/>
        <v>-34</v>
      </c>
      <c r="BB26" s="707">
        <f t="shared" si="40"/>
        <v>-73</v>
      </c>
      <c r="BC26" s="707">
        <f t="shared" si="40"/>
        <v>10</v>
      </c>
      <c r="BD26" s="704"/>
      <c r="BE26" s="703" t="s">
        <v>1080</v>
      </c>
      <c r="BF26" s="897">
        <v>1146</v>
      </c>
      <c r="BG26" s="898">
        <v>529</v>
      </c>
      <c r="BH26" s="898">
        <v>617</v>
      </c>
      <c r="BI26" s="899">
        <v>394</v>
      </c>
      <c r="BJ26" s="706">
        <v>1260</v>
      </c>
      <c r="BK26" s="707">
        <v>586</v>
      </c>
      <c r="BL26" s="707">
        <v>674</v>
      </c>
      <c r="BM26" s="708">
        <v>419</v>
      </c>
      <c r="BN26" s="706">
        <f t="shared" si="23"/>
        <v>-114</v>
      </c>
      <c r="BO26" s="707">
        <f t="shared" si="24"/>
        <v>-57</v>
      </c>
      <c r="BP26" s="707">
        <f t="shared" si="25"/>
        <v>-57</v>
      </c>
      <c r="BQ26" s="707">
        <f t="shared" si="26"/>
        <v>-25</v>
      </c>
      <c r="BR26" s="702"/>
      <c r="BS26" s="710" t="s">
        <v>713</v>
      </c>
      <c r="BT26" s="897">
        <v>2916</v>
      </c>
      <c r="BU26" s="898">
        <v>1381</v>
      </c>
      <c r="BV26" s="898">
        <v>1535</v>
      </c>
      <c r="BW26" s="899">
        <v>1038</v>
      </c>
      <c r="BX26" s="706">
        <v>3363</v>
      </c>
      <c r="BY26" s="707">
        <v>1608</v>
      </c>
      <c r="BZ26" s="707">
        <v>1755</v>
      </c>
      <c r="CA26" s="708">
        <v>1070</v>
      </c>
      <c r="CB26" s="706">
        <f t="shared" si="32"/>
        <v>-447</v>
      </c>
      <c r="CC26" s="707">
        <f t="shared" si="33"/>
        <v>-227</v>
      </c>
      <c r="CD26" s="707">
        <f t="shared" si="34"/>
        <v>-220</v>
      </c>
      <c r="CE26" s="707">
        <f t="shared" si="35"/>
        <v>-32</v>
      </c>
    </row>
    <row r="27" spans="1:83" s="26" customFormat="1" ht="20.25" customHeight="1">
      <c r="A27" s="705" t="s">
        <v>1429</v>
      </c>
      <c r="B27" s="897">
        <v>149</v>
      </c>
      <c r="C27" s="898">
        <v>69</v>
      </c>
      <c r="D27" s="898">
        <v>80</v>
      </c>
      <c r="E27" s="899">
        <v>73</v>
      </c>
      <c r="F27" s="706">
        <v>143</v>
      </c>
      <c r="G27" s="707">
        <v>52</v>
      </c>
      <c r="H27" s="707">
        <v>91</v>
      </c>
      <c r="I27" s="708">
        <v>76</v>
      </c>
      <c r="J27" s="706">
        <f t="shared" si="28"/>
        <v>6</v>
      </c>
      <c r="K27" s="707">
        <f t="shared" si="29"/>
        <v>17</v>
      </c>
      <c r="L27" s="707">
        <f t="shared" si="30"/>
        <v>-11</v>
      </c>
      <c r="M27" s="707">
        <f t="shared" si="31"/>
        <v>-3</v>
      </c>
      <c r="N27" s="702"/>
      <c r="O27" s="703" t="s">
        <v>1074</v>
      </c>
      <c r="P27" s="897">
        <v>741</v>
      </c>
      <c r="Q27" s="898">
        <v>367</v>
      </c>
      <c r="R27" s="898">
        <v>374</v>
      </c>
      <c r="S27" s="899">
        <v>353</v>
      </c>
      <c r="T27" s="706">
        <v>745</v>
      </c>
      <c r="U27" s="707">
        <v>363</v>
      </c>
      <c r="V27" s="707">
        <v>382</v>
      </c>
      <c r="W27" s="708">
        <v>308</v>
      </c>
      <c r="X27" s="706">
        <f t="shared" si="36"/>
        <v>-4</v>
      </c>
      <c r="Y27" s="707">
        <f t="shared" si="37"/>
        <v>4</v>
      </c>
      <c r="Z27" s="707">
        <f t="shared" si="38"/>
        <v>-8</v>
      </c>
      <c r="AA27" s="707">
        <f t="shared" si="39"/>
        <v>45</v>
      </c>
      <c r="AB27" s="704"/>
      <c r="AC27" s="703" t="s">
        <v>1052</v>
      </c>
      <c r="AD27" s="897">
        <v>990</v>
      </c>
      <c r="AE27" s="898">
        <v>418</v>
      </c>
      <c r="AF27" s="898">
        <v>572</v>
      </c>
      <c r="AG27" s="899">
        <v>461</v>
      </c>
      <c r="AH27" s="706">
        <v>1060</v>
      </c>
      <c r="AI27" s="707">
        <v>463</v>
      </c>
      <c r="AJ27" s="707">
        <v>597</v>
      </c>
      <c r="AK27" s="708">
        <v>467</v>
      </c>
      <c r="AL27" s="706">
        <f t="shared" si="45"/>
        <v>-70</v>
      </c>
      <c r="AM27" s="707">
        <f t="shared" si="46"/>
        <v>-45</v>
      </c>
      <c r="AN27" s="707">
        <f t="shared" si="47"/>
        <v>-25</v>
      </c>
      <c r="AO27" s="707">
        <f t="shared" si="48"/>
        <v>-6</v>
      </c>
      <c r="AP27" s="702"/>
      <c r="AQ27" s="703" t="s">
        <v>964</v>
      </c>
      <c r="AR27" s="897">
        <v>3352</v>
      </c>
      <c r="AS27" s="898">
        <v>1597</v>
      </c>
      <c r="AT27" s="898">
        <v>1755</v>
      </c>
      <c r="AU27" s="899">
        <v>1369</v>
      </c>
      <c r="AV27" s="706">
        <v>3575</v>
      </c>
      <c r="AW27" s="707">
        <v>1698</v>
      </c>
      <c r="AX27" s="707">
        <v>1877</v>
      </c>
      <c r="AY27" s="708">
        <v>1371</v>
      </c>
      <c r="AZ27" s="706">
        <f t="shared" ref="AZ27:BC33" si="49">AR27-AV27</f>
        <v>-223</v>
      </c>
      <c r="BA27" s="707">
        <f t="shared" si="49"/>
        <v>-101</v>
      </c>
      <c r="BB27" s="707">
        <f t="shared" si="49"/>
        <v>-122</v>
      </c>
      <c r="BC27" s="707">
        <f t="shared" si="49"/>
        <v>-2</v>
      </c>
      <c r="BD27" s="704"/>
      <c r="BE27" s="703" t="s">
        <v>1089</v>
      </c>
      <c r="BF27" s="897">
        <v>3248</v>
      </c>
      <c r="BG27" s="898">
        <v>1560</v>
      </c>
      <c r="BH27" s="898">
        <v>1688</v>
      </c>
      <c r="BI27" s="899">
        <v>1296</v>
      </c>
      <c r="BJ27" s="706">
        <v>3422</v>
      </c>
      <c r="BK27" s="707">
        <v>1622</v>
      </c>
      <c r="BL27" s="707">
        <v>1800</v>
      </c>
      <c r="BM27" s="708">
        <v>1218</v>
      </c>
      <c r="BN27" s="706">
        <f t="shared" ref="BN27:BQ28" si="50">BF27-BJ27</f>
        <v>-174</v>
      </c>
      <c r="BO27" s="707">
        <f t="shared" si="50"/>
        <v>-62</v>
      </c>
      <c r="BP27" s="707">
        <f t="shared" si="50"/>
        <v>-112</v>
      </c>
      <c r="BQ27" s="707">
        <f t="shared" si="50"/>
        <v>78</v>
      </c>
      <c r="BR27" s="702"/>
      <c r="BS27" s="710" t="s">
        <v>714</v>
      </c>
      <c r="BT27" s="897">
        <v>2469</v>
      </c>
      <c r="BU27" s="898">
        <v>1136</v>
      </c>
      <c r="BV27" s="898">
        <v>1333</v>
      </c>
      <c r="BW27" s="899">
        <v>906</v>
      </c>
      <c r="BX27" s="706">
        <v>2463</v>
      </c>
      <c r="BY27" s="707">
        <v>1133</v>
      </c>
      <c r="BZ27" s="707">
        <v>1330</v>
      </c>
      <c r="CA27" s="708">
        <v>837</v>
      </c>
      <c r="CB27" s="706">
        <f t="shared" si="32"/>
        <v>6</v>
      </c>
      <c r="CC27" s="707">
        <f t="shared" si="33"/>
        <v>3</v>
      </c>
      <c r="CD27" s="707">
        <f t="shared" si="34"/>
        <v>3</v>
      </c>
      <c r="CE27" s="707">
        <f t="shared" si="35"/>
        <v>69</v>
      </c>
    </row>
    <row r="28" spans="1:83" s="26" customFormat="1" ht="20.25" customHeight="1">
      <c r="A28" s="705" t="s">
        <v>1430</v>
      </c>
      <c r="B28" s="897">
        <v>349</v>
      </c>
      <c r="C28" s="898">
        <v>165</v>
      </c>
      <c r="D28" s="898">
        <v>184</v>
      </c>
      <c r="E28" s="899">
        <v>166</v>
      </c>
      <c r="F28" s="706">
        <v>353</v>
      </c>
      <c r="G28" s="707">
        <v>158</v>
      </c>
      <c r="H28" s="707">
        <v>195</v>
      </c>
      <c r="I28" s="708">
        <v>153</v>
      </c>
      <c r="J28" s="706">
        <f t="shared" si="28"/>
        <v>-4</v>
      </c>
      <c r="K28" s="707">
        <f t="shared" si="29"/>
        <v>7</v>
      </c>
      <c r="L28" s="707">
        <f t="shared" si="30"/>
        <v>-11</v>
      </c>
      <c r="M28" s="707">
        <f t="shared" si="31"/>
        <v>13</v>
      </c>
      <c r="N28" s="702"/>
      <c r="O28" s="703" t="s">
        <v>1078</v>
      </c>
      <c r="P28" s="897">
        <v>955</v>
      </c>
      <c r="Q28" s="898">
        <v>451</v>
      </c>
      <c r="R28" s="898">
        <v>504</v>
      </c>
      <c r="S28" s="899">
        <v>394</v>
      </c>
      <c r="T28" s="706">
        <v>1032</v>
      </c>
      <c r="U28" s="707">
        <v>494</v>
      </c>
      <c r="V28" s="707">
        <v>538</v>
      </c>
      <c r="W28" s="708">
        <v>407</v>
      </c>
      <c r="X28" s="706">
        <f t="shared" si="36"/>
        <v>-77</v>
      </c>
      <c r="Y28" s="707">
        <f t="shared" si="37"/>
        <v>-43</v>
      </c>
      <c r="Z28" s="707">
        <f t="shared" si="38"/>
        <v>-34</v>
      </c>
      <c r="AA28" s="707">
        <f t="shared" si="39"/>
        <v>-13</v>
      </c>
      <c r="AB28" s="704"/>
      <c r="AC28" s="703" t="s">
        <v>1055</v>
      </c>
      <c r="AD28" s="897">
        <v>645</v>
      </c>
      <c r="AE28" s="898">
        <v>285</v>
      </c>
      <c r="AF28" s="898">
        <v>360</v>
      </c>
      <c r="AG28" s="899">
        <v>297</v>
      </c>
      <c r="AH28" s="706">
        <v>595</v>
      </c>
      <c r="AI28" s="707">
        <v>281</v>
      </c>
      <c r="AJ28" s="707">
        <v>314</v>
      </c>
      <c r="AK28" s="708">
        <v>270</v>
      </c>
      <c r="AL28" s="706">
        <f t="shared" si="45"/>
        <v>50</v>
      </c>
      <c r="AM28" s="707">
        <f t="shared" si="46"/>
        <v>4</v>
      </c>
      <c r="AN28" s="707">
        <f t="shared" si="47"/>
        <v>46</v>
      </c>
      <c r="AO28" s="707">
        <f t="shared" si="48"/>
        <v>27</v>
      </c>
      <c r="AP28" s="702"/>
      <c r="AQ28" s="703" t="s">
        <v>954</v>
      </c>
      <c r="AR28" s="897">
        <v>2735</v>
      </c>
      <c r="AS28" s="898">
        <v>1306</v>
      </c>
      <c r="AT28" s="898">
        <v>1429</v>
      </c>
      <c r="AU28" s="899">
        <v>920</v>
      </c>
      <c r="AV28" s="706">
        <v>2336</v>
      </c>
      <c r="AW28" s="707">
        <v>1132</v>
      </c>
      <c r="AX28" s="707">
        <v>1204</v>
      </c>
      <c r="AY28" s="708">
        <v>828</v>
      </c>
      <c r="AZ28" s="706">
        <f t="shared" si="49"/>
        <v>399</v>
      </c>
      <c r="BA28" s="707">
        <f t="shared" si="49"/>
        <v>174</v>
      </c>
      <c r="BB28" s="707">
        <f t="shared" si="49"/>
        <v>225</v>
      </c>
      <c r="BC28" s="707">
        <f t="shared" si="49"/>
        <v>92</v>
      </c>
      <c r="BD28" s="704"/>
      <c r="BE28" s="703" t="s">
        <v>1100</v>
      </c>
      <c r="BF28" s="897">
        <v>1126</v>
      </c>
      <c r="BG28" s="898">
        <v>502</v>
      </c>
      <c r="BH28" s="898">
        <v>624</v>
      </c>
      <c r="BI28" s="899">
        <v>373</v>
      </c>
      <c r="BJ28" s="706">
        <v>1240</v>
      </c>
      <c r="BK28" s="707">
        <v>528</v>
      </c>
      <c r="BL28" s="707">
        <v>712</v>
      </c>
      <c r="BM28" s="708">
        <v>392</v>
      </c>
      <c r="BN28" s="706">
        <f t="shared" si="50"/>
        <v>-114</v>
      </c>
      <c r="BO28" s="707">
        <f t="shared" si="50"/>
        <v>-26</v>
      </c>
      <c r="BP28" s="707">
        <f t="shared" si="50"/>
        <v>-88</v>
      </c>
      <c r="BQ28" s="707">
        <f t="shared" si="50"/>
        <v>-19</v>
      </c>
      <c r="BS28" s="710" t="s">
        <v>715</v>
      </c>
      <c r="BT28" s="897">
        <v>1853</v>
      </c>
      <c r="BU28" s="898">
        <v>898</v>
      </c>
      <c r="BV28" s="898">
        <v>955</v>
      </c>
      <c r="BW28" s="899">
        <v>702</v>
      </c>
      <c r="BX28" s="706">
        <v>1951</v>
      </c>
      <c r="BY28" s="707">
        <v>956</v>
      </c>
      <c r="BZ28" s="707">
        <v>995</v>
      </c>
      <c r="CA28" s="708">
        <v>681</v>
      </c>
      <c r="CB28" s="706">
        <f t="shared" si="32"/>
        <v>-98</v>
      </c>
      <c r="CC28" s="707">
        <f t="shared" si="33"/>
        <v>-58</v>
      </c>
      <c r="CD28" s="707">
        <f t="shared" si="34"/>
        <v>-40</v>
      </c>
      <c r="CE28" s="707">
        <f t="shared" si="35"/>
        <v>21</v>
      </c>
    </row>
    <row r="29" spans="1:83" s="26" customFormat="1" ht="20.25" customHeight="1">
      <c r="A29" s="705" t="s">
        <v>1431</v>
      </c>
      <c r="B29" s="897">
        <v>392</v>
      </c>
      <c r="C29" s="898">
        <v>196</v>
      </c>
      <c r="D29" s="898">
        <v>196</v>
      </c>
      <c r="E29" s="899">
        <v>180</v>
      </c>
      <c r="F29" s="706">
        <v>373</v>
      </c>
      <c r="G29" s="707">
        <v>174</v>
      </c>
      <c r="H29" s="707">
        <v>199</v>
      </c>
      <c r="I29" s="708">
        <v>177</v>
      </c>
      <c r="J29" s="706">
        <f t="shared" si="28"/>
        <v>19</v>
      </c>
      <c r="K29" s="707">
        <f t="shared" si="29"/>
        <v>22</v>
      </c>
      <c r="L29" s="707">
        <f t="shared" si="30"/>
        <v>-3</v>
      </c>
      <c r="M29" s="707">
        <f t="shared" si="31"/>
        <v>3</v>
      </c>
      <c r="N29" s="702"/>
      <c r="O29" s="703" t="s">
        <v>986</v>
      </c>
      <c r="P29" s="897">
        <v>881</v>
      </c>
      <c r="Q29" s="898">
        <v>405</v>
      </c>
      <c r="R29" s="898">
        <v>476</v>
      </c>
      <c r="S29" s="899">
        <v>358</v>
      </c>
      <c r="T29" s="706">
        <v>865</v>
      </c>
      <c r="U29" s="707">
        <v>396</v>
      </c>
      <c r="V29" s="707">
        <v>469</v>
      </c>
      <c r="W29" s="708">
        <v>342</v>
      </c>
      <c r="X29" s="706">
        <f t="shared" ref="X29:AA34" si="51">P29-T29</f>
        <v>16</v>
      </c>
      <c r="Y29" s="707">
        <f t="shared" si="51"/>
        <v>9</v>
      </c>
      <c r="Z29" s="707">
        <f t="shared" si="51"/>
        <v>7</v>
      </c>
      <c r="AA29" s="707">
        <f t="shared" si="51"/>
        <v>16</v>
      </c>
      <c r="AB29" s="704"/>
      <c r="AC29" s="703" t="s">
        <v>1061</v>
      </c>
      <c r="AD29" s="897">
        <v>128</v>
      </c>
      <c r="AE29" s="898">
        <v>68</v>
      </c>
      <c r="AF29" s="898">
        <v>60</v>
      </c>
      <c r="AG29" s="899">
        <v>66</v>
      </c>
      <c r="AH29" s="706">
        <v>160</v>
      </c>
      <c r="AI29" s="707">
        <v>84</v>
      </c>
      <c r="AJ29" s="707">
        <v>76</v>
      </c>
      <c r="AK29" s="708">
        <v>73</v>
      </c>
      <c r="AL29" s="706">
        <f t="shared" si="45"/>
        <v>-32</v>
      </c>
      <c r="AM29" s="707">
        <f t="shared" si="46"/>
        <v>-16</v>
      </c>
      <c r="AN29" s="707">
        <f t="shared" si="47"/>
        <v>-16</v>
      </c>
      <c r="AO29" s="707">
        <f t="shared" si="48"/>
        <v>-7</v>
      </c>
      <c r="AP29" s="702"/>
      <c r="AQ29" s="703" t="s">
        <v>950</v>
      </c>
      <c r="AR29" s="897">
        <v>572</v>
      </c>
      <c r="AS29" s="898">
        <v>258</v>
      </c>
      <c r="AT29" s="898">
        <v>314</v>
      </c>
      <c r="AU29" s="899">
        <v>241</v>
      </c>
      <c r="AV29" s="706">
        <v>496</v>
      </c>
      <c r="AW29" s="707">
        <v>230</v>
      </c>
      <c r="AX29" s="707">
        <v>266</v>
      </c>
      <c r="AY29" s="708">
        <v>209</v>
      </c>
      <c r="AZ29" s="706">
        <f t="shared" si="49"/>
        <v>76</v>
      </c>
      <c r="BA29" s="707">
        <f t="shared" si="49"/>
        <v>28</v>
      </c>
      <c r="BB29" s="707">
        <f t="shared" si="49"/>
        <v>48</v>
      </c>
      <c r="BC29" s="707">
        <f t="shared" si="49"/>
        <v>32</v>
      </c>
      <c r="BD29" s="704"/>
      <c r="BE29" s="703" t="s">
        <v>1086</v>
      </c>
      <c r="BF29" s="897">
        <v>1029</v>
      </c>
      <c r="BG29" s="898">
        <v>500</v>
      </c>
      <c r="BH29" s="898">
        <v>529</v>
      </c>
      <c r="BI29" s="899">
        <v>378</v>
      </c>
      <c r="BJ29" s="706">
        <v>1041</v>
      </c>
      <c r="BK29" s="707">
        <v>510</v>
      </c>
      <c r="BL29" s="707">
        <v>531</v>
      </c>
      <c r="BM29" s="708">
        <v>361</v>
      </c>
      <c r="BN29" s="706">
        <f t="shared" si="23"/>
        <v>-12</v>
      </c>
      <c r="BO29" s="707">
        <f t="shared" si="24"/>
        <v>-10</v>
      </c>
      <c r="BP29" s="707">
        <f t="shared" si="25"/>
        <v>-2</v>
      </c>
      <c r="BQ29" s="707">
        <f t="shared" si="26"/>
        <v>17</v>
      </c>
      <c r="BS29" s="710" t="s">
        <v>716</v>
      </c>
      <c r="BT29" s="897">
        <v>1692</v>
      </c>
      <c r="BU29" s="898">
        <v>792</v>
      </c>
      <c r="BV29" s="898">
        <v>900</v>
      </c>
      <c r="BW29" s="899">
        <v>579</v>
      </c>
      <c r="BX29" s="706">
        <v>1704</v>
      </c>
      <c r="BY29" s="707">
        <v>799</v>
      </c>
      <c r="BZ29" s="707">
        <v>905</v>
      </c>
      <c r="CA29" s="708">
        <v>551</v>
      </c>
      <c r="CB29" s="706">
        <f t="shared" si="32"/>
        <v>-12</v>
      </c>
      <c r="CC29" s="707">
        <f t="shared" si="33"/>
        <v>-7</v>
      </c>
      <c r="CD29" s="707">
        <f t="shared" si="34"/>
        <v>-5</v>
      </c>
      <c r="CE29" s="707">
        <f t="shared" si="35"/>
        <v>28</v>
      </c>
    </row>
    <row r="30" spans="1:83" s="26" customFormat="1" ht="20.25" customHeight="1">
      <c r="A30" s="705" t="s">
        <v>1432</v>
      </c>
      <c r="B30" s="897">
        <v>340</v>
      </c>
      <c r="C30" s="898">
        <v>153</v>
      </c>
      <c r="D30" s="898">
        <v>187</v>
      </c>
      <c r="E30" s="899">
        <v>178</v>
      </c>
      <c r="F30" s="706">
        <v>347</v>
      </c>
      <c r="G30" s="707">
        <v>162</v>
      </c>
      <c r="H30" s="707">
        <v>185</v>
      </c>
      <c r="I30" s="708">
        <v>171</v>
      </c>
      <c r="J30" s="706">
        <f t="shared" si="28"/>
        <v>-7</v>
      </c>
      <c r="K30" s="707">
        <f t="shared" si="29"/>
        <v>-9</v>
      </c>
      <c r="L30" s="707">
        <f t="shared" si="30"/>
        <v>2</v>
      </c>
      <c r="M30" s="707">
        <f t="shared" si="31"/>
        <v>7</v>
      </c>
      <c r="N30" s="702"/>
      <c r="O30" s="703" t="s">
        <v>992</v>
      </c>
      <c r="P30" s="897">
        <v>887</v>
      </c>
      <c r="Q30" s="898">
        <v>437</v>
      </c>
      <c r="R30" s="898">
        <v>450</v>
      </c>
      <c r="S30" s="899">
        <v>400</v>
      </c>
      <c r="T30" s="706">
        <v>893</v>
      </c>
      <c r="U30" s="707">
        <v>423</v>
      </c>
      <c r="V30" s="707">
        <v>470</v>
      </c>
      <c r="W30" s="708">
        <v>390</v>
      </c>
      <c r="X30" s="706">
        <f t="shared" si="51"/>
        <v>-6</v>
      </c>
      <c r="Y30" s="707">
        <f t="shared" si="51"/>
        <v>14</v>
      </c>
      <c r="Z30" s="707">
        <f t="shared" si="51"/>
        <v>-20</v>
      </c>
      <c r="AA30" s="707">
        <f t="shared" si="51"/>
        <v>10</v>
      </c>
      <c r="AB30" s="704"/>
      <c r="AC30" s="703" t="s">
        <v>1066</v>
      </c>
      <c r="AD30" s="897">
        <v>150</v>
      </c>
      <c r="AE30" s="898">
        <v>73</v>
      </c>
      <c r="AF30" s="898">
        <v>77</v>
      </c>
      <c r="AG30" s="899">
        <v>72</v>
      </c>
      <c r="AH30" s="706">
        <v>169</v>
      </c>
      <c r="AI30" s="707">
        <v>75</v>
      </c>
      <c r="AJ30" s="707">
        <v>94</v>
      </c>
      <c r="AK30" s="708">
        <v>81</v>
      </c>
      <c r="AL30" s="706">
        <f t="shared" si="45"/>
        <v>-19</v>
      </c>
      <c r="AM30" s="707">
        <f t="shared" si="46"/>
        <v>-2</v>
      </c>
      <c r="AN30" s="707">
        <f t="shared" si="47"/>
        <v>-17</v>
      </c>
      <c r="AO30" s="707">
        <f t="shared" si="48"/>
        <v>-9</v>
      </c>
      <c r="AP30" s="702"/>
      <c r="AQ30" s="703" t="s">
        <v>946</v>
      </c>
      <c r="AR30" s="897">
        <v>1810</v>
      </c>
      <c r="AS30" s="898">
        <v>834</v>
      </c>
      <c r="AT30" s="898">
        <v>976</v>
      </c>
      <c r="AU30" s="899">
        <v>656</v>
      </c>
      <c r="AV30" s="706">
        <v>1759</v>
      </c>
      <c r="AW30" s="707">
        <v>812</v>
      </c>
      <c r="AX30" s="707">
        <v>947</v>
      </c>
      <c r="AY30" s="708">
        <v>622</v>
      </c>
      <c r="AZ30" s="706">
        <f t="shared" si="49"/>
        <v>51</v>
      </c>
      <c r="BA30" s="707">
        <f t="shared" si="49"/>
        <v>22</v>
      </c>
      <c r="BB30" s="707">
        <f t="shared" si="49"/>
        <v>29</v>
      </c>
      <c r="BC30" s="707">
        <f t="shared" si="49"/>
        <v>34</v>
      </c>
      <c r="BD30" s="704"/>
      <c r="BE30" s="703" t="s">
        <v>1083</v>
      </c>
      <c r="BF30" s="897">
        <v>2229</v>
      </c>
      <c r="BG30" s="898">
        <v>1064</v>
      </c>
      <c r="BH30" s="898">
        <v>1165</v>
      </c>
      <c r="BI30" s="899">
        <v>759</v>
      </c>
      <c r="BJ30" s="706">
        <v>2237</v>
      </c>
      <c r="BK30" s="707">
        <v>1058</v>
      </c>
      <c r="BL30" s="707">
        <v>1179</v>
      </c>
      <c r="BM30" s="708">
        <v>727</v>
      </c>
      <c r="BN30" s="706">
        <f>BF30-BJ30</f>
        <v>-8</v>
      </c>
      <c r="BO30" s="707">
        <f>BG30-BK30</f>
        <v>6</v>
      </c>
      <c r="BP30" s="707">
        <f>BH30-BL30</f>
        <v>-14</v>
      </c>
      <c r="BQ30" s="707">
        <f>BI30-BM30</f>
        <v>32</v>
      </c>
      <c r="BS30" s="710" t="s">
        <v>717</v>
      </c>
      <c r="BT30" s="897">
        <v>1719</v>
      </c>
      <c r="BU30" s="898">
        <v>851</v>
      </c>
      <c r="BV30" s="898">
        <v>868</v>
      </c>
      <c r="BW30" s="899">
        <v>589</v>
      </c>
      <c r="BX30" s="706">
        <v>2018</v>
      </c>
      <c r="BY30" s="707">
        <v>985</v>
      </c>
      <c r="BZ30" s="707">
        <v>1033</v>
      </c>
      <c r="CA30" s="708">
        <v>628</v>
      </c>
      <c r="CB30" s="706">
        <f t="shared" si="32"/>
        <v>-299</v>
      </c>
      <c r="CC30" s="707">
        <f t="shared" si="33"/>
        <v>-134</v>
      </c>
      <c r="CD30" s="707">
        <f t="shared" si="34"/>
        <v>-165</v>
      </c>
      <c r="CE30" s="707">
        <f t="shared" si="35"/>
        <v>-39</v>
      </c>
    </row>
    <row r="31" spans="1:83" s="26" customFormat="1" ht="20.25" customHeight="1">
      <c r="A31" s="705" t="s">
        <v>1433</v>
      </c>
      <c r="B31" s="897">
        <v>463</v>
      </c>
      <c r="C31" s="898">
        <v>205</v>
      </c>
      <c r="D31" s="898">
        <v>258</v>
      </c>
      <c r="E31" s="899">
        <v>213</v>
      </c>
      <c r="F31" s="706">
        <v>471</v>
      </c>
      <c r="G31" s="707">
        <v>221</v>
      </c>
      <c r="H31" s="707">
        <v>250</v>
      </c>
      <c r="I31" s="708">
        <v>198</v>
      </c>
      <c r="J31" s="706">
        <f t="shared" si="28"/>
        <v>-8</v>
      </c>
      <c r="K31" s="707">
        <f t="shared" si="29"/>
        <v>-16</v>
      </c>
      <c r="L31" s="707">
        <f t="shared" si="30"/>
        <v>8</v>
      </c>
      <c r="M31" s="707">
        <f t="shared" si="31"/>
        <v>15</v>
      </c>
      <c r="N31" s="702"/>
      <c r="O31" s="703" t="s">
        <v>998</v>
      </c>
      <c r="P31" s="897">
        <v>902</v>
      </c>
      <c r="Q31" s="898">
        <v>418</v>
      </c>
      <c r="R31" s="898">
        <v>484</v>
      </c>
      <c r="S31" s="899">
        <v>356</v>
      </c>
      <c r="T31" s="706">
        <v>987</v>
      </c>
      <c r="U31" s="707">
        <v>447</v>
      </c>
      <c r="V31" s="707">
        <v>540</v>
      </c>
      <c r="W31" s="708">
        <v>367</v>
      </c>
      <c r="X31" s="706">
        <f t="shared" si="51"/>
        <v>-85</v>
      </c>
      <c r="Y31" s="707">
        <f t="shared" si="51"/>
        <v>-29</v>
      </c>
      <c r="Z31" s="707">
        <f t="shared" si="51"/>
        <v>-56</v>
      </c>
      <c r="AA31" s="707">
        <f t="shared" si="51"/>
        <v>-11</v>
      </c>
      <c r="AB31" s="704"/>
      <c r="AC31" s="703" t="s">
        <v>1070</v>
      </c>
      <c r="AD31" s="897">
        <v>720</v>
      </c>
      <c r="AE31" s="898">
        <v>366</v>
      </c>
      <c r="AF31" s="898">
        <v>354</v>
      </c>
      <c r="AG31" s="899">
        <v>474</v>
      </c>
      <c r="AH31" s="706">
        <v>792</v>
      </c>
      <c r="AI31" s="707">
        <v>383</v>
      </c>
      <c r="AJ31" s="707">
        <v>409</v>
      </c>
      <c r="AK31" s="708">
        <v>453</v>
      </c>
      <c r="AL31" s="706">
        <f t="shared" si="45"/>
        <v>-72</v>
      </c>
      <c r="AM31" s="707">
        <f t="shared" si="46"/>
        <v>-17</v>
      </c>
      <c r="AN31" s="707">
        <f t="shared" si="47"/>
        <v>-55</v>
      </c>
      <c r="AO31" s="707">
        <f t="shared" si="48"/>
        <v>21</v>
      </c>
      <c r="AP31" s="702"/>
      <c r="AQ31" s="703" t="s">
        <v>959</v>
      </c>
      <c r="AR31" s="897">
        <v>1783</v>
      </c>
      <c r="AS31" s="898">
        <v>864</v>
      </c>
      <c r="AT31" s="898">
        <v>919</v>
      </c>
      <c r="AU31" s="899">
        <v>724</v>
      </c>
      <c r="AV31" s="706">
        <v>1790</v>
      </c>
      <c r="AW31" s="707">
        <v>878</v>
      </c>
      <c r="AX31" s="707">
        <v>912</v>
      </c>
      <c r="AY31" s="708">
        <v>704</v>
      </c>
      <c r="AZ31" s="706">
        <f t="shared" si="49"/>
        <v>-7</v>
      </c>
      <c r="BA31" s="707">
        <f t="shared" si="49"/>
        <v>-14</v>
      </c>
      <c r="BB31" s="707">
        <f t="shared" si="49"/>
        <v>7</v>
      </c>
      <c r="BC31" s="707">
        <f t="shared" si="49"/>
        <v>20</v>
      </c>
      <c r="BD31" s="704"/>
      <c r="BE31" s="703" t="s">
        <v>1104</v>
      </c>
      <c r="BF31" s="897">
        <v>1389</v>
      </c>
      <c r="BG31" s="898">
        <v>663</v>
      </c>
      <c r="BH31" s="898">
        <v>726</v>
      </c>
      <c r="BI31" s="899">
        <v>555</v>
      </c>
      <c r="BJ31" s="706">
        <v>1578</v>
      </c>
      <c r="BK31" s="707">
        <v>770</v>
      </c>
      <c r="BL31" s="707">
        <v>808</v>
      </c>
      <c r="BM31" s="708">
        <v>581</v>
      </c>
      <c r="BN31" s="706">
        <f t="shared" si="23"/>
        <v>-189</v>
      </c>
      <c r="BO31" s="707">
        <f t="shared" si="24"/>
        <v>-107</v>
      </c>
      <c r="BP31" s="707">
        <f t="shared" si="25"/>
        <v>-82</v>
      </c>
      <c r="BQ31" s="707">
        <f t="shared" si="26"/>
        <v>-26</v>
      </c>
      <c r="BS31" s="710" t="s">
        <v>718</v>
      </c>
      <c r="BT31" s="897">
        <v>1499</v>
      </c>
      <c r="BU31" s="898">
        <v>724</v>
      </c>
      <c r="BV31" s="898">
        <v>775</v>
      </c>
      <c r="BW31" s="899">
        <v>476</v>
      </c>
      <c r="BX31" s="706">
        <v>1685</v>
      </c>
      <c r="BY31" s="707">
        <v>808</v>
      </c>
      <c r="BZ31" s="707">
        <v>877</v>
      </c>
      <c r="CA31" s="708">
        <v>485</v>
      </c>
      <c r="CB31" s="706">
        <f t="shared" si="32"/>
        <v>-186</v>
      </c>
      <c r="CC31" s="707">
        <f t="shared" si="33"/>
        <v>-84</v>
      </c>
      <c r="CD31" s="707">
        <f t="shared" si="34"/>
        <v>-102</v>
      </c>
      <c r="CE31" s="707">
        <f t="shared" si="35"/>
        <v>-9</v>
      </c>
    </row>
    <row r="32" spans="1:83" s="26" customFormat="1" ht="20.25" customHeight="1">
      <c r="A32" s="705" t="s">
        <v>1434</v>
      </c>
      <c r="B32" s="897">
        <v>244</v>
      </c>
      <c r="C32" s="898">
        <v>108</v>
      </c>
      <c r="D32" s="898">
        <v>136</v>
      </c>
      <c r="E32" s="899">
        <v>134</v>
      </c>
      <c r="F32" s="706">
        <v>246</v>
      </c>
      <c r="G32" s="707">
        <v>107</v>
      </c>
      <c r="H32" s="707">
        <v>139</v>
      </c>
      <c r="I32" s="708">
        <v>134</v>
      </c>
      <c r="J32" s="706">
        <f t="shared" si="28"/>
        <v>-2</v>
      </c>
      <c r="K32" s="707">
        <f t="shared" si="29"/>
        <v>1</v>
      </c>
      <c r="L32" s="707">
        <f t="shared" si="30"/>
        <v>-3</v>
      </c>
      <c r="M32" s="707">
        <f t="shared" si="31"/>
        <v>0</v>
      </c>
      <c r="N32" s="702"/>
      <c r="O32" s="703" t="s">
        <v>1004</v>
      </c>
      <c r="P32" s="897">
        <v>894</v>
      </c>
      <c r="Q32" s="898">
        <v>405</v>
      </c>
      <c r="R32" s="898">
        <v>489</v>
      </c>
      <c r="S32" s="899">
        <v>393</v>
      </c>
      <c r="T32" s="706">
        <v>1053</v>
      </c>
      <c r="U32" s="707">
        <v>475</v>
      </c>
      <c r="V32" s="707">
        <v>578</v>
      </c>
      <c r="W32" s="708">
        <v>401</v>
      </c>
      <c r="X32" s="706">
        <f t="shared" si="51"/>
        <v>-159</v>
      </c>
      <c r="Y32" s="707">
        <f t="shared" si="51"/>
        <v>-70</v>
      </c>
      <c r="Z32" s="707">
        <f t="shared" si="51"/>
        <v>-89</v>
      </c>
      <c r="AA32" s="707">
        <f t="shared" si="51"/>
        <v>-8</v>
      </c>
      <c r="AB32" s="704"/>
      <c r="AC32" s="703" t="s">
        <v>1075</v>
      </c>
      <c r="AD32" s="897">
        <v>611</v>
      </c>
      <c r="AE32" s="898">
        <v>288</v>
      </c>
      <c r="AF32" s="898">
        <v>323</v>
      </c>
      <c r="AG32" s="899">
        <v>288</v>
      </c>
      <c r="AH32" s="706">
        <v>643</v>
      </c>
      <c r="AI32" s="707">
        <v>302</v>
      </c>
      <c r="AJ32" s="707">
        <v>341</v>
      </c>
      <c r="AK32" s="708">
        <v>300</v>
      </c>
      <c r="AL32" s="706">
        <f t="shared" si="45"/>
        <v>-32</v>
      </c>
      <c r="AM32" s="707">
        <f t="shared" si="46"/>
        <v>-14</v>
      </c>
      <c r="AN32" s="707">
        <f t="shared" si="47"/>
        <v>-18</v>
      </c>
      <c r="AO32" s="707">
        <f t="shared" si="48"/>
        <v>-12</v>
      </c>
      <c r="AP32" s="702"/>
      <c r="AQ32" s="703" t="s">
        <v>1148</v>
      </c>
      <c r="AR32" s="897">
        <v>209</v>
      </c>
      <c r="AS32" s="898">
        <v>89</v>
      </c>
      <c r="AT32" s="898">
        <v>120</v>
      </c>
      <c r="AU32" s="899">
        <v>84</v>
      </c>
      <c r="AV32" s="706">
        <v>220</v>
      </c>
      <c r="AW32" s="707">
        <v>89</v>
      </c>
      <c r="AX32" s="707">
        <v>131</v>
      </c>
      <c r="AY32" s="708">
        <v>81</v>
      </c>
      <c r="AZ32" s="706">
        <f t="shared" si="49"/>
        <v>-11</v>
      </c>
      <c r="BA32" s="819">
        <f t="shared" si="49"/>
        <v>0</v>
      </c>
      <c r="BB32" s="707">
        <f t="shared" si="49"/>
        <v>-11</v>
      </c>
      <c r="BC32" s="707">
        <f t="shared" si="49"/>
        <v>3</v>
      </c>
      <c r="BD32" s="704"/>
      <c r="BE32" s="703" t="s">
        <v>1133</v>
      </c>
      <c r="BF32" s="897">
        <v>7520</v>
      </c>
      <c r="BG32" s="898">
        <v>3519</v>
      </c>
      <c r="BH32" s="898">
        <v>4001</v>
      </c>
      <c r="BI32" s="899">
        <v>3101</v>
      </c>
      <c r="BJ32" s="706">
        <v>6890</v>
      </c>
      <c r="BK32" s="707">
        <v>3218</v>
      </c>
      <c r="BL32" s="707">
        <v>3672</v>
      </c>
      <c r="BM32" s="708">
        <v>2600</v>
      </c>
      <c r="BN32" s="706">
        <f t="shared" ref="BN32:BQ36" si="52">BF32-BJ32</f>
        <v>630</v>
      </c>
      <c r="BO32" s="707">
        <f t="shared" si="52"/>
        <v>301</v>
      </c>
      <c r="BP32" s="707">
        <f t="shared" si="52"/>
        <v>329</v>
      </c>
      <c r="BQ32" s="707">
        <f t="shared" si="52"/>
        <v>501</v>
      </c>
      <c r="BS32" s="710" t="s">
        <v>719</v>
      </c>
      <c r="BT32" s="897">
        <v>1044</v>
      </c>
      <c r="BU32" s="898">
        <v>487</v>
      </c>
      <c r="BV32" s="898">
        <v>557</v>
      </c>
      <c r="BW32" s="899">
        <v>351</v>
      </c>
      <c r="BX32" s="706">
        <v>921</v>
      </c>
      <c r="BY32" s="707">
        <v>445</v>
      </c>
      <c r="BZ32" s="707">
        <v>476</v>
      </c>
      <c r="CA32" s="708">
        <v>319</v>
      </c>
      <c r="CB32" s="706">
        <f t="shared" si="32"/>
        <v>123</v>
      </c>
      <c r="CC32" s="707">
        <f t="shared" si="33"/>
        <v>42</v>
      </c>
      <c r="CD32" s="707">
        <f t="shared" si="34"/>
        <v>81</v>
      </c>
      <c r="CE32" s="707">
        <f t="shared" si="35"/>
        <v>32</v>
      </c>
    </row>
    <row r="33" spans="1:83" s="26" customFormat="1" ht="20.25" customHeight="1">
      <c r="A33" s="703" t="s">
        <v>1435</v>
      </c>
      <c r="B33" s="897">
        <v>1061</v>
      </c>
      <c r="C33" s="898">
        <v>510</v>
      </c>
      <c r="D33" s="898">
        <v>551</v>
      </c>
      <c r="E33" s="899">
        <v>452</v>
      </c>
      <c r="F33" s="706">
        <v>1083</v>
      </c>
      <c r="G33" s="707">
        <v>496</v>
      </c>
      <c r="H33" s="707">
        <v>587</v>
      </c>
      <c r="I33" s="708">
        <v>428</v>
      </c>
      <c r="J33" s="706">
        <f t="shared" si="28"/>
        <v>-22</v>
      </c>
      <c r="K33" s="707">
        <f t="shared" si="29"/>
        <v>14</v>
      </c>
      <c r="L33" s="707">
        <f t="shared" si="30"/>
        <v>-36</v>
      </c>
      <c r="M33" s="707">
        <f t="shared" si="31"/>
        <v>24</v>
      </c>
      <c r="N33" s="702"/>
      <c r="O33" s="703" t="s">
        <v>1033</v>
      </c>
      <c r="P33" s="897">
        <v>1004</v>
      </c>
      <c r="Q33" s="898">
        <v>450</v>
      </c>
      <c r="R33" s="898">
        <v>554</v>
      </c>
      <c r="S33" s="899">
        <v>421</v>
      </c>
      <c r="T33" s="706">
        <v>1012</v>
      </c>
      <c r="U33" s="707">
        <v>464</v>
      </c>
      <c r="V33" s="707">
        <v>548</v>
      </c>
      <c r="W33" s="708">
        <v>409</v>
      </c>
      <c r="X33" s="706">
        <f t="shared" si="51"/>
        <v>-8</v>
      </c>
      <c r="Y33" s="707">
        <f t="shared" si="51"/>
        <v>-14</v>
      </c>
      <c r="Z33" s="707">
        <f t="shared" si="51"/>
        <v>6</v>
      </c>
      <c r="AA33" s="707">
        <f t="shared" si="51"/>
        <v>12</v>
      </c>
      <c r="AB33" s="704"/>
      <c r="AC33" s="703" t="s">
        <v>1082</v>
      </c>
      <c r="AD33" s="897">
        <v>1035</v>
      </c>
      <c r="AE33" s="898">
        <v>490</v>
      </c>
      <c r="AF33" s="898">
        <v>545</v>
      </c>
      <c r="AG33" s="899">
        <v>382</v>
      </c>
      <c r="AH33" s="706">
        <v>1025</v>
      </c>
      <c r="AI33" s="707">
        <v>476</v>
      </c>
      <c r="AJ33" s="707">
        <v>549</v>
      </c>
      <c r="AK33" s="708">
        <v>355</v>
      </c>
      <c r="AL33" s="706">
        <f t="shared" si="45"/>
        <v>10</v>
      </c>
      <c r="AM33" s="707">
        <f t="shared" si="46"/>
        <v>14</v>
      </c>
      <c r="AN33" s="707">
        <f t="shared" si="47"/>
        <v>-4</v>
      </c>
      <c r="AO33" s="707">
        <f t="shared" si="48"/>
        <v>27</v>
      </c>
      <c r="AP33" s="702"/>
      <c r="AQ33" s="703" t="s">
        <v>1153</v>
      </c>
      <c r="AR33" s="897">
        <v>422</v>
      </c>
      <c r="AS33" s="898">
        <v>196</v>
      </c>
      <c r="AT33" s="898">
        <v>226</v>
      </c>
      <c r="AU33" s="899">
        <v>159</v>
      </c>
      <c r="AV33" s="706">
        <v>437</v>
      </c>
      <c r="AW33" s="707">
        <v>210</v>
      </c>
      <c r="AX33" s="707">
        <v>227</v>
      </c>
      <c r="AY33" s="708">
        <v>160</v>
      </c>
      <c r="AZ33" s="706">
        <f t="shared" si="49"/>
        <v>-15</v>
      </c>
      <c r="BA33" s="819">
        <f t="shared" si="49"/>
        <v>-14</v>
      </c>
      <c r="BB33" s="707">
        <f t="shared" si="49"/>
        <v>-1</v>
      </c>
      <c r="BC33" s="707">
        <f t="shared" si="49"/>
        <v>-1</v>
      </c>
      <c r="BD33" s="704"/>
      <c r="BE33" s="703" t="s">
        <v>1121</v>
      </c>
      <c r="BF33" s="897">
        <v>8612</v>
      </c>
      <c r="BG33" s="898">
        <v>4066</v>
      </c>
      <c r="BH33" s="898">
        <v>4546</v>
      </c>
      <c r="BI33" s="899">
        <v>3207</v>
      </c>
      <c r="BJ33" s="706">
        <v>8224</v>
      </c>
      <c r="BK33" s="707">
        <v>3847</v>
      </c>
      <c r="BL33" s="707">
        <v>4377</v>
      </c>
      <c r="BM33" s="708">
        <v>2937</v>
      </c>
      <c r="BN33" s="706">
        <f t="shared" si="52"/>
        <v>388</v>
      </c>
      <c r="BO33" s="707">
        <f t="shared" si="52"/>
        <v>219</v>
      </c>
      <c r="BP33" s="707">
        <f t="shared" si="52"/>
        <v>169</v>
      </c>
      <c r="BQ33" s="707">
        <f t="shared" si="52"/>
        <v>270</v>
      </c>
      <c r="BR33" s="702"/>
      <c r="BS33" s="710" t="s">
        <v>1113</v>
      </c>
      <c r="BT33" s="897">
        <v>620</v>
      </c>
      <c r="BU33" s="898">
        <v>291</v>
      </c>
      <c r="BV33" s="898">
        <v>329</v>
      </c>
      <c r="BW33" s="899">
        <v>234</v>
      </c>
      <c r="BX33" s="706">
        <v>907</v>
      </c>
      <c r="BY33" s="707">
        <v>412</v>
      </c>
      <c r="BZ33" s="707">
        <v>495</v>
      </c>
      <c r="CA33" s="708">
        <v>275</v>
      </c>
      <c r="CB33" s="706">
        <f t="shared" si="32"/>
        <v>-287</v>
      </c>
      <c r="CC33" s="707">
        <f t="shared" si="33"/>
        <v>-121</v>
      </c>
      <c r="CD33" s="707">
        <f t="shared" si="34"/>
        <v>-166</v>
      </c>
      <c r="CE33" s="707">
        <f t="shared" si="35"/>
        <v>-41</v>
      </c>
    </row>
    <row r="34" spans="1:83" s="26" customFormat="1" ht="20.25" customHeight="1">
      <c r="A34" s="703" t="s">
        <v>1436</v>
      </c>
      <c r="B34" s="897">
        <v>905</v>
      </c>
      <c r="C34" s="898">
        <v>469</v>
      </c>
      <c r="D34" s="898">
        <v>436</v>
      </c>
      <c r="E34" s="899">
        <v>538</v>
      </c>
      <c r="F34" s="706">
        <v>902</v>
      </c>
      <c r="G34" s="707">
        <v>453</v>
      </c>
      <c r="H34" s="707">
        <v>449</v>
      </c>
      <c r="I34" s="708">
        <v>508</v>
      </c>
      <c r="J34" s="706">
        <f t="shared" si="28"/>
        <v>3</v>
      </c>
      <c r="K34" s="707">
        <f t="shared" si="29"/>
        <v>16</v>
      </c>
      <c r="L34" s="707">
        <f t="shared" si="30"/>
        <v>-13</v>
      </c>
      <c r="M34" s="707">
        <f t="shared" si="31"/>
        <v>30</v>
      </c>
      <c r="N34" s="702"/>
      <c r="O34" s="703" t="s">
        <v>1038</v>
      </c>
      <c r="P34" s="897">
        <v>976</v>
      </c>
      <c r="Q34" s="898">
        <v>411</v>
      </c>
      <c r="R34" s="898">
        <v>565</v>
      </c>
      <c r="S34" s="899">
        <v>510</v>
      </c>
      <c r="T34" s="706">
        <v>1053</v>
      </c>
      <c r="U34" s="707">
        <v>422</v>
      </c>
      <c r="V34" s="707">
        <v>631</v>
      </c>
      <c r="W34" s="708">
        <v>531</v>
      </c>
      <c r="X34" s="706">
        <f t="shared" si="51"/>
        <v>-77</v>
      </c>
      <c r="Y34" s="707">
        <f t="shared" si="51"/>
        <v>-11</v>
      </c>
      <c r="Z34" s="707">
        <f t="shared" si="51"/>
        <v>-66</v>
      </c>
      <c r="AA34" s="707">
        <f t="shared" si="51"/>
        <v>-21</v>
      </c>
      <c r="AB34" s="704"/>
      <c r="AC34" s="703" t="s">
        <v>1088</v>
      </c>
      <c r="AD34" s="897">
        <v>1998</v>
      </c>
      <c r="AE34" s="898">
        <v>897</v>
      </c>
      <c r="AF34" s="898">
        <v>1101</v>
      </c>
      <c r="AG34" s="899">
        <v>733</v>
      </c>
      <c r="AH34" s="706">
        <v>2059</v>
      </c>
      <c r="AI34" s="707">
        <v>915</v>
      </c>
      <c r="AJ34" s="707">
        <v>1144</v>
      </c>
      <c r="AK34" s="708">
        <v>718</v>
      </c>
      <c r="AL34" s="706">
        <f t="shared" si="45"/>
        <v>-61</v>
      </c>
      <c r="AM34" s="707">
        <f t="shared" si="46"/>
        <v>-18</v>
      </c>
      <c r="AN34" s="707">
        <f t="shared" si="47"/>
        <v>-43</v>
      </c>
      <c r="AO34" s="707">
        <f t="shared" si="48"/>
        <v>15</v>
      </c>
      <c r="AP34" s="702"/>
      <c r="AQ34" s="782" t="s">
        <v>938</v>
      </c>
      <c r="AR34" s="897">
        <v>452</v>
      </c>
      <c r="AS34" s="898">
        <v>200</v>
      </c>
      <c r="AT34" s="898">
        <v>252</v>
      </c>
      <c r="AU34" s="898">
        <v>199</v>
      </c>
      <c r="AV34" s="706">
        <v>442</v>
      </c>
      <c r="AW34" s="707">
        <v>205</v>
      </c>
      <c r="AX34" s="707">
        <v>237</v>
      </c>
      <c r="AY34" s="707">
        <v>187</v>
      </c>
      <c r="AZ34" s="706">
        <f t="shared" ref="AZ34:BC35" si="53">AR34-AV34</f>
        <v>10</v>
      </c>
      <c r="BA34" s="707">
        <f t="shared" si="53"/>
        <v>-5</v>
      </c>
      <c r="BB34" s="707">
        <f t="shared" si="53"/>
        <v>15</v>
      </c>
      <c r="BC34" s="707">
        <f t="shared" si="53"/>
        <v>12</v>
      </c>
      <c r="BD34" s="704"/>
      <c r="BE34" s="703" t="s">
        <v>1137</v>
      </c>
      <c r="BF34" s="897">
        <v>62</v>
      </c>
      <c r="BG34" s="898">
        <v>26</v>
      </c>
      <c r="BH34" s="898">
        <v>36</v>
      </c>
      <c r="BI34" s="899">
        <v>27</v>
      </c>
      <c r="BJ34" s="706">
        <v>77</v>
      </c>
      <c r="BK34" s="707">
        <v>34</v>
      </c>
      <c r="BL34" s="707">
        <v>43</v>
      </c>
      <c r="BM34" s="708">
        <v>27</v>
      </c>
      <c r="BN34" s="706">
        <f t="shared" si="52"/>
        <v>-15</v>
      </c>
      <c r="BO34" s="707">
        <f t="shared" si="52"/>
        <v>-8</v>
      </c>
      <c r="BP34" s="707">
        <f t="shared" si="52"/>
        <v>-7</v>
      </c>
      <c r="BQ34" s="707">
        <f t="shared" si="52"/>
        <v>0</v>
      </c>
      <c r="BR34" s="702"/>
      <c r="BS34" s="710" t="s">
        <v>720</v>
      </c>
      <c r="BT34" s="897">
        <v>1411</v>
      </c>
      <c r="BU34" s="898">
        <v>698</v>
      </c>
      <c r="BV34" s="898">
        <v>713</v>
      </c>
      <c r="BW34" s="899">
        <v>455</v>
      </c>
      <c r="BX34" s="706">
        <v>1562</v>
      </c>
      <c r="BY34" s="707">
        <v>784</v>
      </c>
      <c r="BZ34" s="707">
        <v>778</v>
      </c>
      <c r="CA34" s="708">
        <v>473</v>
      </c>
      <c r="CB34" s="706">
        <f t="shared" si="32"/>
        <v>-151</v>
      </c>
      <c r="CC34" s="707">
        <f t="shared" si="33"/>
        <v>-86</v>
      </c>
      <c r="CD34" s="707">
        <f t="shared" si="34"/>
        <v>-65</v>
      </c>
      <c r="CE34" s="707">
        <f t="shared" si="35"/>
        <v>-18</v>
      </c>
    </row>
    <row r="35" spans="1:83" s="26" customFormat="1" ht="20.25" customHeight="1">
      <c r="A35" s="703" t="s">
        <v>1437</v>
      </c>
      <c r="B35" s="897">
        <v>689</v>
      </c>
      <c r="C35" s="898">
        <v>335</v>
      </c>
      <c r="D35" s="898">
        <v>354</v>
      </c>
      <c r="E35" s="899">
        <v>355</v>
      </c>
      <c r="F35" s="706">
        <v>684</v>
      </c>
      <c r="G35" s="707">
        <v>313</v>
      </c>
      <c r="H35" s="707">
        <v>371</v>
      </c>
      <c r="I35" s="708">
        <v>360</v>
      </c>
      <c r="J35" s="706">
        <f t="shared" si="28"/>
        <v>5</v>
      </c>
      <c r="K35" s="707">
        <f t="shared" si="29"/>
        <v>22</v>
      </c>
      <c r="L35" s="707">
        <f t="shared" si="30"/>
        <v>-17</v>
      </c>
      <c r="M35" s="707">
        <f t="shared" si="31"/>
        <v>-5</v>
      </c>
      <c r="N35" s="702"/>
      <c r="O35" s="703" t="s">
        <v>956</v>
      </c>
      <c r="P35" s="897">
        <v>232</v>
      </c>
      <c r="Q35" s="898">
        <v>97</v>
      </c>
      <c r="R35" s="898">
        <v>135</v>
      </c>
      <c r="S35" s="899">
        <v>102</v>
      </c>
      <c r="T35" s="706">
        <v>234</v>
      </c>
      <c r="U35" s="707">
        <v>99</v>
      </c>
      <c r="V35" s="707">
        <v>135</v>
      </c>
      <c r="W35" s="708">
        <v>103</v>
      </c>
      <c r="X35" s="706">
        <f t="shared" ref="X35:X40" si="54">P35-T35</f>
        <v>-2</v>
      </c>
      <c r="Y35" s="819">
        <f t="shared" ref="Y35:Y40" si="55">Q35-U35</f>
        <v>-2</v>
      </c>
      <c r="Z35" s="707">
        <f t="shared" ref="Z35:Z40" si="56">R35-V35</f>
        <v>0</v>
      </c>
      <c r="AA35" s="707">
        <f t="shared" ref="AA35:AA40" si="57">S35-W35</f>
        <v>-1</v>
      </c>
      <c r="AB35" s="704"/>
      <c r="AC35" s="703" t="s">
        <v>1079</v>
      </c>
      <c r="AD35" s="897">
        <v>866</v>
      </c>
      <c r="AE35" s="898">
        <v>377</v>
      </c>
      <c r="AF35" s="898">
        <v>489</v>
      </c>
      <c r="AG35" s="899">
        <v>361</v>
      </c>
      <c r="AH35" s="706">
        <v>872</v>
      </c>
      <c r="AI35" s="707">
        <v>380</v>
      </c>
      <c r="AJ35" s="707">
        <v>492</v>
      </c>
      <c r="AK35" s="708">
        <v>339</v>
      </c>
      <c r="AL35" s="706">
        <f t="shared" si="45"/>
        <v>-6</v>
      </c>
      <c r="AM35" s="707">
        <f t="shared" si="46"/>
        <v>-3</v>
      </c>
      <c r="AN35" s="707">
        <f t="shared" si="47"/>
        <v>-3</v>
      </c>
      <c r="AO35" s="707">
        <f t="shared" si="48"/>
        <v>22</v>
      </c>
      <c r="AP35" s="702"/>
      <c r="AQ35" s="703" t="s">
        <v>943</v>
      </c>
      <c r="AR35" s="897">
        <v>593</v>
      </c>
      <c r="AS35" s="898">
        <v>250</v>
      </c>
      <c r="AT35" s="898">
        <v>343</v>
      </c>
      <c r="AU35" s="899">
        <v>258</v>
      </c>
      <c r="AV35" s="706">
        <v>707</v>
      </c>
      <c r="AW35" s="707">
        <v>306</v>
      </c>
      <c r="AX35" s="707">
        <v>401</v>
      </c>
      <c r="AY35" s="708">
        <v>281</v>
      </c>
      <c r="AZ35" s="706">
        <f t="shared" si="53"/>
        <v>-114</v>
      </c>
      <c r="BA35" s="707">
        <f t="shared" si="53"/>
        <v>-56</v>
      </c>
      <c r="BB35" s="707">
        <f t="shared" si="53"/>
        <v>-58</v>
      </c>
      <c r="BC35" s="707">
        <f t="shared" si="53"/>
        <v>-23</v>
      </c>
      <c r="BD35" s="704"/>
      <c r="BE35" s="703" t="s">
        <v>1117</v>
      </c>
      <c r="BF35" s="897">
        <v>1676</v>
      </c>
      <c r="BG35" s="898">
        <v>803</v>
      </c>
      <c r="BH35" s="898">
        <v>873</v>
      </c>
      <c r="BI35" s="899">
        <v>559</v>
      </c>
      <c r="BJ35" s="706">
        <v>1726</v>
      </c>
      <c r="BK35" s="707">
        <v>841</v>
      </c>
      <c r="BL35" s="707">
        <v>885</v>
      </c>
      <c r="BM35" s="708">
        <v>512</v>
      </c>
      <c r="BN35" s="706">
        <f t="shared" si="52"/>
        <v>-50</v>
      </c>
      <c r="BO35" s="707">
        <f t="shared" si="52"/>
        <v>-38</v>
      </c>
      <c r="BP35" s="707">
        <f t="shared" si="52"/>
        <v>-12</v>
      </c>
      <c r="BQ35" s="707">
        <f t="shared" si="52"/>
        <v>47</v>
      </c>
      <c r="BR35" s="702"/>
      <c r="BS35" s="710" t="s">
        <v>721</v>
      </c>
      <c r="BT35" s="897">
        <v>3500</v>
      </c>
      <c r="BU35" s="898">
        <v>1662</v>
      </c>
      <c r="BV35" s="898">
        <v>1838</v>
      </c>
      <c r="BW35" s="899">
        <v>1149</v>
      </c>
      <c r="BX35" s="706">
        <v>3608</v>
      </c>
      <c r="BY35" s="707">
        <v>1725</v>
      </c>
      <c r="BZ35" s="707">
        <v>1883</v>
      </c>
      <c r="CA35" s="708">
        <v>1162</v>
      </c>
      <c r="CB35" s="706">
        <f t="shared" si="32"/>
        <v>-108</v>
      </c>
      <c r="CC35" s="707">
        <f t="shared" si="33"/>
        <v>-63</v>
      </c>
      <c r="CD35" s="707">
        <f t="shared" si="34"/>
        <v>-45</v>
      </c>
      <c r="CE35" s="707">
        <f t="shared" si="35"/>
        <v>-13</v>
      </c>
    </row>
    <row r="36" spans="1:83" s="26" customFormat="1" ht="20.25" customHeight="1">
      <c r="A36" s="703" t="s">
        <v>1438</v>
      </c>
      <c r="B36" s="897">
        <v>756</v>
      </c>
      <c r="C36" s="898">
        <v>343</v>
      </c>
      <c r="D36" s="898">
        <v>413</v>
      </c>
      <c r="E36" s="899">
        <v>340</v>
      </c>
      <c r="F36" s="706">
        <v>829</v>
      </c>
      <c r="G36" s="707">
        <v>375</v>
      </c>
      <c r="H36" s="707">
        <v>454</v>
      </c>
      <c r="I36" s="708">
        <v>359</v>
      </c>
      <c r="J36" s="706">
        <f t="shared" si="28"/>
        <v>-73</v>
      </c>
      <c r="K36" s="707">
        <f t="shared" si="29"/>
        <v>-32</v>
      </c>
      <c r="L36" s="707">
        <f t="shared" si="30"/>
        <v>-41</v>
      </c>
      <c r="M36" s="707">
        <f t="shared" si="31"/>
        <v>-19</v>
      </c>
      <c r="N36" s="702"/>
      <c r="O36" s="703" t="s">
        <v>961</v>
      </c>
      <c r="P36" s="897">
        <v>841</v>
      </c>
      <c r="Q36" s="898">
        <v>414</v>
      </c>
      <c r="R36" s="898">
        <v>427</v>
      </c>
      <c r="S36" s="899">
        <v>366</v>
      </c>
      <c r="T36" s="706">
        <v>893</v>
      </c>
      <c r="U36" s="707">
        <v>441</v>
      </c>
      <c r="V36" s="707">
        <v>452</v>
      </c>
      <c r="W36" s="708">
        <v>356</v>
      </c>
      <c r="X36" s="706">
        <f t="shared" si="54"/>
        <v>-52</v>
      </c>
      <c r="Y36" s="707">
        <f t="shared" si="55"/>
        <v>-27</v>
      </c>
      <c r="Z36" s="707">
        <f t="shared" si="56"/>
        <v>-25</v>
      </c>
      <c r="AA36" s="819">
        <f t="shared" si="57"/>
        <v>10</v>
      </c>
      <c r="AB36" s="704"/>
      <c r="AC36" s="703" t="s">
        <v>1085</v>
      </c>
      <c r="AD36" s="897">
        <v>1038</v>
      </c>
      <c r="AE36" s="898">
        <v>483</v>
      </c>
      <c r="AF36" s="898">
        <v>555</v>
      </c>
      <c r="AG36" s="899">
        <v>356</v>
      </c>
      <c r="AH36" s="706">
        <v>1022</v>
      </c>
      <c r="AI36" s="707">
        <v>467</v>
      </c>
      <c r="AJ36" s="707">
        <v>555</v>
      </c>
      <c r="AK36" s="708">
        <v>333</v>
      </c>
      <c r="AL36" s="706">
        <f t="shared" si="45"/>
        <v>16</v>
      </c>
      <c r="AM36" s="707">
        <f t="shared" si="46"/>
        <v>16</v>
      </c>
      <c r="AN36" s="707">
        <f t="shared" si="47"/>
        <v>0</v>
      </c>
      <c r="AO36" s="707">
        <f t="shared" si="48"/>
        <v>23</v>
      </c>
      <c r="AP36" s="702"/>
      <c r="AQ36" s="705" t="s">
        <v>1138</v>
      </c>
      <c r="AR36" s="897">
        <v>519</v>
      </c>
      <c r="AS36" s="898">
        <v>243</v>
      </c>
      <c r="AT36" s="898">
        <v>276</v>
      </c>
      <c r="AU36" s="899">
        <v>240</v>
      </c>
      <c r="AV36" s="706">
        <v>511</v>
      </c>
      <c r="AW36" s="707">
        <v>237</v>
      </c>
      <c r="AX36" s="707">
        <v>274</v>
      </c>
      <c r="AY36" s="708">
        <v>220</v>
      </c>
      <c r="AZ36" s="706">
        <f t="shared" ref="AZ36:BC37" si="58">AR36-AV36</f>
        <v>8</v>
      </c>
      <c r="BA36" s="707">
        <f t="shared" si="58"/>
        <v>6</v>
      </c>
      <c r="BB36" s="707">
        <f t="shared" si="58"/>
        <v>2</v>
      </c>
      <c r="BC36" s="707">
        <f t="shared" si="58"/>
        <v>20</v>
      </c>
      <c r="BD36" s="704"/>
      <c r="BE36" s="703" t="s">
        <v>1142</v>
      </c>
      <c r="BF36" s="897">
        <v>1824</v>
      </c>
      <c r="BG36" s="898">
        <v>833</v>
      </c>
      <c r="BH36" s="898">
        <v>991</v>
      </c>
      <c r="BI36" s="899">
        <v>624</v>
      </c>
      <c r="BJ36" s="706">
        <v>1714</v>
      </c>
      <c r="BK36" s="707">
        <v>793</v>
      </c>
      <c r="BL36" s="707">
        <v>921</v>
      </c>
      <c r="BM36" s="708">
        <v>554</v>
      </c>
      <c r="BN36" s="706">
        <f t="shared" si="52"/>
        <v>110</v>
      </c>
      <c r="BO36" s="707">
        <f t="shared" si="52"/>
        <v>40</v>
      </c>
      <c r="BP36" s="707">
        <f t="shared" si="52"/>
        <v>70</v>
      </c>
      <c r="BQ36" s="707">
        <f t="shared" si="52"/>
        <v>70</v>
      </c>
      <c r="BR36" s="702"/>
      <c r="BS36" s="710" t="s">
        <v>722</v>
      </c>
      <c r="BT36" s="897">
        <v>2614</v>
      </c>
      <c r="BU36" s="898">
        <v>1241</v>
      </c>
      <c r="BV36" s="898">
        <v>1373</v>
      </c>
      <c r="BW36" s="899">
        <v>876</v>
      </c>
      <c r="BX36" s="706">
        <v>2798</v>
      </c>
      <c r="BY36" s="707">
        <v>1342</v>
      </c>
      <c r="BZ36" s="707">
        <v>1456</v>
      </c>
      <c r="CA36" s="708">
        <v>880</v>
      </c>
      <c r="CB36" s="706">
        <f t="shared" si="32"/>
        <v>-184</v>
      </c>
      <c r="CC36" s="707">
        <f t="shared" si="33"/>
        <v>-101</v>
      </c>
      <c r="CD36" s="707">
        <f t="shared" si="34"/>
        <v>-83</v>
      </c>
      <c r="CE36" s="707">
        <f t="shared" si="35"/>
        <v>-4</v>
      </c>
    </row>
    <row r="37" spans="1:83" s="26" customFormat="1" ht="21" customHeight="1">
      <c r="A37" s="703" t="s">
        <v>1439</v>
      </c>
      <c r="B37" s="897">
        <v>709</v>
      </c>
      <c r="C37" s="898">
        <v>345</v>
      </c>
      <c r="D37" s="898">
        <v>364</v>
      </c>
      <c r="E37" s="899">
        <v>322</v>
      </c>
      <c r="F37" s="706">
        <v>678</v>
      </c>
      <c r="G37" s="707">
        <v>325</v>
      </c>
      <c r="H37" s="707">
        <v>353</v>
      </c>
      <c r="I37" s="708">
        <v>328</v>
      </c>
      <c r="J37" s="706">
        <f t="shared" si="28"/>
        <v>31</v>
      </c>
      <c r="K37" s="707">
        <f t="shared" si="29"/>
        <v>20</v>
      </c>
      <c r="L37" s="707">
        <f t="shared" si="30"/>
        <v>11</v>
      </c>
      <c r="M37" s="707">
        <f t="shared" si="31"/>
        <v>-6</v>
      </c>
      <c r="N37" s="702"/>
      <c r="O37" s="703" t="s">
        <v>966</v>
      </c>
      <c r="P37" s="897">
        <v>577</v>
      </c>
      <c r="Q37" s="898">
        <v>248</v>
      </c>
      <c r="R37" s="898">
        <v>329</v>
      </c>
      <c r="S37" s="899">
        <v>257</v>
      </c>
      <c r="T37" s="706">
        <v>625</v>
      </c>
      <c r="U37" s="707">
        <v>286</v>
      </c>
      <c r="V37" s="707">
        <v>339</v>
      </c>
      <c r="W37" s="708">
        <v>254</v>
      </c>
      <c r="X37" s="706">
        <f t="shared" si="54"/>
        <v>-48</v>
      </c>
      <c r="Y37" s="707">
        <f t="shared" si="55"/>
        <v>-38</v>
      </c>
      <c r="Z37" s="707">
        <f t="shared" si="56"/>
        <v>-10</v>
      </c>
      <c r="AA37" s="707">
        <f t="shared" si="57"/>
        <v>3</v>
      </c>
      <c r="AB37" s="704"/>
      <c r="AC37" s="703" t="s">
        <v>978</v>
      </c>
      <c r="AD37" s="897">
        <v>884</v>
      </c>
      <c r="AE37" s="898">
        <v>415</v>
      </c>
      <c r="AF37" s="898">
        <v>469</v>
      </c>
      <c r="AG37" s="899">
        <v>279</v>
      </c>
      <c r="AH37" s="706">
        <v>831</v>
      </c>
      <c r="AI37" s="707">
        <v>392</v>
      </c>
      <c r="AJ37" s="707">
        <v>439</v>
      </c>
      <c r="AK37" s="708">
        <v>254</v>
      </c>
      <c r="AL37" s="706">
        <f t="shared" si="45"/>
        <v>53</v>
      </c>
      <c r="AM37" s="707">
        <f t="shared" si="46"/>
        <v>23</v>
      </c>
      <c r="AN37" s="707">
        <f t="shared" si="47"/>
        <v>30</v>
      </c>
      <c r="AO37" s="707">
        <f t="shared" si="48"/>
        <v>25</v>
      </c>
      <c r="AP37" s="702"/>
      <c r="AQ37" s="705" t="s">
        <v>1143</v>
      </c>
      <c r="AR37" s="897">
        <v>413</v>
      </c>
      <c r="AS37" s="898">
        <v>205</v>
      </c>
      <c r="AT37" s="898">
        <v>208</v>
      </c>
      <c r="AU37" s="899">
        <v>164</v>
      </c>
      <c r="AV37" s="706">
        <v>466</v>
      </c>
      <c r="AW37" s="707">
        <v>223</v>
      </c>
      <c r="AX37" s="707">
        <v>243</v>
      </c>
      <c r="AY37" s="708">
        <v>170</v>
      </c>
      <c r="AZ37" s="706">
        <f t="shared" si="58"/>
        <v>-53</v>
      </c>
      <c r="BA37" s="707">
        <f t="shared" si="58"/>
        <v>-18</v>
      </c>
      <c r="BB37" s="707">
        <f t="shared" si="58"/>
        <v>-35</v>
      </c>
      <c r="BC37" s="707">
        <f t="shared" si="58"/>
        <v>-6</v>
      </c>
      <c r="BD37" s="704"/>
      <c r="BE37" s="703" t="s">
        <v>1108</v>
      </c>
      <c r="BF37" s="897">
        <v>825</v>
      </c>
      <c r="BG37" s="898">
        <v>375</v>
      </c>
      <c r="BH37" s="898">
        <v>450</v>
      </c>
      <c r="BI37" s="899">
        <v>265</v>
      </c>
      <c r="BJ37" s="706">
        <v>890</v>
      </c>
      <c r="BK37" s="707">
        <v>408</v>
      </c>
      <c r="BL37" s="707">
        <v>482</v>
      </c>
      <c r="BM37" s="708">
        <v>267</v>
      </c>
      <c r="BN37" s="706">
        <f t="shared" si="23"/>
        <v>-65</v>
      </c>
      <c r="BO37" s="707">
        <f t="shared" si="24"/>
        <v>-33</v>
      </c>
      <c r="BP37" s="707">
        <f t="shared" si="25"/>
        <v>-32</v>
      </c>
      <c r="BQ37" s="707">
        <f t="shared" si="26"/>
        <v>-2</v>
      </c>
      <c r="BR37" s="702"/>
      <c r="BS37" s="710" t="s">
        <v>723</v>
      </c>
      <c r="BT37" s="897">
        <v>1733</v>
      </c>
      <c r="BU37" s="898">
        <v>822</v>
      </c>
      <c r="BV37" s="898">
        <v>911</v>
      </c>
      <c r="BW37" s="899">
        <v>552</v>
      </c>
      <c r="BX37" s="706">
        <v>1816</v>
      </c>
      <c r="BY37" s="707">
        <v>859</v>
      </c>
      <c r="BZ37" s="707">
        <v>957</v>
      </c>
      <c r="CA37" s="708">
        <v>548</v>
      </c>
      <c r="CB37" s="706">
        <f t="shared" si="32"/>
        <v>-83</v>
      </c>
      <c r="CC37" s="707">
        <f t="shared" si="33"/>
        <v>-37</v>
      </c>
      <c r="CD37" s="707">
        <f t="shared" si="34"/>
        <v>-46</v>
      </c>
      <c r="CE37" s="707">
        <f t="shared" si="35"/>
        <v>4</v>
      </c>
    </row>
    <row r="38" spans="1:83" s="26" customFormat="1" ht="20.25" customHeight="1">
      <c r="A38" s="703" t="s">
        <v>1440</v>
      </c>
      <c r="B38" s="897">
        <v>883</v>
      </c>
      <c r="C38" s="898">
        <v>359</v>
      </c>
      <c r="D38" s="898">
        <v>524</v>
      </c>
      <c r="E38" s="899">
        <v>382</v>
      </c>
      <c r="F38" s="706">
        <v>887</v>
      </c>
      <c r="G38" s="707">
        <v>363</v>
      </c>
      <c r="H38" s="707">
        <v>524</v>
      </c>
      <c r="I38" s="708">
        <v>362</v>
      </c>
      <c r="J38" s="706">
        <f t="shared" si="28"/>
        <v>-4</v>
      </c>
      <c r="K38" s="707">
        <f t="shared" si="29"/>
        <v>-4</v>
      </c>
      <c r="L38" s="707">
        <f t="shared" si="30"/>
        <v>0</v>
      </c>
      <c r="M38" s="707">
        <f t="shared" si="31"/>
        <v>20</v>
      </c>
      <c r="N38" s="702"/>
      <c r="O38" s="703" t="s">
        <v>970</v>
      </c>
      <c r="P38" s="897">
        <v>1031</v>
      </c>
      <c r="Q38" s="898">
        <v>502</v>
      </c>
      <c r="R38" s="898">
        <v>529</v>
      </c>
      <c r="S38" s="899">
        <v>433</v>
      </c>
      <c r="T38" s="706">
        <v>1047</v>
      </c>
      <c r="U38" s="707">
        <v>529</v>
      </c>
      <c r="V38" s="707">
        <v>518</v>
      </c>
      <c r="W38" s="708">
        <v>432</v>
      </c>
      <c r="X38" s="706">
        <f t="shared" si="54"/>
        <v>-16</v>
      </c>
      <c r="Y38" s="707">
        <f t="shared" si="55"/>
        <v>-27</v>
      </c>
      <c r="Z38" s="707">
        <f t="shared" si="56"/>
        <v>11</v>
      </c>
      <c r="AA38" s="707">
        <f t="shared" si="57"/>
        <v>1</v>
      </c>
      <c r="AB38" s="704"/>
      <c r="AC38" s="703" t="s">
        <v>983</v>
      </c>
      <c r="AD38" s="897">
        <v>1620</v>
      </c>
      <c r="AE38" s="898">
        <v>745</v>
      </c>
      <c r="AF38" s="898">
        <v>875</v>
      </c>
      <c r="AG38" s="899">
        <v>698</v>
      </c>
      <c r="AH38" s="706">
        <v>1576</v>
      </c>
      <c r="AI38" s="707">
        <v>754</v>
      </c>
      <c r="AJ38" s="707">
        <v>822</v>
      </c>
      <c r="AK38" s="708">
        <v>713</v>
      </c>
      <c r="AL38" s="706">
        <f t="shared" si="45"/>
        <v>44</v>
      </c>
      <c r="AM38" s="707">
        <f t="shared" si="46"/>
        <v>-9</v>
      </c>
      <c r="AN38" s="707">
        <f t="shared" si="47"/>
        <v>53</v>
      </c>
      <c r="AO38" s="707">
        <f t="shared" si="48"/>
        <v>-15</v>
      </c>
      <c r="AP38" s="702"/>
      <c r="AQ38" s="705" t="s">
        <v>1267</v>
      </c>
      <c r="AR38" s="897">
        <v>1614</v>
      </c>
      <c r="AS38" s="898">
        <v>785</v>
      </c>
      <c r="AT38" s="898">
        <v>829</v>
      </c>
      <c r="AU38" s="899">
        <v>651</v>
      </c>
      <c r="AV38" s="706">
        <v>1566</v>
      </c>
      <c r="AW38" s="707">
        <v>764</v>
      </c>
      <c r="AX38" s="707">
        <v>802</v>
      </c>
      <c r="AY38" s="708">
        <v>615</v>
      </c>
      <c r="AZ38" s="706">
        <v>1566</v>
      </c>
      <c r="BA38" s="707">
        <v>764</v>
      </c>
      <c r="BB38" s="707">
        <v>802</v>
      </c>
      <c r="BC38" s="707">
        <v>615</v>
      </c>
      <c r="BD38" s="704"/>
      <c r="BE38" s="703" t="s">
        <v>1125</v>
      </c>
      <c r="BF38" s="897">
        <v>1319</v>
      </c>
      <c r="BG38" s="898">
        <v>643</v>
      </c>
      <c r="BH38" s="898">
        <v>676</v>
      </c>
      <c r="BI38" s="899">
        <v>391</v>
      </c>
      <c r="BJ38" s="706">
        <v>1333</v>
      </c>
      <c r="BK38" s="707">
        <v>635</v>
      </c>
      <c r="BL38" s="707">
        <v>698</v>
      </c>
      <c r="BM38" s="708">
        <v>368</v>
      </c>
      <c r="BN38" s="706">
        <f>BF38-BJ38</f>
        <v>-14</v>
      </c>
      <c r="BO38" s="707">
        <f>BG38-BK38</f>
        <v>8</v>
      </c>
      <c r="BP38" s="707">
        <f>BH38-BL38</f>
        <v>-22</v>
      </c>
      <c r="BQ38" s="707">
        <f>BI38-BM38</f>
        <v>23</v>
      </c>
      <c r="BR38" s="702"/>
      <c r="BS38" s="710" t="s">
        <v>724</v>
      </c>
      <c r="BT38" s="897">
        <v>1163</v>
      </c>
      <c r="BU38" s="898">
        <v>545</v>
      </c>
      <c r="BV38" s="898">
        <v>618</v>
      </c>
      <c r="BW38" s="899">
        <v>412</v>
      </c>
      <c r="BX38" s="706">
        <v>1233</v>
      </c>
      <c r="BY38" s="707">
        <v>598</v>
      </c>
      <c r="BZ38" s="707">
        <v>635</v>
      </c>
      <c r="CA38" s="708">
        <v>398</v>
      </c>
      <c r="CB38" s="706">
        <f t="shared" si="32"/>
        <v>-70</v>
      </c>
      <c r="CC38" s="707">
        <f t="shared" si="33"/>
        <v>-53</v>
      </c>
      <c r="CD38" s="707">
        <f t="shared" si="34"/>
        <v>-17</v>
      </c>
      <c r="CE38" s="707">
        <f t="shared" si="35"/>
        <v>14</v>
      </c>
    </row>
    <row r="39" spans="1:83" s="26" customFormat="1" ht="20.25" customHeight="1">
      <c r="A39" s="703" t="s">
        <v>1441</v>
      </c>
      <c r="B39" s="897">
        <v>982</v>
      </c>
      <c r="C39" s="898">
        <v>475</v>
      </c>
      <c r="D39" s="898">
        <v>507</v>
      </c>
      <c r="E39" s="899">
        <v>447</v>
      </c>
      <c r="F39" s="706">
        <v>1080</v>
      </c>
      <c r="G39" s="707">
        <v>519</v>
      </c>
      <c r="H39" s="707">
        <v>561</v>
      </c>
      <c r="I39" s="708">
        <v>452</v>
      </c>
      <c r="J39" s="706">
        <f t="shared" si="28"/>
        <v>-98</v>
      </c>
      <c r="K39" s="707">
        <f t="shared" si="29"/>
        <v>-44</v>
      </c>
      <c r="L39" s="707">
        <f t="shared" si="30"/>
        <v>-54</v>
      </c>
      <c r="M39" s="707">
        <f t="shared" si="31"/>
        <v>-5</v>
      </c>
      <c r="N39" s="702"/>
      <c r="O39" s="703" t="s">
        <v>975</v>
      </c>
      <c r="P39" s="897">
        <v>956</v>
      </c>
      <c r="Q39" s="898">
        <v>448</v>
      </c>
      <c r="R39" s="898">
        <v>508</v>
      </c>
      <c r="S39" s="899">
        <v>393</v>
      </c>
      <c r="T39" s="706">
        <v>1011</v>
      </c>
      <c r="U39" s="707">
        <v>476</v>
      </c>
      <c r="V39" s="707">
        <v>535</v>
      </c>
      <c r="W39" s="708">
        <v>406</v>
      </c>
      <c r="X39" s="706">
        <f t="shared" si="54"/>
        <v>-55</v>
      </c>
      <c r="Y39" s="707">
        <f t="shared" si="55"/>
        <v>-28</v>
      </c>
      <c r="Z39" s="707">
        <f t="shared" si="56"/>
        <v>-27</v>
      </c>
      <c r="AA39" s="707">
        <f t="shared" si="57"/>
        <v>-13</v>
      </c>
      <c r="AB39" s="704"/>
      <c r="AC39" s="703" t="s">
        <v>973</v>
      </c>
      <c r="AD39" s="897">
        <v>281</v>
      </c>
      <c r="AE39" s="898">
        <v>141</v>
      </c>
      <c r="AF39" s="898">
        <v>140</v>
      </c>
      <c r="AG39" s="899">
        <v>95</v>
      </c>
      <c r="AH39" s="706">
        <v>298</v>
      </c>
      <c r="AI39" s="707">
        <v>143</v>
      </c>
      <c r="AJ39" s="707">
        <v>155</v>
      </c>
      <c r="AK39" s="708">
        <v>97</v>
      </c>
      <c r="AL39" s="706">
        <f t="shared" si="45"/>
        <v>-17</v>
      </c>
      <c r="AM39" s="707">
        <f t="shared" si="46"/>
        <v>-2</v>
      </c>
      <c r="AN39" s="707">
        <f t="shared" si="47"/>
        <v>-15</v>
      </c>
      <c r="AO39" s="707">
        <f t="shared" si="48"/>
        <v>-2</v>
      </c>
      <c r="AP39" s="702"/>
      <c r="AQ39" s="705" t="s">
        <v>1268</v>
      </c>
      <c r="AR39" s="897">
        <v>1575</v>
      </c>
      <c r="AS39" s="898">
        <v>752</v>
      </c>
      <c r="AT39" s="898">
        <v>823</v>
      </c>
      <c r="AU39" s="899">
        <v>835</v>
      </c>
      <c r="AV39" s="706">
        <v>1490</v>
      </c>
      <c r="AW39" s="707">
        <v>714</v>
      </c>
      <c r="AX39" s="707">
        <v>776</v>
      </c>
      <c r="AY39" s="708">
        <v>763</v>
      </c>
      <c r="AZ39" s="706">
        <v>1490</v>
      </c>
      <c r="BA39" s="707">
        <v>714</v>
      </c>
      <c r="BB39" s="707">
        <v>776</v>
      </c>
      <c r="BC39" s="707">
        <v>763</v>
      </c>
      <c r="BD39" s="704"/>
      <c r="BE39" s="703" t="s">
        <v>1112</v>
      </c>
      <c r="BF39" s="897">
        <v>581</v>
      </c>
      <c r="BG39" s="898">
        <v>286</v>
      </c>
      <c r="BH39" s="898">
        <v>295</v>
      </c>
      <c r="BI39" s="899">
        <v>222</v>
      </c>
      <c r="BJ39" s="706">
        <v>621</v>
      </c>
      <c r="BK39" s="707">
        <v>301</v>
      </c>
      <c r="BL39" s="707">
        <v>320</v>
      </c>
      <c r="BM39" s="708">
        <v>224</v>
      </c>
      <c r="BN39" s="706">
        <f t="shared" si="23"/>
        <v>-40</v>
      </c>
      <c r="BO39" s="707">
        <f t="shared" si="24"/>
        <v>-15</v>
      </c>
      <c r="BP39" s="707">
        <f t="shared" si="25"/>
        <v>-25</v>
      </c>
      <c r="BQ39" s="707">
        <f t="shared" si="26"/>
        <v>-2</v>
      </c>
      <c r="BR39" s="702"/>
      <c r="BS39" s="710" t="s">
        <v>725</v>
      </c>
      <c r="BT39" s="897">
        <v>1816</v>
      </c>
      <c r="BU39" s="898">
        <v>843</v>
      </c>
      <c r="BV39" s="898">
        <v>973</v>
      </c>
      <c r="BW39" s="899">
        <v>606</v>
      </c>
      <c r="BX39" s="706">
        <v>1948</v>
      </c>
      <c r="BY39" s="707">
        <v>901</v>
      </c>
      <c r="BZ39" s="707">
        <v>1047</v>
      </c>
      <c r="CA39" s="708">
        <v>611</v>
      </c>
      <c r="CB39" s="706">
        <f t="shared" si="32"/>
        <v>-132</v>
      </c>
      <c r="CC39" s="707">
        <f t="shared" si="33"/>
        <v>-58</v>
      </c>
      <c r="CD39" s="707">
        <f t="shared" si="34"/>
        <v>-74</v>
      </c>
      <c r="CE39" s="707">
        <f t="shared" si="35"/>
        <v>-5</v>
      </c>
    </row>
    <row r="40" spans="1:83" s="26" customFormat="1" ht="20.25" customHeight="1">
      <c r="A40" s="703" t="s">
        <v>1442</v>
      </c>
      <c r="B40" s="897">
        <v>1450</v>
      </c>
      <c r="C40" s="898">
        <v>666</v>
      </c>
      <c r="D40" s="898">
        <v>784</v>
      </c>
      <c r="E40" s="899">
        <v>738</v>
      </c>
      <c r="F40" s="706">
        <v>1626</v>
      </c>
      <c r="G40" s="707">
        <v>731</v>
      </c>
      <c r="H40" s="707">
        <v>895</v>
      </c>
      <c r="I40" s="708">
        <v>775</v>
      </c>
      <c r="J40" s="706">
        <f t="shared" si="28"/>
        <v>-176</v>
      </c>
      <c r="K40" s="707">
        <f t="shared" si="29"/>
        <v>-65</v>
      </c>
      <c r="L40" s="819">
        <f t="shared" si="30"/>
        <v>-111</v>
      </c>
      <c r="M40" s="707">
        <f t="shared" si="31"/>
        <v>-37</v>
      </c>
      <c r="N40" s="702"/>
      <c r="O40" s="703" t="s">
        <v>980</v>
      </c>
      <c r="P40" s="897">
        <v>30</v>
      </c>
      <c r="Q40" s="898">
        <v>14</v>
      </c>
      <c r="R40" s="898">
        <v>16</v>
      </c>
      <c r="S40" s="899">
        <v>15</v>
      </c>
      <c r="T40" s="706">
        <v>36</v>
      </c>
      <c r="U40" s="707">
        <v>17</v>
      </c>
      <c r="V40" s="707">
        <v>19</v>
      </c>
      <c r="W40" s="708">
        <v>16</v>
      </c>
      <c r="X40" s="706">
        <f t="shared" si="54"/>
        <v>-6</v>
      </c>
      <c r="Y40" s="707">
        <f t="shared" si="55"/>
        <v>-3</v>
      </c>
      <c r="Z40" s="707">
        <f t="shared" si="56"/>
        <v>-3</v>
      </c>
      <c r="AA40" s="707">
        <f t="shared" si="57"/>
        <v>-1</v>
      </c>
      <c r="AB40" s="704"/>
      <c r="AC40" s="703" t="s">
        <v>1134</v>
      </c>
      <c r="AD40" s="897">
        <v>706</v>
      </c>
      <c r="AE40" s="898">
        <v>341</v>
      </c>
      <c r="AF40" s="898">
        <v>365</v>
      </c>
      <c r="AG40" s="899">
        <v>354</v>
      </c>
      <c r="AH40" s="706">
        <v>764</v>
      </c>
      <c r="AI40" s="707">
        <v>370</v>
      </c>
      <c r="AJ40" s="707">
        <v>394</v>
      </c>
      <c r="AK40" s="708">
        <v>383</v>
      </c>
      <c r="AL40" s="706">
        <f t="shared" si="45"/>
        <v>-58</v>
      </c>
      <c r="AM40" s="707">
        <f t="shared" si="46"/>
        <v>-29</v>
      </c>
      <c r="AN40" s="707">
        <f t="shared" si="47"/>
        <v>-29</v>
      </c>
      <c r="AO40" s="707">
        <f t="shared" si="48"/>
        <v>-29</v>
      </c>
      <c r="AP40" s="702"/>
      <c r="AQ40" s="705" t="s">
        <v>1269</v>
      </c>
      <c r="AR40" s="897">
        <v>498</v>
      </c>
      <c r="AS40" s="898">
        <v>226</v>
      </c>
      <c r="AT40" s="898">
        <v>272</v>
      </c>
      <c r="AU40" s="899">
        <v>233</v>
      </c>
      <c r="AV40" s="706">
        <v>508</v>
      </c>
      <c r="AW40" s="707">
        <v>225</v>
      </c>
      <c r="AX40" s="783">
        <v>283</v>
      </c>
      <c r="AY40" s="708">
        <v>205</v>
      </c>
      <c r="AZ40" s="706">
        <v>508</v>
      </c>
      <c r="BA40" s="707">
        <v>225</v>
      </c>
      <c r="BB40" s="707">
        <v>283</v>
      </c>
      <c r="BC40" s="707">
        <v>205</v>
      </c>
      <c r="BD40" s="704"/>
      <c r="BE40" s="703" t="s">
        <v>1147</v>
      </c>
      <c r="BF40" s="897">
        <v>388</v>
      </c>
      <c r="BG40" s="898">
        <v>183</v>
      </c>
      <c r="BH40" s="898">
        <v>205</v>
      </c>
      <c r="BI40" s="899">
        <v>141</v>
      </c>
      <c r="BJ40" s="706">
        <v>422</v>
      </c>
      <c r="BK40" s="707">
        <v>211</v>
      </c>
      <c r="BL40" s="707">
        <v>211</v>
      </c>
      <c r="BM40" s="708">
        <v>141</v>
      </c>
      <c r="BN40" s="706">
        <f>BF40-BJ40</f>
        <v>-34</v>
      </c>
      <c r="BO40" s="707">
        <f>BG40-BK40</f>
        <v>-28</v>
      </c>
      <c r="BP40" s="707">
        <f>BH40-BL40</f>
        <v>-6</v>
      </c>
      <c r="BQ40" s="707">
        <f>BI40-BM40</f>
        <v>0</v>
      </c>
      <c r="BR40" s="702"/>
      <c r="BS40" s="710" t="s">
        <v>726</v>
      </c>
      <c r="BT40" s="897">
        <v>2285</v>
      </c>
      <c r="BU40" s="898">
        <v>1059</v>
      </c>
      <c r="BV40" s="898">
        <v>1226</v>
      </c>
      <c r="BW40" s="899">
        <v>877</v>
      </c>
      <c r="BX40" s="706">
        <v>2420</v>
      </c>
      <c r="BY40" s="707">
        <v>1141</v>
      </c>
      <c r="BZ40" s="707">
        <v>1279</v>
      </c>
      <c r="CA40" s="708">
        <v>853</v>
      </c>
      <c r="CB40" s="706">
        <f t="shared" si="32"/>
        <v>-135</v>
      </c>
      <c r="CC40" s="707">
        <f t="shared" si="33"/>
        <v>-82</v>
      </c>
      <c r="CD40" s="707">
        <f t="shared" si="34"/>
        <v>-53</v>
      </c>
      <c r="CE40" s="707">
        <f t="shared" si="35"/>
        <v>24</v>
      </c>
    </row>
    <row r="41" spans="1:83" s="26" customFormat="1" ht="20.25" customHeight="1">
      <c r="A41" s="703" t="s">
        <v>1443</v>
      </c>
      <c r="B41" s="897">
        <v>448</v>
      </c>
      <c r="C41" s="898">
        <v>209</v>
      </c>
      <c r="D41" s="898">
        <v>239</v>
      </c>
      <c r="E41" s="899">
        <v>235</v>
      </c>
      <c r="F41" s="706">
        <v>449</v>
      </c>
      <c r="G41" s="707">
        <v>206</v>
      </c>
      <c r="H41" s="707">
        <v>243</v>
      </c>
      <c r="I41" s="708">
        <v>223</v>
      </c>
      <c r="J41" s="706">
        <f t="shared" si="28"/>
        <v>-1</v>
      </c>
      <c r="K41" s="707">
        <f t="shared" si="29"/>
        <v>3</v>
      </c>
      <c r="L41" s="707">
        <f t="shared" si="30"/>
        <v>-4</v>
      </c>
      <c r="M41" s="707">
        <f t="shared" si="31"/>
        <v>12</v>
      </c>
      <c r="N41" s="702"/>
      <c r="O41" s="703" t="s">
        <v>1098</v>
      </c>
      <c r="P41" s="897">
        <v>333</v>
      </c>
      <c r="Q41" s="898">
        <v>171</v>
      </c>
      <c r="R41" s="898">
        <v>162</v>
      </c>
      <c r="S41" s="899">
        <v>221</v>
      </c>
      <c r="T41" s="706">
        <v>315</v>
      </c>
      <c r="U41" s="707">
        <v>165</v>
      </c>
      <c r="V41" s="707">
        <v>150</v>
      </c>
      <c r="W41" s="708">
        <v>212</v>
      </c>
      <c r="X41" s="706">
        <f t="shared" ref="X41:AA43" si="59">P41-T41</f>
        <v>18</v>
      </c>
      <c r="Y41" s="707">
        <f t="shared" si="59"/>
        <v>6</v>
      </c>
      <c r="Z41" s="707">
        <f t="shared" si="59"/>
        <v>12</v>
      </c>
      <c r="AA41" s="707">
        <f t="shared" si="59"/>
        <v>9</v>
      </c>
      <c r="AB41" s="704"/>
      <c r="AC41" s="703" t="s">
        <v>1139</v>
      </c>
      <c r="AD41" s="897">
        <v>1017</v>
      </c>
      <c r="AE41" s="898">
        <v>442</v>
      </c>
      <c r="AF41" s="898">
        <v>575</v>
      </c>
      <c r="AG41" s="899">
        <v>469</v>
      </c>
      <c r="AH41" s="706">
        <v>1078</v>
      </c>
      <c r="AI41" s="707">
        <v>482</v>
      </c>
      <c r="AJ41" s="707">
        <v>596</v>
      </c>
      <c r="AK41" s="708">
        <v>467</v>
      </c>
      <c r="AL41" s="706">
        <f t="shared" si="45"/>
        <v>-61</v>
      </c>
      <c r="AM41" s="707">
        <f t="shared" si="46"/>
        <v>-40</v>
      </c>
      <c r="AN41" s="707">
        <f t="shared" si="47"/>
        <v>-21</v>
      </c>
      <c r="AO41" s="707">
        <f t="shared" si="48"/>
        <v>2</v>
      </c>
      <c r="AP41" s="702"/>
      <c r="AQ41" s="705" t="s">
        <v>1270</v>
      </c>
      <c r="AR41" s="897">
        <v>234</v>
      </c>
      <c r="AS41" s="898">
        <v>118</v>
      </c>
      <c r="AT41" s="898">
        <v>116</v>
      </c>
      <c r="AU41" s="899">
        <v>85</v>
      </c>
      <c r="AV41" s="706">
        <v>202</v>
      </c>
      <c r="AW41" s="707">
        <v>95</v>
      </c>
      <c r="AX41" s="707">
        <v>107</v>
      </c>
      <c r="AY41" s="708">
        <v>76</v>
      </c>
      <c r="AZ41" s="706">
        <v>202</v>
      </c>
      <c r="BA41" s="707">
        <v>95</v>
      </c>
      <c r="BB41" s="707">
        <v>107</v>
      </c>
      <c r="BC41" s="707">
        <v>76</v>
      </c>
      <c r="BD41" s="704"/>
      <c r="BE41" s="703" t="s">
        <v>1129</v>
      </c>
      <c r="BF41" s="897">
        <v>74</v>
      </c>
      <c r="BG41" s="898">
        <v>36</v>
      </c>
      <c r="BH41" s="898">
        <v>38</v>
      </c>
      <c r="BI41" s="899">
        <v>30</v>
      </c>
      <c r="BJ41" s="706">
        <v>88</v>
      </c>
      <c r="BK41" s="707">
        <v>46</v>
      </c>
      <c r="BL41" s="707">
        <v>42</v>
      </c>
      <c r="BM41" s="708">
        <v>33</v>
      </c>
      <c r="BN41" s="706">
        <f t="shared" si="23"/>
        <v>-14</v>
      </c>
      <c r="BO41" s="707">
        <f t="shared" si="24"/>
        <v>-10</v>
      </c>
      <c r="BP41" s="707">
        <f t="shared" si="25"/>
        <v>-4</v>
      </c>
      <c r="BQ41" s="707">
        <f t="shared" si="26"/>
        <v>-3</v>
      </c>
      <c r="BR41" s="702"/>
      <c r="BS41" s="710" t="s">
        <v>727</v>
      </c>
      <c r="BT41" s="897">
        <v>2105</v>
      </c>
      <c r="BU41" s="898">
        <v>986</v>
      </c>
      <c r="BV41" s="898">
        <v>1119</v>
      </c>
      <c r="BW41" s="899">
        <v>688</v>
      </c>
      <c r="BX41" s="706">
        <v>2252</v>
      </c>
      <c r="BY41" s="707">
        <v>1051</v>
      </c>
      <c r="BZ41" s="707">
        <v>1201</v>
      </c>
      <c r="CA41" s="708">
        <v>674</v>
      </c>
      <c r="CB41" s="706">
        <f t="shared" si="32"/>
        <v>-147</v>
      </c>
      <c r="CC41" s="707">
        <f t="shared" si="33"/>
        <v>-65</v>
      </c>
      <c r="CD41" s="707">
        <f t="shared" si="34"/>
        <v>-82</v>
      </c>
      <c r="CE41" s="707">
        <f t="shared" si="35"/>
        <v>14</v>
      </c>
    </row>
    <row r="42" spans="1:83" s="26" customFormat="1" ht="20.25" customHeight="1">
      <c r="A42" s="703" t="s">
        <v>1444</v>
      </c>
      <c r="B42" s="897">
        <v>649</v>
      </c>
      <c r="C42" s="898">
        <v>292</v>
      </c>
      <c r="D42" s="898">
        <v>357</v>
      </c>
      <c r="E42" s="899">
        <v>365</v>
      </c>
      <c r="F42" s="706">
        <v>673</v>
      </c>
      <c r="G42" s="707">
        <v>302</v>
      </c>
      <c r="H42" s="707">
        <v>371</v>
      </c>
      <c r="I42" s="708">
        <v>336</v>
      </c>
      <c r="J42" s="706">
        <f t="shared" si="28"/>
        <v>-24</v>
      </c>
      <c r="K42" s="707">
        <f t="shared" si="29"/>
        <v>-10</v>
      </c>
      <c r="L42" s="707">
        <f t="shared" si="30"/>
        <v>-14</v>
      </c>
      <c r="M42" s="707">
        <f t="shared" si="31"/>
        <v>29</v>
      </c>
      <c r="N42" s="702"/>
      <c r="O42" s="703" t="s">
        <v>1102</v>
      </c>
      <c r="P42" s="897">
        <v>840</v>
      </c>
      <c r="Q42" s="898">
        <v>417</v>
      </c>
      <c r="R42" s="898">
        <v>423</v>
      </c>
      <c r="S42" s="899">
        <v>588</v>
      </c>
      <c r="T42" s="706">
        <v>773</v>
      </c>
      <c r="U42" s="707">
        <v>380</v>
      </c>
      <c r="V42" s="707">
        <v>393</v>
      </c>
      <c r="W42" s="708">
        <v>524</v>
      </c>
      <c r="X42" s="706">
        <f t="shared" si="59"/>
        <v>67</v>
      </c>
      <c r="Y42" s="707">
        <f t="shared" si="59"/>
        <v>37</v>
      </c>
      <c r="Z42" s="707">
        <f t="shared" si="59"/>
        <v>30</v>
      </c>
      <c r="AA42" s="707">
        <f t="shared" si="59"/>
        <v>64</v>
      </c>
      <c r="AB42" s="704"/>
      <c r="AC42" s="703" t="s">
        <v>1144</v>
      </c>
      <c r="AD42" s="897">
        <v>856</v>
      </c>
      <c r="AE42" s="898">
        <v>365</v>
      </c>
      <c r="AF42" s="898">
        <v>491</v>
      </c>
      <c r="AG42" s="899">
        <v>305</v>
      </c>
      <c r="AH42" s="706">
        <v>909</v>
      </c>
      <c r="AI42" s="707">
        <v>396</v>
      </c>
      <c r="AJ42" s="707">
        <v>513</v>
      </c>
      <c r="AK42" s="708">
        <v>298</v>
      </c>
      <c r="AL42" s="706">
        <f t="shared" ref="AL42:AO45" si="60">AD42-AH42</f>
        <v>-53</v>
      </c>
      <c r="AM42" s="707">
        <f t="shared" si="60"/>
        <v>-31</v>
      </c>
      <c r="AN42" s="707">
        <f t="shared" si="60"/>
        <v>-22</v>
      </c>
      <c r="AO42" s="707">
        <f t="shared" si="60"/>
        <v>7</v>
      </c>
      <c r="AP42" s="702"/>
      <c r="AQ42" s="705" t="s">
        <v>1271</v>
      </c>
      <c r="AR42" s="897">
        <v>733</v>
      </c>
      <c r="AS42" s="898">
        <v>349</v>
      </c>
      <c r="AT42" s="898">
        <v>384</v>
      </c>
      <c r="AU42" s="899">
        <v>273</v>
      </c>
      <c r="AV42" s="706">
        <v>726</v>
      </c>
      <c r="AW42" s="707">
        <v>352</v>
      </c>
      <c r="AX42" s="707">
        <v>374</v>
      </c>
      <c r="AY42" s="708">
        <v>275</v>
      </c>
      <c r="AZ42" s="706">
        <v>726</v>
      </c>
      <c r="BA42" s="707">
        <v>352</v>
      </c>
      <c r="BB42" s="707">
        <v>374</v>
      </c>
      <c r="BC42" s="707">
        <v>275</v>
      </c>
      <c r="BD42" s="704"/>
      <c r="BE42" s="703" t="s">
        <v>1450</v>
      </c>
      <c r="BF42" s="897">
        <v>429</v>
      </c>
      <c r="BG42" s="898">
        <v>209</v>
      </c>
      <c r="BH42" s="898">
        <v>220</v>
      </c>
      <c r="BI42" s="899">
        <v>189</v>
      </c>
      <c r="BJ42" s="706">
        <v>488</v>
      </c>
      <c r="BK42" s="707">
        <v>232</v>
      </c>
      <c r="BL42" s="707">
        <v>256</v>
      </c>
      <c r="BM42" s="708">
        <v>190</v>
      </c>
      <c r="BN42" s="706">
        <f t="shared" ref="BN42:BQ47" si="61">BF42-BJ42</f>
        <v>-59</v>
      </c>
      <c r="BO42" s="707">
        <f t="shared" si="61"/>
        <v>-23</v>
      </c>
      <c r="BP42" s="707">
        <f t="shared" si="61"/>
        <v>-36</v>
      </c>
      <c r="BQ42" s="707">
        <f t="shared" si="61"/>
        <v>-1</v>
      </c>
      <c r="BR42" s="702"/>
      <c r="BS42" s="710" t="s">
        <v>728</v>
      </c>
      <c r="BT42" s="897">
        <v>184</v>
      </c>
      <c r="BU42" s="898">
        <v>88</v>
      </c>
      <c r="BV42" s="898">
        <v>96</v>
      </c>
      <c r="BW42" s="899">
        <v>72</v>
      </c>
      <c r="BX42" s="706">
        <v>211</v>
      </c>
      <c r="BY42" s="707">
        <v>99</v>
      </c>
      <c r="BZ42" s="707">
        <v>112</v>
      </c>
      <c r="CA42" s="708">
        <v>75</v>
      </c>
      <c r="CB42" s="706">
        <f t="shared" si="32"/>
        <v>-27</v>
      </c>
      <c r="CC42" s="707">
        <f t="shared" si="33"/>
        <v>-11</v>
      </c>
      <c r="CD42" s="707">
        <f t="shared" si="34"/>
        <v>-16</v>
      </c>
      <c r="CE42" s="707">
        <f t="shared" si="35"/>
        <v>-3</v>
      </c>
    </row>
    <row r="43" spans="1:83" s="26" customFormat="1" ht="20.25" customHeight="1">
      <c r="A43" s="703" t="s">
        <v>1445</v>
      </c>
      <c r="B43" s="897" t="s">
        <v>571</v>
      </c>
      <c r="C43" s="898" t="s">
        <v>571</v>
      </c>
      <c r="D43" s="898" t="s">
        <v>571</v>
      </c>
      <c r="E43" s="899" t="s">
        <v>571</v>
      </c>
      <c r="F43" s="706" t="s">
        <v>571</v>
      </c>
      <c r="G43" s="707" t="s">
        <v>571</v>
      </c>
      <c r="H43" s="707" t="s">
        <v>571</v>
      </c>
      <c r="I43" s="708" t="s">
        <v>571</v>
      </c>
      <c r="J43" s="706" t="s">
        <v>1266</v>
      </c>
      <c r="K43" s="707" t="s">
        <v>1266</v>
      </c>
      <c r="L43" s="707" t="s">
        <v>712</v>
      </c>
      <c r="M43" s="707" t="s">
        <v>1266</v>
      </c>
      <c r="N43" s="702"/>
      <c r="O43" s="703" t="s">
        <v>1106</v>
      </c>
      <c r="P43" s="897">
        <v>772</v>
      </c>
      <c r="Q43" s="898">
        <v>364</v>
      </c>
      <c r="R43" s="898">
        <v>408</v>
      </c>
      <c r="S43" s="899">
        <v>321</v>
      </c>
      <c r="T43" s="706">
        <v>758</v>
      </c>
      <c r="U43" s="707">
        <v>350</v>
      </c>
      <c r="V43" s="707">
        <v>408</v>
      </c>
      <c r="W43" s="708">
        <v>306</v>
      </c>
      <c r="X43" s="706">
        <f t="shared" si="59"/>
        <v>14</v>
      </c>
      <c r="Y43" s="707">
        <f t="shared" si="59"/>
        <v>14</v>
      </c>
      <c r="Z43" s="707">
        <f t="shared" si="59"/>
        <v>0</v>
      </c>
      <c r="AA43" s="707">
        <f t="shared" si="59"/>
        <v>15</v>
      </c>
      <c r="AB43" s="704"/>
      <c r="AC43" s="703" t="s">
        <v>1076</v>
      </c>
      <c r="AD43" s="897">
        <v>7308</v>
      </c>
      <c r="AE43" s="898">
        <v>3786</v>
      </c>
      <c r="AF43" s="898">
        <v>3522</v>
      </c>
      <c r="AG43" s="899">
        <v>4335</v>
      </c>
      <c r="AH43" s="706">
        <v>7512</v>
      </c>
      <c r="AI43" s="707">
        <v>3921</v>
      </c>
      <c r="AJ43" s="707">
        <v>3591</v>
      </c>
      <c r="AK43" s="708">
        <v>4423</v>
      </c>
      <c r="AL43" s="706">
        <f t="shared" si="60"/>
        <v>-204</v>
      </c>
      <c r="AM43" s="707">
        <f t="shared" si="60"/>
        <v>-135</v>
      </c>
      <c r="AN43" s="707">
        <f t="shared" si="60"/>
        <v>-69</v>
      </c>
      <c r="AO43" s="707">
        <f t="shared" si="60"/>
        <v>-88</v>
      </c>
      <c r="AP43" s="702"/>
      <c r="AQ43" s="705" t="s">
        <v>1272</v>
      </c>
      <c r="AR43" s="897">
        <v>597</v>
      </c>
      <c r="AS43" s="898">
        <v>259</v>
      </c>
      <c r="AT43" s="898">
        <v>338</v>
      </c>
      <c r="AU43" s="899">
        <v>268</v>
      </c>
      <c r="AV43" s="706">
        <v>569</v>
      </c>
      <c r="AW43" s="707">
        <v>270</v>
      </c>
      <c r="AX43" s="707">
        <v>299</v>
      </c>
      <c r="AY43" s="708">
        <v>272</v>
      </c>
      <c r="AZ43" s="706">
        <v>569</v>
      </c>
      <c r="BA43" s="707">
        <v>270</v>
      </c>
      <c r="BB43" s="707">
        <v>299</v>
      </c>
      <c r="BC43" s="707">
        <v>272</v>
      </c>
      <c r="BD43" s="704"/>
      <c r="BE43" s="703" t="s">
        <v>1046</v>
      </c>
      <c r="BF43" s="897">
        <v>15</v>
      </c>
      <c r="BG43" s="898">
        <v>6</v>
      </c>
      <c r="BH43" s="898">
        <v>9</v>
      </c>
      <c r="BI43" s="899">
        <v>5</v>
      </c>
      <c r="BJ43" s="706">
        <v>17</v>
      </c>
      <c r="BK43" s="707">
        <v>8</v>
      </c>
      <c r="BL43" s="707">
        <v>9</v>
      </c>
      <c r="BM43" s="708">
        <v>5</v>
      </c>
      <c r="BN43" s="706">
        <f t="shared" si="61"/>
        <v>-2</v>
      </c>
      <c r="BO43" s="707">
        <f t="shared" si="61"/>
        <v>-2</v>
      </c>
      <c r="BP43" s="707">
        <f t="shared" si="61"/>
        <v>0</v>
      </c>
      <c r="BQ43" s="707">
        <f t="shared" si="61"/>
        <v>0</v>
      </c>
      <c r="BR43" s="702"/>
      <c r="BS43" s="717" t="s">
        <v>1158</v>
      </c>
      <c r="BT43" s="900">
        <v>233301</v>
      </c>
      <c r="BU43" s="901">
        <v>110191</v>
      </c>
      <c r="BV43" s="901">
        <v>123110</v>
      </c>
      <c r="BW43" s="902">
        <v>96874</v>
      </c>
      <c r="BX43" s="712">
        <v>236372</v>
      </c>
      <c r="BY43" s="713">
        <v>111453</v>
      </c>
      <c r="BZ43" s="713">
        <v>124919</v>
      </c>
      <c r="CA43" s="714">
        <v>93306</v>
      </c>
      <c r="CB43" s="712">
        <f>BT43-BX43</f>
        <v>-3071</v>
      </c>
      <c r="CC43" s="713">
        <f>BU43-BY43</f>
        <v>-1262</v>
      </c>
      <c r="CD43" s="713">
        <f>BV43-BZ43</f>
        <v>-1809</v>
      </c>
      <c r="CE43" s="713">
        <f>BW43-CA43</f>
        <v>3568</v>
      </c>
    </row>
    <row r="44" spans="1:83" s="26" customFormat="1" ht="20.25" customHeight="1">
      <c r="A44" s="703" t="s">
        <v>1446</v>
      </c>
      <c r="B44" s="897">
        <v>869</v>
      </c>
      <c r="C44" s="898">
        <v>401</v>
      </c>
      <c r="D44" s="898">
        <v>468</v>
      </c>
      <c r="E44" s="899">
        <v>427</v>
      </c>
      <c r="F44" s="706">
        <v>912</v>
      </c>
      <c r="G44" s="707">
        <v>409</v>
      </c>
      <c r="H44" s="707">
        <v>503</v>
      </c>
      <c r="I44" s="708">
        <v>420</v>
      </c>
      <c r="J44" s="706">
        <f t="shared" ref="J44:M45" si="62">B44-F44</f>
        <v>-43</v>
      </c>
      <c r="K44" s="707">
        <f t="shared" si="62"/>
        <v>-8</v>
      </c>
      <c r="L44" s="707">
        <f t="shared" si="62"/>
        <v>-35</v>
      </c>
      <c r="M44" s="707">
        <f t="shared" si="62"/>
        <v>7</v>
      </c>
      <c r="N44" s="711"/>
      <c r="O44" s="703" t="s">
        <v>1110</v>
      </c>
      <c r="P44" s="897">
        <v>846</v>
      </c>
      <c r="Q44" s="898">
        <v>399</v>
      </c>
      <c r="R44" s="898">
        <v>447</v>
      </c>
      <c r="S44" s="899">
        <v>416</v>
      </c>
      <c r="T44" s="706">
        <v>836</v>
      </c>
      <c r="U44" s="707">
        <v>384</v>
      </c>
      <c r="V44" s="707">
        <v>452</v>
      </c>
      <c r="W44" s="708">
        <v>388</v>
      </c>
      <c r="X44" s="706">
        <f t="shared" ref="X44:AA47" si="63">P44-T44</f>
        <v>10</v>
      </c>
      <c r="Y44" s="707">
        <f t="shared" si="63"/>
        <v>15</v>
      </c>
      <c r="Z44" s="707">
        <f t="shared" si="63"/>
        <v>-5</v>
      </c>
      <c r="AA44" s="707">
        <f t="shared" si="63"/>
        <v>28</v>
      </c>
      <c r="AB44" s="702"/>
      <c r="AC44" s="703" t="s">
        <v>1056</v>
      </c>
      <c r="AD44" s="897">
        <v>1058</v>
      </c>
      <c r="AE44" s="898">
        <v>507</v>
      </c>
      <c r="AF44" s="898">
        <v>551</v>
      </c>
      <c r="AG44" s="899">
        <v>407</v>
      </c>
      <c r="AH44" s="706">
        <v>982</v>
      </c>
      <c r="AI44" s="707">
        <v>488</v>
      </c>
      <c r="AJ44" s="707">
        <v>494</v>
      </c>
      <c r="AK44" s="708">
        <v>376</v>
      </c>
      <c r="AL44" s="706">
        <f t="shared" si="60"/>
        <v>76</v>
      </c>
      <c r="AM44" s="707">
        <f t="shared" si="60"/>
        <v>19</v>
      </c>
      <c r="AN44" s="707">
        <f t="shared" si="60"/>
        <v>57</v>
      </c>
      <c r="AO44" s="707">
        <f t="shared" si="60"/>
        <v>31</v>
      </c>
      <c r="AP44" s="711"/>
      <c r="AQ44" s="705" t="s">
        <v>1274</v>
      </c>
      <c r="AR44" s="897">
        <v>827</v>
      </c>
      <c r="AS44" s="898">
        <v>392</v>
      </c>
      <c r="AT44" s="898">
        <v>435</v>
      </c>
      <c r="AU44" s="899">
        <v>374</v>
      </c>
      <c r="AV44" s="706">
        <v>770</v>
      </c>
      <c r="AW44" s="707">
        <v>376</v>
      </c>
      <c r="AX44" s="707">
        <v>394</v>
      </c>
      <c r="AY44" s="708">
        <v>339</v>
      </c>
      <c r="AZ44" s="706">
        <v>770</v>
      </c>
      <c r="BA44" s="707">
        <v>376</v>
      </c>
      <c r="BB44" s="707">
        <v>394</v>
      </c>
      <c r="BC44" s="707">
        <v>339</v>
      </c>
      <c r="BD44" s="704"/>
      <c r="BE44" s="703" t="s">
        <v>1002</v>
      </c>
      <c r="BF44" s="897">
        <v>89</v>
      </c>
      <c r="BG44" s="898">
        <v>44</v>
      </c>
      <c r="BH44" s="898">
        <v>45</v>
      </c>
      <c r="BI44" s="899">
        <v>32</v>
      </c>
      <c r="BJ44" s="706">
        <v>102</v>
      </c>
      <c r="BK44" s="707">
        <v>45</v>
      </c>
      <c r="BL44" s="707">
        <v>57</v>
      </c>
      <c r="BM44" s="708">
        <v>32</v>
      </c>
      <c r="BN44" s="706">
        <f t="shared" si="61"/>
        <v>-13</v>
      </c>
      <c r="BO44" s="707">
        <f t="shared" si="61"/>
        <v>-1</v>
      </c>
      <c r="BP44" s="707">
        <f t="shared" si="61"/>
        <v>-12</v>
      </c>
      <c r="BQ44" s="707">
        <f t="shared" si="61"/>
        <v>0</v>
      </c>
      <c r="BR44" s="702"/>
      <c r="BS44" s="33" t="s">
        <v>1366</v>
      </c>
      <c r="BT44" s="33"/>
      <c r="BU44" s="33"/>
      <c r="BV44" s="33"/>
      <c r="BW44" s="33"/>
      <c r="BX44" s="33"/>
      <c r="BY44" s="33"/>
      <c r="BZ44" s="33"/>
      <c r="CA44" s="33"/>
      <c r="CB44" s="33"/>
      <c r="CC44" s="33"/>
      <c r="CD44" s="33"/>
      <c r="CE44" s="33"/>
    </row>
    <row r="45" spans="1:83" s="26" customFormat="1" ht="20.25" customHeight="1">
      <c r="A45" s="703" t="s">
        <v>1447</v>
      </c>
      <c r="B45" s="897">
        <v>624</v>
      </c>
      <c r="C45" s="898">
        <v>306</v>
      </c>
      <c r="D45" s="898">
        <v>318</v>
      </c>
      <c r="E45" s="899">
        <v>283</v>
      </c>
      <c r="F45" s="706">
        <v>650</v>
      </c>
      <c r="G45" s="707">
        <v>314</v>
      </c>
      <c r="H45" s="707">
        <v>336</v>
      </c>
      <c r="I45" s="708">
        <v>278</v>
      </c>
      <c r="J45" s="706">
        <f t="shared" si="62"/>
        <v>-26</v>
      </c>
      <c r="K45" s="707">
        <f t="shared" si="62"/>
        <v>-8</v>
      </c>
      <c r="L45" s="707">
        <f t="shared" si="62"/>
        <v>-18</v>
      </c>
      <c r="M45" s="707">
        <f t="shared" si="62"/>
        <v>5</v>
      </c>
      <c r="N45" s="715"/>
      <c r="O45" s="703" t="s">
        <v>1115</v>
      </c>
      <c r="P45" s="897">
        <v>475</v>
      </c>
      <c r="Q45" s="898">
        <v>215</v>
      </c>
      <c r="R45" s="898">
        <v>260</v>
      </c>
      <c r="S45" s="899">
        <v>217</v>
      </c>
      <c r="T45" s="706">
        <v>490</v>
      </c>
      <c r="U45" s="707">
        <v>217</v>
      </c>
      <c r="V45" s="707">
        <v>273</v>
      </c>
      <c r="W45" s="708">
        <v>217</v>
      </c>
      <c r="X45" s="706">
        <f t="shared" si="63"/>
        <v>-15</v>
      </c>
      <c r="Y45" s="707">
        <f t="shared" si="63"/>
        <v>-2</v>
      </c>
      <c r="Z45" s="707">
        <f t="shared" si="63"/>
        <v>-13</v>
      </c>
      <c r="AA45" s="707">
        <f t="shared" si="63"/>
        <v>0</v>
      </c>
      <c r="AB45" s="702"/>
      <c r="AC45" s="703" t="s">
        <v>1062</v>
      </c>
      <c r="AD45" s="897">
        <v>221</v>
      </c>
      <c r="AE45" s="898">
        <v>109</v>
      </c>
      <c r="AF45" s="898">
        <v>112</v>
      </c>
      <c r="AG45" s="899">
        <v>83</v>
      </c>
      <c r="AH45" s="706">
        <v>236</v>
      </c>
      <c r="AI45" s="707">
        <v>119</v>
      </c>
      <c r="AJ45" s="707">
        <v>117</v>
      </c>
      <c r="AK45" s="708">
        <v>87</v>
      </c>
      <c r="AL45" s="706">
        <f t="shared" si="60"/>
        <v>-15</v>
      </c>
      <c r="AM45" s="707">
        <f t="shared" si="60"/>
        <v>-10</v>
      </c>
      <c r="AN45" s="707">
        <f t="shared" si="60"/>
        <v>-5</v>
      </c>
      <c r="AO45" s="707">
        <f t="shared" si="60"/>
        <v>-4</v>
      </c>
      <c r="AP45" s="702"/>
      <c r="AQ45" s="703" t="s">
        <v>1111</v>
      </c>
      <c r="AR45" s="897">
        <v>2942</v>
      </c>
      <c r="AS45" s="898">
        <v>1550</v>
      </c>
      <c r="AT45" s="898">
        <v>1392</v>
      </c>
      <c r="AU45" s="899">
        <v>752</v>
      </c>
      <c r="AV45" s="706">
        <v>3080</v>
      </c>
      <c r="AW45" s="707">
        <v>1609</v>
      </c>
      <c r="AX45" s="707">
        <v>1471</v>
      </c>
      <c r="AY45" s="708">
        <v>751</v>
      </c>
      <c r="AZ45" s="706">
        <v>3080</v>
      </c>
      <c r="BA45" s="707">
        <v>1609</v>
      </c>
      <c r="BB45" s="707">
        <v>1471</v>
      </c>
      <c r="BC45" s="707">
        <v>751</v>
      </c>
      <c r="BD45" s="704"/>
      <c r="BE45" s="703" t="s">
        <v>1152</v>
      </c>
      <c r="BF45" s="897">
        <v>203</v>
      </c>
      <c r="BG45" s="898">
        <v>96</v>
      </c>
      <c r="BH45" s="898">
        <v>107</v>
      </c>
      <c r="BI45" s="899">
        <v>67</v>
      </c>
      <c r="BJ45" s="706">
        <v>217</v>
      </c>
      <c r="BK45" s="707">
        <v>103</v>
      </c>
      <c r="BL45" s="707">
        <v>114</v>
      </c>
      <c r="BM45" s="708">
        <v>64</v>
      </c>
      <c r="BN45" s="706">
        <f t="shared" si="61"/>
        <v>-14</v>
      </c>
      <c r="BO45" s="707">
        <f t="shared" si="61"/>
        <v>-7</v>
      </c>
      <c r="BP45" s="707">
        <f t="shared" si="61"/>
        <v>-7</v>
      </c>
      <c r="BQ45" s="707">
        <f t="shared" si="61"/>
        <v>3</v>
      </c>
      <c r="BR45" s="702"/>
      <c r="BS45" s="33" t="s">
        <v>1464</v>
      </c>
      <c r="BT45" s="33"/>
      <c r="BU45" s="33"/>
      <c r="BV45" s="33"/>
      <c r="BW45" s="33"/>
      <c r="BX45" s="33"/>
      <c r="BY45" s="33"/>
      <c r="BZ45" s="33"/>
      <c r="CA45" s="33"/>
      <c r="CB45" s="33"/>
      <c r="CC45" s="33"/>
      <c r="CD45" s="33"/>
      <c r="CE45" s="33"/>
    </row>
    <row r="46" spans="1:83" s="33" customFormat="1" ht="20.25" customHeight="1">
      <c r="A46" s="703" t="s">
        <v>1448</v>
      </c>
      <c r="B46" s="897">
        <v>569</v>
      </c>
      <c r="C46" s="898">
        <v>267</v>
      </c>
      <c r="D46" s="898">
        <v>302</v>
      </c>
      <c r="E46" s="899">
        <v>311</v>
      </c>
      <c r="F46" s="706">
        <v>553</v>
      </c>
      <c r="G46" s="707">
        <v>241</v>
      </c>
      <c r="H46" s="707">
        <v>312</v>
      </c>
      <c r="I46" s="708">
        <v>275</v>
      </c>
      <c r="J46" s="706">
        <f t="shared" ref="J46:M47" si="64">B46-F46</f>
        <v>16</v>
      </c>
      <c r="K46" s="707">
        <f t="shared" si="64"/>
        <v>26</v>
      </c>
      <c r="L46" s="707">
        <f t="shared" si="64"/>
        <v>-10</v>
      </c>
      <c r="M46" s="707">
        <f t="shared" si="64"/>
        <v>36</v>
      </c>
      <c r="N46" s="249"/>
      <c r="O46" s="703" t="s">
        <v>1119</v>
      </c>
      <c r="P46" s="897">
        <v>629</v>
      </c>
      <c r="Q46" s="898">
        <v>303</v>
      </c>
      <c r="R46" s="898">
        <v>326</v>
      </c>
      <c r="S46" s="899">
        <v>378</v>
      </c>
      <c r="T46" s="706">
        <v>622</v>
      </c>
      <c r="U46" s="707">
        <v>289</v>
      </c>
      <c r="V46" s="707">
        <v>333</v>
      </c>
      <c r="W46" s="708">
        <v>331</v>
      </c>
      <c r="X46" s="706">
        <f t="shared" si="63"/>
        <v>7</v>
      </c>
      <c r="Y46" s="707">
        <f t="shared" si="63"/>
        <v>14</v>
      </c>
      <c r="Z46" s="707">
        <f t="shared" si="63"/>
        <v>-7</v>
      </c>
      <c r="AA46" s="707">
        <f t="shared" si="63"/>
        <v>47</v>
      </c>
      <c r="AB46" s="702"/>
      <c r="AC46" s="703" t="s">
        <v>1071</v>
      </c>
      <c r="AD46" s="897">
        <v>2632</v>
      </c>
      <c r="AE46" s="898">
        <v>1261</v>
      </c>
      <c r="AF46" s="898">
        <v>1371</v>
      </c>
      <c r="AG46" s="899">
        <v>1126</v>
      </c>
      <c r="AH46" s="706">
        <v>2634</v>
      </c>
      <c r="AI46" s="707">
        <v>1260</v>
      </c>
      <c r="AJ46" s="707">
        <v>1374</v>
      </c>
      <c r="AK46" s="708">
        <v>1098</v>
      </c>
      <c r="AL46" s="706">
        <f t="shared" ref="AL46:AO47" si="65">AD46-AH46</f>
        <v>-2</v>
      </c>
      <c r="AM46" s="707">
        <f t="shared" si="65"/>
        <v>1</v>
      </c>
      <c r="AN46" s="707">
        <f t="shared" si="65"/>
        <v>-3</v>
      </c>
      <c r="AO46" s="707">
        <f t="shared" si="65"/>
        <v>28</v>
      </c>
      <c r="AP46" s="702"/>
      <c r="AQ46" s="703" t="s">
        <v>1120</v>
      </c>
      <c r="AR46" s="897">
        <v>452</v>
      </c>
      <c r="AS46" s="898">
        <v>190</v>
      </c>
      <c r="AT46" s="898">
        <v>262</v>
      </c>
      <c r="AU46" s="899">
        <v>148</v>
      </c>
      <c r="AV46" s="706">
        <v>497</v>
      </c>
      <c r="AW46" s="707">
        <v>211</v>
      </c>
      <c r="AX46" s="707">
        <v>286</v>
      </c>
      <c r="AY46" s="708">
        <v>131</v>
      </c>
      <c r="AZ46" s="706">
        <f t="shared" ref="AZ46:BC46" si="66">AR46-AV46</f>
        <v>-45</v>
      </c>
      <c r="BA46" s="707">
        <f t="shared" si="66"/>
        <v>-21</v>
      </c>
      <c r="BB46" s="707">
        <f t="shared" si="66"/>
        <v>-24</v>
      </c>
      <c r="BC46" s="707">
        <f t="shared" si="66"/>
        <v>17</v>
      </c>
      <c r="BE46" s="709" t="s">
        <v>1037</v>
      </c>
      <c r="BF46" s="897">
        <v>31</v>
      </c>
      <c r="BG46" s="898">
        <v>15</v>
      </c>
      <c r="BH46" s="898">
        <v>16</v>
      </c>
      <c r="BI46" s="899">
        <v>15</v>
      </c>
      <c r="BJ46" s="706">
        <v>35</v>
      </c>
      <c r="BK46" s="707">
        <v>14</v>
      </c>
      <c r="BL46" s="707">
        <v>21</v>
      </c>
      <c r="BM46" s="708">
        <v>16</v>
      </c>
      <c r="BN46" s="706">
        <f t="shared" si="61"/>
        <v>-4</v>
      </c>
      <c r="BO46" s="707">
        <f t="shared" si="61"/>
        <v>1</v>
      </c>
      <c r="BP46" s="707">
        <f t="shared" si="61"/>
        <v>-5</v>
      </c>
      <c r="BQ46" s="819">
        <f t="shared" si="61"/>
        <v>-1</v>
      </c>
      <c r="BR46" s="702"/>
      <c r="BS46" s="903"/>
    </row>
    <row r="47" spans="1:83" s="33" customFormat="1" ht="20.25" customHeight="1">
      <c r="A47" s="804" t="s">
        <v>1449</v>
      </c>
      <c r="B47" s="900">
        <v>239</v>
      </c>
      <c r="C47" s="901">
        <v>132</v>
      </c>
      <c r="D47" s="901">
        <v>107</v>
      </c>
      <c r="E47" s="902">
        <v>165</v>
      </c>
      <c r="F47" s="712">
        <v>206</v>
      </c>
      <c r="G47" s="713">
        <v>102</v>
      </c>
      <c r="H47" s="713">
        <v>104</v>
      </c>
      <c r="I47" s="714">
        <v>129</v>
      </c>
      <c r="J47" s="820">
        <f t="shared" si="64"/>
        <v>33</v>
      </c>
      <c r="K47" s="713">
        <f t="shared" si="64"/>
        <v>30</v>
      </c>
      <c r="L47" s="713">
        <f t="shared" si="64"/>
        <v>3</v>
      </c>
      <c r="M47" s="713">
        <f t="shared" si="64"/>
        <v>36</v>
      </c>
      <c r="N47" s="805"/>
      <c r="O47" s="804" t="s">
        <v>1123</v>
      </c>
      <c r="P47" s="900">
        <v>381</v>
      </c>
      <c r="Q47" s="901">
        <v>189</v>
      </c>
      <c r="R47" s="901">
        <v>192</v>
      </c>
      <c r="S47" s="902">
        <v>194</v>
      </c>
      <c r="T47" s="712">
        <v>338</v>
      </c>
      <c r="U47" s="713">
        <v>169</v>
      </c>
      <c r="V47" s="713">
        <v>169</v>
      </c>
      <c r="W47" s="714">
        <v>149</v>
      </c>
      <c r="X47" s="712">
        <f t="shared" si="63"/>
        <v>43</v>
      </c>
      <c r="Y47" s="713">
        <f t="shared" si="63"/>
        <v>20</v>
      </c>
      <c r="Z47" s="713">
        <f t="shared" si="63"/>
        <v>23</v>
      </c>
      <c r="AA47" s="713">
        <f t="shared" si="63"/>
        <v>45</v>
      </c>
      <c r="AB47" s="806"/>
      <c r="AC47" s="804" t="s">
        <v>1067</v>
      </c>
      <c r="AD47" s="900">
        <v>2137</v>
      </c>
      <c r="AE47" s="901">
        <v>1034</v>
      </c>
      <c r="AF47" s="901">
        <v>1103</v>
      </c>
      <c r="AG47" s="902">
        <v>858</v>
      </c>
      <c r="AH47" s="712">
        <v>2025</v>
      </c>
      <c r="AI47" s="713">
        <v>981</v>
      </c>
      <c r="AJ47" s="713">
        <v>1044</v>
      </c>
      <c r="AK47" s="714">
        <v>826</v>
      </c>
      <c r="AL47" s="712">
        <f t="shared" si="65"/>
        <v>112</v>
      </c>
      <c r="AM47" s="713">
        <f t="shared" si="65"/>
        <v>53</v>
      </c>
      <c r="AN47" s="713">
        <f t="shared" si="65"/>
        <v>59</v>
      </c>
      <c r="AO47" s="713">
        <f t="shared" si="65"/>
        <v>32</v>
      </c>
      <c r="AP47" s="806"/>
      <c r="AQ47" s="804" t="s">
        <v>1116</v>
      </c>
      <c r="AR47" s="900">
        <v>1773</v>
      </c>
      <c r="AS47" s="901">
        <v>829</v>
      </c>
      <c r="AT47" s="901">
        <v>944</v>
      </c>
      <c r="AU47" s="902">
        <v>603</v>
      </c>
      <c r="AV47" s="712">
        <v>1753</v>
      </c>
      <c r="AW47" s="713">
        <v>825</v>
      </c>
      <c r="AX47" s="713">
        <v>928</v>
      </c>
      <c r="AY47" s="714">
        <v>589</v>
      </c>
      <c r="AZ47" s="712">
        <f>AR47-AV47</f>
        <v>20</v>
      </c>
      <c r="BA47" s="713">
        <f>AS47-AW47</f>
        <v>4</v>
      </c>
      <c r="BB47" s="713">
        <f>AT47-AX47</f>
        <v>16</v>
      </c>
      <c r="BC47" s="713">
        <f>AU47-AY47</f>
        <v>14</v>
      </c>
      <c r="BD47" s="805"/>
      <c r="BE47" s="804" t="s">
        <v>955</v>
      </c>
      <c r="BF47" s="900">
        <v>24</v>
      </c>
      <c r="BG47" s="901">
        <v>11</v>
      </c>
      <c r="BH47" s="901">
        <v>13</v>
      </c>
      <c r="BI47" s="902">
        <v>7</v>
      </c>
      <c r="BJ47" s="712">
        <v>31</v>
      </c>
      <c r="BK47" s="713">
        <v>15</v>
      </c>
      <c r="BL47" s="713">
        <v>16</v>
      </c>
      <c r="BM47" s="714">
        <v>11</v>
      </c>
      <c r="BN47" s="712">
        <f t="shared" si="61"/>
        <v>-7</v>
      </c>
      <c r="BO47" s="713">
        <f t="shared" si="61"/>
        <v>-4</v>
      </c>
      <c r="BP47" s="713">
        <f t="shared" si="61"/>
        <v>-3</v>
      </c>
      <c r="BQ47" s="713">
        <f t="shared" si="61"/>
        <v>-4</v>
      </c>
      <c r="BR47" s="702"/>
    </row>
    <row r="48" spans="1:83" s="33" customFormat="1" ht="14.25" customHeight="1">
      <c r="O48" s="26"/>
      <c r="P48" s="26"/>
      <c r="Q48" s="26"/>
      <c r="R48" s="26"/>
      <c r="S48" s="26"/>
      <c r="T48" s="26"/>
      <c r="U48" s="26"/>
      <c r="V48" s="26"/>
      <c r="W48" s="26"/>
      <c r="X48" s="26"/>
      <c r="Y48" s="26"/>
      <c r="Z48" s="26"/>
      <c r="AA48" s="26"/>
      <c r="AB48" s="711"/>
      <c r="AP48" s="715"/>
      <c r="BR48" s="702"/>
    </row>
    <row r="49" spans="15:70" s="33" customFormat="1" ht="14.25" customHeight="1">
      <c r="O49" s="26"/>
      <c r="P49" s="26"/>
      <c r="Q49" s="26"/>
      <c r="R49" s="26"/>
      <c r="S49" s="26"/>
      <c r="T49" s="26"/>
      <c r="U49" s="26"/>
      <c r="V49" s="26"/>
      <c r="W49" s="26"/>
      <c r="X49" s="26"/>
      <c r="Y49" s="26"/>
      <c r="Z49" s="26"/>
      <c r="AA49" s="26"/>
      <c r="AB49" s="716"/>
      <c r="BE49" s="26"/>
      <c r="BF49" s="26"/>
      <c r="BG49" s="26"/>
      <c r="BH49" s="26"/>
      <c r="BI49" s="26"/>
      <c r="BJ49" s="26"/>
      <c r="BK49" s="26"/>
      <c r="BL49" s="26"/>
      <c r="BM49" s="26"/>
      <c r="BN49" s="26"/>
      <c r="BO49" s="26"/>
      <c r="BP49" s="26"/>
      <c r="BQ49" s="26"/>
      <c r="BR49" s="702"/>
    </row>
    <row r="50" spans="15:70" s="33" customFormat="1" ht="14.25" customHeight="1">
      <c r="BE50" s="26"/>
      <c r="BF50" s="26"/>
      <c r="BG50" s="26"/>
      <c r="BH50" s="26"/>
      <c r="BI50" s="26"/>
      <c r="BJ50" s="26"/>
      <c r="BK50" s="26"/>
      <c r="BL50" s="26"/>
      <c r="BM50" s="26"/>
      <c r="BN50" s="26"/>
      <c r="BO50" s="26"/>
      <c r="BP50" s="26"/>
      <c r="BQ50" s="26"/>
      <c r="BR50" s="711"/>
    </row>
    <row r="51" spans="15:70" s="33" customFormat="1" ht="14.25" customHeight="1">
      <c r="BE51" s="26"/>
      <c r="BF51" s="26"/>
      <c r="BG51" s="26"/>
      <c r="BH51" s="26"/>
      <c r="BI51" s="26"/>
      <c r="BJ51" s="26"/>
      <c r="BK51" s="26"/>
      <c r="BL51" s="26"/>
      <c r="BM51" s="26"/>
      <c r="BN51" s="26"/>
      <c r="BO51" s="26"/>
      <c r="BP51" s="26"/>
      <c r="BQ51" s="26"/>
      <c r="BR51" s="715"/>
    </row>
    <row r="52" spans="15:70" s="33" customFormat="1" ht="14.25" customHeight="1">
      <c r="AC52" s="26"/>
      <c r="AD52" s="26"/>
      <c r="AE52" s="26"/>
      <c r="AF52" s="26"/>
      <c r="AG52" s="26"/>
      <c r="AH52" s="26"/>
      <c r="AI52" s="26"/>
      <c r="AJ52" s="26"/>
      <c r="AK52" s="26"/>
      <c r="AL52" s="26"/>
      <c r="AM52" s="26"/>
      <c r="AN52" s="26"/>
      <c r="AO52" s="26"/>
      <c r="BD52" s="711"/>
    </row>
    <row r="53" spans="15:70" s="33" customFormat="1" ht="14.25" customHeight="1">
      <c r="AC53" s="26"/>
      <c r="AD53" s="26"/>
      <c r="AE53" s="26"/>
      <c r="AF53" s="26"/>
      <c r="AG53" s="26"/>
      <c r="AH53" s="26"/>
      <c r="AI53" s="26"/>
      <c r="AJ53" s="26"/>
      <c r="AK53" s="26"/>
      <c r="AL53" s="26"/>
      <c r="AM53" s="26"/>
      <c r="AN53" s="26"/>
      <c r="AO53" s="26"/>
      <c r="BD53" s="716"/>
    </row>
    <row r="54" spans="15:70" s="33" customFormat="1" ht="14.25" customHeight="1">
      <c r="AC54" s="26"/>
      <c r="AD54" s="26"/>
      <c r="AE54" s="26"/>
      <c r="AF54" s="26"/>
      <c r="AG54" s="26"/>
      <c r="AH54" s="26"/>
      <c r="AI54" s="26"/>
      <c r="AJ54" s="26"/>
      <c r="AK54" s="26"/>
      <c r="AL54" s="26"/>
      <c r="AM54" s="26"/>
      <c r="AN54" s="26"/>
      <c r="AO54" s="26"/>
      <c r="AQ54" s="14"/>
    </row>
    <row r="55" spans="15:70" s="33" customFormat="1" ht="14.25" customHeight="1">
      <c r="AC55" s="26"/>
      <c r="AD55" s="26"/>
      <c r="AE55" s="26"/>
      <c r="AF55" s="26"/>
      <c r="AG55" s="26"/>
      <c r="AH55" s="26"/>
      <c r="AI55" s="26"/>
      <c r="AJ55" s="26"/>
      <c r="AK55" s="26"/>
      <c r="AL55" s="26"/>
      <c r="AM55" s="26"/>
      <c r="AN55" s="26"/>
      <c r="AO55" s="26"/>
      <c r="AQ55" s="14"/>
    </row>
    <row r="56" spans="15:70" s="33" customFormat="1" ht="14.25" customHeight="1">
      <c r="O56" s="26"/>
      <c r="P56" s="26"/>
      <c r="Q56" s="26"/>
      <c r="R56" s="26"/>
      <c r="S56" s="26"/>
      <c r="T56" s="26"/>
      <c r="U56" s="26"/>
      <c r="V56" s="26"/>
      <c r="W56" s="26"/>
      <c r="X56" s="26"/>
      <c r="Y56" s="26"/>
      <c r="Z56" s="26"/>
      <c r="AA56" s="26"/>
      <c r="AC56" s="26"/>
      <c r="AD56" s="26"/>
      <c r="AE56" s="26"/>
      <c r="AF56" s="26"/>
      <c r="AG56" s="26"/>
      <c r="AH56" s="26"/>
      <c r="AI56" s="26"/>
      <c r="AJ56" s="26"/>
      <c r="AK56" s="26"/>
      <c r="AL56" s="26"/>
      <c r="AM56" s="26"/>
      <c r="AN56" s="26"/>
      <c r="AO56" s="26"/>
      <c r="AQ56"/>
      <c r="AR56"/>
      <c r="AS56"/>
      <c r="AT56"/>
      <c r="AU56"/>
      <c r="AV56"/>
      <c r="AW56"/>
      <c r="AX56"/>
      <c r="AY56"/>
      <c r="AZ56"/>
      <c r="BA56"/>
      <c r="BB56"/>
      <c r="BC56"/>
    </row>
    <row r="57" spans="15:70" s="33" customFormat="1" ht="14.25" customHeight="1">
      <c r="O57" s="26"/>
      <c r="P57" s="26"/>
      <c r="Q57" s="26"/>
      <c r="R57" s="26"/>
      <c r="S57" s="26"/>
      <c r="T57" s="26"/>
      <c r="U57" s="26"/>
      <c r="V57" s="26"/>
      <c r="W57" s="26"/>
      <c r="X57" s="26"/>
      <c r="Y57" s="26"/>
      <c r="Z57" s="26"/>
      <c r="AA57" s="26"/>
      <c r="AC57" s="26"/>
      <c r="AD57" s="26"/>
      <c r="AE57" s="26"/>
      <c r="AF57" s="26"/>
      <c r="AG57" s="26"/>
      <c r="AH57" s="26"/>
      <c r="AI57" s="26"/>
      <c r="AJ57" s="26"/>
      <c r="AK57" s="26"/>
      <c r="AL57" s="26"/>
      <c r="AM57" s="26"/>
      <c r="AN57" s="26"/>
      <c r="AO57" s="26"/>
      <c r="AQ57" s="26"/>
      <c r="AR57" s="26"/>
      <c r="AS57" s="26"/>
      <c r="AT57" s="26"/>
      <c r="AU57" s="26"/>
      <c r="AV57" s="26"/>
      <c r="AW57" s="26"/>
      <c r="AX57" s="26"/>
      <c r="AY57" s="26"/>
      <c r="AZ57" s="26"/>
      <c r="BA57" s="26"/>
      <c r="BB57" s="26"/>
      <c r="BC57" s="26"/>
    </row>
    <row r="58" spans="15:70" s="33" customFormat="1" ht="14.25" customHeight="1">
      <c r="AC58" s="26"/>
      <c r="AD58" s="26"/>
      <c r="AE58" s="26"/>
      <c r="AF58" s="26"/>
      <c r="AG58" s="26"/>
      <c r="AH58" s="26"/>
      <c r="AI58" s="26"/>
      <c r="AJ58" s="26"/>
      <c r="AK58" s="26"/>
      <c r="AL58" s="26"/>
      <c r="AM58" s="26"/>
      <c r="AN58" s="26"/>
      <c r="AO58" s="26"/>
      <c r="AQ58" s="26"/>
      <c r="AR58" s="26"/>
      <c r="AS58" s="26"/>
      <c r="AT58" s="26"/>
      <c r="AU58" s="26"/>
      <c r="AV58" s="26"/>
      <c r="AW58" s="26"/>
      <c r="AX58" s="26"/>
      <c r="AY58" s="26"/>
      <c r="AZ58" s="26"/>
      <c r="BA58" s="26"/>
      <c r="BB58" s="26"/>
      <c r="BC58" s="26"/>
    </row>
    <row r="59" spans="15:70" s="33" customFormat="1" ht="14.25" customHeight="1">
      <c r="AC59" s="26"/>
      <c r="AD59" s="26"/>
      <c r="AE59" s="26"/>
      <c r="AF59" s="26"/>
      <c r="AG59" s="26"/>
      <c r="AH59" s="26"/>
      <c r="AI59" s="26"/>
      <c r="AJ59" s="26"/>
      <c r="AK59" s="26"/>
      <c r="AL59" s="26"/>
      <c r="AM59" s="26"/>
      <c r="AN59" s="26"/>
      <c r="AO59" s="26"/>
      <c r="AQ59" s="26"/>
      <c r="AR59" s="26"/>
      <c r="AS59" s="26"/>
      <c r="AT59" s="26"/>
      <c r="AU59" s="26"/>
      <c r="AV59" s="26"/>
      <c r="AW59" s="26"/>
      <c r="AX59" s="26"/>
      <c r="AY59" s="26"/>
      <c r="AZ59" s="26"/>
      <c r="BA59" s="26"/>
      <c r="BB59" s="26"/>
      <c r="BC59" s="26"/>
    </row>
    <row r="60" spans="15:70" s="33" customFormat="1" ht="14.25" customHeight="1">
      <c r="AC60" s="26"/>
      <c r="AD60" s="26"/>
      <c r="AE60" s="26"/>
      <c r="AF60" s="26"/>
      <c r="AG60" s="26"/>
      <c r="AH60" s="26"/>
      <c r="AI60" s="26"/>
      <c r="AJ60" s="26"/>
      <c r="AK60" s="26"/>
      <c r="AL60" s="26"/>
      <c r="AM60" s="26"/>
      <c r="AN60" s="26"/>
      <c r="AO60" s="26"/>
      <c r="AQ60" s="26"/>
      <c r="AR60" s="26"/>
      <c r="AS60" s="26"/>
      <c r="AT60" s="26"/>
      <c r="AU60" s="26"/>
      <c r="AV60" s="26"/>
      <c r="AW60" s="26"/>
      <c r="AX60" s="26"/>
      <c r="AY60" s="26"/>
      <c r="AZ60" s="26"/>
      <c r="BA60" s="26"/>
      <c r="BB60" s="26"/>
      <c r="BC60" s="26"/>
    </row>
    <row r="61" spans="15:70" s="33" customFormat="1" ht="14.25" customHeight="1">
      <c r="O61" s="26"/>
      <c r="P61" s="26"/>
      <c r="Q61" s="26"/>
      <c r="R61" s="26"/>
      <c r="S61" s="26"/>
      <c r="T61" s="26"/>
      <c r="U61" s="26"/>
      <c r="V61" s="26"/>
      <c r="W61" s="26"/>
      <c r="X61" s="26"/>
      <c r="Y61" s="26"/>
      <c r="Z61" s="26"/>
      <c r="AA61" s="26"/>
      <c r="AC61" s="26"/>
      <c r="AD61" s="26"/>
      <c r="AE61" s="26"/>
      <c r="AF61" s="26"/>
      <c r="AG61" s="26"/>
      <c r="AH61" s="26"/>
      <c r="AI61" s="26"/>
      <c r="AJ61" s="26"/>
      <c r="AK61" s="26"/>
      <c r="AL61" s="26"/>
      <c r="AM61" s="26"/>
      <c r="AN61" s="26"/>
      <c r="AO61" s="26"/>
      <c r="AQ61" s="26"/>
      <c r="AR61" s="26"/>
      <c r="AS61" s="26"/>
      <c r="AT61" s="26"/>
      <c r="AU61" s="26"/>
      <c r="AV61" s="26"/>
      <c r="AW61" s="26"/>
      <c r="AX61" s="26"/>
      <c r="AY61" s="26"/>
      <c r="AZ61" s="26"/>
      <c r="BA61" s="26"/>
      <c r="BB61" s="26"/>
      <c r="BC61" s="26"/>
    </row>
    <row r="62" spans="15:70" s="33" customFormat="1" ht="14.25" customHeight="1">
      <c r="O62" s="26"/>
      <c r="P62" s="26"/>
      <c r="Q62" s="26"/>
      <c r="R62" s="26"/>
      <c r="S62" s="26"/>
      <c r="T62" s="26"/>
      <c r="U62" s="26"/>
      <c r="V62" s="26"/>
      <c r="W62" s="26"/>
      <c r="X62" s="26"/>
      <c r="Y62" s="26"/>
      <c r="Z62" s="26"/>
      <c r="AA62" s="26"/>
      <c r="AQ62" s="26"/>
      <c r="AR62" s="26"/>
      <c r="AS62" s="26"/>
      <c r="AT62" s="26"/>
      <c r="AU62" s="26"/>
      <c r="AV62" s="26"/>
      <c r="AW62" s="26"/>
      <c r="AX62" s="26"/>
      <c r="AY62" s="26"/>
      <c r="AZ62" s="26"/>
      <c r="BA62" s="26"/>
      <c r="BB62" s="26"/>
      <c r="BC62" s="26"/>
    </row>
    <row r="63" spans="15:70" s="33" customFormat="1" ht="14.25" customHeight="1">
      <c r="AQ63" s="26"/>
      <c r="AR63" s="26"/>
      <c r="AS63" s="26"/>
      <c r="AT63" s="26"/>
      <c r="AU63" s="26"/>
      <c r="AV63" s="26"/>
      <c r="AW63" s="26"/>
      <c r="AX63" s="26"/>
      <c r="AY63" s="26"/>
      <c r="AZ63" s="26"/>
      <c r="BA63" s="26"/>
      <c r="BB63" s="26"/>
      <c r="BC63" s="26"/>
    </row>
    <row r="64" spans="15:70" s="33" customFormat="1" ht="14.25" customHeight="1">
      <c r="AQ64" s="26"/>
      <c r="AR64" s="26"/>
      <c r="AS64" s="26"/>
      <c r="AT64" s="26"/>
      <c r="AU64" s="26"/>
      <c r="AV64" s="26"/>
      <c r="AW64" s="26"/>
      <c r="AX64" s="26"/>
      <c r="AY64" s="26"/>
      <c r="AZ64" s="26"/>
      <c r="BA64" s="26"/>
      <c r="BB64" s="26"/>
      <c r="BC64" s="26"/>
    </row>
    <row r="65" spans="29:55" s="33" customFormat="1" ht="14.25" customHeight="1">
      <c r="AC65" s="26"/>
      <c r="AD65" s="26"/>
      <c r="AE65" s="26"/>
      <c r="AF65" s="26"/>
      <c r="AG65" s="26"/>
      <c r="AH65" s="26"/>
      <c r="AI65" s="26"/>
      <c r="AJ65" s="26"/>
      <c r="AK65" s="26"/>
      <c r="AL65" s="26"/>
      <c r="AM65" s="26"/>
      <c r="AN65" s="26"/>
      <c r="AO65" s="26"/>
      <c r="AQ65" s="26"/>
      <c r="AR65" s="26"/>
      <c r="AS65" s="26"/>
      <c r="AT65" s="26"/>
      <c r="AU65" s="26"/>
      <c r="AV65" s="26"/>
      <c r="AW65" s="26"/>
      <c r="AX65" s="26"/>
      <c r="AY65" s="26"/>
      <c r="AZ65" s="26"/>
      <c r="BA65" s="26"/>
      <c r="BB65" s="26"/>
      <c r="BC65" s="26"/>
    </row>
    <row r="66" spans="29:55" s="33" customFormat="1" ht="14.25" customHeight="1">
      <c r="AC66" s="26"/>
      <c r="AD66" s="26"/>
      <c r="AE66" s="26"/>
      <c r="AF66" s="26"/>
      <c r="AG66" s="26"/>
      <c r="AH66" s="26"/>
      <c r="AI66" s="26"/>
      <c r="AJ66" s="26"/>
      <c r="AK66" s="26"/>
      <c r="AL66" s="26"/>
      <c r="AM66" s="26"/>
      <c r="AN66" s="26"/>
      <c r="AO66" s="26"/>
      <c r="AQ66" s="26"/>
      <c r="AR66" s="26"/>
      <c r="AS66" s="26"/>
      <c r="AT66" s="26"/>
      <c r="AU66" s="26"/>
      <c r="AV66" s="26"/>
      <c r="AW66" s="26"/>
      <c r="AX66" s="26"/>
      <c r="AY66" s="26"/>
      <c r="AZ66" s="26"/>
      <c r="BA66" s="26"/>
      <c r="BB66" s="26"/>
      <c r="BC66" s="26"/>
    </row>
    <row r="67" spans="29:55" s="33" customFormat="1" ht="14.25" customHeight="1">
      <c r="AC67" s="26"/>
      <c r="AD67" s="26"/>
      <c r="AE67" s="26"/>
      <c r="AF67" s="26"/>
      <c r="AG67" s="26"/>
      <c r="AH67" s="26"/>
      <c r="AI67" s="26"/>
      <c r="AJ67" s="26"/>
      <c r="AK67" s="26"/>
      <c r="AL67" s="26"/>
      <c r="AM67" s="26"/>
      <c r="AN67" s="26"/>
      <c r="AO67" s="26"/>
      <c r="AQ67" s="26"/>
      <c r="AR67" s="26"/>
      <c r="AS67" s="26"/>
      <c r="AT67" s="26"/>
      <c r="AU67" s="26"/>
      <c r="AV67" s="26"/>
      <c r="AW67" s="26"/>
      <c r="AX67" s="26"/>
      <c r="AY67" s="26"/>
      <c r="AZ67" s="26"/>
      <c r="BA67" s="26"/>
      <c r="BB67" s="26"/>
      <c r="BC67" s="26"/>
    </row>
    <row r="68" spans="29:55" s="33" customFormat="1" ht="14.25" customHeight="1">
      <c r="AC68" s="26"/>
      <c r="AD68" s="26"/>
      <c r="AE68" s="26"/>
      <c r="AF68" s="26"/>
      <c r="AG68" s="26"/>
      <c r="AH68" s="26"/>
      <c r="AI68" s="26"/>
      <c r="AJ68" s="26"/>
      <c r="AK68" s="26"/>
      <c r="AL68" s="26"/>
      <c r="AM68" s="26"/>
      <c r="AN68" s="26"/>
      <c r="AO68" s="26"/>
      <c r="AQ68" s="26"/>
      <c r="AR68" s="26"/>
      <c r="AS68" s="26"/>
      <c r="AT68" s="26"/>
      <c r="AU68" s="26"/>
      <c r="AV68" s="26"/>
      <c r="AW68" s="26"/>
      <c r="AX68" s="26"/>
      <c r="AY68" s="26"/>
      <c r="AZ68" s="26"/>
      <c r="BA68" s="26"/>
      <c r="BB68" s="26"/>
      <c r="BC68" s="26"/>
    </row>
    <row r="69" spans="29:55" s="33" customFormat="1" ht="14.25" customHeight="1">
      <c r="AC69" s="26"/>
      <c r="AD69" s="26"/>
      <c r="AE69" s="26"/>
      <c r="AF69" s="26"/>
      <c r="AG69" s="26"/>
      <c r="AH69" s="26"/>
      <c r="AI69" s="26"/>
      <c r="AJ69" s="26"/>
      <c r="AK69" s="26"/>
      <c r="AL69" s="26"/>
      <c r="AM69" s="26"/>
      <c r="AN69" s="26"/>
      <c r="AO69" s="26"/>
      <c r="AQ69" s="26"/>
      <c r="AR69" s="26"/>
      <c r="AS69" s="26"/>
      <c r="AT69" s="26"/>
      <c r="AU69" s="26"/>
      <c r="AV69" s="26"/>
      <c r="AW69" s="26"/>
      <c r="AX69" s="26"/>
      <c r="AY69" s="26"/>
      <c r="AZ69" s="26"/>
      <c r="BA69" s="26"/>
      <c r="BB69" s="26"/>
      <c r="BC69" s="26"/>
    </row>
    <row r="70" spans="29:55" s="33" customFormat="1" ht="14.25" customHeight="1">
      <c r="AC70" s="26"/>
      <c r="AD70" s="26"/>
      <c r="AE70" s="26"/>
      <c r="AF70" s="26"/>
      <c r="AG70" s="26"/>
      <c r="AH70" s="26"/>
      <c r="AI70" s="26"/>
      <c r="AJ70" s="26"/>
      <c r="AK70" s="26"/>
      <c r="AL70" s="26"/>
      <c r="AM70" s="26"/>
      <c r="AN70" s="26"/>
      <c r="AO70" s="26"/>
      <c r="AQ70" s="26"/>
      <c r="AR70" s="26"/>
      <c r="AS70" s="26"/>
      <c r="AT70" s="26"/>
      <c r="AU70" s="26"/>
      <c r="AV70" s="26"/>
      <c r="AW70" s="26"/>
      <c r="AX70" s="26"/>
      <c r="AY70" s="26"/>
      <c r="AZ70" s="26"/>
      <c r="BA70" s="26"/>
      <c r="BB70" s="26"/>
      <c r="BC70" s="26"/>
    </row>
    <row r="71" spans="29:55" s="33" customFormat="1" ht="14.25" customHeight="1">
      <c r="AC71" s="26"/>
      <c r="AD71" s="26"/>
      <c r="AE71" s="26"/>
      <c r="AF71" s="26"/>
      <c r="AG71" s="26"/>
      <c r="AH71" s="26"/>
      <c r="AI71" s="26"/>
      <c r="AJ71" s="26"/>
      <c r="AK71" s="26"/>
      <c r="AL71" s="26"/>
      <c r="AM71" s="26"/>
      <c r="AN71" s="26"/>
      <c r="AO71" s="26"/>
      <c r="AQ71" s="26"/>
      <c r="AR71" s="26"/>
      <c r="AS71" s="26"/>
      <c r="AT71" s="26"/>
      <c r="AU71" s="26"/>
      <c r="AV71" s="26"/>
      <c r="AW71" s="26"/>
      <c r="AX71" s="26"/>
      <c r="AY71" s="26"/>
      <c r="AZ71" s="26"/>
      <c r="BA71" s="26"/>
      <c r="BB71" s="26"/>
      <c r="BC71" s="26"/>
    </row>
    <row r="72" spans="29:55" s="33" customFormat="1" ht="14.25" customHeight="1">
      <c r="AC72" s="26"/>
      <c r="AD72" s="26"/>
      <c r="AE72" s="26"/>
      <c r="AF72" s="26"/>
      <c r="AG72" s="26"/>
      <c r="AH72" s="26"/>
      <c r="AI72" s="26"/>
      <c r="AJ72" s="26"/>
      <c r="AK72" s="26"/>
      <c r="AL72" s="26"/>
      <c r="AM72" s="26"/>
      <c r="AN72" s="26"/>
      <c r="AO72" s="26"/>
      <c r="AQ72" s="26"/>
      <c r="AR72" s="26"/>
      <c r="AS72" s="26"/>
      <c r="AT72" s="26"/>
      <c r="AU72" s="26"/>
      <c r="AV72" s="26"/>
      <c r="AW72" s="26"/>
      <c r="AX72" s="26"/>
      <c r="AY72" s="26"/>
      <c r="AZ72" s="26"/>
      <c r="BA72" s="26"/>
      <c r="BB72" s="26"/>
      <c r="BC72" s="26"/>
    </row>
    <row r="73" spans="29:55" s="33" customFormat="1" ht="14.25" customHeight="1">
      <c r="AC73" s="26"/>
      <c r="AD73" s="26"/>
      <c r="AE73" s="26"/>
      <c r="AF73" s="26"/>
      <c r="AG73" s="26"/>
      <c r="AH73" s="26"/>
      <c r="AI73" s="26"/>
      <c r="AJ73" s="26"/>
      <c r="AK73" s="26"/>
      <c r="AL73" s="26"/>
      <c r="AM73" s="26"/>
      <c r="AN73" s="26"/>
      <c r="AO73" s="26"/>
      <c r="AQ73" s="26"/>
      <c r="AR73" s="26"/>
      <c r="AS73" s="26"/>
      <c r="AT73" s="26"/>
      <c r="AU73" s="26"/>
      <c r="AV73" s="26"/>
      <c r="AW73" s="26"/>
      <c r="AX73" s="26"/>
      <c r="AY73" s="26"/>
      <c r="AZ73" s="26"/>
      <c r="BA73" s="26"/>
      <c r="BB73" s="26"/>
      <c r="BC73" s="26"/>
    </row>
    <row r="74" spans="29:55" s="33" customFormat="1" ht="14.25" customHeight="1">
      <c r="AC74" s="26"/>
      <c r="AD74" s="26"/>
      <c r="AE74" s="26"/>
      <c r="AF74" s="26"/>
      <c r="AG74" s="26"/>
      <c r="AH74" s="26"/>
      <c r="AI74" s="26"/>
      <c r="AJ74" s="26"/>
      <c r="AK74" s="26"/>
      <c r="AL74" s="26"/>
      <c r="AM74" s="26"/>
      <c r="AN74" s="26"/>
      <c r="AO74" s="26"/>
      <c r="AQ74" s="26"/>
      <c r="AR74" s="26"/>
      <c r="AS74" s="26"/>
      <c r="AT74" s="26"/>
      <c r="AU74" s="26"/>
      <c r="AV74" s="26"/>
      <c r="AW74" s="26"/>
      <c r="AX74" s="26"/>
      <c r="AY74" s="26"/>
      <c r="AZ74" s="26"/>
      <c r="BA74" s="26"/>
      <c r="BB74" s="26"/>
      <c r="BC74" s="26"/>
    </row>
    <row r="75" spans="29:55" s="33" customFormat="1" ht="14.25" customHeight="1">
      <c r="AC75" s="26"/>
      <c r="AD75" s="26"/>
      <c r="AE75" s="26"/>
      <c r="AF75" s="26"/>
      <c r="AG75" s="26"/>
      <c r="AH75" s="26"/>
      <c r="AI75" s="26"/>
      <c r="AJ75" s="26"/>
      <c r="AK75" s="26"/>
      <c r="AL75" s="26"/>
      <c r="AM75" s="26"/>
      <c r="AN75" s="26"/>
      <c r="AO75" s="26"/>
      <c r="AQ75" s="26"/>
      <c r="AR75" s="26"/>
      <c r="AS75" s="26"/>
      <c r="AT75" s="26"/>
      <c r="AU75" s="26"/>
      <c r="AV75" s="26"/>
      <c r="AW75" s="26"/>
      <c r="AX75" s="26"/>
      <c r="AY75" s="26"/>
      <c r="AZ75" s="26"/>
      <c r="BA75" s="26"/>
      <c r="BB75" s="26"/>
      <c r="BC75" s="26"/>
    </row>
    <row r="76" spans="29:55" s="33" customFormat="1" ht="14.25" customHeight="1">
      <c r="AC76" s="26"/>
      <c r="AD76" s="26"/>
      <c r="AE76" s="26"/>
      <c r="AF76" s="26"/>
      <c r="AG76" s="26"/>
      <c r="AH76" s="26"/>
      <c r="AI76" s="26"/>
      <c r="AJ76" s="26"/>
      <c r="AK76" s="26"/>
      <c r="AL76" s="26"/>
      <c r="AM76" s="26"/>
      <c r="AN76" s="26"/>
      <c r="AO76" s="26"/>
      <c r="AQ76" s="26"/>
      <c r="AR76" s="26"/>
      <c r="AS76" s="26"/>
      <c r="AT76" s="26"/>
      <c r="AU76" s="26"/>
      <c r="AV76" s="26"/>
      <c r="AW76" s="26"/>
      <c r="AX76" s="26"/>
      <c r="AY76" s="26"/>
      <c r="AZ76" s="26"/>
      <c r="BA76" s="26"/>
      <c r="BB76" s="26"/>
      <c r="BC76" s="26"/>
    </row>
    <row r="77" spans="29:55" s="33" customFormat="1" ht="14.25" customHeight="1">
      <c r="AC77" s="26"/>
      <c r="AD77" s="26"/>
      <c r="AE77" s="26"/>
      <c r="AF77" s="26"/>
      <c r="AG77" s="26"/>
      <c r="AH77" s="26"/>
      <c r="AI77" s="26"/>
      <c r="AJ77" s="26"/>
      <c r="AK77" s="26"/>
      <c r="AL77" s="26"/>
      <c r="AM77" s="26"/>
      <c r="AN77" s="26"/>
      <c r="AO77" s="26"/>
      <c r="AQ77" s="26"/>
      <c r="AR77" s="26"/>
      <c r="AS77" s="26"/>
      <c r="AT77" s="26"/>
      <c r="AU77" s="26"/>
      <c r="AV77" s="26"/>
      <c r="AW77" s="26"/>
      <c r="AX77" s="26"/>
      <c r="AY77" s="26"/>
      <c r="AZ77" s="26"/>
      <c r="BA77" s="26"/>
      <c r="BB77" s="26"/>
      <c r="BC77" s="26"/>
    </row>
    <row r="78" spans="29:55" s="33" customFormat="1" ht="14.25" customHeight="1">
      <c r="AC78" s="26"/>
      <c r="AD78" s="26"/>
      <c r="AE78" s="26"/>
      <c r="AF78" s="26"/>
      <c r="AG78" s="26"/>
      <c r="AH78" s="26"/>
      <c r="AI78" s="26"/>
      <c r="AJ78" s="26"/>
      <c r="AK78" s="26"/>
      <c r="AL78" s="26"/>
      <c r="AM78" s="26"/>
      <c r="AN78" s="26"/>
      <c r="AO78" s="26"/>
      <c r="AQ78" s="26"/>
      <c r="AR78" s="26"/>
      <c r="AS78" s="26"/>
      <c r="AT78" s="26"/>
      <c r="AU78" s="26"/>
      <c r="AV78" s="26"/>
      <c r="AW78" s="26"/>
      <c r="AX78" s="26"/>
      <c r="AY78" s="26"/>
      <c r="AZ78" s="26"/>
      <c r="BA78" s="26"/>
      <c r="BB78" s="26"/>
      <c r="BC78" s="26"/>
    </row>
    <row r="79" spans="29:55" s="33" customFormat="1" ht="14.25" customHeight="1">
      <c r="AQ79" s="26"/>
      <c r="AR79" s="26"/>
      <c r="AS79" s="26"/>
      <c r="AT79" s="26"/>
      <c r="AU79" s="26"/>
      <c r="AV79" s="26"/>
      <c r="AW79" s="26"/>
      <c r="AX79" s="26"/>
      <c r="AY79" s="26"/>
      <c r="AZ79" s="26"/>
      <c r="BA79" s="26"/>
      <c r="BB79" s="26"/>
      <c r="BC79" s="26"/>
    </row>
    <row r="80" spans="29:55" s="33" customFormat="1" ht="14.25" customHeight="1">
      <c r="AQ80" s="26"/>
      <c r="AR80" s="26"/>
      <c r="AS80" s="26"/>
      <c r="AT80" s="26"/>
      <c r="AU80" s="26"/>
      <c r="AV80" s="26"/>
      <c r="AW80" s="26"/>
      <c r="AX80" s="26"/>
      <c r="AY80" s="26"/>
      <c r="AZ80" s="26"/>
      <c r="BA80" s="26"/>
      <c r="BB80" s="26"/>
      <c r="BC80" s="26"/>
    </row>
    <row r="81" spans="43:75" s="33" customFormat="1" ht="14.25" customHeight="1">
      <c r="AQ81" s="26"/>
      <c r="AR81" s="26"/>
      <c r="AS81" s="26"/>
      <c r="AT81" s="26"/>
      <c r="AU81" s="26"/>
      <c r="AV81" s="26"/>
      <c r="AW81" s="26"/>
      <c r="AX81" s="26"/>
      <c r="AY81" s="26"/>
      <c r="AZ81" s="26"/>
      <c r="BA81" s="26"/>
      <c r="BB81" s="26"/>
      <c r="BC81" s="26"/>
    </row>
    <row r="82" spans="43:75" s="33" customFormat="1" ht="14.25" customHeight="1">
      <c r="AQ82" s="26"/>
      <c r="AR82" s="26"/>
      <c r="AS82" s="26"/>
      <c r="AT82" s="26"/>
      <c r="AU82" s="26"/>
      <c r="AV82" s="26"/>
      <c r="AW82" s="26"/>
      <c r="AX82" s="26"/>
      <c r="AY82" s="26"/>
      <c r="AZ82" s="26"/>
      <c r="BA82" s="26"/>
      <c r="BB82" s="26"/>
      <c r="BC82" s="26"/>
    </row>
    <row r="83" spans="43:75" s="33" customFormat="1" ht="14.25" customHeight="1">
      <c r="AQ83" s="26"/>
      <c r="AR83" s="26"/>
      <c r="AS83" s="26"/>
      <c r="AT83" s="26"/>
      <c r="AU83" s="26"/>
      <c r="AV83" s="26"/>
      <c r="AW83" s="26"/>
      <c r="AX83" s="26"/>
      <c r="AY83" s="26"/>
      <c r="AZ83" s="26"/>
      <c r="BA83" s="26"/>
      <c r="BB83" s="26"/>
      <c r="BC83" s="26"/>
    </row>
    <row r="84" spans="43:75" s="33" customFormat="1" ht="14.25" customHeight="1"/>
    <row r="85" spans="43:75" s="33" customFormat="1" ht="14.25" customHeight="1"/>
    <row r="86" spans="43:75" s="33" customFormat="1" ht="14.25" customHeight="1"/>
    <row r="87" spans="43:75" s="33" customFormat="1" ht="14.25" customHeight="1"/>
    <row r="88" spans="43:75" s="33" customFormat="1" ht="14.25" customHeight="1"/>
    <row r="89" spans="43:75" s="33" customFormat="1" ht="14.25" customHeight="1"/>
    <row r="90" spans="43:75" s="33" customFormat="1" ht="14.25" customHeight="1"/>
    <row r="91" spans="43:75" s="33" customFormat="1" ht="14.25" customHeight="1"/>
    <row r="92" spans="43:75" s="33" customFormat="1" ht="14.25" customHeight="1"/>
    <row r="93" spans="43:75" s="33" customFormat="1" ht="14.25" customHeight="1"/>
    <row r="94" spans="43:75" s="33" customFormat="1" ht="14.25" customHeight="1"/>
    <row r="95" spans="43:75" s="33" customFormat="1" ht="14.25" customHeight="1"/>
    <row r="96" spans="43:75" s="33" customFormat="1" ht="14.25" customHeight="1">
      <c r="BS96"/>
      <c r="BT96"/>
      <c r="BU96"/>
      <c r="BV96"/>
      <c r="BW96"/>
    </row>
    <row r="97" spans="1:83" s="33" customFormat="1" ht="14.25" customHeight="1">
      <c r="BS97"/>
      <c r="BT97"/>
      <c r="BU97"/>
      <c r="BV97"/>
      <c r="BW97"/>
    </row>
    <row r="98" spans="1:83" s="33" customFormat="1" ht="14.25" customHeight="1">
      <c r="BS98"/>
      <c r="BT98"/>
      <c r="BU98"/>
      <c r="BV98"/>
      <c r="BW98"/>
    </row>
    <row r="99" spans="1:83" s="33" customFormat="1" ht="14.25" customHeight="1">
      <c r="BS99"/>
      <c r="BT99"/>
      <c r="BU99"/>
      <c r="BV99"/>
      <c r="BW99"/>
    </row>
    <row r="100" spans="1:83" s="33" customFormat="1" ht="14.25" customHeight="1">
      <c r="BS100"/>
      <c r="BT100"/>
      <c r="BU100"/>
      <c r="BV100"/>
      <c r="BW100"/>
    </row>
    <row r="101" spans="1:83" s="33" customFormat="1" ht="14.25" customHeight="1">
      <c r="A101"/>
      <c r="B101"/>
      <c r="C101"/>
      <c r="D101"/>
      <c r="E101"/>
      <c r="F101"/>
      <c r="G101"/>
      <c r="H101"/>
      <c r="I101"/>
      <c r="J101"/>
      <c r="K101"/>
      <c r="L101"/>
      <c r="M101"/>
      <c r="BS101"/>
      <c r="BT101"/>
      <c r="BU101"/>
      <c r="BV101"/>
      <c r="BW101"/>
    </row>
    <row r="102" spans="1:83" s="33" customFormat="1" ht="14.25" customHeight="1">
      <c r="A102"/>
      <c r="B102"/>
      <c r="C102"/>
      <c r="D102"/>
      <c r="E102"/>
      <c r="F102"/>
      <c r="G102"/>
      <c r="H102"/>
      <c r="I102"/>
      <c r="J102"/>
      <c r="K102"/>
      <c r="L102"/>
      <c r="M102"/>
      <c r="BS102"/>
      <c r="BT102"/>
      <c r="BU102"/>
      <c r="BV102"/>
      <c r="BW102"/>
    </row>
    <row r="103" spans="1:83" s="33" customFormat="1" ht="14.25" customHeight="1">
      <c r="A103"/>
      <c r="B103"/>
      <c r="C103"/>
      <c r="D103"/>
      <c r="E103"/>
      <c r="F103"/>
      <c r="G103"/>
      <c r="H103"/>
      <c r="I103"/>
      <c r="J103"/>
      <c r="K103"/>
      <c r="L103"/>
      <c r="M103"/>
      <c r="BS103"/>
      <c r="BT103"/>
      <c r="BU103"/>
      <c r="BV103"/>
      <c r="BW103"/>
    </row>
    <row r="104" spans="1:83" s="33" customFormat="1" ht="14.25" customHeight="1">
      <c r="A104"/>
      <c r="B104"/>
      <c r="C104"/>
      <c r="D104"/>
      <c r="E104"/>
      <c r="F104"/>
      <c r="G104"/>
      <c r="H104"/>
      <c r="I104"/>
      <c r="J104"/>
      <c r="K104"/>
      <c r="L104"/>
      <c r="M104"/>
      <c r="BS104"/>
      <c r="BT104"/>
      <c r="BU104"/>
      <c r="BV104"/>
      <c r="BW104"/>
    </row>
    <row r="105" spans="1:83" s="33" customFormat="1" ht="14.25" customHeight="1">
      <c r="A105"/>
      <c r="B105"/>
      <c r="C105"/>
      <c r="D105"/>
      <c r="E105"/>
      <c r="F105"/>
      <c r="G105"/>
      <c r="H105"/>
      <c r="I105"/>
      <c r="J105"/>
      <c r="K105"/>
      <c r="L105"/>
      <c r="M105"/>
      <c r="BS105"/>
      <c r="BT105"/>
      <c r="BU105"/>
      <c r="BV105"/>
      <c r="BW105"/>
    </row>
    <row r="106" spans="1:83" s="33" customFormat="1" ht="14.25" customHeight="1">
      <c r="A106"/>
      <c r="B106"/>
      <c r="C106"/>
      <c r="D106"/>
      <c r="E106"/>
      <c r="F106"/>
      <c r="G106"/>
      <c r="H106"/>
      <c r="I106"/>
      <c r="J106"/>
      <c r="K106"/>
      <c r="L106"/>
      <c r="M106"/>
      <c r="BE106"/>
      <c r="BF106"/>
      <c r="BG106"/>
      <c r="BH106"/>
      <c r="BI106"/>
      <c r="BS106"/>
      <c r="BT106"/>
      <c r="BU106"/>
      <c r="BV106"/>
      <c r="BW106"/>
      <c r="BX106"/>
      <c r="BY106"/>
      <c r="BZ106"/>
      <c r="CA106"/>
      <c r="CB106"/>
      <c r="CC106"/>
      <c r="CD106"/>
      <c r="CE106"/>
    </row>
    <row r="107" spans="1:83" s="33" customFormat="1" ht="14.25" customHeight="1">
      <c r="A107"/>
      <c r="B107"/>
      <c r="C107"/>
      <c r="D107"/>
      <c r="E107"/>
      <c r="F107"/>
      <c r="G107"/>
      <c r="H107"/>
      <c r="I107"/>
      <c r="J107"/>
      <c r="K107"/>
      <c r="L107"/>
      <c r="M107"/>
      <c r="BE107"/>
      <c r="BF107"/>
      <c r="BG107"/>
      <c r="BH107"/>
      <c r="BI107"/>
      <c r="BS107"/>
      <c r="BT107"/>
      <c r="BU107"/>
      <c r="BV107"/>
      <c r="BW107"/>
      <c r="BX107"/>
      <c r="BY107"/>
      <c r="BZ107"/>
      <c r="CA107"/>
      <c r="CB107"/>
      <c r="CC107"/>
      <c r="CD107"/>
      <c r="CE107"/>
    </row>
    <row r="108" spans="1:83" ht="14.25" customHeight="1">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J108" s="33"/>
      <c r="BK108" s="33"/>
      <c r="BL108" s="33"/>
      <c r="BM108" s="33"/>
      <c r="BN108" s="33"/>
      <c r="BO108" s="33"/>
      <c r="BP108" s="33"/>
      <c r="BQ108" s="33"/>
      <c r="BR108" s="33"/>
    </row>
    <row r="109" spans="1:83" ht="14.25" customHeight="1">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J109" s="33"/>
      <c r="BK109" s="33"/>
      <c r="BL109" s="33"/>
      <c r="BM109" s="33"/>
      <c r="BN109" s="33"/>
      <c r="BO109" s="33"/>
      <c r="BP109" s="33"/>
      <c r="BQ109" s="33"/>
      <c r="BR109" s="33"/>
    </row>
    <row r="110" spans="1:83" ht="14.25" customHeight="1">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J110" s="33"/>
      <c r="BK110" s="33"/>
      <c r="BL110" s="33"/>
      <c r="BM110" s="33"/>
      <c r="BN110" s="33"/>
      <c r="BO110" s="33"/>
      <c r="BP110" s="33"/>
      <c r="BQ110" s="33"/>
      <c r="BR110" s="33"/>
    </row>
    <row r="111" spans="1:83" ht="14.25" customHeight="1">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Q111" s="33"/>
      <c r="AR111" s="33"/>
      <c r="AS111" s="33"/>
      <c r="AT111" s="33"/>
      <c r="AU111" s="33"/>
      <c r="AV111" s="33"/>
      <c r="AW111" s="33"/>
      <c r="AX111" s="33"/>
      <c r="AY111" s="33"/>
      <c r="AZ111" s="33"/>
      <c r="BA111" s="33"/>
      <c r="BB111" s="33"/>
      <c r="BC111" s="33"/>
      <c r="BJ111" s="33"/>
      <c r="BK111" s="33"/>
      <c r="BL111" s="33"/>
      <c r="BM111" s="33"/>
      <c r="BN111" s="33"/>
      <c r="BO111" s="33"/>
      <c r="BP111" s="33"/>
      <c r="BQ111" s="33"/>
      <c r="BR111" s="33"/>
    </row>
    <row r="112" spans="1:83" ht="14.25" customHeight="1">
      <c r="O112" s="33"/>
      <c r="P112" s="33"/>
      <c r="Q112" s="33"/>
      <c r="R112" s="33"/>
      <c r="S112" s="33"/>
      <c r="T112" s="33"/>
      <c r="U112" s="33"/>
      <c r="V112" s="33"/>
      <c r="W112" s="33"/>
      <c r="X112" s="33"/>
      <c r="Y112" s="33"/>
      <c r="Z112" s="33"/>
      <c r="AA112" s="33"/>
      <c r="AC112" s="33"/>
      <c r="AD112" s="33"/>
      <c r="AE112" s="33"/>
      <c r="AF112" s="33"/>
      <c r="AG112" s="33"/>
      <c r="AH112" s="33"/>
      <c r="AI112" s="33"/>
      <c r="AJ112" s="33"/>
      <c r="AK112" s="33"/>
      <c r="AL112" s="33"/>
      <c r="AM112" s="33"/>
      <c r="AN112" s="33"/>
      <c r="AO112" s="33"/>
      <c r="AQ112" s="33"/>
      <c r="AR112" s="33"/>
      <c r="AS112" s="33"/>
      <c r="AT112" s="33"/>
      <c r="AU112" s="33"/>
      <c r="AV112" s="33"/>
      <c r="AW112" s="33"/>
      <c r="AX112" s="33"/>
      <c r="AY112" s="33"/>
      <c r="AZ112" s="33"/>
      <c r="BA112" s="33"/>
      <c r="BB112" s="33"/>
      <c r="BC112" s="33"/>
      <c r="BJ112" s="33"/>
      <c r="BK112" s="33"/>
      <c r="BL112" s="33"/>
      <c r="BM112" s="33"/>
      <c r="BN112" s="33"/>
      <c r="BO112" s="33"/>
      <c r="BP112" s="33"/>
      <c r="BQ112" s="33"/>
      <c r="BR112" s="33"/>
    </row>
    <row r="113" spans="15:70" ht="14.25" customHeight="1">
      <c r="O113" s="33"/>
      <c r="P113" s="33"/>
      <c r="Q113" s="33"/>
      <c r="R113" s="33"/>
      <c r="S113" s="33"/>
      <c r="T113" s="33"/>
      <c r="U113" s="33"/>
      <c r="V113" s="33"/>
      <c r="W113" s="33"/>
      <c r="X113" s="33"/>
      <c r="Y113" s="33"/>
      <c r="Z113" s="33"/>
      <c r="AA113" s="33"/>
      <c r="AC113" s="33"/>
      <c r="AD113" s="33"/>
      <c r="AE113" s="33"/>
      <c r="AF113" s="33"/>
      <c r="AG113" s="33"/>
      <c r="AH113" s="33"/>
      <c r="AI113" s="33"/>
      <c r="AJ113" s="33"/>
      <c r="AK113" s="33"/>
      <c r="AL113" s="33"/>
      <c r="AM113" s="33"/>
      <c r="AN113" s="33"/>
      <c r="AO113" s="33"/>
      <c r="AQ113" s="33"/>
      <c r="AR113" s="33"/>
      <c r="AS113" s="33"/>
      <c r="AT113" s="33"/>
      <c r="AU113" s="33"/>
      <c r="AV113" s="33"/>
      <c r="AW113" s="33"/>
      <c r="AX113" s="33"/>
      <c r="AY113" s="33"/>
      <c r="AZ113" s="33"/>
      <c r="BA113" s="33"/>
      <c r="BB113" s="33"/>
      <c r="BC113" s="33"/>
      <c r="BJ113" s="33"/>
      <c r="BK113" s="33"/>
      <c r="BL113" s="33"/>
      <c r="BM113" s="33"/>
      <c r="BN113" s="33"/>
      <c r="BO113" s="33"/>
      <c r="BP113" s="33"/>
      <c r="BQ113" s="33"/>
      <c r="BR113" s="33"/>
    </row>
    <row r="114" spans="15:70" ht="14.25" customHeight="1">
      <c r="O114" s="33"/>
      <c r="P114" s="33"/>
      <c r="Q114" s="33"/>
      <c r="R114" s="33"/>
      <c r="S114" s="33"/>
      <c r="T114" s="33"/>
      <c r="U114" s="33"/>
      <c r="V114" s="33"/>
      <c r="W114" s="33"/>
      <c r="X114" s="33"/>
      <c r="Y114" s="33"/>
      <c r="Z114" s="33"/>
      <c r="AA114" s="33"/>
      <c r="AC114" s="33"/>
      <c r="AD114" s="33"/>
      <c r="AE114" s="33"/>
      <c r="AF114" s="33"/>
      <c r="AG114" s="33"/>
      <c r="AH114" s="33"/>
      <c r="AI114" s="33"/>
      <c r="AJ114" s="33"/>
      <c r="AK114" s="33"/>
      <c r="AL114" s="33"/>
      <c r="AM114" s="33"/>
      <c r="AN114" s="33"/>
      <c r="AO114" s="33"/>
      <c r="AQ114" s="33"/>
      <c r="AR114" s="33"/>
      <c r="AS114" s="33"/>
      <c r="AT114" s="33"/>
      <c r="AU114" s="33"/>
      <c r="AV114" s="33"/>
      <c r="AW114" s="33"/>
      <c r="AX114" s="33"/>
      <c r="AY114" s="33"/>
      <c r="AZ114" s="33"/>
      <c r="BA114" s="33"/>
      <c r="BB114" s="33"/>
      <c r="BC114" s="33"/>
    </row>
    <row r="115" spans="15:70" ht="14.25" customHeight="1">
      <c r="O115" s="33"/>
      <c r="P115" s="33"/>
      <c r="Q115" s="33"/>
      <c r="R115" s="33"/>
      <c r="S115" s="33"/>
      <c r="T115" s="33"/>
      <c r="U115" s="33"/>
      <c r="V115" s="33"/>
      <c r="W115" s="33"/>
      <c r="X115" s="33"/>
      <c r="Y115" s="33"/>
      <c r="Z115" s="33"/>
      <c r="AA115" s="33"/>
      <c r="AC115" s="33"/>
      <c r="AD115" s="33"/>
      <c r="AE115" s="33"/>
      <c r="AF115" s="33"/>
      <c r="AG115" s="33"/>
      <c r="AH115" s="33"/>
      <c r="AI115" s="33"/>
      <c r="AJ115" s="33"/>
      <c r="AK115" s="33"/>
      <c r="AL115" s="33"/>
      <c r="AM115" s="33"/>
      <c r="AN115" s="33"/>
      <c r="AO115" s="33"/>
      <c r="AQ115" s="33"/>
      <c r="AR115" s="33"/>
      <c r="AS115" s="33"/>
      <c r="AT115" s="33"/>
      <c r="AU115" s="33"/>
      <c r="AV115" s="33"/>
      <c r="AW115" s="33"/>
      <c r="AX115" s="33"/>
      <c r="AY115" s="33"/>
      <c r="AZ115" s="33"/>
      <c r="BA115" s="33"/>
      <c r="BB115" s="33"/>
      <c r="BC115" s="33"/>
    </row>
    <row r="116" spans="15:70" ht="14.25" customHeight="1">
      <c r="O116" s="33"/>
      <c r="P116" s="33"/>
      <c r="Q116" s="33"/>
      <c r="R116" s="33"/>
      <c r="S116" s="33"/>
      <c r="T116" s="33"/>
      <c r="U116" s="33"/>
      <c r="V116" s="33"/>
      <c r="W116" s="33"/>
      <c r="X116" s="33"/>
      <c r="Y116" s="33"/>
      <c r="Z116" s="33"/>
      <c r="AA116" s="33"/>
      <c r="AC116" s="33"/>
      <c r="AD116" s="33"/>
      <c r="AE116" s="33"/>
      <c r="AF116" s="33"/>
      <c r="AG116" s="33"/>
      <c r="AH116" s="33"/>
      <c r="AI116" s="33"/>
      <c r="AJ116" s="33"/>
      <c r="AK116" s="33"/>
      <c r="AL116" s="33"/>
      <c r="AM116" s="33"/>
      <c r="AN116" s="33"/>
      <c r="AO116" s="33"/>
      <c r="AQ116" s="33"/>
      <c r="AR116" s="33"/>
      <c r="AS116" s="33"/>
      <c r="AT116" s="33"/>
      <c r="AU116" s="33"/>
      <c r="AV116" s="33"/>
      <c r="AW116" s="33"/>
      <c r="AX116" s="33"/>
      <c r="AY116" s="33"/>
      <c r="AZ116" s="33"/>
      <c r="BA116" s="33"/>
      <c r="BB116" s="33"/>
      <c r="BC116" s="33"/>
    </row>
    <row r="117" spans="15:70" ht="14.25" customHeight="1">
      <c r="O117" s="33"/>
      <c r="P117" s="33"/>
      <c r="Q117" s="33"/>
      <c r="R117" s="33"/>
      <c r="S117" s="33"/>
      <c r="T117" s="33"/>
      <c r="U117" s="33"/>
      <c r="V117" s="33"/>
      <c r="W117" s="33"/>
      <c r="X117" s="33"/>
      <c r="Y117" s="33"/>
      <c r="Z117" s="33"/>
      <c r="AA117" s="33"/>
      <c r="AC117" s="33"/>
      <c r="AD117" s="33"/>
      <c r="AE117" s="33"/>
      <c r="AF117" s="33"/>
      <c r="AG117" s="33"/>
      <c r="AH117" s="33"/>
      <c r="AI117" s="33"/>
      <c r="AJ117" s="33"/>
      <c r="AK117" s="33"/>
      <c r="AL117" s="33"/>
      <c r="AM117" s="33"/>
      <c r="AN117" s="33"/>
      <c r="AO117" s="33"/>
      <c r="AQ117" s="33"/>
      <c r="AR117" s="33"/>
      <c r="AS117" s="33"/>
      <c r="AT117" s="33"/>
      <c r="AU117" s="33"/>
      <c r="AV117" s="33"/>
      <c r="AW117" s="33"/>
      <c r="AX117" s="33"/>
      <c r="AY117" s="33"/>
      <c r="AZ117" s="33"/>
      <c r="BA117" s="33"/>
      <c r="BB117" s="33"/>
      <c r="BC117" s="33"/>
    </row>
    <row r="118" spans="15:70" ht="14.25" customHeight="1">
      <c r="O118" s="33"/>
      <c r="P118" s="33"/>
      <c r="Q118" s="33"/>
      <c r="R118" s="33"/>
      <c r="S118" s="33"/>
      <c r="T118" s="33"/>
      <c r="U118" s="33"/>
      <c r="V118" s="33"/>
      <c r="W118" s="33"/>
      <c r="X118" s="33"/>
      <c r="Y118" s="33"/>
      <c r="Z118" s="33"/>
      <c r="AA118" s="33"/>
      <c r="AC118" s="33"/>
      <c r="AD118" s="33"/>
      <c r="AE118" s="33"/>
      <c r="AF118" s="33"/>
      <c r="AG118" s="33"/>
      <c r="AH118" s="33"/>
      <c r="AI118" s="33"/>
      <c r="AJ118" s="33"/>
      <c r="AK118" s="33"/>
      <c r="AL118" s="33"/>
      <c r="AM118" s="33"/>
      <c r="AN118" s="33"/>
      <c r="AO118" s="33"/>
      <c r="AQ118" s="33"/>
      <c r="AR118" s="33"/>
      <c r="AS118" s="33"/>
      <c r="AT118" s="33"/>
      <c r="AU118" s="33"/>
      <c r="AV118" s="33"/>
      <c r="AW118" s="33"/>
      <c r="AX118" s="33"/>
      <c r="AY118" s="33"/>
      <c r="AZ118" s="33"/>
      <c r="BA118" s="33"/>
      <c r="BB118" s="33"/>
      <c r="BC118" s="33"/>
    </row>
    <row r="119" spans="15:70" ht="14.25" customHeight="1">
      <c r="O119" s="33"/>
      <c r="P119" s="33"/>
      <c r="Q119" s="33"/>
      <c r="R119" s="33"/>
      <c r="S119" s="33"/>
      <c r="T119" s="33"/>
      <c r="U119" s="33"/>
      <c r="V119" s="33"/>
      <c r="W119" s="33"/>
      <c r="X119" s="33"/>
      <c r="Y119" s="33"/>
      <c r="Z119" s="33"/>
      <c r="AA119" s="33"/>
      <c r="AC119" s="33"/>
      <c r="AD119" s="33"/>
      <c r="AE119" s="33"/>
      <c r="AF119" s="33"/>
      <c r="AG119" s="33"/>
      <c r="AH119" s="33"/>
      <c r="AI119" s="33"/>
      <c r="AJ119" s="33"/>
      <c r="AK119" s="33"/>
      <c r="AL119" s="33"/>
      <c r="AM119" s="33"/>
      <c r="AN119" s="33"/>
      <c r="AO119" s="33"/>
      <c r="AQ119" s="33"/>
      <c r="AR119" s="33"/>
      <c r="AS119" s="33"/>
      <c r="AT119" s="33"/>
      <c r="AU119" s="33"/>
      <c r="AV119" s="33"/>
      <c r="AW119" s="33"/>
      <c r="AX119" s="33"/>
      <c r="AY119" s="33"/>
      <c r="AZ119" s="33"/>
      <c r="BA119" s="33"/>
      <c r="BB119" s="33"/>
      <c r="BC119" s="33"/>
    </row>
    <row r="120" spans="15:70" ht="14.25" customHeight="1">
      <c r="O120" s="33"/>
      <c r="P120" s="33"/>
      <c r="Q120" s="33"/>
      <c r="R120" s="33"/>
      <c r="S120" s="33"/>
      <c r="T120" s="33"/>
      <c r="U120" s="33"/>
      <c r="V120" s="33"/>
      <c r="W120" s="33"/>
      <c r="X120" s="33"/>
      <c r="Y120" s="33"/>
      <c r="Z120" s="33"/>
      <c r="AA120" s="33"/>
      <c r="AC120" s="33"/>
      <c r="AD120" s="33"/>
      <c r="AE120" s="33"/>
      <c r="AF120" s="33"/>
      <c r="AG120" s="33"/>
      <c r="AH120" s="33"/>
      <c r="AI120" s="33"/>
      <c r="AJ120" s="33"/>
      <c r="AK120" s="33"/>
      <c r="AL120" s="33"/>
      <c r="AM120" s="33"/>
      <c r="AN120" s="33"/>
      <c r="AO120" s="33"/>
      <c r="AQ120" s="33"/>
      <c r="AR120" s="33"/>
      <c r="AS120" s="33"/>
      <c r="AT120" s="33"/>
      <c r="AU120" s="33"/>
      <c r="AV120" s="33"/>
      <c r="AW120" s="33"/>
      <c r="AX120" s="33"/>
      <c r="AY120" s="33"/>
      <c r="AZ120" s="33"/>
      <c r="BA120" s="33"/>
      <c r="BB120" s="33"/>
      <c r="BC120" s="33"/>
    </row>
    <row r="121" spans="15:70" ht="14.25" customHeight="1">
      <c r="O121" s="33"/>
      <c r="P121" s="33"/>
      <c r="Q121" s="33"/>
      <c r="R121" s="33"/>
      <c r="S121" s="33"/>
      <c r="T121" s="33"/>
      <c r="U121" s="33"/>
      <c r="V121" s="33"/>
      <c r="W121" s="33"/>
      <c r="X121" s="33"/>
      <c r="Y121" s="33"/>
      <c r="Z121" s="33"/>
      <c r="AA121" s="33"/>
      <c r="AC121" s="33"/>
      <c r="AD121" s="33"/>
      <c r="AE121" s="33"/>
      <c r="AF121" s="33"/>
      <c r="AG121" s="33"/>
      <c r="AH121" s="33"/>
      <c r="AI121" s="33"/>
      <c r="AJ121" s="33"/>
      <c r="AK121" s="33"/>
      <c r="AL121" s="33"/>
      <c r="AM121" s="33"/>
      <c r="AN121" s="33"/>
      <c r="AO121" s="33"/>
      <c r="AQ121" s="33"/>
      <c r="AR121" s="33"/>
      <c r="AS121" s="33"/>
      <c r="AT121" s="33"/>
      <c r="AU121" s="33"/>
      <c r="AV121" s="33"/>
      <c r="AW121" s="33"/>
      <c r="AX121" s="33"/>
      <c r="AY121" s="33"/>
      <c r="AZ121" s="33"/>
      <c r="BA121" s="33"/>
      <c r="BB121" s="33"/>
      <c r="BC121" s="33"/>
    </row>
    <row r="122" spans="15:70" ht="14.25" customHeight="1">
      <c r="O122" s="33"/>
      <c r="P122" s="33"/>
      <c r="Q122" s="33"/>
      <c r="R122" s="33"/>
      <c r="S122" s="33"/>
      <c r="T122" s="33"/>
      <c r="U122" s="33"/>
      <c r="V122" s="33"/>
      <c r="W122" s="33"/>
      <c r="X122" s="33"/>
      <c r="Y122" s="33"/>
      <c r="Z122" s="33"/>
      <c r="AA122" s="33"/>
      <c r="AC122" s="33"/>
      <c r="AD122" s="33"/>
      <c r="AE122" s="33"/>
      <c r="AF122" s="33"/>
      <c r="AG122" s="33"/>
      <c r="AH122" s="33"/>
      <c r="AI122" s="33"/>
      <c r="AJ122" s="33"/>
      <c r="AK122" s="33"/>
      <c r="AL122" s="33"/>
      <c r="AM122" s="33"/>
      <c r="AN122" s="33"/>
      <c r="AO122" s="33"/>
      <c r="AQ122" s="33"/>
      <c r="AR122" s="33"/>
      <c r="AS122" s="33"/>
      <c r="AT122" s="33"/>
      <c r="AU122" s="33"/>
      <c r="AV122" s="33"/>
      <c r="AW122" s="33"/>
      <c r="AX122" s="33"/>
      <c r="AY122" s="33"/>
      <c r="AZ122" s="33"/>
      <c r="BA122" s="33"/>
      <c r="BB122" s="33"/>
      <c r="BC122" s="33"/>
    </row>
    <row r="123" spans="15:70" ht="14.25" customHeight="1">
      <c r="T123" s="33"/>
      <c r="U123" s="33"/>
      <c r="V123" s="33"/>
      <c r="W123" s="33"/>
      <c r="X123" s="33"/>
      <c r="Y123" s="33"/>
      <c r="Z123" s="33"/>
      <c r="AA123" s="33"/>
      <c r="AC123" s="33"/>
      <c r="AD123" s="33"/>
      <c r="AE123" s="33"/>
      <c r="AF123" s="33"/>
      <c r="AG123" s="33"/>
      <c r="AH123" s="33"/>
      <c r="AI123" s="33"/>
      <c r="AJ123" s="33"/>
      <c r="AK123" s="33"/>
      <c r="AL123" s="33"/>
      <c r="AM123" s="33"/>
      <c r="AN123" s="33"/>
      <c r="AO123" s="33"/>
      <c r="AQ123" s="33"/>
      <c r="AR123" s="33"/>
      <c r="AS123" s="33"/>
      <c r="AT123" s="33"/>
      <c r="AU123" s="33"/>
      <c r="AV123" s="33"/>
      <c r="AW123" s="33"/>
      <c r="AX123" s="33"/>
      <c r="AY123" s="33"/>
      <c r="AZ123" s="33"/>
      <c r="BA123" s="33"/>
      <c r="BB123" s="33"/>
      <c r="BC123" s="33"/>
    </row>
    <row r="124" spans="15:70" ht="14.25" customHeight="1">
      <c r="T124" s="33"/>
      <c r="U124" s="33"/>
      <c r="V124" s="33"/>
      <c r="W124" s="33"/>
      <c r="X124" s="33"/>
      <c r="Y124" s="33"/>
      <c r="Z124" s="33"/>
      <c r="AA124" s="33"/>
      <c r="AC124" s="33"/>
      <c r="AD124" s="33"/>
      <c r="AE124" s="33"/>
      <c r="AF124" s="33"/>
      <c r="AG124" s="33"/>
      <c r="AH124" s="33"/>
      <c r="AI124" s="33"/>
      <c r="AJ124" s="33"/>
      <c r="AK124" s="33"/>
      <c r="AL124" s="33"/>
      <c r="AM124" s="33"/>
      <c r="AN124" s="33"/>
      <c r="AO124" s="33"/>
      <c r="AQ124" s="33"/>
      <c r="AR124" s="33"/>
      <c r="AS124" s="33"/>
      <c r="AT124" s="33"/>
      <c r="AU124" s="33"/>
      <c r="AV124" s="33"/>
      <c r="AW124" s="33"/>
      <c r="AX124" s="33"/>
      <c r="AY124" s="33"/>
      <c r="AZ124" s="33"/>
      <c r="BA124" s="33"/>
      <c r="BB124" s="33"/>
      <c r="BC124" s="33"/>
    </row>
    <row r="125" spans="15:70" ht="14.25" customHeight="1">
      <c r="AC125" s="33"/>
      <c r="AD125" s="33"/>
      <c r="AE125" s="33"/>
      <c r="AF125" s="33"/>
      <c r="AG125" s="33"/>
      <c r="AH125" s="33"/>
      <c r="AI125" s="33"/>
      <c r="AJ125" s="33"/>
      <c r="AK125" s="33"/>
      <c r="AL125" s="33"/>
      <c r="AM125" s="33"/>
      <c r="AN125" s="33"/>
      <c r="AO125" s="33"/>
      <c r="AQ125" s="33"/>
      <c r="AR125" s="33"/>
      <c r="AS125" s="33"/>
      <c r="AT125" s="33"/>
      <c r="AU125" s="33"/>
      <c r="AV125" s="33"/>
      <c r="AW125" s="33"/>
      <c r="AX125" s="33"/>
      <c r="AY125" s="33"/>
      <c r="AZ125" s="33"/>
      <c r="BA125" s="33"/>
      <c r="BB125" s="33"/>
      <c r="BC125" s="33"/>
    </row>
    <row r="126" spans="15:70" ht="14.25" customHeight="1">
      <c r="AC126" s="33"/>
      <c r="AD126" s="33"/>
      <c r="AE126" s="33"/>
      <c r="AF126" s="33"/>
      <c r="AG126" s="33"/>
      <c r="AH126" s="33"/>
      <c r="AI126" s="33"/>
      <c r="AJ126" s="33"/>
      <c r="AK126" s="33"/>
      <c r="AL126" s="33"/>
      <c r="AM126" s="33"/>
      <c r="AN126" s="33"/>
      <c r="AO126" s="33"/>
      <c r="AQ126" s="33"/>
      <c r="AR126" s="33"/>
      <c r="AS126" s="33"/>
      <c r="AT126" s="33"/>
      <c r="AU126" s="33"/>
      <c r="AV126" s="33"/>
      <c r="AW126" s="33"/>
      <c r="AX126" s="33"/>
      <c r="AY126" s="33"/>
      <c r="AZ126" s="33"/>
      <c r="BA126" s="33"/>
      <c r="BB126" s="33"/>
      <c r="BC126" s="33"/>
    </row>
    <row r="127" spans="15:70" ht="14.25" customHeight="1">
      <c r="AC127" s="33"/>
      <c r="AD127" s="33"/>
      <c r="AE127" s="33"/>
      <c r="AF127" s="33"/>
      <c r="AG127" s="33"/>
      <c r="AH127" s="33"/>
      <c r="AI127" s="33"/>
      <c r="AJ127" s="33"/>
      <c r="AK127" s="33"/>
      <c r="AL127" s="33"/>
      <c r="AM127" s="33"/>
      <c r="AN127" s="33"/>
      <c r="AO127" s="33"/>
      <c r="AQ127" s="33"/>
      <c r="AR127" s="33"/>
      <c r="AS127" s="33"/>
      <c r="AT127" s="33"/>
      <c r="AU127" s="33"/>
      <c r="AV127" s="33"/>
      <c r="AW127" s="33"/>
      <c r="AX127" s="33"/>
      <c r="AY127" s="33"/>
      <c r="AZ127" s="33"/>
      <c r="BA127" s="33"/>
      <c r="BB127" s="33"/>
      <c r="BC127" s="33"/>
    </row>
    <row r="128" spans="15:70" ht="14.25" customHeight="1">
      <c r="AC128" s="33"/>
      <c r="AD128" s="33"/>
      <c r="AE128" s="33"/>
      <c r="AF128" s="33"/>
      <c r="AG128" s="33"/>
      <c r="AH128" s="33"/>
      <c r="AI128" s="33"/>
      <c r="AJ128" s="33"/>
      <c r="AK128" s="33"/>
      <c r="AL128" s="33"/>
      <c r="AM128" s="33"/>
      <c r="AN128" s="33"/>
      <c r="AO128" s="33"/>
      <c r="AQ128" s="33"/>
      <c r="AR128" s="33"/>
      <c r="AS128" s="33"/>
      <c r="AT128" s="33"/>
      <c r="AU128" s="33"/>
      <c r="AV128" s="33"/>
      <c r="AW128" s="33"/>
      <c r="AX128" s="33"/>
      <c r="AY128" s="33"/>
      <c r="AZ128" s="33"/>
      <c r="BA128" s="33"/>
      <c r="BB128" s="33"/>
      <c r="BC128" s="33"/>
    </row>
    <row r="129" spans="29:55" ht="14.25" customHeight="1">
      <c r="AC129" s="33"/>
      <c r="AD129" s="33"/>
      <c r="AE129" s="33"/>
      <c r="AF129" s="33"/>
      <c r="AG129" s="33"/>
      <c r="AH129" s="33"/>
      <c r="AI129" s="33"/>
      <c r="AJ129" s="33"/>
      <c r="AK129" s="33"/>
      <c r="AL129" s="33"/>
      <c r="AM129" s="33"/>
      <c r="AN129" s="33"/>
      <c r="AO129" s="33"/>
      <c r="AQ129" s="33"/>
      <c r="AR129" s="33"/>
      <c r="AS129" s="33"/>
      <c r="AT129" s="33"/>
      <c r="AU129" s="33"/>
      <c r="AV129" s="33"/>
      <c r="AW129" s="33"/>
      <c r="AX129" s="33"/>
      <c r="AY129" s="33"/>
      <c r="AZ129" s="33"/>
      <c r="BA129" s="33"/>
      <c r="BB129" s="33"/>
      <c r="BC129" s="33"/>
    </row>
    <row r="130" spans="29:55" ht="14.25" customHeight="1">
      <c r="AC130" s="33"/>
      <c r="AD130" s="33"/>
      <c r="AE130" s="33"/>
      <c r="AF130" s="33"/>
      <c r="AG130" s="33"/>
      <c r="AH130" s="33"/>
      <c r="AI130" s="33"/>
      <c r="AJ130" s="33"/>
      <c r="AK130" s="33"/>
      <c r="AL130" s="33"/>
      <c r="AM130" s="33"/>
      <c r="AN130" s="33"/>
      <c r="AO130" s="33"/>
      <c r="AQ130" s="33"/>
      <c r="AR130" s="33"/>
      <c r="AS130" s="33"/>
      <c r="AT130" s="33"/>
      <c r="AU130" s="33"/>
      <c r="AV130" s="33"/>
      <c r="AW130" s="33"/>
      <c r="AX130" s="33"/>
      <c r="AY130" s="33"/>
      <c r="AZ130" s="33"/>
      <c r="BA130" s="33"/>
      <c r="BB130" s="33"/>
      <c r="BC130" s="33"/>
    </row>
    <row r="131" spans="29:55" ht="14.25" customHeight="1">
      <c r="AC131" s="33"/>
      <c r="AD131" s="33"/>
      <c r="AE131" s="33"/>
      <c r="AF131" s="33"/>
      <c r="AG131" s="33"/>
      <c r="AH131" s="33"/>
      <c r="AI131" s="33"/>
      <c r="AJ131" s="33"/>
      <c r="AK131" s="33"/>
      <c r="AL131" s="33"/>
      <c r="AM131" s="33"/>
      <c r="AN131" s="33"/>
      <c r="AO131" s="33"/>
      <c r="AQ131" s="33"/>
      <c r="AR131" s="33"/>
      <c r="AS131" s="33"/>
      <c r="AT131" s="33"/>
      <c r="AU131" s="33"/>
      <c r="AV131" s="33"/>
      <c r="AW131" s="33"/>
      <c r="AX131" s="33"/>
      <c r="AY131" s="33"/>
      <c r="AZ131" s="33"/>
      <c r="BA131" s="33"/>
      <c r="BB131" s="33"/>
      <c r="BC131" s="33"/>
    </row>
    <row r="132" spans="29:55" ht="14.25" customHeight="1">
      <c r="AC132" s="33"/>
      <c r="AD132" s="33"/>
      <c r="AE132" s="33"/>
      <c r="AF132" s="33"/>
      <c r="AG132" s="33"/>
      <c r="AH132" s="33"/>
      <c r="AI132" s="33"/>
      <c r="AJ132" s="33"/>
      <c r="AK132" s="33"/>
      <c r="AL132" s="33"/>
      <c r="AM132" s="33"/>
      <c r="AN132" s="33"/>
      <c r="AO132" s="33"/>
      <c r="AQ132" s="33"/>
      <c r="AR132" s="33"/>
      <c r="AS132" s="33"/>
      <c r="AT132" s="33"/>
      <c r="AU132" s="33"/>
      <c r="AV132" s="33"/>
      <c r="AW132" s="33"/>
      <c r="AX132" s="33"/>
      <c r="AY132" s="33"/>
      <c r="AZ132" s="33"/>
      <c r="BA132" s="33"/>
      <c r="BB132" s="33"/>
      <c r="BC132" s="33"/>
    </row>
    <row r="133" spans="29:55" ht="14.25" customHeight="1">
      <c r="AC133" s="33"/>
      <c r="AD133" s="33"/>
      <c r="AE133" s="33"/>
      <c r="AF133" s="33"/>
      <c r="AG133" s="33"/>
      <c r="AH133" s="33"/>
      <c r="AI133" s="33"/>
      <c r="AJ133" s="33"/>
      <c r="AK133" s="33"/>
      <c r="AL133" s="33"/>
      <c r="AM133" s="33"/>
      <c r="AN133" s="33"/>
      <c r="AO133" s="33"/>
      <c r="AQ133" s="33"/>
      <c r="AR133" s="33"/>
      <c r="AS133" s="33"/>
      <c r="AT133" s="33"/>
      <c r="AU133" s="33"/>
      <c r="AV133" s="33"/>
      <c r="AW133" s="33"/>
      <c r="AX133" s="33"/>
      <c r="AY133" s="33"/>
      <c r="AZ133" s="33"/>
      <c r="BA133" s="33"/>
      <c r="BB133" s="33"/>
      <c r="BC133" s="33"/>
    </row>
    <row r="134" spans="29:55" ht="14.25" customHeight="1">
      <c r="AC134" s="33"/>
      <c r="AD134" s="33"/>
      <c r="AE134" s="33"/>
      <c r="AF134" s="33"/>
      <c r="AG134" s="33"/>
      <c r="AH134" s="33"/>
      <c r="AI134" s="33"/>
      <c r="AJ134" s="33"/>
      <c r="AK134" s="33"/>
      <c r="AL134" s="33"/>
      <c r="AM134" s="33"/>
      <c r="AN134" s="33"/>
      <c r="AO134" s="33"/>
      <c r="AQ134" s="33"/>
      <c r="AR134" s="33"/>
      <c r="AS134" s="33"/>
      <c r="AT134" s="33"/>
      <c r="AU134" s="33"/>
      <c r="AV134" s="33"/>
      <c r="AW134" s="33"/>
      <c r="AX134" s="33"/>
      <c r="AY134" s="33"/>
      <c r="AZ134" s="33"/>
      <c r="BA134" s="33"/>
      <c r="BB134" s="33"/>
      <c r="BC134" s="33"/>
    </row>
    <row r="135" spans="29:55" ht="14.25" customHeight="1">
      <c r="AC135" s="33"/>
      <c r="AD135" s="33"/>
      <c r="AE135" s="33"/>
      <c r="AF135" s="33"/>
      <c r="AG135" s="33"/>
      <c r="AH135" s="33"/>
      <c r="AI135" s="33"/>
      <c r="AJ135" s="33"/>
      <c r="AK135" s="33"/>
      <c r="AL135" s="33"/>
      <c r="AM135" s="33"/>
      <c r="AN135" s="33"/>
      <c r="AO135" s="33"/>
      <c r="AQ135" s="33"/>
      <c r="AR135" s="33"/>
      <c r="AS135" s="33"/>
      <c r="AT135" s="33"/>
      <c r="AU135" s="33"/>
      <c r="AV135" s="33"/>
      <c r="AW135" s="33"/>
      <c r="AX135" s="33"/>
      <c r="AY135" s="33"/>
      <c r="AZ135" s="33"/>
      <c r="BA135" s="33"/>
      <c r="BB135" s="33"/>
      <c r="BC135" s="33"/>
    </row>
    <row r="136" spans="29:55" ht="14.25" customHeight="1">
      <c r="AC136" s="33"/>
      <c r="AD136" s="33"/>
      <c r="AE136" s="33"/>
      <c r="AF136" s="33"/>
      <c r="AG136" s="33"/>
      <c r="AH136" s="33"/>
      <c r="AI136" s="33"/>
      <c r="AJ136" s="33"/>
      <c r="AK136" s="33"/>
      <c r="AL136" s="33"/>
      <c r="AM136" s="33"/>
      <c r="AN136" s="33"/>
      <c r="AO136" s="33"/>
      <c r="AQ136" s="33"/>
      <c r="AR136" s="33"/>
      <c r="AS136" s="33"/>
      <c r="AT136" s="33"/>
      <c r="AU136" s="33"/>
      <c r="AV136" s="33"/>
      <c r="AW136" s="33"/>
      <c r="AX136" s="33"/>
      <c r="AY136" s="33"/>
      <c r="AZ136" s="33"/>
      <c r="BA136" s="33"/>
      <c r="BB136" s="33"/>
      <c r="BC136" s="33"/>
    </row>
    <row r="137" spans="29:55" ht="14.25" customHeight="1">
      <c r="AH137" s="33"/>
      <c r="AI137" s="33"/>
      <c r="AJ137" s="33"/>
      <c r="AK137" s="33"/>
      <c r="AL137" s="33"/>
      <c r="AM137" s="33"/>
      <c r="AN137" s="33"/>
      <c r="AO137" s="33"/>
      <c r="AQ137" s="33"/>
      <c r="AR137" s="33"/>
      <c r="AS137" s="33"/>
      <c r="AT137" s="33"/>
      <c r="AU137" s="33"/>
      <c r="AV137" s="33"/>
      <c r="AW137" s="33"/>
      <c r="AX137" s="33"/>
      <c r="AY137" s="33"/>
      <c r="AZ137" s="33"/>
      <c r="BA137" s="33"/>
      <c r="BB137" s="33"/>
      <c r="BC137" s="33"/>
    </row>
    <row r="138" spans="29:55" ht="14.25" customHeight="1">
      <c r="AH138" s="33"/>
      <c r="AI138" s="33"/>
      <c r="AJ138" s="33"/>
      <c r="AK138" s="33"/>
      <c r="AL138" s="33"/>
      <c r="AM138" s="33"/>
      <c r="AN138" s="33"/>
      <c r="AO138" s="33"/>
      <c r="AV138" s="33"/>
      <c r="AW138" s="33"/>
      <c r="AX138" s="33"/>
      <c r="AY138" s="33"/>
      <c r="AZ138" s="33"/>
      <c r="BA138" s="33"/>
      <c r="BB138" s="33"/>
      <c r="BC138" s="33"/>
    </row>
    <row r="139" spans="29:55" ht="14.25" customHeight="1">
      <c r="AH139" s="33"/>
      <c r="AI139" s="33"/>
      <c r="AJ139" s="33"/>
      <c r="AK139" s="33"/>
      <c r="AL139" s="33"/>
      <c r="AM139" s="33"/>
      <c r="AN139" s="33"/>
      <c r="AO139" s="33"/>
      <c r="AV139" s="33"/>
      <c r="AW139" s="33"/>
      <c r="AX139" s="33"/>
      <c r="AY139" s="33"/>
      <c r="AZ139" s="33"/>
      <c r="BA139" s="33"/>
      <c r="BB139" s="33"/>
      <c r="BC139" s="33"/>
    </row>
    <row r="140" spans="29:55" ht="14.25" customHeight="1">
      <c r="AH140" s="33"/>
      <c r="AI140" s="33"/>
      <c r="AJ140" s="33"/>
      <c r="AK140" s="33"/>
      <c r="AL140" s="33"/>
      <c r="AM140" s="33"/>
      <c r="AN140" s="33"/>
      <c r="AO140" s="33"/>
      <c r="AV140" s="33"/>
      <c r="AW140" s="33"/>
      <c r="AX140" s="33"/>
      <c r="AY140" s="33"/>
      <c r="AZ140" s="33"/>
      <c r="BA140" s="33"/>
      <c r="BB140" s="33"/>
      <c r="BC140" s="33"/>
    </row>
    <row r="141" spans="29:55" ht="14.25" customHeight="1">
      <c r="AV141" s="33"/>
      <c r="AW141" s="33"/>
      <c r="AX141" s="33"/>
      <c r="AY141" s="33"/>
      <c r="AZ141" s="33"/>
      <c r="BA141" s="33"/>
      <c r="BB141" s="33"/>
      <c r="BC141" s="33"/>
    </row>
    <row r="142" spans="29:55" ht="14.25" customHeight="1">
      <c r="AV142" s="33"/>
      <c r="AW142" s="33"/>
      <c r="AX142" s="33"/>
      <c r="AY142" s="33"/>
      <c r="AZ142" s="33"/>
      <c r="BA142" s="33"/>
      <c r="BB142" s="33"/>
      <c r="BC142" s="33"/>
    </row>
    <row r="143" spans="29:55" ht="14.25" customHeight="1">
      <c r="AV143" s="33"/>
      <c r="AW143" s="33"/>
      <c r="AX143" s="33"/>
      <c r="AY143" s="33"/>
      <c r="AZ143" s="33"/>
      <c r="BA143" s="33"/>
      <c r="BB143" s="33"/>
      <c r="BC143" s="33"/>
    </row>
    <row r="144" spans="29:55"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sheetData>
  <sheetProtection selectLockedCells="1" selectUnlockedCells="1"/>
  <mergeCells count="24">
    <mergeCell ref="BX2:CA2"/>
    <mergeCell ref="CB2:CE2"/>
    <mergeCell ref="P2:S2"/>
    <mergeCell ref="AD2:AG2"/>
    <mergeCell ref="AR2:AU2"/>
    <mergeCell ref="BF2:BI2"/>
    <mergeCell ref="BT2:BW2"/>
    <mergeCell ref="AV2:AY2"/>
    <mergeCell ref="AZ2:BC2"/>
    <mergeCell ref="BJ2:BM2"/>
    <mergeCell ref="T2:W2"/>
    <mergeCell ref="X2:AA2"/>
    <mergeCell ref="AH2:AK2"/>
    <mergeCell ref="BE2:BE3"/>
    <mergeCell ref="BS2:BS3"/>
    <mergeCell ref="AQ2:AQ3"/>
    <mergeCell ref="AL2:AO2"/>
    <mergeCell ref="AC2:AC3"/>
    <mergeCell ref="BN2:BQ2"/>
    <mergeCell ref="A2:A3"/>
    <mergeCell ref="O2:O3"/>
    <mergeCell ref="B2:E2"/>
    <mergeCell ref="F2:I2"/>
    <mergeCell ref="J2:M2"/>
  </mergeCells>
  <phoneticPr fontId="6"/>
  <pageMargins left="0.75" right="0.75" top="1" bottom="1" header="0.51200000000000001" footer="0.51200000000000001"/>
  <pageSetup paperSize="9" scale="83" orientation="portrait" r:id="rId1"/>
  <headerFooter alignWithMargins="0"/>
  <colBreaks count="1" manualBreakCount="1">
    <brk id="28"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236"/>
  <sheetViews>
    <sheetView showGridLines="0" topLeftCell="A126" zoomScale="90" zoomScaleNormal="90" workbookViewId="0">
      <selection activeCell="A145" sqref="A145:P191"/>
    </sheetView>
  </sheetViews>
  <sheetFormatPr defaultColWidth="9" defaultRowHeight="12"/>
  <cols>
    <col min="1" max="1" width="5.875" style="14" customWidth="1"/>
    <col min="2" max="2" width="4.625" style="14" customWidth="1"/>
    <col min="3" max="3" width="4.125" style="14" customWidth="1"/>
    <col min="4" max="4" width="9.125" style="14" customWidth="1"/>
    <col min="5" max="5" width="9.625" style="14" customWidth="1"/>
    <col min="6" max="6" width="10.625" style="14" customWidth="1"/>
    <col min="7" max="7" width="9.625" style="14" customWidth="1"/>
    <col min="8" max="8" width="6.75" style="773" bestFit="1" customWidth="1"/>
    <col min="9" max="9" width="5.875" style="14" customWidth="1"/>
    <col min="10" max="10" width="4.625" style="14" customWidth="1"/>
    <col min="11" max="11" width="4.125" style="14" customWidth="1"/>
    <col min="12" max="12" width="9.125" style="14" customWidth="1"/>
    <col min="13" max="13" width="9.625" style="14" customWidth="1"/>
    <col min="14" max="14" width="10.625" style="14" customWidth="1"/>
    <col min="15" max="15" width="9.625" style="14" customWidth="1"/>
    <col min="16" max="16" width="5.625" style="773" customWidth="1"/>
    <col min="17" max="16384" width="9" style="14"/>
  </cols>
  <sheetData>
    <row r="1" spans="1:16" ht="20.100000000000001" customHeight="1">
      <c r="A1" s="718" t="s">
        <v>1309</v>
      </c>
      <c r="B1" s="559"/>
      <c r="C1" s="559"/>
      <c r="D1" s="559"/>
      <c r="E1" s="559"/>
      <c r="F1" s="559"/>
      <c r="G1" s="559"/>
      <c r="H1" s="764"/>
      <c r="I1" s="559"/>
      <c r="J1" s="559"/>
      <c r="K1" s="559"/>
      <c r="L1" s="559"/>
      <c r="M1" s="559"/>
      <c r="N1" s="559"/>
      <c r="O1" s="559"/>
      <c r="P1" s="764"/>
    </row>
    <row r="2" spans="1:16" s="272" customFormat="1" ht="39.950000000000003" customHeight="1">
      <c r="A2" s="1074" t="s">
        <v>390</v>
      </c>
      <c r="B2" s="1074"/>
      <c r="C2" s="1075"/>
      <c r="D2" s="12" t="s">
        <v>350</v>
      </c>
      <c r="E2" s="560" t="s">
        <v>383</v>
      </c>
      <c r="F2" s="554" t="s">
        <v>304</v>
      </c>
      <c r="G2" s="560" t="s">
        <v>384</v>
      </c>
      <c r="H2" s="774" t="s">
        <v>382</v>
      </c>
      <c r="I2" s="1074" t="s">
        <v>390</v>
      </c>
      <c r="J2" s="1074"/>
      <c r="K2" s="1075"/>
      <c r="L2" s="106" t="s">
        <v>350</v>
      </c>
      <c r="M2" s="554" t="s">
        <v>383</v>
      </c>
      <c r="N2" s="554" t="s">
        <v>304</v>
      </c>
      <c r="O2" s="560" t="s">
        <v>384</v>
      </c>
      <c r="P2" s="765" t="s">
        <v>382</v>
      </c>
    </row>
    <row r="3" spans="1:16" s="272" customFormat="1" ht="20.100000000000001" customHeight="1">
      <c r="A3" s="1172" t="s">
        <v>350</v>
      </c>
      <c r="B3" s="1289" t="s">
        <v>385</v>
      </c>
      <c r="C3" s="561" t="s">
        <v>350</v>
      </c>
      <c r="D3" s="371">
        <v>233301</v>
      </c>
      <c r="E3" s="371">
        <v>30064</v>
      </c>
      <c r="F3" s="371">
        <v>129142</v>
      </c>
      <c r="G3" s="371">
        <v>64802</v>
      </c>
      <c r="H3" s="809">
        <v>9293</v>
      </c>
      <c r="I3" s="1305" t="s">
        <v>356</v>
      </c>
      <c r="J3" s="1292" t="s">
        <v>385</v>
      </c>
      <c r="K3" s="561" t="s">
        <v>350</v>
      </c>
      <c r="L3" s="371">
        <v>11480</v>
      </c>
      <c r="M3" s="371">
        <v>1381</v>
      </c>
      <c r="N3" s="371">
        <v>6872</v>
      </c>
      <c r="O3" s="371">
        <v>2768</v>
      </c>
      <c r="P3" s="756">
        <v>459</v>
      </c>
    </row>
    <row r="4" spans="1:16" s="272" customFormat="1" ht="20.100000000000001" customHeight="1">
      <c r="A4" s="1002"/>
      <c r="B4" s="1006"/>
      <c r="C4" s="506" t="s">
        <v>443</v>
      </c>
      <c r="D4" s="371">
        <v>110191</v>
      </c>
      <c r="E4" s="371">
        <v>15374</v>
      </c>
      <c r="F4" s="371">
        <v>62695</v>
      </c>
      <c r="G4" s="371">
        <v>26938</v>
      </c>
      <c r="H4" s="762">
        <v>5184</v>
      </c>
      <c r="I4" s="1303"/>
      <c r="J4" s="1006"/>
      <c r="K4" s="506" t="s">
        <v>443</v>
      </c>
      <c r="L4" s="371">
        <v>5381</v>
      </c>
      <c r="M4" s="371">
        <v>676</v>
      </c>
      <c r="N4" s="371">
        <v>3317</v>
      </c>
      <c r="O4" s="371">
        <v>1126</v>
      </c>
      <c r="P4" s="756">
        <v>262</v>
      </c>
    </row>
    <row r="5" spans="1:16" s="272" customFormat="1" ht="20.100000000000001" customHeight="1">
      <c r="A5" s="1002"/>
      <c r="B5" s="1290"/>
      <c r="C5" s="561" t="s">
        <v>351</v>
      </c>
      <c r="D5" s="578">
        <v>123110</v>
      </c>
      <c r="E5" s="376">
        <v>14690</v>
      </c>
      <c r="F5" s="376">
        <v>66447</v>
      </c>
      <c r="G5" s="376">
        <v>37864</v>
      </c>
      <c r="H5" s="757">
        <v>4109</v>
      </c>
      <c r="I5" s="1303"/>
      <c r="J5" s="1290"/>
      <c r="K5" s="561" t="s">
        <v>351</v>
      </c>
      <c r="L5" s="578">
        <v>6099</v>
      </c>
      <c r="M5" s="376">
        <v>705</v>
      </c>
      <c r="N5" s="376">
        <v>3555</v>
      </c>
      <c r="O5" s="376">
        <v>1642</v>
      </c>
      <c r="P5" s="761">
        <v>197</v>
      </c>
    </row>
    <row r="6" spans="1:16" s="272" customFormat="1" ht="20.100000000000001" customHeight="1">
      <c r="A6" s="1002"/>
      <c r="B6" s="1289" t="s">
        <v>391</v>
      </c>
      <c r="C6" s="561" t="s">
        <v>350</v>
      </c>
      <c r="D6" s="372">
        <v>100</v>
      </c>
      <c r="E6" s="372">
        <v>100</v>
      </c>
      <c r="F6" s="372">
        <v>100</v>
      </c>
      <c r="G6" s="372">
        <v>100</v>
      </c>
      <c r="H6" s="762" t="s">
        <v>571</v>
      </c>
      <c r="I6" s="1303"/>
      <c r="J6" s="1289" t="s">
        <v>391</v>
      </c>
      <c r="K6" s="561" t="s">
        <v>350</v>
      </c>
      <c r="L6" s="372">
        <v>100</v>
      </c>
      <c r="M6" s="372">
        <v>100</v>
      </c>
      <c r="N6" s="372">
        <v>100</v>
      </c>
      <c r="O6" s="372">
        <v>100</v>
      </c>
      <c r="P6" s="753" t="s">
        <v>571</v>
      </c>
    </row>
    <row r="7" spans="1:16" s="272" customFormat="1" ht="20.100000000000001" customHeight="1">
      <c r="A7" s="1002"/>
      <c r="B7" s="1006"/>
      <c r="C7" s="506" t="s">
        <v>443</v>
      </c>
      <c r="D7" s="372">
        <f>D4/D3*100</f>
        <v>47.231259188773301</v>
      </c>
      <c r="E7" s="372">
        <f t="shared" ref="E7:G7" si="0">E4/E3*100</f>
        <v>51.137573177221931</v>
      </c>
      <c r="F7" s="372">
        <f t="shared" si="0"/>
        <v>48.547335491164766</v>
      </c>
      <c r="G7" s="372">
        <f t="shared" si="0"/>
        <v>41.569704638745719</v>
      </c>
      <c r="H7" s="762" t="s">
        <v>571</v>
      </c>
      <c r="I7" s="1303"/>
      <c r="J7" s="1006"/>
      <c r="K7" s="506" t="s">
        <v>443</v>
      </c>
      <c r="L7" s="372">
        <f>L4/L3*100</f>
        <v>46.872822299651567</v>
      </c>
      <c r="M7" s="372">
        <f t="shared" ref="M7:O7" si="1">M4/M3*100</f>
        <v>48.950036205648075</v>
      </c>
      <c r="N7" s="372">
        <f t="shared" si="1"/>
        <v>48.268335273573925</v>
      </c>
      <c r="O7" s="372">
        <f t="shared" si="1"/>
        <v>40.679190751445091</v>
      </c>
      <c r="P7" s="753" t="s">
        <v>571</v>
      </c>
    </row>
    <row r="8" spans="1:16" s="272" customFormat="1" ht="20.100000000000001" customHeight="1">
      <c r="A8" s="1002"/>
      <c r="B8" s="1290"/>
      <c r="C8" s="561" t="s">
        <v>351</v>
      </c>
      <c r="D8" s="893">
        <f>D5/D3*100</f>
        <v>52.768740811226699</v>
      </c>
      <c r="E8" s="377">
        <f t="shared" ref="E8:G8" si="2">E5/E3*100</f>
        <v>48.862426822778069</v>
      </c>
      <c r="F8" s="377">
        <f t="shared" si="2"/>
        <v>51.452664508835234</v>
      </c>
      <c r="G8" s="377">
        <f t="shared" si="2"/>
        <v>58.430295361254281</v>
      </c>
      <c r="H8" s="757" t="s">
        <v>571</v>
      </c>
      <c r="I8" s="1303"/>
      <c r="J8" s="1290"/>
      <c r="K8" s="561" t="s">
        <v>351</v>
      </c>
      <c r="L8" s="893">
        <f>L5/L3*100</f>
        <v>53.127177700348426</v>
      </c>
      <c r="M8" s="377">
        <f t="shared" ref="M8:O8" si="3">M5/M3*100</f>
        <v>51.049963794351918</v>
      </c>
      <c r="N8" s="377">
        <f t="shared" si="3"/>
        <v>51.731664726426075</v>
      </c>
      <c r="O8" s="377">
        <f t="shared" si="3"/>
        <v>59.320809248554916</v>
      </c>
      <c r="P8" s="754" t="s">
        <v>571</v>
      </c>
    </row>
    <row r="9" spans="1:16" s="272" customFormat="1" ht="20.100000000000001" customHeight="1">
      <c r="A9" s="1002"/>
      <c r="B9" s="1289" t="s">
        <v>392</v>
      </c>
      <c r="C9" s="561" t="s">
        <v>350</v>
      </c>
      <c r="D9" s="372">
        <v>100</v>
      </c>
      <c r="E9" s="372">
        <f>E3/(E3+F3+G3)*100</f>
        <v>13.420949251812436</v>
      </c>
      <c r="F9" s="372">
        <f>F3/(E3+F3+G3)*100</f>
        <v>57.650619620727831</v>
      </c>
      <c r="G9" s="372">
        <f>G3/(E3+F3+G3)*100</f>
        <v>28.928431127459735</v>
      </c>
      <c r="H9" s="762" t="s">
        <v>571</v>
      </c>
      <c r="I9" s="1303"/>
      <c r="J9" s="1289" t="s">
        <v>392</v>
      </c>
      <c r="K9" s="561" t="s">
        <v>350</v>
      </c>
      <c r="L9" s="372">
        <v>100</v>
      </c>
      <c r="M9" s="586">
        <f>M3/(M3+N3+O3)*100</f>
        <v>12.530623355412395</v>
      </c>
      <c r="N9" s="586">
        <f>N3/(M3+N3+O3)*100</f>
        <v>62.353688413029673</v>
      </c>
      <c r="O9" s="586">
        <f>O3/(M3+N3+O3)*100</f>
        <v>25.115688231557936</v>
      </c>
      <c r="P9" s="753" t="s">
        <v>571</v>
      </c>
    </row>
    <row r="10" spans="1:16" s="272" customFormat="1" ht="20.100000000000001" customHeight="1">
      <c r="A10" s="1002"/>
      <c r="B10" s="1006"/>
      <c r="C10" s="506" t="s">
        <v>443</v>
      </c>
      <c r="D10" s="372">
        <v>100</v>
      </c>
      <c r="E10" s="372">
        <f>E4/(E4+F4+G4)*100</f>
        <v>14.640928699991429</v>
      </c>
      <c r="F10" s="372">
        <f>F4/(E4+F4+G4)*100</f>
        <v>59.705543439961147</v>
      </c>
      <c r="G10" s="372">
        <f>G4/(E4+F4+G4)*100</f>
        <v>25.653527860047426</v>
      </c>
      <c r="H10" s="762" t="s">
        <v>571</v>
      </c>
      <c r="I10" s="1303"/>
      <c r="J10" s="1006"/>
      <c r="K10" s="506" t="s">
        <v>443</v>
      </c>
      <c r="L10" s="372">
        <v>100</v>
      </c>
      <c r="M10" s="586">
        <f>M4/(M4+N4+O4)*100</f>
        <v>13.205704239109201</v>
      </c>
      <c r="N10" s="586">
        <f>N4/(M4+N4+O4)*100</f>
        <v>64.797812072670453</v>
      </c>
      <c r="O10" s="586">
        <f>O4/(M4+N4+O4)*100</f>
        <v>21.996483688220355</v>
      </c>
      <c r="P10" s="753" t="s">
        <v>571</v>
      </c>
    </row>
    <row r="11" spans="1:16" s="272" customFormat="1" ht="20.100000000000001" customHeight="1">
      <c r="A11" s="1100"/>
      <c r="B11" s="1290"/>
      <c r="C11" s="561" t="s">
        <v>351</v>
      </c>
      <c r="D11" s="893">
        <v>100</v>
      </c>
      <c r="E11" s="377">
        <f>E5/(E5+F5+G5)*100</f>
        <v>12.344434080385879</v>
      </c>
      <c r="F11" s="377">
        <f>F5/(E5+F5+G5)*100</f>
        <v>55.837345904656267</v>
      </c>
      <c r="G11" s="377">
        <f>G5/(E5+F5+G5)*100</f>
        <v>31.818220014957859</v>
      </c>
      <c r="H11" s="757" t="s">
        <v>571</v>
      </c>
      <c r="I11" s="1304"/>
      <c r="J11" s="1290"/>
      <c r="K11" s="561" t="s">
        <v>351</v>
      </c>
      <c r="L11" s="893">
        <v>100</v>
      </c>
      <c r="M11" s="587">
        <f>M5/(M5+N5+O5)*100</f>
        <v>11.945103354794986</v>
      </c>
      <c r="N11" s="587">
        <f>N5/(M5+N5+O5)*100</f>
        <v>60.233819044391737</v>
      </c>
      <c r="O11" s="587">
        <f>O5/(M5+N5+O5)*100</f>
        <v>27.821077600813283</v>
      </c>
      <c r="P11" s="754" t="s">
        <v>571</v>
      </c>
    </row>
    <row r="12" spans="1:16" s="272" customFormat="1" ht="20.100000000000001" customHeight="1">
      <c r="A12" s="1097" t="s">
        <v>352</v>
      </c>
      <c r="B12" s="1289" t="s">
        <v>385</v>
      </c>
      <c r="C12" s="561" t="s">
        <v>350</v>
      </c>
      <c r="D12" s="371">
        <v>6760</v>
      </c>
      <c r="E12" s="371">
        <v>685</v>
      </c>
      <c r="F12" s="371">
        <v>3767</v>
      </c>
      <c r="G12" s="371">
        <v>1680</v>
      </c>
      <c r="H12" s="759">
        <v>628</v>
      </c>
      <c r="I12" s="1302" t="s">
        <v>357</v>
      </c>
      <c r="J12" s="1292" t="s">
        <v>385</v>
      </c>
      <c r="K12" s="561" t="s">
        <v>350</v>
      </c>
      <c r="L12" s="371">
        <v>5600</v>
      </c>
      <c r="M12" s="371">
        <v>741</v>
      </c>
      <c r="N12" s="371">
        <v>3010</v>
      </c>
      <c r="O12" s="371">
        <v>1720</v>
      </c>
      <c r="P12" s="756">
        <v>129</v>
      </c>
    </row>
    <row r="13" spans="1:16" s="272" customFormat="1" ht="20.100000000000001" customHeight="1">
      <c r="A13" s="1098"/>
      <c r="B13" s="1006"/>
      <c r="C13" s="506" t="s">
        <v>443</v>
      </c>
      <c r="D13" s="371">
        <v>3120</v>
      </c>
      <c r="E13" s="371">
        <v>335</v>
      </c>
      <c r="F13" s="371">
        <v>1782</v>
      </c>
      <c r="G13" s="371">
        <v>671</v>
      </c>
      <c r="H13" s="759">
        <v>332</v>
      </c>
      <c r="I13" s="1006"/>
      <c r="J13" s="1006"/>
      <c r="K13" s="506" t="s">
        <v>443</v>
      </c>
      <c r="L13" s="371">
        <v>2556</v>
      </c>
      <c r="M13" s="371">
        <v>361</v>
      </c>
      <c r="N13" s="371">
        <v>1420</v>
      </c>
      <c r="O13" s="371">
        <v>697</v>
      </c>
      <c r="P13" s="756">
        <v>78</v>
      </c>
    </row>
    <row r="14" spans="1:16" s="272" customFormat="1" ht="20.100000000000001" customHeight="1">
      <c r="A14" s="1098"/>
      <c r="B14" s="1290"/>
      <c r="C14" s="561" t="s">
        <v>351</v>
      </c>
      <c r="D14" s="578">
        <v>3640</v>
      </c>
      <c r="E14" s="376">
        <v>350</v>
      </c>
      <c r="F14" s="376">
        <v>1985</v>
      </c>
      <c r="G14" s="376">
        <v>1009</v>
      </c>
      <c r="H14" s="760">
        <v>296</v>
      </c>
      <c r="I14" s="1006"/>
      <c r="J14" s="1290"/>
      <c r="K14" s="561" t="s">
        <v>351</v>
      </c>
      <c r="L14" s="578">
        <v>3044</v>
      </c>
      <c r="M14" s="376">
        <v>380</v>
      </c>
      <c r="N14" s="376">
        <v>1590</v>
      </c>
      <c r="O14" s="376">
        <v>1023</v>
      </c>
      <c r="P14" s="761">
        <v>51</v>
      </c>
    </row>
    <row r="15" spans="1:16" s="272" customFormat="1" ht="20.100000000000001" customHeight="1">
      <c r="A15" s="1098"/>
      <c r="B15" s="1289" t="s">
        <v>391</v>
      </c>
      <c r="C15" s="561" t="s">
        <v>350</v>
      </c>
      <c r="D15" s="372">
        <v>100</v>
      </c>
      <c r="E15" s="372">
        <v>100</v>
      </c>
      <c r="F15" s="372">
        <v>100</v>
      </c>
      <c r="G15" s="372">
        <v>100</v>
      </c>
      <c r="H15" s="762" t="s">
        <v>571</v>
      </c>
      <c r="I15" s="1006"/>
      <c r="J15" s="1289" t="s">
        <v>391</v>
      </c>
      <c r="K15" s="561" t="s">
        <v>350</v>
      </c>
      <c r="L15" s="372">
        <v>100</v>
      </c>
      <c r="M15" s="372">
        <v>100</v>
      </c>
      <c r="N15" s="372">
        <v>100</v>
      </c>
      <c r="O15" s="372">
        <v>100</v>
      </c>
      <c r="P15" s="753" t="s">
        <v>571</v>
      </c>
    </row>
    <row r="16" spans="1:16" s="272" customFormat="1" ht="20.100000000000001" customHeight="1">
      <c r="A16" s="1098"/>
      <c r="B16" s="1006"/>
      <c r="C16" s="506" t="s">
        <v>443</v>
      </c>
      <c r="D16" s="372">
        <f>D13/D12*100</f>
        <v>46.153846153846153</v>
      </c>
      <c r="E16" s="372">
        <f t="shared" ref="E16:G16" si="4">E13/E12*100</f>
        <v>48.9051094890511</v>
      </c>
      <c r="F16" s="372">
        <f t="shared" si="4"/>
        <v>47.305548181576853</v>
      </c>
      <c r="G16" s="372">
        <f t="shared" si="4"/>
        <v>39.94047619047619</v>
      </c>
      <c r="H16" s="762" t="s">
        <v>571</v>
      </c>
      <c r="I16" s="1006"/>
      <c r="J16" s="1006"/>
      <c r="K16" s="506" t="s">
        <v>443</v>
      </c>
      <c r="L16" s="372">
        <f>L13/L12*100</f>
        <v>45.642857142857139</v>
      </c>
      <c r="M16" s="372">
        <f t="shared" ref="M16:O16" si="5">M13/M12*100</f>
        <v>48.717948717948715</v>
      </c>
      <c r="N16" s="372">
        <f t="shared" si="5"/>
        <v>47.176079734219265</v>
      </c>
      <c r="O16" s="372">
        <f t="shared" si="5"/>
        <v>40.52325581395349</v>
      </c>
      <c r="P16" s="753" t="s">
        <v>571</v>
      </c>
    </row>
    <row r="17" spans="1:16" s="272" customFormat="1" ht="20.100000000000001" customHeight="1">
      <c r="A17" s="1098"/>
      <c r="B17" s="1290"/>
      <c r="C17" s="561" t="s">
        <v>351</v>
      </c>
      <c r="D17" s="893">
        <f>D14/D12*100</f>
        <v>53.846153846153847</v>
      </c>
      <c r="E17" s="377">
        <f t="shared" ref="E17:G17" si="6">E14/E12*100</f>
        <v>51.094890510948908</v>
      </c>
      <c r="F17" s="377">
        <f t="shared" si="6"/>
        <v>52.694451818423147</v>
      </c>
      <c r="G17" s="377">
        <f t="shared" si="6"/>
        <v>60.05952380952381</v>
      </c>
      <c r="H17" s="757" t="s">
        <v>571</v>
      </c>
      <c r="I17" s="1006"/>
      <c r="J17" s="1290"/>
      <c r="K17" s="561" t="s">
        <v>351</v>
      </c>
      <c r="L17" s="893">
        <f>L14/L12*100</f>
        <v>54.357142857142861</v>
      </c>
      <c r="M17" s="377">
        <f t="shared" ref="M17:O17" si="7">M14/M12*100</f>
        <v>51.282051282051277</v>
      </c>
      <c r="N17" s="377">
        <f t="shared" si="7"/>
        <v>52.823920265780735</v>
      </c>
      <c r="O17" s="377">
        <f t="shared" si="7"/>
        <v>59.476744186046517</v>
      </c>
      <c r="P17" s="754" t="s">
        <v>571</v>
      </c>
    </row>
    <row r="18" spans="1:16" s="272" customFormat="1" ht="20.100000000000001" customHeight="1">
      <c r="A18" s="1098"/>
      <c r="B18" s="1289" t="s">
        <v>392</v>
      </c>
      <c r="C18" s="561" t="s">
        <v>350</v>
      </c>
      <c r="D18" s="372">
        <v>100</v>
      </c>
      <c r="E18" s="372">
        <f>E12/(E12+F12+G12)*100</f>
        <v>11.170906718851924</v>
      </c>
      <c r="F18" s="372">
        <f>F12/(E12+F12+G12)*100</f>
        <v>61.43183300717547</v>
      </c>
      <c r="G18" s="372">
        <f>G12/(E12+F12+G12)*100</f>
        <v>27.397260273972602</v>
      </c>
      <c r="H18" s="762" t="s">
        <v>571</v>
      </c>
      <c r="I18" s="1006"/>
      <c r="J18" s="1289" t="s">
        <v>392</v>
      </c>
      <c r="K18" s="561" t="s">
        <v>350</v>
      </c>
      <c r="L18" s="372">
        <v>100</v>
      </c>
      <c r="M18" s="586">
        <f>M12/(M12+N12+O12)*100</f>
        <v>13.544141838786327</v>
      </c>
      <c r="N18" s="586">
        <f>N12/(M12+N12+O12)*100</f>
        <v>55.0173642844087</v>
      </c>
      <c r="O18" s="586">
        <f>O12/(M12+N12+O12)*100</f>
        <v>31.438493876804973</v>
      </c>
      <c r="P18" s="753" t="s">
        <v>571</v>
      </c>
    </row>
    <row r="19" spans="1:16" s="272" customFormat="1" ht="20.100000000000001" customHeight="1">
      <c r="A19" s="1098"/>
      <c r="B19" s="1006"/>
      <c r="C19" s="506" t="s">
        <v>443</v>
      </c>
      <c r="D19" s="372">
        <v>100</v>
      </c>
      <c r="E19" s="372">
        <f>E13/(E13+F13+G13)*100</f>
        <v>12.015781922525107</v>
      </c>
      <c r="F19" s="372">
        <f>F13/(E13+F13+G13)*100</f>
        <v>63.916786226685794</v>
      </c>
      <c r="G19" s="372">
        <f>G13/(E13+F13+G13)*100</f>
        <v>24.067431850789095</v>
      </c>
      <c r="H19" s="762" t="s">
        <v>571</v>
      </c>
      <c r="I19" s="1006"/>
      <c r="J19" s="1006"/>
      <c r="K19" s="506" t="s">
        <v>443</v>
      </c>
      <c r="L19" s="372">
        <v>100</v>
      </c>
      <c r="M19" s="586">
        <f>M13/(M13+N13+O13)*100</f>
        <v>14.568200161420499</v>
      </c>
      <c r="N19" s="586">
        <f>N13/(M13+N13+O13)*100</f>
        <v>57.30427764326069</v>
      </c>
      <c r="O19" s="586">
        <f>O13/(M13+N13+O13)*100</f>
        <v>28.127522195318804</v>
      </c>
      <c r="P19" s="753" t="s">
        <v>571</v>
      </c>
    </row>
    <row r="20" spans="1:16" s="272" customFormat="1" ht="20.100000000000001" customHeight="1">
      <c r="A20" s="1099"/>
      <c r="B20" s="1290"/>
      <c r="C20" s="561" t="s">
        <v>351</v>
      </c>
      <c r="D20" s="893">
        <v>100</v>
      </c>
      <c r="E20" s="377">
        <f>E14/(E14+F14+G14)*100</f>
        <v>10.466507177033494</v>
      </c>
      <c r="F20" s="377">
        <f>F14/(E14+F14+G14)*100</f>
        <v>59.360047846889955</v>
      </c>
      <c r="G20" s="377">
        <f>G14/(E14+F14+G14)*100</f>
        <v>30.173444976076556</v>
      </c>
      <c r="H20" s="757" t="s">
        <v>571</v>
      </c>
      <c r="I20" s="1290"/>
      <c r="J20" s="1290"/>
      <c r="K20" s="561" t="s">
        <v>351</v>
      </c>
      <c r="L20" s="893">
        <v>100</v>
      </c>
      <c r="M20" s="587">
        <f>M14/(M14+N14+O14)*100</f>
        <v>12.696291346475109</v>
      </c>
      <c r="N20" s="587">
        <f>N14/(M14+N14+O14)*100</f>
        <v>53.123955897093225</v>
      </c>
      <c r="O20" s="587">
        <f>O14/(M14+N14+O14)*100</f>
        <v>34.179752756431675</v>
      </c>
      <c r="P20" s="754" t="s">
        <v>571</v>
      </c>
    </row>
    <row r="21" spans="1:16" s="272" customFormat="1" ht="20.100000000000001" customHeight="1">
      <c r="A21" s="1098" t="s">
        <v>353</v>
      </c>
      <c r="B21" s="1289" t="s">
        <v>385</v>
      </c>
      <c r="C21" s="561" t="s">
        <v>350</v>
      </c>
      <c r="D21" s="371">
        <v>8785</v>
      </c>
      <c r="E21" s="371">
        <v>880</v>
      </c>
      <c r="F21" s="371">
        <v>4899</v>
      </c>
      <c r="G21" s="371">
        <v>2544</v>
      </c>
      <c r="H21" s="759">
        <v>462</v>
      </c>
      <c r="I21" s="1299" t="s">
        <v>358</v>
      </c>
      <c r="J21" s="1289" t="s">
        <v>385</v>
      </c>
      <c r="K21" s="561" t="s">
        <v>350</v>
      </c>
      <c r="L21" s="371">
        <v>4927</v>
      </c>
      <c r="M21" s="371">
        <v>548</v>
      </c>
      <c r="N21" s="371">
        <v>2484</v>
      </c>
      <c r="O21" s="371">
        <v>1757</v>
      </c>
      <c r="P21" s="756">
        <v>138</v>
      </c>
    </row>
    <row r="22" spans="1:16" s="272" customFormat="1" ht="20.100000000000001" customHeight="1">
      <c r="A22" s="1098"/>
      <c r="B22" s="1006"/>
      <c r="C22" s="506" t="s">
        <v>443</v>
      </c>
      <c r="D22" s="371">
        <v>4084</v>
      </c>
      <c r="E22" s="371">
        <v>456</v>
      </c>
      <c r="F22" s="371">
        <v>2368</v>
      </c>
      <c r="G22" s="371">
        <v>997</v>
      </c>
      <c r="H22" s="759">
        <v>263</v>
      </c>
      <c r="I22" s="1300"/>
      <c r="J22" s="1006"/>
      <c r="K22" s="506" t="s">
        <v>443</v>
      </c>
      <c r="L22" s="371">
        <v>2243</v>
      </c>
      <c r="M22" s="371">
        <v>266</v>
      </c>
      <c r="N22" s="371">
        <v>1187</v>
      </c>
      <c r="O22" s="371">
        <v>702</v>
      </c>
      <c r="P22" s="756">
        <v>88</v>
      </c>
    </row>
    <row r="23" spans="1:16" s="272" customFormat="1" ht="20.100000000000001" customHeight="1">
      <c r="A23" s="1098"/>
      <c r="B23" s="1290"/>
      <c r="C23" s="561" t="s">
        <v>351</v>
      </c>
      <c r="D23" s="376">
        <v>4701</v>
      </c>
      <c r="E23" s="376">
        <v>424</v>
      </c>
      <c r="F23" s="376">
        <v>2531</v>
      </c>
      <c r="G23" s="376">
        <v>1547</v>
      </c>
      <c r="H23" s="760">
        <v>199</v>
      </c>
      <c r="I23" s="1300"/>
      <c r="J23" s="1290"/>
      <c r="K23" s="561" t="s">
        <v>351</v>
      </c>
      <c r="L23" s="578">
        <v>2684</v>
      </c>
      <c r="M23" s="376">
        <v>282</v>
      </c>
      <c r="N23" s="376">
        <v>1297</v>
      </c>
      <c r="O23" s="376">
        <v>1055</v>
      </c>
      <c r="P23" s="761">
        <v>50</v>
      </c>
    </row>
    <row r="24" spans="1:16" s="272" customFormat="1" ht="20.100000000000001" customHeight="1">
      <c r="A24" s="1098"/>
      <c r="B24" s="1289" t="s">
        <v>391</v>
      </c>
      <c r="C24" s="561" t="s">
        <v>350</v>
      </c>
      <c r="D24" s="372">
        <v>100</v>
      </c>
      <c r="E24" s="372">
        <v>100</v>
      </c>
      <c r="F24" s="372">
        <v>100</v>
      </c>
      <c r="G24" s="372">
        <v>100</v>
      </c>
      <c r="H24" s="762" t="s">
        <v>571</v>
      </c>
      <c r="I24" s="1300"/>
      <c r="J24" s="1289" t="s">
        <v>391</v>
      </c>
      <c r="K24" s="561" t="s">
        <v>350</v>
      </c>
      <c r="L24" s="372">
        <v>100</v>
      </c>
      <c r="M24" s="372">
        <v>100</v>
      </c>
      <c r="N24" s="372">
        <v>100</v>
      </c>
      <c r="O24" s="372">
        <v>100</v>
      </c>
      <c r="P24" s="753" t="s">
        <v>571</v>
      </c>
    </row>
    <row r="25" spans="1:16" s="272" customFormat="1" ht="20.100000000000001" customHeight="1">
      <c r="A25" s="1098"/>
      <c r="B25" s="1006"/>
      <c r="C25" s="506" t="s">
        <v>443</v>
      </c>
      <c r="D25" s="372">
        <f>D22/D21*100</f>
        <v>46.488332384746727</v>
      </c>
      <c r="E25" s="372">
        <f t="shared" ref="E25:G25" si="8">E22/E21*100</f>
        <v>51.81818181818182</v>
      </c>
      <c r="F25" s="372">
        <f t="shared" si="8"/>
        <v>48.336395182690346</v>
      </c>
      <c r="G25" s="372">
        <f t="shared" si="8"/>
        <v>39.190251572327043</v>
      </c>
      <c r="H25" s="762" t="s">
        <v>571</v>
      </c>
      <c r="I25" s="1300"/>
      <c r="J25" s="1006"/>
      <c r="K25" s="506" t="s">
        <v>443</v>
      </c>
      <c r="L25" s="372">
        <f>L22/L21*100</f>
        <v>45.52466003653339</v>
      </c>
      <c r="M25" s="372">
        <f t="shared" ref="M25:O25" si="9">M22/M21*100</f>
        <v>48.540145985401459</v>
      </c>
      <c r="N25" s="372">
        <f t="shared" si="9"/>
        <v>47.785829307568441</v>
      </c>
      <c r="O25" s="372">
        <f t="shared" si="9"/>
        <v>39.954467842914063</v>
      </c>
      <c r="P25" s="753" t="s">
        <v>571</v>
      </c>
    </row>
    <row r="26" spans="1:16" s="272" customFormat="1" ht="20.100000000000001" customHeight="1">
      <c r="A26" s="1098"/>
      <c r="B26" s="1290"/>
      <c r="C26" s="561" t="s">
        <v>351</v>
      </c>
      <c r="D26" s="377">
        <f>D23/D21*100</f>
        <v>53.51166761525328</v>
      </c>
      <c r="E26" s="377">
        <f t="shared" ref="E26:G26" si="10">E23/E21*100</f>
        <v>48.18181818181818</v>
      </c>
      <c r="F26" s="377">
        <f t="shared" si="10"/>
        <v>51.663604817309647</v>
      </c>
      <c r="G26" s="377">
        <f t="shared" si="10"/>
        <v>60.809748427672957</v>
      </c>
      <c r="H26" s="757" t="s">
        <v>571</v>
      </c>
      <c r="I26" s="1300"/>
      <c r="J26" s="1290"/>
      <c r="K26" s="561" t="s">
        <v>351</v>
      </c>
      <c r="L26" s="893">
        <f>L23/L21*100</f>
        <v>54.475339963466617</v>
      </c>
      <c r="M26" s="377">
        <f t="shared" ref="M26:O26" si="11">M23/M21*100</f>
        <v>51.459854014598541</v>
      </c>
      <c r="N26" s="377">
        <f t="shared" si="11"/>
        <v>52.214170692431559</v>
      </c>
      <c r="O26" s="377">
        <f t="shared" si="11"/>
        <v>60.045532157085944</v>
      </c>
      <c r="P26" s="754" t="s">
        <v>571</v>
      </c>
    </row>
    <row r="27" spans="1:16" s="272" customFormat="1" ht="20.100000000000001" customHeight="1">
      <c r="A27" s="1098"/>
      <c r="B27" s="1289" t="s">
        <v>392</v>
      </c>
      <c r="C27" s="561" t="s">
        <v>350</v>
      </c>
      <c r="D27" s="372">
        <v>100</v>
      </c>
      <c r="E27" s="372">
        <f>E21/(E21+F21+G21)*100</f>
        <v>10.573110657214947</v>
      </c>
      <c r="F27" s="372">
        <f>F21/(E21+F21+G21)*100</f>
        <v>58.86098762465457</v>
      </c>
      <c r="G27" s="372">
        <f>G21/(E21+F21+G21)*100</f>
        <v>30.565901718130483</v>
      </c>
      <c r="H27" s="762" t="s">
        <v>571</v>
      </c>
      <c r="I27" s="1300"/>
      <c r="J27" s="1289" t="s">
        <v>392</v>
      </c>
      <c r="K27" s="561" t="s">
        <v>350</v>
      </c>
      <c r="L27" s="372">
        <v>100</v>
      </c>
      <c r="M27" s="372">
        <f>M21/(M21+N21+O21)*100</f>
        <v>11.442889956149509</v>
      </c>
      <c r="N27" s="372">
        <f>N21/(M21+N21+O21)*100</f>
        <v>51.868866151597416</v>
      </c>
      <c r="O27" s="372">
        <f>O21/(M21+N21+O21)*100</f>
        <v>36.688243892253084</v>
      </c>
      <c r="P27" s="753" t="s">
        <v>571</v>
      </c>
    </row>
    <row r="28" spans="1:16" s="272" customFormat="1" ht="20.100000000000001" customHeight="1">
      <c r="A28" s="1098"/>
      <c r="B28" s="1006"/>
      <c r="C28" s="506" t="s">
        <v>443</v>
      </c>
      <c r="D28" s="372">
        <v>100</v>
      </c>
      <c r="E28" s="372">
        <f>E22/(E22+F22+G22)*100</f>
        <v>11.934048678356451</v>
      </c>
      <c r="F28" s="372">
        <f>F22/(E22+F22+G22)*100</f>
        <v>61.973305417429991</v>
      </c>
      <c r="G28" s="372">
        <f>G22/(E22+F22+G22)*100</f>
        <v>26.092645904213558</v>
      </c>
      <c r="H28" s="762" t="s">
        <v>571</v>
      </c>
      <c r="I28" s="1300"/>
      <c r="J28" s="1006"/>
      <c r="K28" s="506" t="s">
        <v>443</v>
      </c>
      <c r="L28" s="372">
        <v>100</v>
      </c>
      <c r="M28" s="372">
        <f>M22/(M22+N22+O22)*100</f>
        <v>12.34338747099768</v>
      </c>
      <c r="N28" s="372">
        <f>N22/(M22+N22+O22)*100</f>
        <v>55.081206496519719</v>
      </c>
      <c r="O28" s="372">
        <f>O22/(M22+N22+O22)*100</f>
        <v>32.575406032482604</v>
      </c>
      <c r="P28" s="753" t="s">
        <v>571</v>
      </c>
    </row>
    <row r="29" spans="1:16" s="272" customFormat="1" ht="20.100000000000001" customHeight="1">
      <c r="A29" s="1099"/>
      <c r="B29" s="1290"/>
      <c r="C29" s="561" t="s">
        <v>351</v>
      </c>
      <c r="D29" s="893">
        <v>100</v>
      </c>
      <c r="E29" s="377">
        <f>E23/(E23+F23+G23)*100</f>
        <v>9.4180364282541085</v>
      </c>
      <c r="F29" s="377">
        <f>F23/(E23+F23+G23)*100</f>
        <v>56.219458018658372</v>
      </c>
      <c r="G29" s="377">
        <f>G23/(E23+F23+G23)*100</f>
        <v>34.362505553087516</v>
      </c>
      <c r="H29" s="757" t="s">
        <v>571</v>
      </c>
      <c r="I29" s="1301"/>
      <c r="J29" s="1290"/>
      <c r="K29" s="561" t="s">
        <v>351</v>
      </c>
      <c r="L29" s="893">
        <v>100</v>
      </c>
      <c r="M29" s="377">
        <f>M23/(M23+N23+O23)*100</f>
        <v>10.70615034168565</v>
      </c>
      <c r="N29" s="377">
        <f>N23/(M23+N23+O23)*100</f>
        <v>49.240698557327264</v>
      </c>
      <c r="O29" s="377">
        <f>O23/(M23+N23+O23)*100</f>
        <v>40.053151100987094</v>
      </c>
      <c r="P29" s="754" t="s">
        <v>571</v>
      </c>
    </row>
    <row r="30" spans="1:16" s="272" customFormat="1" ht="20.100000000000001" customHeight="1">
      <c r="A30" s="1098" t="s">
        <v>354</v>
      </c>
      <c r="B30" s="1292" t="s">
        <v>385</v>
      </c>
      <c r="C30" s="561" t="s">
        <v>350</v>
      </c>
      <c r="D30" s="371">
        <v>9739</v>
      </c>
      <c r="E30" s="371">
        <v>1065</v>
      </c>
      <c r="F30" s="371">
        <v>5651</v>
      </c>
      <c r="G30" s="371">
        <v>2714</v>
      </c>
      <c r="H30" s="759">
        <v>309</v>
      </c>
      <c r="I30" s="1097" t="s">
        <v>359</v>
      </c>
      <c r="J30" s="1289" t="s">
        <v>385</v>
      </c>
      <c r="K30" s="561" t="s">
        <v>350</v>
      </c>
      <c r="L30" s="371">
        <v>5616</v>
      </c>
      <c r="M30" s="371">
        <v>871</v>
      </c>
      <c r="N30" s="371">
        <v>3127</v>
      </c>
      <c r="O30" s="371">
        <v>1402</v>
      </c>
      <c r="P30" s="756">
        <v>216</v>
      </c>
    </row>
    <row r="31" spans="1:16" s="272" customFormat="1" ht="20.100000000000001" customHeight="1">
      <c r="A31" s="1098"/>
      <c r="B31" s="1006"/>
      <c r="C31" s="506" t="s">
        <v>443</v>
      </c>
      <c r="D31" s="371">
        <v>4879</v>
      </c>
      <c r="E31" s="371">
        <v>556</v>
      </c>
      <c r="F31" s="371">
        <v>2975</v>
      </c>
      <c r="G31" s="371">
        <v>1152</v>
      </c>
      <c r="H31" s="759">
        <v>196</v>
      </c>
      <c r="I31" s="1098"/>
      <c r="J31" s="1006"/>
      <c r="K31" s="506" t="s">
        <v>443</v>
      </c>
      <c r="L31" s="371">
        <v>2668</v>
      </c>
      <c r="M31" s="371">
        <v>458</v>
      </c>
      <c r="N31" s="371">
        <v>1541</v>
      </c>
      <c r="O31" s="371">
        <v>540</v>
      </c>
      <c r="P31" s="756">
        <v>129</v>
      </c>
    </row>
    <row r="32" spans="1:16" s="272" customFormat="1" ht="20.100000000000001" customHeight="1">
      <c r="A32" s="1098"/>
      <c r="B32" s="1290"/>
      <c r="C32" s="561" t="s">
        <v>351</v>
      </c>
      <c r="D32" s="578">
        <v>4860</v>
      </c>
      <c r="E32" s="376">
        <v>509</v>
      </c>
      <c r="F32" s="376">
        <v>2676</v>
      </c>
      <c r="G32" s="376">
        <v>1562</v>
      </c>
      <c r="H32" s="760">
        <v>113</v>
      </c>
      <c r="I32" s="1098"/>
      <c r="J32" s="1290"/>
      <c r="K32" s="561" t="s">
        <v>351</v>
      </c>
      <c r="L32" s="578">
        <v>2948</v>
      </c>
      <c r="M32" s="376">
        <v>413</v>
      </c>
      <c r="N32" s="376">
        <v>1586</v>
      </c>
      <c r="O32" s="376">
        <v>862</v>
      </c>
      <c r="P32" s="761">
        <v>87</v>
      </c>
    </row>
    <row r="33" spans="1:16" s="272" customFormat="1" ht="20.100000000000001" customHeight="1">
      <c r="A33" s="1098"/>
      <c r="B33" s="1289" t="s">
        <v>391</v>
      </c>
      <c r="C33" s="561" t="s">
        <v>350</v>
      </c>
      <c r="D33" s="372">
        <v>100</v>
      </c>
      <c r="E33" s="372">
        <v>100</v>
      </c>
      <c r="F33" s="372">
        <v>100</v>
      </c>
      <c r="G33" s="372">
        <v>100</v>
      </c>
      <c r="H33" s="762" t="s">
        <v>571</v>
      </c>
      <c r="I33" s="1098"/>
      <c r="J33" s="1289" t="s">
        <v>391</v>
      </c>
      <c r="K33" s="561" t="s">
        <v>350</v>
      </c>
      <c r="L33" s="372">
        <v>100</v>
      </c>
      <c r="M33" s="372">
        <v>100</v>
      </c>
      <c r="N33" s="372">
        <v>100</v>
      </c>
      <c r="O33" s="372">
        <v>100</v>
      </c>
      <c r="P33" s="753" t="s">
        <v>571</v>
      </c>
    </row>
    <row r="34" spans="1:16" s="272" customFormat="1" ht="20.100000000000001" customHeight="1">
      <c r="A34" s="1098"/>
      <c r="B34" s="1006"/>
      <c r="C34" s="506" t="s">
        <v>443</v>
      </c>
      <c r="D34" s="372">
        <f>D31/D30*100</f>
        <v>50.097545949276103</v>
      </c>
      <c r="E34" s="372">
        <f t="shared" ref="E34:G34" si="12">E31/E30*100</f>
        <v>52.206572769953056</v>
      </c>
      <c r="F34" s="372">
        <f t="shared" si="12"/>
        <v>52.64554946027252</v>
      </c>
      <c r="G34" s="372">
        <f t="shared" si="12"/>
        <v>42.446573323507735</v>
      </c>
      <c r="H34" s="762" t="s">
        <v>571</v>
      </c>
      <c r="I34" s="1098"/>
      <c r="J34" s="1006"/>
      <c r="K34" s="506" t="s">
        <v>443</v>
      </c>
      <c r="L34" s="372">
        <f>L31/L30*100</f>
        <v>47.50712250712251</v>
      </c>
      <c r="M34" s="372">
        <f t="shared" ref="M34:O34" si="13">M31/M30*100</f>
        <v>52.583237657864522</v>
      </c>
      <c r="N34" s="372">
        <f t="shared" si="13"/>
        <v>49.280460505276622</v>
      </c>
      <c r="O34" s="372">
        <f t="shared" si="13"/>
        <v>38.516405135520685</v>
      </c>
      <c r="P34" s="753" t="s">
        <v>571</v>
      </c>
    </row>
    <row r="35" spans="1:16" s="272" customFormat="1" ht="20.100000000000001" customHeight="1">
      <c r="A35" s="1098"/>
      <c r="B35" s="1290"/>
      <c r="C35" s="561" t="s">
        <v>351</v>
      </c>
      <c r="D35" s="893">
        <f>D32/D30*100</f>
        <v>49.902454050723897</v>
      </c>
      <c r="E35" s="377">
        <f t="shared" ref="E35:G35" si="14">E32/E30*100</f>
        <v>47.793427230046944</v>
      </c>
      <c r="F35" s="377">
        <f t="shared" si="14"/>
        <v>47.35445053972748</v>
      </c>
      <c r="G35" s="377">
        <f t="shared" si="14"/>
        <v>57.553426676492258</v>
      </c>
      <c r="H35" s="757" t="s">
        <v>571</v>
      </c>
      <c r="I35" s="1098"/>
      <c r="J35" s="1290"/>
      <c r="K35" s="561" t="s">
        <v>351</v>
      </c>
      <c r="L35" s="893">
        <f>L32/L30*100</f>
        <v>52.49287749287749</v>
      </c>
      <c r="M35" s="377">
        <f t="shared" ref="M35:O35" si="15">M32/M30*100</f>
        <v>47.416762342135478</v>
      </c>
      <c r="N35" s="377">
        <f t="shared" si="15"/>
        <v>50.719539494723378</v>
      </c>
      <c r="O35" s="377">
        <f t="shared" si="15"/>
        <v>61.483594864479315</v>
      </c>
      <c r="P35" s="754" t="s">
        <v>571</v>
      </c>
    </row>
    <row r="36" spans="1:16" s="272" customFormat="1" ht="20.100000000000001" customHeight="1">
      <c r="A36" s="1098"/>
      <c r="B36" s="1289" t="s">
        <v>392</v>
      </c>
      <c r="C36" s="561" t="s">
        <v>350</v>
      </c>
      <c r="D36" s="372">
        <v>100</v>
      </c>
      <c r="E36" s="372">
        <f>E30/(E30+F30+G30)*100</f>
        <v>11.29374337221633</v>
      </c>
      <c r="F36" s="372">
        <f>F30/(E30+F30+G30)*100</f>
        <v>59.925768822905624</v>
      </c>
      <c r="G36" s="372">
        <f>G30/(E30+F30+G30)*100</f>
        <v>28.780487804878046</v>
      </c>
      <c r="H36" s="762" t="s">
        <v>571</v>
      </c>
      <c r="I36" s="1098"/>
      <c r="J36" s="1289" t="s">
        <v>392</v>
      </c>
      <c r="K36" s="561" t="s">
        <v>350</v>
      </c>
      <c r="L36" s="372">
        <v>100</v>
      </c>
      <c r="M36" s="372">
        <f>M30/(M30+N30+O30)*100</f>
        <v>16.12962962962963</v>
      </c>
      <c r="N36" s="372">
        <f>N30/(M30+N30+O30)*100</f>
        <v>57.907407407407405</v>
      </c>
      <c r="O36" s="372">
        <f>O30/(M30+N30+O30)*100</f>
        <v>25.962962962962965</v>
      </c>
      <c r="P36" s="753" t="s">
        <v>571</v>
      </c>
    </row>
    <row r="37" spans="1:16" s="272" customFormat="1" ht="20.100000000000001" customHeight="1">
      <c r="A37" s="1098"/>
      <c r="B37" s="1006"/>
      <c r="C37" s="506" t="s">
        <v>443</v>
      </c>
      <c r="D37" s="372">
        <v>100</v>
      </c>
      <c r="E37" s="372">
        <f>E31/(E31+F31+G31)*100</f>
        <v>11.872731155242366</v>
      </c>
      <c r="F37" s="372">
        <f>F31/(E31+F31+G31)*100</f>
        <v>63.527653213751869</v>
      </c>
      <c r="G37" s="372">
        <f>G31/(E31+F31+G31)*100</f>
        <v>24.599615631005769</v>
      </c>
      <c r="H37" s="762" t="s">
        <v>571</v>
      </c>
      <c r="I37" s="1098"/>
      <c r="J37" s="1006"/>
      <c r="K37" s="506" t="s">
        <v>443</v>
      </c>
      <c r="L37" s="372">
        <v>100</v>
      </c>
      <c r="M37" s="372">
        <f>M31/(M31+N31+O31)*100</f>
        <v>18.038597873178418</v>
      </c>
      <c r="N37" s="372">
        <f>N31/(M31+N31+O31)*100</f>
        <v>60.69318629381646</v>
      </c>
      <c r="O37" s="372">
        <f>O31/(M31+N31+O31)*100</f>
        <v>21.268215833005119</v>
      </c>
      <c r="P37" s="753" t="s">
        <v>571</v>
      </c>
    </row>
    <row r="38" spans="1:16" s="272" customFormat="1" ht="20.100000000000001" customHeight="1">
      <c r="A38" s="1099"/>
      <c r="B38" s="1290"/>
      <c r="C38" s="561" t="s">
        <v>351</v>
      </c>
      <c r="D38" s="893">
        <v>100</v>
      </c>
      <c r="E38" s="377">
        <f>E32/(E32+F32+G32)*100</f>
        <v>10.722561617863914</v>
      </c>
      <c r="F38" s="377">
        <f>F32/(E32+F32+G32)*100</f>
        <v>56.372445755213818</v>
      </c>
      <c r="G38" s="377">
        <f>G32/(E32+F32+G32)*100</f>
        <v>32.904992626922272</v>
      </c>
      <c r="H38" s="757" t="s">
        <v>571</v>
      </c>
      <c r="I38" s="1099"/>
      <c r="J38" s="1290"/>
      <c r="K38" s="561" t="s">
        <v>351</v>
      </c>
      <c r="L38" s="893">
        <v>100</v>
      </c>
      <c r="M38" s="377">
        <f>M32/(M32+N32+O32)*100</f>
        <v>14.435512058720725</v>
      </c>
      <c r="N38" s="377">
        <f>N32/(M32+N32+O32)*100</f>
        <v>55.435162530583717</v>
      </c>
      <c r="O38" s="377">
        <f>O32/(M32+N32+O32)*100</f>
        <v>30.129325410695561</v>
      </c>
      <c r="P38" s="754" t="s">
        <v>571</v>
      </c>
    </row>
    <row r="39" spans="1:16" s="272" customFormat="1" ht="20.100000000000001" customHeight="1">
      <c r="A39" s="1172" t="s">
        <v>355</v>
      </c>
      <c r="B39" s="1289" t="s">
        <v>385</v>
      </c>
      <c r="C39" s="561" t="s">
        <v>350</v>
      </c>
      <c r="D39" s="581">
        <v>8300</v>
      </c>
      <c r="E39" s="581">
        <v>1144</v>
      </c>
      <c r="F39" s="581">
        <v>4625</v>
      </c>
      <c r="G39" s="581">
        <v>1907</v>
      </c>
      <c r="H39" s="758">
        <v>624</v>
      </c>
      <c r="I39" s="1299" t="s">
        <v>360</v>
      </c>
      <c r="J39" s="1289" t="s">
        <v>385</v>
      </c>
      <c r="K39" s="561" t="s">
        <v>350</v>
      </c>
      <c r="L39" s="581">
        <v>16032</v>
      </c>
      <c r="M39" s="581">
        <v>2767</v>
      </c>
      <c r="N39" s="581">
        <v>10084</v>
      </c>
      <c r="O39" s="581">
        <v>2784</v>
      </c>
      <c r="P39" s="755">
        <v>397</v>
      </c>
    </row>
    <row r="40" spans="1:16" s="272" customFormat="1" ht="20.100000000000001" customHeight="1">
      <c r="A40" s="1002"/>
      <c r="B40" s="1006"/>
      <c r="C40" s="506" t="s">
        <v>443</v>
      </c>
      <c r="D40" s="371">
        <v>3874</v>
      </c>
      <c r="E40" s="371">
        <v>558</v>
      </c>
      <c r="F40" s="371">
        <v>2173</v>
      </c>
      <c r="G40" s="371">
        <v>779</v>
      </c>
      <c r="H40" s="759">
        <v>364</v>
      </c>
      <c r="I40" s="1300"/>
      <c r="J40" s="1006"/>
      <c r="K40" s="506" t="s">
        <v>443</v>
      </c>
      <c r="L40" s="371">
        <v>7513</v>
      </c>
      <c r="M40" s="371">
        <v>1395</v>
      </c>
      <c r="N40" s="371">
        <v>4747</v>
      </c>
      <c r="O40" s="371">
        <v>1145</v>
      </c>
      <c r="P40" s="756">
        <v>226</v>
      </c>
    </row>
    <row r="41" spans="1:16" s="272" customFormat="1" ht="20.100000000000001" customHeight="1">
      <c r="A41" s="1002"/>
      <c r="B41" s="1290"/>
      <c r="C41" s="561" t="s">
        <v>351</v>
      </c>
      <c r="D41" s="578">
        <v>4426</v>
      </c>
      <c r="E41" s="376">
        <v>586</v>
      </c>
      <c r="F41" s="376">
        <v>2452</v>
      </c>
      <c r="G41" s="376">
        <v>1128</v>
      </c>
      <c r="H41" s="760">
        <v>260</v>
      </c>
      <c r="I41" s="1300"/>
      <c r="J41" s="1290"/>
      <c r="K41" s="561" t="s">
        <v>351</v>
      </c>
      <c r="L41" s="578">
        <v>8519</v>
      </c>
      <c r="M41" s="376">
        <v>1372</v>
      </c>
      <c r="N41" s="376">
        <v>5337</v>
      </c>
      <c r="O41" s="376">
        <v>1639</v>
      </c>
      <c r="P41" s="761">
        <v>171</v>
      </c>
    </row>
    <row r="42" spans="1:16" s="272" customFormat="1" ht="20.100000000000001" customHeight="1">
      <c r="A42" s="1002"/>
      <c r="B42" s="1289" t="s">
        <v>391</v>
      </c>
      <c r="C42" s="561" t="s">
        <v>350</v>
      </c>
      <c r="D42" s="372">
        <v>100</v>
      </c>
      <c r="E42" s="372">
        <v>100</v>
      </c>
      <c r="F42" s="372">
        <v>100</v>
      </c>
      <c r="G42" s="372">
        <v>100</v>
      </c>
      <c r="H42" s="762" t="s">
        <v>571</v>
      </c>
      <c r="I42" s="1300"/>
      <c r="J42" s="1289" t="s">
        <v>391</v>
      </c>
      <c r="K42" s="561" t="s">
        <v>350</v>
      </c>
      <c r="L42" s="372">
        <v>100</v>
      </c>
      <c r="M42" s="372">
        <v>100</v>
      </c>
      <c r="N42" s="372">
        <v>100</v>
      </c>
      <c r="O42" s="372">
        <v>100</v>
      </c>
      <c r="P42" s="753" t="s">
        <v>571</v>
      </c>
    </row>
    <row r="43" spans="1:16" s="272" customFormat="1" ht="20.100000000000001" customHeight="1">
      <c r="A43" s="1002"/>
      <c r="B43" s="1006"/>
      <c r="C43" s="506" t="s">
        <v>443</v>
      </c>
      <c r="D43" s="372">
        <f>D40/D39*100</f>
        <v>46.674698795180724</v>
      </c>
      <c r="E43" s="372">
        <f t="shared" ref="E43:G43" si="16">E40/E39*100</f>
        <v>48.776223776223773</v>
      </c>
      <c r="F43" s="372">
        <f t="shared" si="16"/>
        <v>46.983783783783785</v>
      </c>
      <c r="G43" s="372">
        <f t="shared" si="16"/>
        <v>40.849501835343474</v>
      </c>
      <c r="H43" s="762" t="s">
        <v>571</v>
      </c>
      <c r="I43" s="1300"/>
      <c r="J43" s="1006"/>
      <c r="K43" s="506" t="s">
        <v>443</v>
      </c>
      <c r="L43" s="372">
        <f>L40/L39*100</f>
        <v>46.862524950099797</v>
      </c>
      <c r="M43" s="372">
        <f t="shared" ref="M43:O43" si="17">M40/M39*100</f>
        <v>50.415612576797976</v>
      </c>
      <c r="N43" s="372">
        <f t="shared" si="17"/>
        <v>47.074573581911935</v>
      </c>
      <c r="O43" s="372">
        <f t="shared" si="17"/>
        <v>41.127873563218394</v>
      </c>
      <c r="P43" s="753" t="s">
        <v>571</v>
      </c>
    </row>
    <row r="44" spans="1:16" s="272" customFormat="1" ht="20.100000000000001" customHeight="1">
      <c r="A44" s="1002"/>
      <c r="B44" s="1290"/>
      <c r="C44" s="561" t="s">
        <v>351</v>
      </c>
      <c r="D44" s="893">
        <f>D41/D39*100</f>
        <v>53.325301204819276</v>
      </c>
      <c r="E44" s="377">
        <f t="shared" ref="E44:G44" si="18">E41/E39*100</f>
        <v>51.22377622377622</v>
      </c>
      <c r="F44" s="377">
        <f t="shared" si="18"/>
        <v>53.016216216216215</v>
      </c>
      <c r="G44" s="377">
        <f t="shared" si="18"/>
        <v>59.150498164656526</v>
      </c>
      <c r="H44" s="757" t="s">
        <v>571</v>
      </c>
      <c r="I44" s="1300"/>
      <c r="J44" s="1290"/>
      <c r="K44" s="561" t="s">
        <v>351</v>
      </c>
      <c r="L44" s="893">
        <f>L41/L39*100</f>
        <v>53.137475049900196</v>
      </c>
      <c r="M44" s="377">
        <f t="shared" ref="M44:O44" si="19">M41/M39*100</f>
        <v>49.584387423202024</v>
      </c>
      <c r="N44" s="377">
        <f t="shared" si="19"/>
        <v>52.925426418088065</v>
      </c>
      <c r="O44" s="377">
        <f t="shared" si="19"/>
        <v>58.872126436781613</v>
      </c>
      <c r="P44" s="754" t="s">
        <v>571</v>
      </c>
    </row>
    <row r="45" spans="1:16" s="272" customFormat="1" ht="20.100000000000001" customHeight="1">
      <c r="A45" s="1002"/>
      <c r="B45" s="1289" t="s">
        <v>392</v>
      </c>
      <c r="C45" s="561" t="s">
        <v>350</v>
      </c>
      <c r="D45" s="372">
        <v>100</v>
      </c>
      <c r="E45" s="372">
        <f>E39/(E39+F39+G39)*100</f>
        <v>14.903595622720168</v>
      </c>
      <c r="F45" s="372">
        <f>F39/(E39+F39+G39)*100</f>
        <v>60.252735799895774</v>
      </c>
      <c r="G45" s="372">
        <f>G39/(E39+F39+G39)*100</f>
        <v>24.843668577384054</v>
      </c>
      <c r="H45" s="762" t="s">
        <v>571</v>
      </c>
      <c r="I45" s="1300"/>
      <c r="J45" s="1289" t="s">
        <v>392</v>
      </c>
      <c r="K45" s="561" t="s">
        <v>350</v>
      </c>
      <c r="L45" s="372">
        <v>100</v>
      </c>
      <c r="M45" s="372">
        <f>M39/(M39+N39+O39)*100</f>
        <v>17.697473616885194</v>
      </c>
      <c r="N45" s="372">
        <f>N39/(M39+N39+O39)*100</f>
        <v>64.496322353693643</v>
      </c>
      <c r="O45" s="372">
        <f>O39/(M39+N39+O39)*100</f>
        <v>17.806204029421171</v>
      </c>
      <c r="P45" s="753" t="s">
        <v>571</v>
      </c>
    </row>
    <row r="46" spans="1:16" s="272" customFormat="1" ht="20.100000000000001" customHeight="1">
      <c r="A46" s="1002"/>
      <c r="B46" s="1006"/>
      <c r="C46" s="506" t="s">
        <v>443</v>
      </c>
      <c r="D46" s="372">
        <v>100</v>
      </c>
      <c r="E46" s="372">
        <f>E40/(E40+F40+G40)*100</f>
        <v>15.897435897435896</v>
      </c>
      <c r="F46" s="372">
        <f>F40/(E40+F40+G40)*100</f>
        <v>61.908831908831907</v>
      </c>
      <c r="G46" s="372">
        <f>G40/(E40+F40+G40)*100</f>
        <v>22.193732193732192</v>
      </c>
      <c r="H46" s="762" t="s">
        <v>571</v>
      </c>
      <c r="I46" s="1300"/>
      <c r="J46" s="1006"/>
      <c r="K46" s="506" t="s">
        <v>443</v>
      </c>
      <c r="L46" s="372">
        <v>100</v>
      </c>
      <c r="M46" s="372">
        <f>M40/(M40+N40+O40)*100</f>
        <v>19.143680526965827</v>
      </c>
      <c r="N46" s="372">
        <f>N40/(M40+N40+O40)*100</f>
        <v>65.143406065596267</v>
      </c>
      <c r="O46" s="372">
        <f>O40/(M40+N40+O40)*100</f>
        <v>15.712913407437904</v>
      </c>
      <c r="P46" s="753" t="s">
        <v>571</v>
      </c>
    </row>
    <row r="47" spans="1:16" s="272" customFormat="1" ht="20.100000000000001" customHeight="1">
      <c r="A47" s="1100"/>
      <c r="B47" s="1290"/>
      <c r="C47" s="561" t="s">
        <v>351</v>
      </c>
      <c r="D47" s="893">
        <v>100</v>
      </c>
      <c r="E47" s="377">
        <f>E41/(E41+F41+G41)*100</f>
        <v>14.066250600096014</v>
      </c>
      <c r="F47" s="377">
        <f>F41/(E41+F41+G41)*100</f>
        <v>58.857417186749885</v>
      </c>
      <c r="G47" s="377">
        <f>G41/(E41+F41+G41)*100</f>
        <v>27.076332213154103</v>
      </c>
      <c r="H47" s="757" t="s">
        <v>571</v>
      </c>
      <c r="I47" s="1301"/>
      <c r="J47" s="1290"/>
      <c r="K47" s="561" t="s">
        <v>351</v>
      </c>
      <c r="L47" s="893">
        <v>100</v>
      </c>
      <c r="M47" s="377">
        <f>M41/(M41+N41+O41)*100</f>
        <v>16.435074269286059</v>
      </c>
      <c r="N47" s="377">
        <f>N41/(M41+N41+O41)*100</f>
        <v>63.931480594154287</v>
      </c>
      <c r="O47" s="377">
        <f>O41/(M41+N41+O41)*100</f>
        <v>19.633445136559654</v>
      </c>
      <c r="P47" s="754" t="s">
        <v>571</v>
      </c>
    </row>
    <row r="48" spans="1:16" s="272" customFormat="1" ht="20.100000000000001" customHeight="1">
      <c r="A48" s="617"/>
      <c r="B48" s="615"/>
      <c r="C48" s="617"/>
      <c r="D48" s="582"/>
      <c r="E48" s="582"/>
      <c r="F48" s="582"/>
      <c r="G48" s="582"/>
      <c r="H48" s="766"/>
      <c r="I48" s="617"/>
      <c r="J48" s="615"/>
      <c r="K48" s="617"/>
      <c r="L48" s="582"/>
      <c r="M48" s="582"/>
      <c r="N48" s="582"/>
      <c r="O48" s="582"/>
      <c r="P48" s="766"/>
    </row>
    <row r="49" spans="1:16" s="272" customFormat="1" ht="18" customHeight="1">
      <c r="A49" s="557"/>
      <c r="B49" s="106"/>
      <c r="C49" s="557"/>
      <c r="D49" s="564"/>
      <c r="E49" s="564"/>
      <c r="F49" s="564"/>
      <c r="G49" s="564"/>
      <c r="H49" s="767"/>
      <c r="I49" s="557"/>
      <c r="J49" s="106"/>
      <c r="K49" s="557"/>
      <c r="L49" s="564"/>
      <c r="M49" s="564"/>
      <c r="N49" s="564"/>
      <c r="O49" s="564"/>
      <c r="P49" s="767"/>
    </row>
    <row r="50" spans="1:16" s="272" customFormat="1" ht="39.950000000000003" customHeight="1">
      <c r="A50" s="1074" t="s">
        <v>390</v>
      </c>
      <c r="B50" s="1074"/>
      <c r="C50" s="1075"/>
      <c r="D50" s="106" t="s">
        <v>350</v>
      </c>
      <c r="E50" s="566" t="s">
        <v>383</v>
      </c>
      <c r="F50" s="554" t="s">
        <v>304</v>
      </c>
      <c r="G50" s="560" t="s">
        <v>384</v>
      </c>
      <c r="H50" s="774" t="s">
        <v>382</v>
      </c>
      <c r="I50" s="1074" t="s">
        <v>390</v>
      </c>
      <c r="J50" s="1074"/>
      <c r="K50" s="1075"/>
      <c r="L50" s="106" t="s">
        <v>350</v>
      </c>
      <c r="M50" s="566" t="s">
        <v>383</v>
      </c>
      <c r="N50" s="554" t="s">
        <v>304</v>
      </c>
      <c r="O50" s="567" t="s">
        <v>384</v>
      </c>
      <c r="P50" s="768" t="s">
        <v>382</v>
      </c>
    </row>
    <row r="51" spans="1:16" s="272" customFormat="1" ht="20.100000000000001" customHeight="1">
      <c r="A51" s="1071" t="s">
        <v>361</v>
      </c>
      <c r="B51" s="1292" t="s">
        <v>385</v>
      </c>
      <c r="C51" s="561" t="s">
        <v>350</v>
      </c>
      <c r="D51" s="371">
        <v>13906</v>
      </c>
      <c r="E51" s="371">
        <v>1859</v>
      </c>
      <c r="F51" s="371">
        <v>7352</v>
      </c>
      <c r="G51" s="371">
        <v>4274</v>
      </c>
      <c r="H51" s="758">
        <v>421</v>
      </c>
      <c r="I51" s="1302" t="s">
        <v>366</v>
      </c>
      <c r="J51" s="1289" t="s">
        <v>385</v>
      </c>
      <c r="K51" s="561" t="s">
        <v>350</v>
      </c>
      <c r="L51" s="371">
        <v>3731</v>
      </c>
      <c r="M51" s="371">
        <v>376</v>
      </c>
      <c r="N51" s="371">
        <v>1753</v>
      </c>
      <c r="O51" s="371">
        <v>1544</v>
      </c>
      <c r="P51" s="756">
        <v>58</v>
      </c>
    </row>
    <row r="52" spans="1:16" s="272" customFormat="1" ht="20.100000000000001" customHeight="1">
      <c r="A52" s="1073"/>
      <c r="B52" s="1006"/>
      <c r="C52" s="506" t="s">
        <v>443</v>
      </c>
      <c r="D52" s="371">
        <v>6487</v>
      </c>
      <c r="E52" s="371">
        <v>926</v>
      </c>
      <c r="F52" s="371">
        <v>3594</v>
      </c>
      <c r="G52" s="371">
        <v>1747</v>
      </c>
      <c r="H52" s="759">
        <v>220</v>
      </c>
      <c r="I52" s="1006"/>
      <c r="J52" s="1006"/>
      <c r="K52" s="506" t="s">
        <v>443</v>
      </c>
      <c r="L52" s="371">
        <v>1764</v>
      </c>
      <c r="M52" s="371">
        <v>204</v>
      </c>
      <c r="N52" s="371">
        <v>858</v>
      </c>
      <c r="O52" s="371">
        <v>662</v>
      </c>
      <c r="P52" s="756">
        <v>40</v>
      </c>
    </row>
    <row r="53" spans="1:16" s="272" customFormat="1" ht="20.100000000000001" customHeight="1">
      <c r="A53" s="1073"/>
      <c r="B53" s="1290"/>
      <c r="C53" s="561" t="s">
        <v>351</v>
      </c>
      <c r="D53" s="578">
        <v>7419</v>
      </c>
      <c r="E53" s="376">
        <v>933</v>
      </c>
      <c r="F53" s="376">
        <v>3758</v>
      </c>
      <c r="G53" s="376">
        <v>2527</v>
      </c>
      <c r="H53" s="760">
        <v>201</v>
      </c>
      <c r="I53" s="1006"/>
      <c r="J53" s="1290"/>
      <c r="K53" s="561" t="s">
        <v>351</v>
      </c>
      <c r="L53" s="578">
        <v>1967</v>
      </c>
      <c r="M53" s="376">
        <v>172</v>
      </c>
      <c r="N53" s="376">
        <v>895</v>
      </c>
      <c r="O53" s="376">
        <v>882</v>
      </c>
      <c r="P53" s="761">
        <v>18</v>
      </c>
    </row>
    <row r="54" spans="1:16" s="272" customFormat="1" ht="20.100000000000001" customHeight="1">
      <c r="A54" s="1073"/>
      <c r="B54" s="1289" t="s">
        <v>391</v>
      </c>
      <c r="C54" s="561" t="s">
        <v>350</v>
      </c>
      <c r="D54" s="372">
        <v>100</v>
      </c>
      <c r="E54" s="372">
        <v>100</v>
      </c>
      <c r="F54" s="372">
        <v>100</v>
      </c>
      <c r="G54" s="372">
        <v>100</v>
      </c>
      <c r="H54" s="762" t="s">
        <v>571</v>
      </c>
      <c r="I54" s="1006"/>
      <c r="J54" s="1289" t="s">
        <v>391</v>
      </c>
      <c r="K54" s="561" t="s">
        <v>350</v>
      </c>
      <c r="L54" s="372">
        <v>100</v>
      </c>
      <c r="M54" s="372">
        <v>100</v>
      </c>
      <c r="N54" s="372">
        <v>100</v>
      </c>
      <c r="O54" s="372">
        <v>100</v>
      </c>
      <c r="P54" s="753" t="s">
        <v>571</v>
      </c>
    </row>
    <row r="55" spans="1:16" s="272" customFormat="1" ht="20.100000000000001" customHeight="1">
      <c r="A55" s="1073"/>
      <c r="B55" s="1006"/>
      <c r="C55" s="506" t="s">
        <v>443</v>
      </c>
      <c r="D55" s="372">
        <f>D52/D51*100</f>
        <v>46.648928520063279</v>
      </c>
      <c r="E55" s="372">
        <f t="shared" ref="E55:G55" si="20">E52/E51*100</f>
        <v>49.811726734803656</v>
      </c>
      <c r="F55" s="372">
        <f t="shared" si="20"/>
        <v>48.884657236126223</v>
      </c>
      <c r="G55" s="372">
        <f t="shared" si="20"/>
        <v>40.875058493214787</v>
      </c>
      <c r="H55" s="762" t="s">
        <v>571</v>
      </c>
      <c r="I55" s="1006"/>
      <c r="J55" s="1006"/>
      <c r="K55" s="506" t="s">
        <v>443</v>
      </c>
      <c r="L55" s="372">
        <f>L52/L51*100</f>
        <v>47.27954971857411</v>
      </c>
      <c r="M55" s="372">
        <f t="shared" ref="M55:O55" si="21">M52/M51*100</f>
        <v>54.255319148936167</v>
      </c>
      <c r="N55" s="372">
        <f t="shared" si="21"/>
        <v>48.944666286366228</v>
      </c>
      <c r="O55" s="372">
        <f t="shared" si="21"/>
        <v>42.875647668393782</v>
      </c>
      <c r="P55" s="753" t="s">
        <v>571</v>
      </c>
    </row>
    <row r="56" spans="1:16" s="272" customFormat="1" ht="20.100000000000001" customHeight="1">
      <c r="A56" s="1073"/>
      <c r="B56" s="1290"/>
      <c r="C56" s="561" t="s">
        <v>351</v>
      </c>
      <c r="D56" s="893">
        <f>D53/D51*100</f>
        <v>53.351071479936721</v>
      </c>
      <c r="E56" s="377">
        <f t="shared" ref="E56:G56" si="22">E53/E51*100</f>
        <v>50.188273265196337</v>
      </c>
      <c r="F56" s="377">
        <f t="shared" si="22"/>
        <v>51.11534276387377</v>
      </c>
      <c r="G56" s="377">
        <f t="shared" si="22"/>
        <v>59.124941506785213</v>
      </c>
      <c r="H56" s="757" t="s">
        <v>571</v>
      </c>
      <c r="I56" s="1006"/>
      <c r="J56" s="1290"/>
      <c r="K56" s="561" t="s">
        <v>351</v>
      </c>
      <c r="L56" s="893">
        <f>L53/L51*100</f>
        <v>52.72045028142589</v>
      </c>
      <c r="M56" s="377">
        <f t="shared" ref="M56:O56" si="23">M53/M51*100</f>
        <v>45.744680851063826</v>
      </c>
      <c r="N56" s="377">
        <f t="shared" si="23"/>
        <v>51.055333713633765</v>
      </c>
      <c r="O56" s="377">
        <f t="shared" si="23"/>
        <v>57.124352331606218</v>
      </c>
      <c r="P56" s="754" t="s">
        <v>571</v>
      </c>
    </row>
    <row r="57" spans="1:16" s="272" customFormat="1" ht="20.100000000000001" customHeight="1">
      <c r="A57" s="1073"/>
      <c r="B57" s="1289" t="s">
        <v>392</v>
      </c>
      <c r="C57" s="561" t="s">
        <v>350</v>
      </c>
      <c r="D57" s="372">
        <v>100</v>
      </c>
      <c r="E57" s="372">
        <f>E51/(E51+F51+G51)*100</f>
        <v>13.785687801260661</v>
      </c>
      <c r="F57" s="372">
        <f>F51/(E51+F51+G51)*100</f>
        <v>54.519836855765668</v>
      </c>
      <c r="G57" s="372">
        <f>G51/(E51+F51+G51)*100</f>
        <v>31.694475342973679</v>
      </c>
      <c r="H57" s="762" t="s">
        <v>571</v>
      </c>
      <c r="I57" s="1006"/>
      <c r="J57" s="1289" t="s">
        <v>392</v>
      </c>
      <c r="K57" s="561" t="s">
        <v>350</v>
      </c>
      <c r="L57" s="575">
        <v>100</v>
      </c>
      <c r="M57" s="575">
        <f>M51/(M51+N51+O51)*100</f>
        <v>10.236863599237681</v>
      </c>
      <c r="N57" s="575">
        <f>N51/(M51+N51+O51)*100</f>
        <v>47.726653961339508</v>
      </c>
      <c r="O57" s="575">
        <f>O51/(M51+N51+O51)*100</f>
        <v>42.036482439422819</v>
      </c>
      <c r="P57" s="753" t="s">
        <v>571</v>
      </c>
    </row>
    <row r="58" spans="1:16" s="272" customFormat="1" ht="20.100000000000001" customHeight="1">
      <c r="A58" s="1073"/>
      <c r="B58" s="1006"/>
      <c r="C58" s="506" t="s">
        <v>443</v>
      </c>
      <c r="D58" s="372">
        <v>100</v>
      </c>
      <c r="E58" s="372">
        <f>E52/(E52+F52+G52)*100</f>
        <v>14.775809797351206</v>
      </c>
      <c r="F58" s="372">
        <f>F52/(E52+F52+G52)*100</f>
        <v>57.348013403542367</v>
      </c>
      <c r="G58" s="372">
        <f>G52/(E52+F52+G52)*100</f>
        <v>27.876176799106428</v>
      </c>
      <c r="H58" s="762" t="s">
        <v>571</v>
      </c>
      <c r="I58" s="1006"/>
      <c r="J58" s="1006"/>
      <c r="K58" s="506" t="s">
        <v>443</v>
      </c>
      <c r="L58" s="575">
        <v>100</v>
      </c>
      <c r="M58" s="575">
        <f>M52/(M52+N52+O52)*100</f>
        <v>11.832946635730858</v>
      </c>
      <c r="N58" s="575">
        <f>N52/(M52+N52+O52)*100</f>
        <v>49.767981438515079</v>
      </c>
      <c r="O58" s="575">
        <f>O52/(M52+N52+O52)*100</f>
        <v>38.399071925754058</v>
      </c>
      <c r="P58" s="753" t="s">
        <v>571</v>
      </c>
    </row>
    <row r="59" spans="1:16" s="272" customFormat="1" ht="20.100000000000001" customHeight="1">
      <c r="A59" s="1075"/>
      <c r="B59" s="1290"/>
      <c r="C59" s="561" t="s">
        <v>351</v>
      </c>
      <c r="D59" s="893">
        <v>100</v>
      </c>
      <c r="E59" s="377">
        <f>E53/(E53+F53+G53)*100</f>
        <v>12.926018287614296</v>
      </c>
      <c r="F59" s="377">
        <f>F53/(E53+F53+G53)*100</f>
        <v>52.064283735106677</v>
      </c>
      <c r="G59" s="377">
        <f>G53/(E53+F53+G53)*100</f>
        <v>35.009697977279025</v>
      </c>
      <c r="H59" s="757" t="s">
        <v>571</v>
      </c>
      <c r="I59" s="1290"/>
      <c r="J59" s="1290"/>
      <c r="K59" s="561" t="s">
        <v>351</v>
      </c>
      <c r="L59" s="893">
        <v>100</v>
      </c>
      <c r="M59" s="377">
        <f>M53/(M53+N53+O53)*100</f>
        <v>8.8250384812724469</v>
      </c>
      <c r="N59" s="377">
        <f>N53/(M53+N53+O53)*100</f>
        <v>45.920985120574656</v>
      </c>
      <c r="O59" s="377">
        <f>O53/(M53+N53+O53)*100</f>
        <v>45.253976398152901</v>
      </c>
      <c r="P59" s="754" t="s">
        <v>571</v>
      </c>
    </row>
    <row r="60" spans="1:16" s="272" customFormat="1" ht="20.100000000000001" customHeight="1">
      <c r="A60" s="1172" t="s">
        <v>362</v>
      </c>
      <c r="B60" s="1292" t="s">
        <v>385</v>
      </c>
      <c r="C60" s="561" t="s">
        <v>350</v>
      </c>
      <c r="D60" s="371">
        <v>12418</v>
      </c>
      <c r="E60" s="371">
        <v>1759</v>
      </c>
      <c r="F60" s="371">
        <v>6681</v>
      </c>
      <c r="G60" s="371">
        <v>3625</v>
      </c>
      <c r="H60" s="758">
        <v>353</v>
      </c>
      <c r="I60" s="1300" t="s">
        <v>367</v>
      </c>
      <c r="J60" s="1289" t="s">
        <v>385</v>
      </c>
      <c r="K60" s="561" t="s">
        <v>350</v>
      </c>
      <c r="L60" s="371">
        <v>1667</v>
      </c>
      <c r="M60" s="371">
        <v>187</v>
      </c>
      <c r="N60" s="371">
        <v>843</v>
      </c>
      <c r="O60" s="371">
        <v>577</v>
      </c>
      <c r="P60" s="753">
        <v>60</v>
      </c>
    </row>
    <row r="61" spans="1:16" s="272" customFormat="1" ht="20.100000000000001" customHeight="1">
      <c r="A61" s="1002"/>
      <c r="B61" s="1006"/>
      <c r="C61" s="506" t="s">
        <v>443</v>
      </c>
      <c r="D61" s="371">
        <v>5812</v>
      </c>
      <c r="E61" s="371">
        <v>858</v>
      </c>
      <c r="F61" s="371">
        <v>3252</v>
      </c>
      <c r="G61" s="371">
        <v>1500</v>
      </c>
      <c r="H61" s="759">
        <v>202</v>
      </c>
      <c r="I61" s="1300"/>
      <c r="J61" s="1006"/>
      <c r="K61" s="506" t="s">
        <v>443</v>
      </c>
      <c r="L61" s="371">
        <v>789</v>
      </c>
      <c r="M61" s="371">
        <v>97</v>
      </c>
      <c r="N61" s="371">
        <v>427</v>
      </c>
      <c r="O61" s="371">
        <v>233</v>
      </c>
      <c r="P61" s="753">
        <v>32</v>
      </c>
    </row>
    <row r="62" spans="1:16" s="272" customFormat="1" ht="20.100000000000001" customHeight="1">
      <c r="A62" s="1002"/>
      <c r="B62" s="1290"/>
      <c r="C62" s="561" t="s">
        <v>351</v>
      </c>
      <c r="D62" s="578">
        <v>6606</v>
      </c>
      <c r="E62" s="376">
        <v>901</v>
      </c>
      <c r="F62" s="376">
        <v>3429</v>
      </c>
      <c r="G62" s="376">
        <v>2125</v>
      </c>
      <c r="H62" s="760">
        <v>151</v>
      </c>
      <c r="I62" s="1300"/>
      <c r="J62" s="1290"/>
      <c r="K62" s="561" t="s">
        <v>351</v>
      </c>
      <c r="L62" s="578">
        <v>878</v>
      </c>
      <c r="M62" s="376">
        <v>90</v>
      </c>
      <c r="N62" s="376">
        <v>416</v>
      </c>
      <c r="O62" s="376">
        <v>344</v>
      </c>
      <c r="P62" s="754">
        <v>28</v>
      </c>
    </row>
    <row r="63" spans="1:16" s="272" customFormat="1" ht="20.100000000000001" customHeight="1">
      <c r="A63" s="1002"/>
      <c r="B63" s="1289" t="s">
        <v>391</v>
      </c>
      <c r="C63" s="561" t="s">
        <v>350</v>
      </c>
      <c r="D63" s="372">
        <v>100</v>
      </c>
      <c r="E63" s="372">
        <v>100</v>
      </c>
      <c r="F63" s="372">
        <v>100</v>
      </c>
      <c r="G63" s="372">
        <v>100</v>
      </c>
      <c r="H63" s="762" t="s">
        <v>571</v>
      </c>
      <c r="I63" s="1300"/>
      <c r="J63" s="1289" t="s">
        <v>391</v>
      </c>
      <c r="K63" s="561" t="s">
        <v>350</v>
      </c>
      <c r="L63" s="372">
        <v>100</v>
      </c>
      <c r="M63" s="372">
        <v>100</v>
      </c>
      <c r="N63" s="372">
        <v>100</v>
      </c>
      <c r="O63" s="372">
        <v>100</v>
      </c>
      <c r="P63" s="753" t="s">
        <v>571</v>
      </c>
    </row>
    <row r="64" spans="1:16" s="272" customFormat="1" ht="20.100000000000001" customHeight="1">
      <c r="A64" s="1002"/>
      <c r="B64" s="1006"/>
      <c r="C64" s="506" t="s">
        <v>443</v>
      </c>
      <c r="D64" s="372">
        <f>D61/D60*100</f>
        <v>46.803027862779835</v>
      </c>
      <c r="E64" s="372">
        <f t="shared" ref="E64:G64" si="24">E61/E60*100</f>
        <v>48.777714610574193</v>
      </c>
      <c r="F64" s="372">
        <f t="shared" si="24"/>
        <v>48.675348001796138</v>
      </c>
      <c r="G64" s="372">
        <f t="shared" si="24"/>
        <v>41.379310344827587</v>
      </c>
      <c r="H64" s="762" t="s">
        <v>571</v>
      </c>
      <c r="I64" s="1300"/>
      <c r="J64" s="1006"/>
      <c r="K64" s="506" t="s">
        <v>443</v>
      </c>
      <c r="L64" s="372">
        <f>L61/L60*100</f>
        <v>47.330533893221357</v>
      </c>
      <c r="M64" s="372">
        <f t="shared" ref="M64:O64" si="25">M61/M60*100</f>
        <v>51.871657754010691</v>
      </c>
      <c r="N64" s="372">
        <f t="shared" si="25"/>
        <v>50.652431791221829</v>
      </c>
      <c r="O64" s="372">
        <f t="shared" si="25"/>
        <v>40.381282495667243</v>
      </c>
      <c r="P64" s="753" t="s">
        <v>571</v>
      </c>
    </row>
    <row r="65" spans="1:16" s="272" customFormat="1" ht="20.100000000000001" customHeight="1">
      <c r="A65" s="1002"/>
      <c r="B65" s="1290"/>
      <c r="C65" s="561" t="s">
        <v>351</v>
      </c>
      <c r="D65" s="893">
        <f>D62/D60*100</f>
        <v>53.196972137220165</v>
      </c>
      <c r="E65" s="377">
        <f t="shared" ref="E65:G65" si="26">E62/E60*100</f>
        <v>51.222285389425814</v>
      </c>
      <c r="F65" s="377">
        <f t="shared" si="26"/>
        <v>51.324651998203862</v>
      </c>
      <c r="G65" s="377">
        <f t="shared" si="26"/>
        <v>58.620689655172406</v>
      </c>
      <c r="H65" s="757" t="s">
        <v>571</v>
      </c>
      <c r="I65" s="1300"/>
      <c r="J65" s="1290"/>
      <c r="K65" s="561" t="s">
        <v>351</v>
      </c>
      <c r="L65" s="893">
        <f>L62/L60*100</f>
        <v>52.669466106778643</v>
      </c>
      <c r="M65" s="377">
        <f t="shared" ref="M65:O65" si="27">M62/M60*100</f>
        <v>48.128342245989302</v>
      </c>
      <c r="N65" s="377">
        <f t="shared" si="27"/>
        <v>49.347568208778178</v>
      </c>
      <c r="O65" s="377">
        <f t="shared" si="27"/>
        <v>59.61871750433275</v>
      </c>
      <c r="P65" s="754" t="s">
        <v>571</v>
      </c>
    </row>
    <row r="66" spans="1:16" s="272" customFormat="1" ht="20.100000000000001" customHeight="1">
      <c r="A66" s="1002"/>
      <c r="B66" s="1289" t="s">
        <v>392</v>
      </c>
      <c r="C66" s="561" t="s">
        <v>350</v>
      </c>
      <c r="D66" s="372">
        <v>100</v>
      </c>
      <c r="E66" s="372">
        <f>E60/(E60+F60+G60)*100</f>
        <v>14.579361790302528</v>
      </c>
      <c r="F66" s="372">
        <f>F60/(E60+F60+G60)*100</f>
        <v>55.375051802735186</v>
      </c>
      <c r="G66" s="372">
        <f>G60/(E60+F60+G60)*100</f>
        <v>30.045586406962286</v>
      </c>
      <c r="H66" s="762" t="s">
        <v>571</v>
      </c>
      <c r="I66" s="1300"/>
      <c r="J66" s="1289" t="s">
        <v>392</v>
      </c>
      <c r="K66" s="561" t="s">
        <v>350</v>
      </c>
      <c r="L66" s="575">
        <v>100</v>
      </c>
      <c r="M66" s="575">
        <f>M60/(M60+N60+O60)*100</f>
        <v>11.636589919103921</v>
      </c>
      <c r="N66" s="575">
        <f>N60/(M60+N60+O60)*100</f>
        <v>52.457996266334781</v>
      </c>
      <c r="O66" s="575">
        <f>O60/(M60+N60+O60)*100</f>
        <v>35.905413814561292</v>
      </c>
      <c r="P66" s="753" t="s">
        <v>571</v>
      </c>
    </row>
    <row r="67" spans="1:16" s="272" customFormat="1" ht="20.100000000000001" customHeight="1">
      <c r="A67" s="1002"/>
      <c r="B67" s="1006"/>
      <c r="C67" s="506" t="s">
        <v>443</v>
      </c>
      <c r="D67" s="372">
        <v>100</v>
      </c>
      <c r="E67" s="372">
        <f>E61/(E61+F61+G61)*100</f>
        <v>15.294117647058824</v>
      </c>
      <c r="F67" s="372">
        <f>F61/(E61+F61+G61)*100</f>
        <v>57.967914438502675</v>
      </c>
      <c r="G67" s="372">
        <f>G61/(E61+F61+G61)*100</f>
        <v>26.737967914438503</v>
      </c>
      <c r="H67" s="762" t="s">
        <v>571</v>
      </c>
      <c r="I67" s="1300"/>
      <c r="J67" s="1006"/>
      <c r="K67" s="506" t="s">
        <v>443</v>
      </c>
      <c r="L67" s="575">
        <v>100</v>
      </c>
      <c r="M67" s="575">
        <f>M61/(M61+N61+O61)*100</f>
        <v>12.813738441215325</v>
      </c>
      <c r="N67" s="575">
        <f>N61/(M61+N61+O61)*100</f>
        <v>56.406869220607661</v>
      </c>
      <c r="O67" s="575">
        <f>O61/(M61+N61+O61)*100</f>
        <v>30.779392338177015</v>
      </c>
      <c r="P67" s="753" t="s">
        <v>571</v>
      </c>
    </row>
    <row r="68" spans="1:16" s="272" customFormat="1" ht="20.100000000000001" customHeight="1">
      <c r="A68" s="1100"/>
      <c r="B68" s="1290"/>
      <c r="C68" s="561" t="s">
        <v>351</v>
      </c>
      <c r="D68" s="893">
        <v>100</v>
      </c>
      <c r="E68" s="377">
        <f>E62/(E62+F62+G62)*100</f>
        <v>13.958171959721147</v>
      </c>
      <c r="F68" s="377">
        <f>F62/(E62+F62+G62)*100</f>
        <v>53.121611154144077</v>
      </c>
      <c r="G68" s="377">
        <f>G62/(E62+F62+G62)*100</f>
        <v>32.920216886134781</v>
      </c>
      <c r="H68" s="757" t="s">
        <v>571</v>
      </c>
      <c r="I68" s="1301"/>
      <c r="J68" s="1290"/>
      <c r="K68" s="561" t="s">
        <v>351</v>
      </c>
      <c r="L68" s="893">
        <v>100</v>
      </c>
      <c r="M68" s="377">
        <f>M62/(M62+N62+O62)*100</f>
        <v>10.588235294117647</v>
      </c>
      <c r="N68" s="377">
        <f>N62/(M62+N62+O62)*100</f>
        <v>48.941176470588239</v>
      </c>
      <c r="O68" s="377">
        <f>O62/(M62+N62+O62)*100</f>
        <v>40.470588235294116</v>
      </c>
      <c r="P68" s="754" t="s">
        <v>571</v>
      </c>
    </row>
    <row r="69" spans="1:16" s="272" customFormat="1" ht="20.100000000000001" customHeight="1">
      <c r="A69" s="1172" t="s">
        <v>363</v>
      </c>
      <c r="B69" s="1292" t="s">
        <v>385</v>
      </c>
      <c r="C69" s="565" t="s">
        <v>350</v>
      </c>
      <c r="D69" s="371">
        <v>13380</v>
      </c>
      <c r="E69" s="371">
        <v>1504</v>
      </c>
      <c r="F69" s="371">
        <v>7817</v>
      </c>
      <c r="G69" s="371">
        <v>2876</v>
      </c>
      <c r="H69" s="758">
        <v>1183</v>
      </c>
      <c r="I69" s="1300" t="s">
        <v>393</v>
      </c>
      <c r="J69" s="1292" t="s">
        <v>385</v>
      </c>
      <c r="K69" s="561" t="s">
        <v>350</v>
      </c>
      <c r="L69" s="371">
        <v>6871</v>
      </c>
      <c r="M69" s="371">
        <v>814</v>
      </c>
      <c r="N69" s="371">
        <v>3847</v>
      </c>
      <c r="O69" s="371">
        <v>1894</v>
      </c>
      <c r="P69" s="756">
        <v>316</v>
      </c>
    </row>
    <row r="70" spans="1:16" s="272" customFormat="1" ht="20.100000000000001" customHeight="1">
      <c r="A70" s="1002"/>
      <c r="B70" s="1006"/>
      <c r="C70" s="506" t="s">
        <v>443</v>
      </c>
      <c r="D70" s="371">
        <v>6706</v>
      </c>
      <c r="E70" s="371">
        <v>829</v>
      </c>
      <c r="F70" s="371">
        <v>3987</v>
      </c>
      <c r="G70" s="371">
        <v>1195</v>
      </c>
      <c r="H70" s="759">
        <v>695</v>
      </c>
      <c r="I70" s="1300"/>
      <c r="J70" s="1006"/>
      <c r="K70" s="506" t="s">
        <v>443</v>
      </c>
      <c r="L70" s="371">
        <v>3199</v>
      </c>
      <c r="M70" s="371">
        <v>433</v>
      </c>
      <c r="N70" s="371">
        <v>1771</v>
      </c>
      <c r="O70" s="371">
        <v>833</v>
      </c>
      <c r="P70" s="756">
        <v>162</v>
      </c>
    </row>
    <row r="71" spans="1:16" s="272" customFormat="1" ht="20.100000000000001" customHeight="1">
      <c r="A71" s="1002"/>
      <c r="B71" s="1290"/>
      <c r="C71" s="561" t="s">
        <v>351</v>
      </c>
      <c r="D71" s="578">
        <v>6674</v>
      </c>
      <c r="E71" s="376">
        <v>675</v>
      </c>
      <c r="F71" s="376">
        <v>3830</v>
      </c>
      <c r="G71" s="376">
        <v>1681</v>
      </c>
      <c r="H71" s="760">
        <v>488</v>
      </c>
      <c r="I71" s="1300"/>
      <c r="J71" s="1290"/>
      <c r="K71" s="561" t="s">
        <v>351</v>
      </c>
      <c r="L71" s="578">
        <v>3672</v>
      </c>
      <c r="M71" s="376">
        <v>381</v>
      </c>
      <c r="N71" s="376">
        <v>2076</v>
      </c>
      <c r="O71" s="376">
        <v>1061</v>
      </c>
      <c r="P71" s="761">
        <v>154</v>
      </c>
    </row>
    <row r="72" spans="1:16" s="272" customFormat="1" ht="20.100000000000001" customHeight="1">
      <c r="A72" s="1002"/>
      <c r="B72" s="1289" t="s">
        <v>391</v>
      </c>
      <c r="C72" s="561" t="s">
        <v>350</v>
      </c>
      <c r="D72" s="372">
        <v>100</v>
      </c>
      <c r="E72" s="372">
        <v>100</v>
      </c>
      <c r="F72" s="372">
        <v>100</v>
      </c>
      <c r="G72" s="372">
        <v>100</v>
      </c>
      <c r="H72" s="762" t="s">
        <v>571</v>
      </c>
      <c r="I72" s="1300"/>
      <c r="J72" s="1289" t="s">
        <v>391</v>
      </c>
      <c r="K72" s="561" t="s">
        <v>350</v>
      </c>
      <c r="L72" s="372">
        <v>100</v>
      </c>
      <c r="M72" s="372">
        <v>100</v>
      </c>
      <c r="N72" s="372">
        <v>100</v>
      </c>
      <c r="O72" s="372">
        <v>100</v>
      </c>
      <c r="P72" s="753" t="s">
        <v>571</v>
      </c>
    </row>
    <row r="73" spans="1:16" s="272" customFormat="1" ht="20.100000000000001" customHeight="1">
      <c r="A73" s="1002"/>
      <c r="B73" s="1006"/>
      <c r="C73" s="506" t="s">
        <v>443</v>
      </c>
      <c r="D73" s="372">
        <f>D70/D69*100</f>
        <v>50.119581464872944</v>
      </c>
      <c r="E73" s="372">
        <f t="shared" ref="E73:G73" si="28">E70/E69*100</f>
        <v>55.119680851063833</v>
      </c>
      <c r="F73" s="372">
        <f t="shared" si="28"/>
        <v>51.004221568376614</v>
      </c>
      <c r="G73" s="372">
        <f t="shared" si="28"/>
        <v>41.550764951321277</v>
      </c>
      <c r="H73" s="762" t="s">
        <v>571</v>
      </c>
      <c r="I73" s="1300"/>
      <c r="J73" s="1006"/>
      <c r="K73" s="506" t="s">
        <v>443</v>
      </c>
      <c r="L73" s="372">
        <f>L70/L69*100</f>
        <v>46.55799738029399</v>
      </c>
      <c r="M73" s="372">
        <f t="shared" ref="M73:O73" si="29">M70/M69*100</f>
        <v>53.194103194103192</v>
      </c>
      <c r="N73" s="372">
        <f t="shared" si="29"/>
        <v>46.035872108136211</v>
      </c>
      <c r="O73" s="372">
        <f t="shared" si="29"/>
        <v>43.980992608236534</v>
      </c>
      <c r="P73" s="753" t="s">
        <v>571</v>
      </c>
    </row>
    <row r="74" spans="1:16" s="272" customFormat="1" ht="20.100000000000001" customHeight="1">
      <c r="A74" s="1002"/>
      <c r="B74" s="1290"/>
      <c r="C74" s="561" t="s">
        <v>351</v>
      </c>
      <c r="D74" s="893">
        <f>D71/D69*100</f>
        <v>49.880418535127056</v>
      </c>
      <c r="E74" s="377">
        <f t="shared" ref="E74:G74" si="30">E71/E69*100</f>
        <v>44.880319148936174</v>
      </c>
      <c r="F74" s="377">
        <f t="shared" si="30"/>
        <v>48.995778431623386</v>
      </c>
      <c r="G74" s="377">
        <f t="shared" si="30"/>
        <v>58.449235048678716</v>
      </c>
      <c r="H74" s="757" t="s">
        <v>571</v>
      </c>
      <c r="I74" s="1300"/>
      <c r="J74" s="1290"/>
      <c r="K74" s="561" t="s">
        <v>351</v>
      </c>
      <c r="L74" s="893">
        <f>L71/L69*100</f>
        <v>53.44200261970601</v>
      </c>
      <c r="M74" s="377">
        <f t="shared" ref="M74:O74" si="31">M71/M69*100</f>
        <v>46.805896805896808</v>
      </c>
      <c r="N74" s="377">
        <f t="shared" si="31"/>
        <v>53.964127891863789</v>
      </c>
      <c r="O74" s="377">
        <f t="shared" si="31"/>
        <v>56.019007391763466</v>
      </c>
      <c r="P74" s="754" t="s">
        <v>571</v>
      </c>
    </row>
    <row r="75" spans="1:16" s="272" customFormat="1" ht="20.100000000000001" customHeight="1">
      <c r="A75" s="1002"/>
      <c r="B75" s="1289" t="s">
        <v>392</v>
      </c>
      <c r="C75" s="561" t="s">
        <v>350</v>
      </c>
      <c r="D75" s="372">
        <v>100</v>
      </c>
      <c r="E75" s="372">
        <f>E69/(E69+F69+G69)*100</f>
        <v>12.330901041239649</v>
      </c>
      <c r="F75" s="372">
        <f>F69/(E69+F69+G69)*100</f>
        <v>64.089530212347299</v>
      </c>
      <c r="G75" s="372">
        <f>G69/(E69+F69+G69)*100</f>
        <v>23.579568746413052</v>
      </c>
      <c r="H75" s="762" t="s">
        <v>571</v>
      </c>
      <c r="I75" s="1300"/>
      <c r="J75" s="1289" t="s">
        <v>392</v>
      </c>
      <c r="K75" s="561" t="s">
        <v>350</v>
      </c>
      <c r="L75" s="575">
        <v>100</v>
      </c>
      <c r="M75" s="575">
        <f>M69/(M69+N69+O69)*100</f>
        <v>12.418001525553013</v>
      </c>
      <c r="N75" s="575">
        <f>N69/(M69+N69+O69)*100</f>
        <v>58.688024408848207</v>
      </c>
      <c r="O75" s="575">
        <f>O69/(M69+N69+O69)*100</f>
        <v>28.893974065598783</v>
      </c>
      <c r="P75" s="753" t="s">
        <v>571</v>
      </c>
    </row>
    <row r="76" spans="1:16" s="272" customFormat="1" ht="20.100000000000001" customHeight="1">
      <c r="A76" s="1002"/>
      <c r="B76" s="1006"/>
      <c r="C76" s="506" t="s">
        <v>443</v>
      </c>
      <c r="D76" s="372">
        <v>100</v>
      </c>
      <c r="E76" s="372">
        <f>E70/(E70+F70+G70)*100</f>
        <v>13.791382465479954</v>
      </c>
      <c r="F76" s="372">
        <f>F70/(E70+F70+G70)*100</f>
        <v>66.328397937115284</v>
      </c>
      <c r="G76" s="372">
        <f>G70/(E70+F70+G70)*100</f>
        <v>19.880219597404757</v>
      </c>
      <c r="H76" s="762" t="s">
        <v>571</v>
      </c>
      <c r="I76" s="1300"/>
      <c r="J76" s="1006"/>
      <c r="K76" s="506" t="s">
        <v>443</v>
      </c>
      <c r="L76" s="575">
        <v>100</v>
      </c>
      <c r="M76" s="575">
        <f>M70/(M70+N70+O70)*100</f>
        <v>14.257490945011526</v>
      </c>
      <c r="N76" s="575">
        <f>N70/(M70+N70+O70)*100</f>
        <v>58.314125782021733</v>
      </c>
      <c r="O76" s="575">
        <f>O70/(M70+N70+O70)*100</f>
        <v>27.428383272966744</v>
      </c>
      <c r="P76" s="753" t="s">
        <v>571</v>
      </c>
    </row>
    <row r="77" spans="1:16" s="272" customFormat="1" ht="20.100000000000001" customHeight="1">
      <c r="A77" s="1100"/>
      <c r="B77" s="1290"/>
      <c r="C77" s="561" t="s">
        <v>351</v>
      </c>
      <c r="D77" s="893">
        <v>100</v>
      </c>
      <c r="E77" s="377">
        <f>E71/(E71+F71+G71)*100</f>
        <v>10.911736178467507</v>
      </c>
      <c r="F77" s="377">
        <f>F71/(E71+F71+G71)*100</f>
        <v>61.9139993533786</v>
      </c>
      <c r="G77" s="377">
        <f>G71/(E71+F71+G71)*100</f>
        <v>27.174264468153897</v>
      </c>
      <c r="H77" s="757" t="s">
        <v>571</v>
      </c>
      <c r="I77" s="1301"/>
      <c r="J77" s="1290"/>
      <c r="K77" s="561" t="s">
        <v>351</v>
      </c>
      <c r="L77" s="893">
        <v>100</v>
      </c>
      <c r="M77" s="377">
        <f>M71/(M71+N71+O71)*100</f>
        <v>10.830017055144969</v>
      </c>
      <c r="N77" s="377">
        <f>N71/(M71+N71+O71)*100</f>
        <v>59.010801591813532</v>
      </c>
      <c r="O77" s="377">
        <f>O71/(M71+N71+O71)*100</f>
        <v>30.159181353041504</v>
      </c>
      <c r="P77" s="754" t="s">
        <v>571</v>
      </c>
    </row>
    <row r="78" spans="1:16" s="272" customFormat="1" ht="20.100000000000001" customHeight="1">
      <c r="A78" s="1172" t="s">
        <v>364</v>
      </c>
      <c r="B78" s="1289" t="s">
        <v>385</v>
      </c>
      <c r="C78" s="561" t="s">
        <v>350</v>
      </c>
      <c r="D78" s="581">
        <v>13306</v>
      </c>
      <c r="E78" s="581">
        <v>1947</v>
      </c>
      <c r="F78" s="581">
        <v>7937</v>
      </c>
      <c r="G78" s="581">
        <v>2463</v>
      </c>
      <c r="H78" s="758">
        <v>959</v>
      </c>
      <c r="I78" s="1303" t="s">
        <v>386</v>
      </c>
      <c r="J78" s="1292" t="s">
        <v>385</v>
      </c>
      <c r="K78" s="561" t="s">
        <v>350</v>
      </c>
      <c r="L78" s="371">
        <v>7928</v>
      </c>
      <c r="M78" s="371">
        <v>927</v>
      </c>
      <c r="N78" s="371">
        <v>4564</v>
      </c>
      <c r="O78" s="371">
        <v>2071</v>
      </c>
      <c r="P78" s="756">
        <v>366</v>
      </c>
    </row>
    <row r="79" spans="1:16" s="272" customFormat="1" ht="20.100000000000001" customHeight="1">
      <c r="A79" s="1002"/>
      <c r="B79" s="1006"/>
      <c r="C79" s="506" t="s">
        <v>443</v>
      </c>
      <c r="D79" s="371">
        <v>6222</v>
      </c>
      <c r="E79" s="371">
        <v>985</v>
      </c>
      <c r="F79" s="371">
        <v>3645</v>
      </c>
      <c r="G79" s="371">
        <v>1067</v>
      </c>
      <c r="H79" s="759">
        <v>525</v>
      </c>
      <c r="I79" s="1303"/>
      <c r="J79" s="1006"/>
      <c r="K79" s="506" t="s">
        <v>443</v>
      </c>
      <c r="L79" s="371">
        <v>3680</v>
      </c>
      <c r="M79" s="371">
        <v>477</v>
      </c>
      <c r="N79" s="371">
        <v>2141</v>
      </c>
      <c r="O79" s="371">
        <v>864</v>
      </c>
      <c r="P79" s="756">
        <v>198</v>
      </c>
    </row>
    <row r="80" spans="1:16" s="272" customFormat="1" ht="20.100000000000001" customHeight="1">
      <c r="A80" s="1002"/>
      <c r="B80" s="1290"/>
      <c r="C80" s="561" t="s">
        <v>351</v>
      </c>
      <c r="D80" s="578">
        <v>7084</v>
      </c>
      <c r="E80" s="376">
        <v>962</v>
      </c>
      <c r="F80" s="376">
        <v>4292</v>
      </c>
      <c r="G80" s="376">
        <v>1396</v>
      </c>
      <c r="H80" s="760">
        <v>434</v>
      </c>
      <c r="I80" s="1303"/>
      <c r="J80" s="1290"/>
      <c r="K80" s="561" t="s">
        <v>351</v>
      </c>
      <c r="L80" s="578">
        <v>4248</v>
      </c>
      <c r="M80" s="376">
        <v>450</v>
      </c>
      <c r="N80" s="376">
        <v>2423</v>
      </c>
      <c r="O80" s="376">
        <v>1207</v>
      </c>
      <c r="P80" s="761">
        <v>168</v>
      </c>
    </row>
    <row r="81" spans="1:17" s="272" customFormat="1" ht="20.100000000000001" customHeight="1">
      <c r="A81" s="1002"/>
      <c r="B81" s="1289" t="s">
        <v>391</v>
      </c>
      <c r="C81" s="561" t="s">
        <v>350</v>
      </c>
      <c r="D81" s="372">
        <v>100</v>
      </c>
      <c r="E81" s="372">
        <v>100</v>
      </c>
      <c r="F81" s="372">
        <v>100</v>
      </c>
      <c r="G81" s="372">
        <v>100</v>
      </c>
      <c r="H81" s="762" t="s">
        <v>571</v>
      </c>
      <c r="I81" s="1303"/>
      <c r="J81" s="1289" t="s">
        <v>391</v>
      </c>
      <c r="K81" s="561" t="s">
        <v>350</v>
      </c>
      <c r="L81" s="372">
        <v>100</v>
      </c>
      <c r="M81" s="372">
        <v>100</v>
      </c>
      <c r="N81" s="372">
        <v>100</v>
      </c>
      <c r="O81" s="372">
        <v>100</v>
      </c>
      <c r="P81" s="753" t="s">
        <v>571</v>
      </c>
    </row>
    <row r="82" spans="1:17" s="272" customFormat="1" ht="20.100000000000001" customHeight="1">
      <c r="A82" s="1002"/>
      <c r="B82" s="1006"/>
      <c r="C82" s="506" t="s">
        <v>443</v>
      </c>
      <c r="D82" s="892">
        <f>D79/D78*100</f>
        <v>46.760859762513149</v>
      </c>
      <c r="E82" s="372">
        <f t="shared" ref="E82:G82" si="32">E79/E78*100</f>
        <v>50.590652285567536</v>
      </c>
      <c r="F82" s="372">
        <f t="shared" si="32"/>
        <v>45.924152702532446</v>
      </c>
      <c r="G82" s="372">
        <f t="shared" si="32"/>
        <v>43.32115306536744</v>
      </c>
      <c r="H82" s="762" t="s">
        <v>571</v>
      </c>
      <c r="I82" s="1303"/>
      <c r="J82" s="1006"/>
      <c r="K82" s="506" t="s">
        <v>443</v>
      </c>
      <c r="L82" s="372">
        <f>L79/L78*100</f>
        <v>46.417759838546921</v>
      </c>
      <c r="M82" s="372">
        <f t="shared" ref="M82:O82" si="33">M79/M78*100</f>
        <v>51.456310679611647</v>
      </c>
      <c r="N82" s="372">
        <f t="shared" si="33"/>
        <v>46.910604732690622</v>
      </c>
      <c r="O82" s="372">
        <f t="shared" si="33"/>
        <v>41.718976339932404</v>
      </c>
      <c r="P82" s="753" t="s">
        <v>571</v>
      </c>
    </row>
    <row r="83" spans="1:17" s="272" customFormat="1" ht="20.100000000000001" customHeight="1">
      <c r="A83" s="1002"/>
      <c r="B83" s="1290"/>
      <c r="C83" s="561" t="s">
        <v>351</v>
      </c>
      <c r="D83" s="893">
        <f>D80/D78*100</f>
        <v>53.239140237486851</v>
      </c>
      <c r="E83" s="377">
        <f t="shared" ref="E83:G83" si="34">E80/E78*100</f>
        <v>49.409347714432464</v>
      </c>
      <c r="F83" s="377">
        <f t="shared" si="34"/>
        <v>54.075847297467561</v>
      </c>
      <c r="G83" s="377">
        <f t="shared" si="34"/>
        <v>56.678846934632567</v>
      </c>
      <c r="H83" s="757" t="s">
        <v>571</v>
      </c>
      <c r="I83" s="1303"/>
      <c r="J83" s="1290"/>
      <c r="K83" s="561" t="s">
        <v>351</v>
      </c>
      <c r="L83" s="893">
        <f>L80/L78*100</f>
        <v>53.582240161453079</v>
      </c>
      <c r="M83" s="377">
        <f t="shared" ref="M83:O83" si="35">M80/M78*100</f>
        <v>48.543689320388353</v>
      </c>
      <c r="N83" s="377">
        <f t="shared" si="35"/>
        <v>53.089395267309378</v>
      </c>
      <c r="O83" s="377">
        <f t="shared" si="35"/>
        <v>58.281023660067596</v>
      </c>
      <c r="P83" s="754" t="s">
        <v>571</v>
      </c>
    </row>
    <row r="84" spans="1:17" s="272" customFormat="1" ht="20.100000000000001" customHeight="1">
      <c r="A84" s="1002"/>
      <c r="B84" s="1289" t="s">
        <v>392</v>
      </c>
      <c r="C84" s="561" t="s">
        <v>350</v>
      </c>
      <c r="D84" s="372">
        <v>100</v>
      </c>
      <c r="E84" s="372">
        <f>E78/(E78+F78+G78)*100</f>
        <v>15.769012715639427</v>
      </c>
      <c r="F84" s="372">
        <f>F78/(E78+F78+G78)*100</f>
        <v>64.28282173807402</v>
      </c>
      <c r="G84" s="372">
        <f>G78/(E78+F78+G78)*100</f>
        <v>19.948165546286546</v>
      </c>
      <c r="H84" s="762" t="s">
        <v>571</v>
      </c>
      <c r="I84" s="1303"/>
      <c r="J84" s="1289" t="s">
        <v>392</v>
      </c>
      <c r="K84" s="561" t="s">
        <v>350</v>
      </c>
      <c r="L84" s="892">
        <v>100</v>
      </c>
      <c r="M84" s="372">
        <f>M78/(M78+N78+O78)*100</f>
        <v>12.258661729701137</v>
      </c>
      <c r="N84" s="372">
        <f>N78/(M78+N78+O78)*100</f>
        <v>60.35440359693203</v>
      </c>
      <c r="O84" s="372">
        <f>O78/(M78+N78+O78)*100</f>
        <v>27.386934673366838</v>
      </c>
      <c r="P84" s="753" t="s">
        <v>571</v>
      </c>
    </row>
    <row r="85" spans="1:17" s="272" customFormat="1" ht="20.100000000000001" customHeight="1">
      <c r="A85" s="1002"/>
      <c r="B85" s="1006"/>
      <c r="C85" s="506" t="s">
        <v>443</v>
      </c>
      <c r="D85" s="372">
        <v>100</v>
      </c>
      <c r="E85" s="372">
        <f>E79/(E79+F79+G79)*100</f>
        <v>17.289801649991222</v>
      </c>
      <c r="F85" s="372">
        <f>F79/(E79+F79+G79)*100</f>
        <v>63.981042654028428</v>
      </c>
      <c r="G85" s="372">
        <f>G79/(E79+F79+G79)*100</f>
        <v>18.729155695980339</v>
      </c>
      <c r="H85" s="762" t="s">
        <v>571</v>
      </c>
      <c r="I85" s="1303"/>
      <c r="J85" s="1006"/>
      <c r="K85" s="506" t="s">
        <v>443</v>
      </c>
      <c r="L85" s="892">
        <v>100</v>
      </c>
      <c r="M85" s="372">
        <f>M79/(M79+N79+O79)*100</f>
        <v>13.699023549684089</v>
      </c>
      <c r="N85" s="372">
        <f>N79/(M79+N79+O79)*100</f>
        <v>61.487650775416427</v>
      </c>
      <c r="O85" s="372">
        <f>O79/(M79+N79+O79)*100</f>
        <v>24.813325674899485</v>
      </c>
      <c r="P85" s="753" t="s">
        <v>571</v>
      </c>
    </row>
    <row r="86" spans="1:17" s="272" customFormat="1" ht="20.100000000000001" customHeight="1">
      <c r="A86" s="1100"/>
      <c r="B86" s="1290"/>
      <c r="C86" s="561" t="s">
        <v>351</v>
      </c>
      <c r="D86" s="377">
        <v>100</v>
      </c>
      <c r="E86" s="377">
        <f>E80/(E80+F80+G80)*100</f>
        <v>14.466165413533835</v>
      </c>
      <c r="F86" s="377">
        <f>F80/(E80+F80+G80)*100</f>
        <v>64.541353383458642</v>
      </c>
      <c r="G86" s="377">
        <f>G80/(E80+F80+G80)*100</f>
        <v>20.992481203007518</v>
      </c>
      <c r="H86" s="757" t="s">
        <v>571</v>
      </c>
      <c r="I86" s="1304"/>
      <c r="J86" s="1290"/>
      <c r="K86" s="561" t="s">
        <v>351</v>
      </c>
      <c r="L86" s="377">
        <v>100</v>
      </c>
      <c r="M86" s="377">
        <f>M80/(M80+N80+O80)*100</f>
        <v>11.029411764705882</v>
      </c>
      <c r="N86" s="377">
        <f>N80/(M80+N80+O80)*100</f>
        <v>59.387254901960787</v>
      </c>
      <c r="O86" s="377">
        <f>O80/(M80+N80+O80)*100</f>
        <v>29.583333333333332</v>
      </c>
      <c r="P86" s="754" t="s">
        <v>571</v>
      </c>
    </row>
    <row r="87" spans="1:17" s="272" customFormat="1" ht="20.100000000000001" customHeight="1">
      <c r="A87" s="1172" t="s">
        <v>365</v>
      </c>
      <c r="B87" s="1289" t="s">
        <v>385</v>
      </c>
      <c r="C87" s="561" t="s">
        <v>350</v>
      </c>
      <c r="D87" s="581">
        <v>5161</v>
      </c>
      <c r="E87" s="581">
        <v>802</v>
      </c>
      <c r="F87" s="581">
        <v>2761</v>
      </c>
      <c r="G87" s="581">
        <v>1551</v>
      </c>
      <c r="H87" s="755">
        <v>47</v>
      </c>
      <c r="I87" s="1299" t="s">
        <v>368</v>
      </c>
      <c r="J87" s="1289" t="s">
        <v>385</v>
      </c>
      <c r="K87" s="561" t="s">
        <v>350</v>
      </c>
      <c r="L87" s="581">
        <v>9312</v>
      </c>
      <c r="M87" s="581">
        <v>1229</v>
      </c>
      <c r="N87" s="581">
        <v>4859</v>
      </c>
      <c r="O87" s="581">
        <v>2773</v>
      </c>
      <c r="P87" s="755">
        <v>451</v>
      </c>
    </row>
    <row r="88" spans="1:17" s="272" customFormat="1" ht="20.100000000000001" customHeight="1">
      <c r="A88" s="1002"/>
      <c r="B88" s="1006"/>
      <c r="C88" s="506" t="s">
        <v>443</v>
      </c>
      <c r="D88" s="371">
        <v>2565</v>
      </c>
      <c r="E88" s="371">
        <v>454</v>
      </c>
      <c r="F88" s="371">
        <v>1450</v>
      </c>
      <c r="G88" s="371">
        <v>636</v>
      </c>
      <c r="H88" s="756">
        <v>25</v>
      </c>
      <c r="I88" s="1300"/>
      <c r="J88" s="1006"/>
      <c r="K88" s="506" t="s">
        <v>443</v>
      </c>
      <c r="L88" s="371">
        <v>4329</v>
      </c>
      <c r="M88" s="371">
        <v>666</v>
      </c>
      <c r="N88" s="371">
        <v>2276</v>
      </c>
      <c r="O88" s="371">
        <v>1176</v>
      </c>
      <c r="P88" s="756">
        <v>211</v>
      </c>
    </row>
    <row r="89" spans="1:17" s="272" customFormat="1" ht="20.100000000000001" customHeight="1">
      <c r="A89" s="1002"/>
      <c r="B89" s="1290"/>
      <c r="C89" s="561" t="s">
        <v>351</v>
      </c>
      <c r="D89" s="578">
        <v>2596</v>
      </c>
      <c r="E89" s="376">
        <v>348</v>
      </c>
      <c r="F89" s="376">
        <v>1311</v>
      </c>
      <c r="G89" s="376">
        <v>915</v>
      </c>
      <c r="H89" s="757">
        <v>22</v>
      </c>
      <c r="I89" s="1300"/>
      <c r="J89" s="1290"/>
      <c r="K89" s="561" t="s">
        <v>351</v>
      </c>
      <c r="L89" s="578">
        <v>4983</v>
      </c>
      <c r="M89" s="376">
        <v>563</v>
      </c>
      <c r="N89" s="376">
        <v>2583</v>
      </c>
      <c r="O89" s="376">
        <v>1597</v>
      </c>
      <c r="P89" s="761">
        <v>240</v>
      </c>
    </row>
    <row r="90" spans="1:17" s="272" customFormat="1" ht="20.100000000000001" customHeight="1">
      <c r="A90" s="1002"/>
      <c r="B90" s="1289" t="s">
        <v>391</v>
      </c>
      <c r="C90" s="561" t="s">
        <v>350</v>
      </c>
      <c r="D90" s="372">
        <v>100</v>
      </c>
      <c r="E90" s="372">
        <v>100</v>
      </c>
      <c r="F90" s="372">
        <v>100</v>
      </c>
      <c r="G90" s="372">
        <v>100</v>
      </c>
      <c r="H90" s="762" t="s">
        <v>571</v>
      </c>
      <c r="I90" s="1300"/>
      <c r="J90" s="1289" t="s">
        <v>391</v>
      </c>
      <c r="K90" s="561" t="s">
        <v>350</v>
      </c>
      <c r="L90" s="372">
        <v>100</v>
      </c>
      <c r="M90" s="372">
        <v>100</v>
      </c>
      <c r="N90" s="372">
        <v>100</v>
      </c>
      <c r="O90" s="372">
        <v>100</v>
      </c>
      <c r="P90" s="753" t="s">
        <v>571</v>
      </c>
    </row>
    <row r="91" spans="1:17" s="272" customFormat="1" ht="20.100000000000001" customHeight="1">
      <c r="A91" s="1002"/>
      <c r="B91" s="1006"/>
      <c r="C91" s="506" t="s">
        <v>443</v>
      </c>
      <c r="D91" s="372">
        <f>D88/D87*100</f>
        <v>49.699670606471614</v>
      </c>
      <c r="E91" s="372">
        <f t="shared" ref="E91:G91" si="36">E88/E87*100</f>
        <v>56.608478802992522</v>
      </c>
      <c r="F91" s="372">
        <f t="shared" si="36"/>
        <v>52.517203911626218</v>
      </c>
      <c r="G91" s="372">
        <f t="shared" si="36"/>
        <v>41.005802707930364</v>
      </c>
      <c r="H91" s="762" t="s">
        <v>571</v>
      </c>
      <c r="I91" s="1300"/>
      <c r="J91" s="1006"/>
      <c r="K91" s="506" t="s">
        <v>443</v>
      </c>
      <c r="L91" s="372">
        <f>L88/L87*100</f>
        <v>46.488402061855673</v>
      </c>
      <c r="M91" s="372">
        <f t="shared" ref="M91:O91" si="37">M88/M87*100</f>
        <v>54.190398698128561</v>
      </c>
      <c r="N91" s="372">
        <f t="shared" si="37"/>
        <v>46.840913768265075</v>
      </c>
      <c r="O91" s="372">
        <f t="shared" si="37"/>
        <v>42.408943382618105</v>
      </c>
      <c r="P91" s="753" t="s">
        <v>571</v>
      </c>
    </row>
    <row r="92" spans="1:17" s="272" customFormat="1" ht="20.100000000000001" customHeight="1">
      <c r="A92" s="1002"/>
      <c r="B92" s="1290"/>
      <c r="C92" s="561" t="s">
        <v>351</v>
      </c>
      <c r="D92" s="893">
        <f>D89/D87*100</f>
        <v>50.300329393528386</v>
      </c>
      <c r="E92" s="377">
        <f t="shared" ref="E92:G92" si="38">E89/E87*100</f>
        <v>43.391521197007485</v>
      </c>
      <c r="F92" s="377">
        <f t="shared" si="38"/>
        <v>47.482796088373782</v>
      </c>
      <c r="G92" s="377">
        <f t="shared" si="38"/>
        <v>58.994197292069629</v>
      </c>
      <c r="H92" s="757" t="s">
        <v>571</v>
      </c>
      <c r="I92" s="1300"/>
      <c r="J92" s="1290"/>
      <c r="K92" s="561" t="s">
        <v>351</v>
      </c>
      <c r="L92" s="893">
        <f>L89/L87*100</f>
        <v>53.511597938144327</v>
      </c>
      <c r="M92" s="377">
        <f t="shared" ref="M92:O92" si="39">M89/M87*100</f>
        <v>45.809601301871439</v>
      </c>
      <c r="N92" s="377">
        <f t="shared" si="39"/>
        <v>53.159086231734918</v>
      </c>
      <c r="O92" s="377">
        <f t="shared" si="39"/>
        <v>57.591056617381895</v>
      </c>
      <c r="P92" s="754" t="s">
        <v>571</v>
      </c>
    </row>
    <row r="93" spans="1:17" s="272" customFormat="1" ht="20.100000000000001" customHeight="1">
      <c r="A93" s="1002"/>
      <c r="B93" s="1289" t="s">
        <v>392</v>
      </c>
      <c r="C93" s="561" t="s">
        <v>350</v>
      </c>
      <c r="D93" s="372">
        <v>100</v>
      </c>
      <c r="E93" s="372">
        <f>E87/(E87+F87+G87)*100</f>
        <v>15.682440359796637</v>
      </c>
      <c r="F93" s="372">
        <f>F87/(E87+F87+G87)*100</f>
        <v>53.989049667579195</v>
      </c>
      <c r="G93" s="372">
        <f>G87/(E87+F87+G87)*100</f>
        <v>30.328509972624168</v>
      </c>
      <c r="H93" s="762" t="s">
        <v>571</v>
      </c>
      <c r="I93" s="1300"/>
      <c r="J93" s="1289" t="s">
        <v>392</v>
      </c>
      <c r="K93" s="561" t="s">
        <v>350</v>
      </c>
      <c r="L93" s="892">
        <v>100</v>
      </c>
      <c r="M93" s="372">
        <f>M87/(M87+N87+O87)*100</f>
        <v>13.869766392055071</v>
      </c>
      <c r="N93" s="372">
        <f>N87/(M87+N87+O87)*100</f>
        <v>54.835797314072899</v>
      </c>
      <c r="O93" s="372">
        <f>O87/(M87+N87+O87)*100</f>
        <v>31.294436293872025</v>
      </c>
      <c r="P93" s="753" t="s">
        <v>571</v>
      </c>
    </row>
    <row r="94" spans="1:17" s="272" customFormat="1" ht="20.100000000000001" customHeight="1">
      <c r="A94" s="1002"/>
      <c r="B94" s="1006"/>
      <c r="C94" s="506" t="s">
        <v>443</v>
      </c>
      <c r="D94" s="372">
        <v>100</v>
      </c>
      <c r="E94" s="372">
        <f>E88/(E88+F88+G88)*100</f>
        <v>17.874015748031496</v>
      </c>
      <c r="F94" s="372">
        <f>F88/(E88+F88+G88)*100</f>
        <v>57.086614173228348</v>
      </c>
      <c r="G94" s="372">
        <f>G88/(E88+F88+G88)*100</f>
        <v>25.039370078740159</v>
      </c>
      <c r="H94" s="762" t="s">
        <v>571</v>
      </c>
      <c r="I94" s="1300"/>
      <c r="J94" s="1006"/>
      <c r="K94" s="506" t="s">
        <v>443</v>
      </c>
      <c r="L94" s="892">
        <v>100</v>
      </c>
      <c r="M94" s="372">
        <f>M88/(M88+N88+O88)*100</f>
        <v>16.172899465760075</v>
      </c>
      <c r="N94" s="372">
        <f>N88/(M88+N88+O88)*100</f>
        <v>55.26954832442933</v>
      </c>
      <c r="O94" s="372">
        <f>O88/(M88+N88+O88)*100</f>
        <v>28.557552209810588</v>
      </c>
      <c r="P94" s="753" t="s">
        <v>571</v>
      </c>
    </row>
    <row r="95" spans="1:17" s="272" customFormat="1" ht="20.100000000000001" customHeight="1">
      <c r="A95" s="1100"/>
      <c r="B95" s="1290"/>
      <c r="C95" s="561" t="s">
        <v>351</v>
      </c>
      <c r="D95" s="377">
        <v>100</v>
      </c>
      <c r="E95" s="377">
        <f>E89/(E89+F89+G89)*100</f>
        <v>13.519813519813519</v>
      </c>
      <c r="F95" s="377">
        <f>F89/(E89+F89+G89)*100</f>
        <v>50.932400932400931</v>
      </c>
      <c r="G95" s="377">
        <f>G89/(E89+F89+G89)*100</f>
        <v>35.547785547785551</v>
      </c>
      <c r="H95" s="757" t="s">
        <v>571</v>
      </c>
      <c r="I95" s="1301"/>
      <c r="J95" s="1290"/>
      <c r="K95" s="561" t="s">
        <v>351</v>
      </c>
      <c r="L95" s="377">
        <v>100</v>
      </c>
      <c r="M95" s="377">
        <f>M89/(M89+N89+O89)*100</f>
        <v>11.870124393843559</v>
      </c>
      <c r="N95" s="377">
        <f>N89/(M89+N89+O89)*100</f>
        <v>54.459203036053125</v>
      </c>
      <c r="O95" s="377">
        <f>O89/(M89+N89+O89)*100</f>
        <v>33.670672570103314</v>
      </c>
      <c r="P95" s="754" t="s">
        <v>571</v>
      </c>
      <c r="Q95" s="558"/>
    </row>
    <row r="96" spans="1:17" s="272" customFormat="1" ht="20.100000000000001" customHeight="1">
      <c r="A96" s="617"/>
      <c r="B96" s="615"/>
      <c r="C96" s="617"/>
      <c r="D96" s="582"/>
      <c r="E96" s="582"/>
      <c r="F96" s="582"/>
      <c r="G96" s="582"/>
      <c r="H96" s="766"/>
      <c r="I96" s="617"/>
      <c r="J96" s="615"/>
      <c r="K96" s="617"/>
      <c r="L96" s="582"/>
      <c r="M96" s="582"/>
      <c r="N96" s="582"/>
      <c r="O96" s="582"/>
      <c r="P96" s="753"/>
      <c r="Q96" s="558"/>
    </row>
    <row r="97" spans="1:17" s="272" customFormat="1" ht="18" customHeight="1">
      <c r="A97" s="568"/>
      <c r="B97" s="568"/>
      <c r="C97" s="568"/>
      <c r="D97" s="568"/>
      <c r="E97" s="568"/>
      <c r="F97" s="568"/>
      <c r="G97" s="568"/>
      <c r="H97" s="775"/>
      <c r="I97" s="568"/>
      <c r="J97" s="568"/>
      <c r="K97" s="568"/>
      <c r="L97" s="568"/>
      <c r="M97" s="568"/>
      <c r="N97" s="568"/>
      <c r="O97" s="568"/>
      <c r="P97" s="769"/>
      <c r="Q97" s="558"/>
    </row>
    <row r="98" spans="1:17" s="272" customFormat="1" ht="39.950000000000003" customHeight="1">
      <c r="A98" s="1074" t="s">
        <v>390</v>
      </c>
      <c r="B98" s="1074"/>
      <c r="C98" s="1075"/>
      <c r="D98" s="106" t="s">
        <v>350</v>
      </c>
      <c r="E98" s="566" t="s">
        <v>383</v>
      </c>
      <c r="F98" s="554" t="s">
        <v>304</v>
      </c>
      <c r="G98" s="567" t="s">
        <v>384</v>
      </c>
      <c r="H98" s="776" t="s">
        <v>382</v>
      </c>
      <c r="I98" s="1074" t="s">
        <v>390</v>
      </c>
      <c r="J98" s="1074"/>
      <c r="K98" s="1075"/>
      <c r="L98" s="106" t="s">
        <v>350</v>
      </c>
      <c r="M98" s="566" t="s">
        <v>383</v>
      </c>
      <c r="N98" s="554" t="s">
        <v>304</v>
      </c>
      <c r="O98" s="567" t="s">
        <v>384</v>
      </c>
      <c r="P98" s="765" t="s">
        <v>382</v>
      </c>
    </row>
    <row r="99" spans="1:17" s="272" customFormat="1" ht="20.100000000000001" customHeight="1">
      <c r="A99" s="1071" t="s">
        <v>369</v>
      </c>
      <c r="B99" s="1292" t="s">
        <v>385</v>
      </c>
      <c r="C99" s="561" t="s">
        <v>350</v>
      </c>
      <c r="D99" s="371">
        <v>5457</v>
      </c>
      <c r="E99" s="371">
        <v>572</v>
      </c>
      <c r="F99" s="371">
        <v>2823</v>
      </c>
      <c r="G99" s="371">
        <v>2027</v>
      </c>
      <c r="H99" s="759">
        <v>35</v>
      </c>
      <c r="I99" s="1296" t="s">
        <v>373</v>
      </c>
      <c r="J99" s="1292" t="s">
        <v>385</v>
      </c>
      <c r="K99" s="561" t="s">
        <v>350</v>
      </c>
      <c r="L99" s="371">
        <v>868</v>
      </c>
      <c r="M99" s="371">
        <v>105</v>
      </c>
      <c r="N99" s="371">
        <v>407</v>
      </c>
      <c r="O99" s="371">
        <v>348</v>
      </c>
      <c r="P99" s="753">
        <v>8</v>
      </c>
    </row>
    <row r="100" spans="1:17" s="272" customFormat="1" ht="20.100000000000001" customHeight="1">
      <c r="A100" s="1073"/>
      <c r="B100" s="1006"/>
      <c r="C100" s="506" t="s">
        <v>443</v>
      </c>
      <c r="D100" s="371">
        <v>2593</v>
      </c>
      <c r="E100" s="371">
        <v>301</v>
      </c>
      <c r="F100" s="371">
        <v>1391</v>
      </c>
      <c r="G100" s="371">
        <v>881</v>
      </c>
      <c r="H100" s="759">
        <v>20</v>
      </c>
      <c r="I100" s="1297"/>
      <c r="J100" s="1006"/>
      <c r="K100" s="506" t="s">
        <v>443</v>
      </c>
      <c r="L100" s="371">
        <v>416</v>
      </c>
      <c r="M100" s="371">
        <v>46</v>
      </c>
      <c r="N100" s="371">
        <v>205</v>
      </c>
      <c r="O100" s="371">
        <v>161</v>
      </c>
      <c r="P100" s="753">
        <v>4</v>
      </c>
    </row>
    <row r="101" spans="1:17" s="272" customFormat="1" ht="20.100000000000001" customHeight="1">
      <c r="A101" s="1073"/>
      <c r="B101" s="1290"/>
      <c r="C101" s="561" t="s">
        <v>351</v>
      </c>
      <c r="D101" s="578">
        <v>2864</v>
      </c>
      <c r="E101" s="376">
        <v>271</v>
      </c>
      <c r="F101" s="376">
        <v>1432</v>
      </c>
      <c r="G101" s="376">
        <v>1146</v>
      </c>
      <c r="H101" s="757">
        <v>15</v>
      </c>
      <c r="I101" s="1297"/>
      <c r="J101" s="1290"/>
      <c r="K101" s="561" t="s">
        <v>351</v>
      </c>
      <c r="L101" s="578">
        <v>452</v>
      </c>
      <c r="M101" s="376">
        <v>59</v>
      </c>
      <c r="N101" s="376">
        <v>202</v>
      </c>
      <c r="O101" s="376">
        <v>187</v>
      </c>
      <c r="P101" s="754">
        <v>4</v>
      </c>
    </row>
    <row r="102" spans="1:17" s="272" customFormat="1" ht="20.100000000000001" customHeight="1">
      <c r="A102" s="1073"/>
      <c r="B102" s="1289" t="s">
        <v>391</v>
      </c>
      <c r="C102" s="561" t="s">
        <v>350</v>
      </c>
      <c r="D102" s="372">
        <v>100</v>
      </c>
      <c r="E102" s="372">
        <v>100</v>
      </c>
      <c r="F102" s="372">
        <v>100</v>
      </c>
      <c r="G102" s="372">
        <v>100</v>
      </c>
      <c r="H102" s="762" t="s">
        <v>571</v>
      </c>
      <c r="I102" s="1297"/>
      <c r="J102" s="1289" t="s">
        <v>391</v>
      </c>
      <c r="K102" s="561" t="s">
        <v>350</v>
      </c>
      <c r="L102" s="372">
        <v>100</v>
      </c>
      <c r="M102" s="372">
        <v>100</v>
      </c>
      <c r="N102" s="372">
        <v>100</v>
      </c>
      <c r="O102" s="372">
        <v>100</v>
      </c>
      <c r="P102" s="753" t="s">
        <v>571</v>
      </c>
    </row>
    <row r="103" spans="1:17" s="272" customFormat="1" ht="20.100000000000001" customHeight="1">
      <c r="A103" s="1073"/>
      <c r="B103" s="1006"/>
      <c r="C103" s="506" t="s">
        <v>443</v>
      </c>
      <c r="D103" s="372">
        <f>D100/D99*100</f>
        <v>47.516950705515853</v>
      </c>
      <c r="E103" s="372">
        <f t="shared" ref="E103:G103" si="40">E100/E99*100</f>
        <v>52.622377622377627</v>
      </c>
      <c r="F103" s="372">
        <f t="shared" si="40"/>
        <v>49.273822174991146</v>
      </c>
      <c r="G103" s="372">
        <f t="shared" si="40"/>
        <v>43.463246176615691</v>
      </c>
      <c r="H103" s="762" t="s">
        <v>571</v>
      </c>
      <c r="I103" s="1297"/>
      <c r="J103" s="1006"/>
      <c r="K103" s="506" t="s">
        <v>443</v>
      </c>
      <c r="L103" s="372">
        <f>L100/L99*100</f>
        <v>47.926267281105986</v>
      </c>
      <c r="M103" s="372">
        <f t="shared" ref="M103:O103" si="41">M100/M99*100</f>
        <v>43.80952380952381</v>
      </c>
      <c r="N103" s="372">
        <f t="shared" si="41"/>
        <v>50.368550368550366</v>
      </c>
      <c r="O103" s="372">
        <f t="shared" si="41"/>
        <v>46.264367816091955</v>
      </c>
      <c r="P103" s="753" t="s">
        <v>571</v>
      </c>
    </row>
    <row r="104" spans="1:17" s="272" customFormat="1" ht="20.100000000000001" customHeight="1">
      <c r="A104" s="1073"/>
      <c r="B104" s="1290"/>
      <c r="C104" s="561" t="s">
        <v>351</v>
      </c>
      <c r="D104" s="893">
        <f>D101/D99*100</f>
        <v>52.483049294484154</v>
      </c>
      <c r="E104" s="377">
        <f t="shared" ref="E104:G104" si="42">E101/E99*100</f>
        <v>47.37762237762238</v>
      </c>
      <c r="F104" s="377">
        <f t="shared" si="42"/>
        <v>50.726177825008854</v>
      </c>
      <c r="G104" s="377">
        <f t="shared" si="42"/>
        <v>56.536753823384309</v>
      </c>
      <c r="H104" s="757" t="s">
        <v>571</v>
      </c>
      <c r="I104" s="1297"/>
      <c r="J104" s="1290"/>
      <c r="K104" s="561" t="s">
        <v>351</v>
      </c>
      <c r="L104" s="893">
        <f>L101/L99*100</f>
        <v>52.073732718894007</v>
      </c>
      <c r="M104" s="377">
        <f t="shared" ref="M104:O104" si="43">M101/M99*100</f>
        <v>56.19047619047619</v>
      </c>
      <c r="N104" s="377">
        <f t="shared" si="43"/>
        <v>49.631449631449634</v>
      </c>
      <c r="O104" s="377">
        <f t="shared" si="43"/>
        <v>53.735632183908045</v>
      </c>
      <c r="P104" s="754" t="s">
        <v>571</v>
      </c>
    </row>
    <row r="105" spans="1:17" s="272" customFormat="1" ht="20.100000000000001" customHeight="1">
      <c r="A105" s="1073"/>
      <c r="B105" s="1289" t="s">
        <v>392</v>
      </c>
      <c r="C105" s="561" t="s">
        <v>350</v>
      </c>
      <c r="D105" s="589">
        <v>100</v>
      </c>
      <c r="E105" s="372">
        <f>E99/(E99+F99+G99)*100</f>
        <v>10.549612689044633</v>
      </c>
      <c r="F105" s="372">
        <f>F99/(E99+F99+G99)*100</f>
        <v>52.065658428624126</v>
      </c>
      <c r="G105" s="372">
        <f>G99/(E99+F99+G99)*100</f>
        <v>37.384728882331245</v>
      </c>
      <c r="H105" s="762" t="s">
        <v>571</v>
      </c>
      <c r="I105" s="1297"/>
      <c r="J105" s="1289" t="s">
        <v>392</v>
      </c>
      <c r="K105" s="561" t="s">
        <v>350</v>
      </c>
      <c r="L105" s="372">
        <v>100</v>
      </c>
      <c r="M105" s="372">
        <f>M99/(M99+N99+O99)*100</f>
        <v>12.209302325581394</v>
      </c>
      <c r="N105" s="372">
        <f>N99/(M99+N99+O99)*100</f>
        <v>47.325581395348834</v>
      </c>
      <c r="O105" s="372">
        <f>O99/(M99+N99+O99)*100</f>
        <v>40.465116279069768</v>
      </c>
      <c r="P105" s="753" t="s">
        <v>571</v>
      </c>
    </row>
    <row r="106" spans="1:17" s="272" customFormat="1" ht="20.100000000000001" customHeight="1">
      <c r="A106" s="1073"/>
      <c r="B106" s="1006"/>
      <c r="C106" s="506" t="s">
        <v>443</v>
      </c>
      <c r="D106" s="589">
        <v>100</v>
      </c>
      <c r="E106" s="372">
        <f>E100/(E100+F100+G100)*100</f>
        <v>11.698406529343179</v>
      </c>
      <c r="F106" s="372">
        <f>F100/(E100+F100+G100)*100</f>
        <v>54.06140691799456</v>
      </c>
      <c r="G106" s="372">
        <f>G100/(E100+F100+G100)*100</f>
        <v>34.240186552662259</v>
      </c>
      <c r="H106" s="762" t="s">
        <v>571</v>
      </c>
      <c r="I106" s="1297"/>
      <c r="J106" s="1006"/>
      <c r="K106" s="506" t="s">
        <v>443</v>
      </c>
      <c r="L106" s="372">
        <v>100</v>
      </c>
      <c r="M106" s="372">
        <f>M100/(M100+N100+O100)*100</f>
        <v>11.165048543689322</v>
      </c>
      <c r="N106" s="372">
        <f>N100/(M100+N100+O100)*100</f>
        <v>49.757281553398059</v>
      </c>
      <c r="O106" s="372">
        <f>O100/(M100+N100+O100)*100</f>
        <v>39.077669902912618</v>
      </c>
      <c r="P106" s="753" t="s">
        <v>571</v>
      </c>
    </row>
    <row r="107" spans="1:17" s="272" customFormat="1" ht="20.100000000000001" customHeight="1">
      <c r="A107" s="1075"/>
      <c r="B107" s="1290"/>
      <c r="C107" s="561" t="s">
        <v>351</v>
      </c>
      <c r="D107" s="590">
        <v>100</v>
      </c>
      <c r="E107" s="377">
        <f>E101/(E101+F101+G101)*100</f>
        <v>9.5121095121095127</v>
      </c>
      <c r="F107" s="377">
        <f>F101/(E101+F101+G101)*100</f>
        <v>50.263250263250256</v>
      </c>
      <c r="G107" s="377">
        <f>G101/(E101+F101+G101)*100</f>
        <v>40.224640224640225</v>
      </c>
      <c r="H107" s="757" t="s">
        <v>571</v>
      </c>
      <c r="I107" s="1298"/>
      <c r="J107" s="1290"/>
      <c r="K107" s="561" t="s">
        <v>351</v>
      </c>
      <c r="L107" s="893">
        <v>100</v>
      </c>
      <c r="M107" s="377">
        <f>M101/(M101+N101+O101)*100</f>
        <v>13.169642857142858</v>
      </c>
      <c r="N107" s="377">
        <f>N101/(M101+N101+O101)*100</f>
        <v>45.089285714285715</v>
      </c>
      <c r="O107" s="377">
        <f>O101/(M101+N101+O101)*100</f>
        <v>41.741071428571431</v>
      </c>
      <c r="P107" s="754" t="s">
        <v>571</v>
      </c>
    </row>
    <row r="108" spans="1:17" s="272" customFormat="1" ht="20.100000000000001" customHeight="1">
      <c r="A108" s="1071" t="s">
        <v>370</v>
      </c>
      <c r="B108" s="1292" t="s">
        <v>385</v>
      </c>
      <c r="C108" s="565" t="s">
        <v>350</v>
      </c>
      <c r="D108" s="371">
        <v>4710</v>
      </c>
      <c r="E108" s="371">
        <v>613</v>
      </c>
      <c r="F108" s="371">
        <v>2478</v>
      </c>
      <c r="G108" s="371">
        <v>1594</v>
      </c>
      <c r="H108" s="758">
        <v>25</v>
      </c>
      <c r="I108" s="1296" t="s">
        <v>374</v>
      </c>
      <c r="J108" s="1292" t="s">
        <v>385</v>
      </c>
      <c r="K108" s="561" t="s">
        <v>350</v>
      </c>
      <c r="L108" s="371">
        <v>2554</v>
      </c>
      <c r="M108" s="371">
        <v>202</v>
      </c>
      <c r="N108" s="371">
        <v>1146</v>
      </c>
      <c r="O108" s="371">
        <v>1193</v>
      </c>
      <c r="P108" s="756">
        <v>13</v>
      </c>
    </row>
    <row r="109" spans="1:17" ht="20.100000000000001" customHeight="1">
      <c r="A109" s="1073"/>
      <c r="B109" s="1006"/>
      <c r="C109" s="506" t="s">
        <v>443</v>
      </c>
      <c r="D109" s="371">
        <v>2225</v>
      </c>
      <c r="E109" s="371">
        <v>330</v>
      </c>
      <c r="F109" s="371">
        <v>1205</v>
      </c>
      <c r="G109" s="371">
        <v>674</v>
      </c>
      <c r="H109" s="759">
        <v>16</v>
      </c>
      <c r="I109" s="1297"/>
      <c r="J109" s="1006"/>
      <c r="K109" s="506" t="s">
        <v>443</v>
      </c>
      <c r="L109" s="371">
        <v>1187</v>
      </c>
      <c r="M109" s="371">
        <v>99</v>
      </c>
      <c r="N109" s="371">
        <v>586</v>
      </c>
      <c r="O109" s="371">
        <v>496</v>
      </c>
      <c r="P109" s="756">
        <v>6</v>
      </c>
    </row>
    <row r="110" spans="1:17" ht="20.100000000000001" customHeight="1">
      <c r="A110" s="1073"/>
      <c r="B110" s="1290"/>
      <c r="C110" s="561" t="s">
        <v>351</v>
      </c>
      <c r="D110" s="578">
        <v>2485</v>
      </c>
      <c r="E110" s="376">
        <v>283</v>
      </c>
      <c r="F110" s="376">
        <v>1273</v>
      </c>
      <c r="G110" s="376">
        <v>920</v>
      </c>
      <c r="H110" s="757">
        <v>9</v>
      </c>
      <c r="I110" s="1297"/>
      <c r="J110" s="1290"/>
      <c r="K110" s="561" t="s">
        <v>351</v>
      </c>
      <c r="L110" s="578">
        <v>1367</v>
      </c>
      <c r="M110" s="376">
        <v>103</v>
      </c>
      <c r="N110" s="376">
        <v>560</v>
      </c>
      <c r="O110" s="376">
        <v>697</v>
      </c>
      <c r="P110" s="754">
        <v>7</v>
      </c>
    </row>
    <row r="111" spans="1:17" ht="20.100000000000001" customHeight="1">
      <c r="A111" s="1073"/>
      <c r="B111" s="1289" t="s">
        <v>391</v>
      </c>
      <c r="C111" s="561" t="s">
        <v>350</v>
      </c>
      <c r="D111" s="372">
        <v>100</v>
      </c>
      <c r="E111" s="372">
        <v>100</v>
      </c>
      <c r="F111" s="372">
        <v>100</v>
      </c>
      <c r="G111" s="372">
        <v>100</v>
      </c>
      <c r="H111" s="762" t="s">
        <v>571</v>
      </c>
      <c r="I111" s="1297"/>
      <c r="J111" s="1289" t="s">
        <v>391</v>
      </c>
      <c r="K111" s="561" t="s">
        <v>350</v>
      </c>
      <c r="L111" s="372">
        <v>100</v>
      </c>
      <c r="M111" s="372">
        <v>100</v>
      </c>
      <c r="N111" s="372">
        <v>100</v>
      </c>
      <c r="O111" s="372">
        <v>100</v>
      </c>
      <c r="P111" s="753" t="s">
        <v>571</v>
      </c>
    </row>
    <row r="112" spans="1:17" ht="20.100000000000001" customHeight="1">
      <c r="A112" s="1073"/>
      <c r="B112" s="1006"/>
      <c r="C112" s="506" t="s">
        <v>443</v>
      </c>
      <c r="D112" s="372">
        <f>D109/D108*100</f>
        <v>47.239915074309977</v>
      </c>
      <c r="E112" s="372">
        <f t="shared" ref="E112:G112" si="44">E109/E108*100</f>
        <v>53.833605220228385</v>
      </c>
      <c r="F112" s="372">
        <f t="shared" si="44"/>
        <v>48.627925746569815</v>
      </c>
      <c r="G112" s="372">
        <f t="shared" si="44"/>
        <v>42.28356336260979</v>
      </c>
      <c r="H112" s="762" t="s">
        <v>571</v>
      </c>
      <c r="I112" s="1297"/>
      <c r="J112" s="1006"/>
      <c r="K112" s="506" t="s">
        <v>443</v>
      </c>
      <c r="L112" s="372">
        <f>L109/L108*100</f>
        <v>46.476115896632727</v>
      </c>
      <c r="M112" s="372">
        <f t="shared" ref="M112:O112" si="45">M109/M108*100</f>
        <v>49.009900990099013</v>
      </c>
      <c r="N112" s="372">
        <f t="shared" si="45"/>
        <v>51.134380453752179</v>
      </c>
      <c r="O112" s="372">
        <f t="shared" si="45"/>
        <v>41.575859178541492</v>
      </c>
      <c r="P112" s="753" t="s">
        <v>571</v>
      </c>
    </row>
    <row r="113" spans="1:16" ht="20.100000000000001" customHeight="1">
      <c r="A113" s="1073"/>
      <c r="B113" s="1290"/>
      <c r="C113" s="561" t="s">
        <v>351</v>
      </c>
      <c r="D113" s="893">
        <f>D110/D108*100</f>
        <v>52.760084925690023</v>
      </c>
      <c r="E113" s="377">
        <f t="shared" ref="E113:G113" si="46">E110/E108*100</f>
        <v>46.166394779771615</v>
      </c>
      <c r="F113" s="377">
        <f t="shared" si="46"/>
        <v>51.372074253430192</v>
      </c>
      <c r="G113" s="377">
        <f t="shared" si="46"/>
        <v>57.71643663739021</v>
      </c>
      <c r="H113" s="757" t="s">
        <v>571</v>
      </c>
      <c r="I113" s="1297"/>
      <c r="J113" s="1290"/>
      <c r="K113" s="561" t="s">
        <v>351</v>
      </c>
      <c r="L113" s="893">
        <f>L110/L108*100</f>
        <v>53.523884103367273</v>
      </c>
      <c r="M113" s="377">
        <f t="shared" ref="M113:O113" si="47">M110/M108*100</f>
        <v>50.990099009900987</v>
      </c>
      <c r="N113" s="377">
        <f t="shared" si="47"/>
        <v>48.865619546247821</v>
      </c>
      <c r="O113" s="377">
        <f t="shared" si="47"/>
        <v>58.424140821458501</v>
      </c>
      <c r="P113" s="754" t="s">
        <v>571</v>
      </c>
    </row>
    <row r="114" spans="1:16" s="272" customFormat="1" ht="20.100000000000001" customHeight="1">
      <c r="A114" s="1073"/>
      <c r="B114" s="1289" t="s">
        <v>392</v>
      </c>
      <c r="C114" s="561" t="s">
        <v>350</v>
      </c>
      <c r="D114" s="372">
        <v>100</v>
      </c>
      <c r="E114" s="372">
        <f>E108/(E108+F108+G108)*100</f>
        <v>13.084311632870865</v>
      </c>
      <c r="F114" s="372">
        <f>F108/(E108+F108+G108)*100</f>
        <v>52.892209178228391</v>
      </c>
      <c r="G114" s="372">
        <f>G108/(E108+F108+G108)*100</f>
        <v>34.023479188900744</v>
      </c>
      <c r="H114" s="762" t="s">
        <v>571</v>
      </c>
      <c r="I114" s="1297"/>
      <c r="J114" s="1289" t="s">
        <v>392</v>
      </c>
      <c r="K114" s="561" t="s">
        <v>350</v>
      </c>
      <c r="L114" s="372">
        <v>100</v>
      </c>
      <c r="M114" s="372">
        <f>M108/(M108+N108+O108)*100</f>
        <v>7.9496261314443135</v>
      </c>
      <c r="N114" s="372">
        <f>N108/(M108+N108+O108)*100</f>
        <v>45.100354191263278</v>
      </c>
      <c r="O114" s="372">
        <f>O108/(M108+N108+O108)*100</f>
        <v>46.950019677292403</v>
      </c>
      <c r="P114" s="753" t="s">
        <v>571</v>
      </c>
    </row>
    <row r="115" spans="1:16" s="272" customFormat="1" ht="20.100000000000001" customHeight="1">
      <c r="A115" s="1073"/>
      <c r="B115" s="1006"/>
      <c r="C115" s="506" t="s">
        <v>443</v>
      </c>
      <c r="D115" s="372">
        <v>100</v>
      </c>
      <c r="E115" s="372">
        <f>E109/(E109+F109+G109)*100</f>
        <v>14.938886373924854</v>
      </c>
      <c r="F115" s="372">
        <f>F109/(E109+F109+G109)*100</f>
        <v>54.549569941149848</v>
      </c>
      <c r="G115" s="372">
        <f>G109/(E109+F109+G109)*100</f>
        <v>30.511543684925307</v>
      </c>
      <c r="H115" s="762" t="s">
        <v>571</v>
      </c>
      <c r="I115" s="1297"/>
      <c r="J115" s="1006"/>
      <c r="K115" s="506" t="s">
        <v>443</v>
      </c>
      <c r="L115" s="372">
        <v>100</v>
      </c>
      <c r="M115" s="372">
        <f>M109/(M109+N109+O109)*100</f>
        <v>8.3827265029635907</v>
      </c>
      <c r="N115" s="372">
        <f>N109/(M109+N109+O109)*100</f>
        <v>49.618966977138015</v>
      </c>
      <c r="O115" s="372">
        <f>O109/(M109+N109+O109)*100</f>
        <v>41.998306519898392</v>
      </c>
      <c r="P115" s="753" t="s">
        <v>571</v>
      </c>
    </row>
    <row r="116" spans="1:16" s="272" customFormat="1" ht="20.100000000000001" customHeight="1">
      <c r="A116" s="1075"/>
      <c r="B116" s="1290"/>
      <c r="C116" s="561" t="s">
        <v>351</v>
      </c>
      <c r="D116" s="893">
        <v>100</v>
      </c>
      <c r="E116" s="377">
        <f>E110/(E110+F110+G110)*100</f>
        <v>11.429725363489499</v>
      </c>
      <c r="F116" s="377">
        <f>F110/(E110+F110+G110)*100</f>
        <v>51.413570274636513</v>
      </c>
      <c r="G116" s="377">
        <f>G110/(E110+F110+G110)*100</f>
        <v>37.156704361873985</v>
      </c>
      <c r="H116" s="757" t="s">
        <v>571</v>
      </c>
      <c r="I116" s="1298"/>
      <c r="J116" s="1290"/>
      <c r="K116" s="561" t="s">
        <v>351</v>
      </c>
      <c r="L116" s="893">
        <v>100</v>
      </c>
      <c r="M116" s="377">
        <f>M110/(M110+N110+O110)*100</f>
        <v>7.5735294117647056</v>
      </c>
      <c r="N116" s="377">
        <f>N110/(M110+N110+O110)*100</f>
        <v>41.17647058823529</v>
      </c>
      <c r="O116" s="377">
        <f>O110/(M110+N110+O110)*100</f>
        <v>51.249999999999993</v>
      </c>
      <c r="P116" s="754" t="s">
        <v>571</v>
      </c>
    </row>
    <row r="117" spans="1:16" s="272" customFormat="1" ht="20.100000000000001" customHeight="1">
      <c r="A117" s="1097" t="s">
        <v>371</v>
      </c>
      <c r="B117" s="1289" t="s">
        <v>385</v>
      </c>
      <c r="C117" s="561" t="s">
        <v>350</v>
      </c>
      <c r="D117" s="371">
        <v>8644</v>
      </c>
      <c r="E117" s="371">
        <v>1267</v>
      </c>
      <c r="F117" s="371">
        <v>4845</v>
      </c>
      <c r="G117" s="371">
        <v>2244</v>
      </c>
      <c r="H117" s="758">
        <v>288</v>
      </c>
      <c r="I117" s="1296" t="s">
        <v>375</v>
      </c>
      <c r="J117" s="1292" t="s">
        <v>385</v>
      </c>
      <c r="K117" s="561" t="s">
        <v>350</v>
      </c>
      <c r="L117" s="371">
        <v>643</v>
      </c>
      <c r="M117" s="371">
        <v>67</v>
      </c>
      <c r="N117" s="371">
        <v>272</v>
      </c>
      <c r="O117" s="371">
        <v>296</v>
      </c>
      <c r="P117" s="753">
        <v>8</v>
      </c>
    </row>
    <row r="118" spans="1:16" s="272" customFormat="1" ht="20.100000000000001" customHeight="1">
      <c r="A118" s="1098"/>
      <c r="B118" s="1006"/>
      <c r="C118" s="506" t="s">
        <v>443</v>
      </c>
      <c r="D118" s="371">
        <v>4040</v>
      </c>
      <c r="E118" s="371">
        <v>661</v>
      </c>
      <c r="F118" s="371">
        <v>2267</v>
      </c>
      <c r="G118" s="371">
        <v>949</v>
      </c>
      <c r="H118" s="759">
        <v>163</v>
      </c>
      <c r="I118" s="1297"/>
      <c r="J118" s="1006"/>
      <c r="K118" s="506" t="s">
        <v>443</v>
      </c>
      <c r="L118" s="371">
        <v>323</v>
      </c>
      <c r="M118" s="371">
        <v>38</v>
      </c>
      <c r="N118" s="371">
        <v>147</v>
      </c>
      <c r="O118" s="371">
        <v>131</v>
      </c>
      <c r="P118" s="753">
        <v>7</v>
      </c>
    </row>
    <row r="119" spans="1:16" s="272" customFormat="1" ht="20.100000000000001" customHeight="1">
      <c r="A119" s="1098"/>
      <c r="B119" s="1290"/>
      <c r="C119" s="561" t="s">
        <v>351</v>
      </c>
      <c r="D119" s="376">
        <v>4604</v>
      </c>
      <c r="E119" s="376">
        <v>606</v>
      </c>
      <c r="F119" s="376">
        <v>2578</v>
      </c>
      <c r="G119" s="376">
        <v>1295</v>
      </c>
      <c r="H119" s="760">
        <v>125</v>
      </c>
      <c r="I119" s="1297"/>
      <c r="J119" s="1290"/>
      <c r="K119" s="561" t="s">
        <v>351</v>
      </c>
      <c r="L119" s="376">
        <v>320</v>
      </c>
      <c r="M119" s="376">
        <v>29</v>
      </c>
      <c r="N119" s="376">
        <v>125</v>
      </c>
      <c r="O119" s="376">
        <v>165</v>
      </c>
      <c r="P119" s="754">
        <v>1</v>
      </c>
    </row>
    <row r="120" spans="1:16" s="272" customFormat="1" ht="20.100000000000001" customHeight="1">
      <c r="A120" s="1098"/>
      <c r="B120" s="1289" t="s">
        <v>391</v>
      </c>
      <c r="C120" s="561" t="s">
        <v>350</v>
      </c>
      <c r="D120" s="372">
        <v>100</v>
      </c>
      <c r="E120" s="372">
        <v>100</v>
      </c>
      <c r="F120" s="372">
        <v>100</v>
      </c>
      <c r="G120" s="372">
        <v>100</v>
      </c>
      <c r="H120" s="762" t="s">
        <v>571</v>
      </c>
      <c r="I120" s="1297"/>
      <c r="J120" s="1289" t="s">
        <v>391</v>
      </c>
      <c r="K120" s="561" t="s">
        <v>350</v>
      </c>
      <c r="L120" s="372">
        <v>100</v>
      </c>
      <c r="M120" s="372">
        <v>100</v>
      </c>
      <c r="N120" s="372">
        <v>100</v>
      </c>
      <c r="O120" s="372">
        <v>100</v>
      </c>
      <c r="P120" s="753" t="s">
        <v>571</v>
      </c>
    </row>
    <row r="121" spans="1:16" s="272" customFormat="1" ht="20.100000000000001" customHeight="1">
      <c r="A121" s="1098"/>
      <c r="B121" s="1006"/>
      <c r="C121" s="506" t="s">
        <v>443</v>
      </c>
      <c r="D121" s="372">
        <f>D118/D117*100</f>
        <v>46.737621471540955</v>
      </c>
      <c r="E121" s="372">
        <f t="shared" ref="E121:G121" si="48">E118/E117*100</f>
        <v>52.170481452249405</v>
      </c>
      <c r="F121" s="372">
        <f t="shared" si="48"/>
        <v>46.790505675954591</v>
      </c>
      <c r="G121" s="372">
        <f t="shared" si="48"/>
        <v>42.29055258467023</v>
      </c>
      <c r="H121" s="762" t="s">
        <v>571</v>
      </c>
      <c r="I121" s="1297"/>
      <c r="J121" s="1006"/>
      <c r="K121" s="506" t="s">
        <v>443</v>
      </c>
      <c r="L121" s="372">
        <f>L118/L117*100</f>
        <v>50.233281493001556</v>
      </c>
      <c r="M121" s="372">
        <f t="shared" ref="M121:O121" si="49">M118/M117*100</f>
        <v>56.71641791044776</v>
      </c>
      <c r="N121" s="372">
        <f t="shared" si="49"/>
        <v>54.044117647058819</v>
      </c>
      <c r="O121" s="372">
        <f t="shared" si="49"/>
        <v>44.256756756756758</v>
      </c>
      <c r="P121" s="753" t="s">
        <v>571</v>
      </c>
    </row>
    <row r="122" spans="1:16" s="272" customFormat="1" ht="20.100000000000001" customHeight="1">
      <c r="A122" s="1098"/>
      <c r="B122" s="1290"/>
      <c r="C122" s="561" t="s">
        <v>351</v>
      </c>
      <c r="D122" s="377">
        <f>D119/D117*100</f>
        <v>53.262378528459045</v>
      </c>
      <c r="E122" s="377">
        <f t="shared" ref="E122:G122" si="50">E119/E117*100</f>
        <v>47.829518547750595</v>
      </c>
      <c r="F122" s="377">
        <f t="shared" si="50"/>
        <v>53.209494324045401</v>
      </c>
      <c r="G122" s="377">
        <f t="shared" si="50"/>
        <v>57.709447415329777</v>
      </c>
      <c r="H122" s="757" t="s">
        <v>571</v>
      </c>
      <c r="I122" s="1297"/>
      <c r="J122" s="1290"/>
      <c r="K122" s="561" t="s">
        <v>351</v>
      </c>
      <c r="L122" s="893">
        <f>L119/L117*100</f>
        <v>49.766718506998444</v>
      </c>
      <c r="M122" s="377">
        <f t="shared" ref="M122:O122" si="51">M119/M117*100</f>
        <v>43.283582089552233</v>
      </c>
      <c r="N122" s="377">
        <f t="shared" si="51"/>
        <v>45.955882352941174</v>
      </c>
      <c r="O122" s="377">
        <f t="shared" si="51"/>
        <v>55.743243243243242</v>
      </c>
      <c r="P122" s="754" t="s">
        <v>571</v>
      </c>
    </row>
    <row r="123" spans="1:16" s="272" customFormat="1" ht="20.100000000000001" customHeight="1">
      <c r="A123" s="1098"/>
      <c r="B123" s="1289" t="s">
        <v>392</v>
      </c>
      <c r="C123" s="561" t="s">
        <v>350</v>
      </c>
      <c r="D123" s="372">
        <v>100</v>
      </c>
      <c r="E123" s="372">
        <f>E117/(E117+F117+G117)*100</f>
        <v>15.162757300143609</v>
      </c>
      <c r="F123" s="372">
        <f>F117/(E117+F117+G117)*100</f>
        <v>57.982288176160843</v>
      </c>
      <c r="G123" s="372">
        <f>G117/(E117+F117+G117)*100</f>
        <v>26.854954523695547</v>
      </c>
      <c r="H123" s="762" t="s">
        <v>571</v>
      </c>
      <c r="I123" s="1297"/>
      <c r="J123" s="1289" t="s">
        <v>392</v>
      </c>
      <c r="K123" s="561" t="s">
        <v>350</v>
      </c>
      <c r="L123" s="584">
        <v>100</v>
      </c>
      <c r="M123" s="584">
        <f>M117/(M117+N117+O117)*100</f>
        <v>10.551181102362204</v>
      </c>
      <c r="N123" s="584">
        <f>N117/(M117+N117+O117)*100</f>
        <v>42.834645669291341</v>
      </c>
      <c r="O123" s="584">
        <f>O117/(M117+N117+O117)*100</f>
        <v>46.614173228346459</v>
      </c>
      <c r="P123" s="753" t="s">
        <v>571</v>
      </c>
    </row>
    <row r="124" spans="1:16" s="272" customFormat="1" ht="20.100000000000001" customHeight="1">
      <c r="A124" s="1098"/>
      <c r="B124" s="1006"/>
      <c r="C124" s="506" t="s">
        <v>443</v>
      </c>
      <c r="D124" s="372">
        <v>100</v>
      </c>
      <c r="E124" s="372">
        <f>E118/(E118+F118+G118)*100</f>
        <v>17.049264895537785</v>
      </c>
      <c r="F124" s="372">
        <f>F118/(E118+F118+G118)*100</f>
        <v>58.473046169718856</v>
      </c>
      <c r="G124" s="372">
        <f>G118/(E118+F118+G118)*100</f>
        <v>24.477688934743359</v>
      </c>
      <c r="H124" s="762" t="s">
        <v>571</v>
      </c>
      <c r="I124" s="1297"/>
      <c r="J124" s="1006"/>
      <c r="K124" s="506" t="s">
        <v>443</v>
      </c>
      <c r="L124" s="584">
        <v>100</v>
      </c>
      <c r="M124" s="584">
        <f>M118/(M118+N118+O118)*100</f>
        <v>12.025316455696203</v>
      </c>
      <c r="N124" s="584">
        <f>N118/(M118+N118+O118)*100</f>
        <v>46.518987341772153</v>
      </c>
      <c r="O124" s="584">
        <f>O118/(M118+N118+O118)*100</f>
        <v>41.455696202531641</v>
      </c>
      <c r="P124" s="753" t="s">
        <v>571</v>
      </c>
    </row>
    <row r="125" spans="1:16" s="272" customFormat="1" ht="20.100000000000001" customHeight="1">
      <c r="A125" s="1099"/>
      <c r="B125" s="1290"/>
      <c r="C125" s="561" t="s">
        <v>351</v>
      </c>
      <c r="D125" s="893">
        <v>100</v>
      </c>
      <c r="E125" s="377">
        <f>E119/(E119+F119+G119)*100</f>
        <v>13.529805760214334</v>
      </c>
      <c r="F125" s="377">
        <f>F119/(E119+F119+G119)*100</f>
        <v>57.557490511274835</v>
      </c>
      <c r="G125" s="377">
        <f>G119/(E119+F119+G119)*100</f>
        <v>28.912703728510831</v>
      </c>
      <c r="H125" s="757" t="s">
        <v>571</v>
      </c>
      <c r="I125" s="1298"/>
      <c r="J125" s="1290"/>
      <c r="K125" s="561" t="s">
        <v>351</v>
      </c>
      <c r="L125" s="585">
        <v>100</v>
      </c>
      <c r="M125" s="585">
        <f>M119/(M119+N119+O119)*100</f>
        <v>9.0909090909090917</v>
      </c>
      <c r="N125" s="585">
        <f>N119/(M119+N119+O119)*100</f>
        <v>39.184952978056423</v>
      </c>
      <c r="O125" s="585">
        <f>O119/(M119+N119+O119)*100</f>
        <v>51.724137931034484</v>
      </c>
      <c r="P125" s="754" t="s">
        <v>571</v>
      </c>
    </row>
    <row r="126" spans="1:16" s="272" customFormat="1" ht="20.100000000000001" customHeight="1">
      <c r="A126" s="1098" t="s">
        <v>372</v>
      </c>
      <c r="B126" s="1289" t="s">
        <v>385</v>
      </c>
      <c r="C126" s="561" t="s">
        <v>350</v>
      </c>
      <c r="D126" s="371">
        <v>5644</v>
      </c>
      <c r="E126" s="371">
        <v>707</v>
      </c>
      <c r="F126" s="371">
        <v>2983</v>
      </c>
      <c r="G126" s="371">
        <v>1835</v>
      </c>
      <c r="H126" s="753">
        <v>119</v>
      </c>
      <c r="I126" s="1306" t="s">
        <v>389</v>
      </c>
      <c r="J126" s="1289" t="s">
        <v>385</v>
      </c>
      <c r="K126" s="561" t="s">
        <v>350</v>
      </c>
      <c r="L126" s="371">
        <v>332</v>
      </c>
      <c r="M126" s="371">
        <v>43</v>
      </c>
      <c r="N126" s="371">
        <v>147</v>
      </c>
      <c r="O126" s="371">
        <v>142</v>
      </c>
      <c r="P126" s="753">
        <v>0</v>
      </c>
    </row>
    <row r="127" spans="1:16" s="272" customFormat="1" ht="20.100000000000001" customHeight="1">
      <c r="A127" s="1098"/>
      <c r="B127" s="1006"/>
      <c r="C127" s="506" t="s">
        <v>443</v>
      </c>
      <c r="D127" s="371">
        <v>2654</v>
      </c>
      <c r="E127" s="371">
        <v>363</v>
      </c>
      <c r="F127" s="371">
        <v>1466</v>
      </c>
      <c r="G127" s="371">
        <v>765</v>
      </c>
      <c r="H127" s="753">
        <v>60</v>
      </c>
      <c r="I127" s="1307"/>
      <c r="J127" s="1006"/>
      <c r="K127" s="506" t="s">
        <v>443</v>
      </c>
      <c r="L127" s="371">
        <v>155</v>
      </c>
      <c r="M127" s="371">
        <v>19</v>
      </c>
      <c r="N127" s="371">
        <v>70</v>
      </c>
      <c r="O127" s="371">
        <v>66</v>
      </c>
      <c r="P127" s="753">
        <v>0</v>
      </c>
    </row>
    <row r="128" spans="1:16" s="272" customFormat="1" ht="20.100000000000001" customHeight="1">
      <c r="A128" s="1098"/>
      <c r="B128" s="1290"/>
      <c r="C128" s="561" t="s">
        <v>351</v>
      </c>
      <c r="D128" s="578">
        <v>2990</v>
      </c>
      <c r="E128" s="376">
        <v>344</v>
      </c>
      <c r="F128" s="376">
        <v>1517</v>
      </c>
      <c r="G128" s="376">
        <v>1070</v>
      </c>
      <c r="H128" s="757">
        <v>59</v>
      </c>
      <c r="I128" s="1307"/>
      <c r="J128" s="1290"/>
      <c r="K128" s="561" t="s">
        <v>351</v>
      </c>
      <c r="L128" s="578">
        <v>177</v>
      </c>
      <c r="M128" s="376">
        <v>24</v>
      </c>
      <c r="N128" s="376">
        <v>77</v>
      </c>
      <c r="O128" s="376">
        <v>76</v>
      </c>
      <c r="P128" s="754">
        <v>0</v>
      </c>
    </row>
    <row r="129" spans="1:16" s="272" customFormat="1" ht="20.100000000000001" customHeight="1">
      <c r="A129" s="1098"/>
      <c r="B129" s="1289" t="s">
        <v>391</v>
      </c>
      <c r="C129" s="561" t="s">
        <v>350</v>
      </c>
      <c r="D129" s="372">
        <v>100</v>
      </c>
      <c r="E129" s="372">
        <v>100</v>
      </c>
      <c r="F129" s="372">
        <v>100</v>
      </c>
      <c r="G129" s="372">
        <v>100</v>
      </c>
      <c r="H129" s="762" t="s">
        <v>571</v>
      </c>
      <c r="I129" s="1307"/>
      <c r="J129" s="1289" t="s">
        <v>391</v>
      </c>
      <c r="K129" s="561" t="s">
        <v>350</v>
      </c>
      <c r="L129" s="372">
        <v>100</v>
      </c>
      <c r="M129" s="372">
        <v>100</v>
      </c>
      <c r="N129" s="372">
        <v>100</v>
      </c>
      <c r="O129" s="372">
        <v>100</v>
      </c>
      <c r="P129" s="753" t="s">
        <v>571</v>
      </c>
    </row>
    <row r="130" spans="1:16" s="272" customFormat="1" ht="20.100000000000001" customHeight="1">
      <c r="A130" s="1098"/>
      <c r="B130" s="1006"/>
      <c r="C130" s="506" t="s">
        <v>443</v>
      </c>
      <c r="D130" s="372">
        <f>D127/D126*100</f>
        <v>47.023387668320339</v>
      </c>
      <c r="E130" s="372">
        <f t="shared" ref="E130:G130" si="52">E127/E126*100</f>
        <v>51.343705799151337</v>
      </c>
      <c r="F130" s="372">
        <f t="shared" si="52"/>
        <v>49.145155883338923</v>
      </c>
      <c r="G130" s="372">
        <f t="shared" si="52"/>
        <v>41.689373297002724</v>
      </c>
      <c r="H130" s="762" t="s">
        <v>571</v>
      </c>
      <c r="I130" s="1307"/>
      <c r="J130" s="1006"/>
      <c r="K130" s="506" t="s">
        <v>443</v>
      </c>
      <c r="L130" s="372">
        <f>L127/L126*100</f>
        <v>46.686746987951807</v>
      </c>
      <c r="M130" s="372">
        <f t="shared" ref="M130:O130" si="53">M127/M126*100</f>
        <v>44.186046511627907</v>
      </c>
      <c r="N130" s="372">
        <f t="shared" si="53"/>
        <v>47.619047619047613</v>
      </c>
      <c r="O130" s="372">
        <f t="shared" si="53"/>
        <v>46.478873239436616</v>
      </c>
      <c r="P130" s="753" t="s">
        <v>571</v>
      </c>
    </row>
    <row r="131" spans="1:16" s="272" customFormat="1" ht="20.100000000000001" customHeight="1">
      <c r="A131" s="1098"/>
      <c r="B131" s="1290"/>
      <c r="C131" s="561" t="s">
        <v>351</v>
      </c>
      <c r="D131" s="893">
        <f>D128/D126*100</f>
        <v>52.976612331679661</v>
      </c>
      <c r="E131" s="377">
        <f t="shared" ref="E131:G131" si="54">E128/E126*100</f>
        <v>48.656294200848656</v>
      </c>
      <c r="F131" s="377">
        <f t="shared" si="54"/>
        <v>50.854844116661077</v>
      </c>
      <c r="G131" s="377">
        <f t="shared" si="54"/>
        <v>58.310626702997268</v>
      </c>
      <c r="H131" s="757" t="s">
        <v>571</v>
      </c>
      <c r="I131" s="1307"/>
      <c r="J131" s="1290"/>
      <c r="K131" s="561" t="s">
        <v>351</v>
      </c>
      <c r="L131" s="893">
        <f>L128/L126*100</f>
        <v>53.313253012048193</v>
      </c>
      <c r="M131" s="377">
        <f t="shared" ref="M131:O131" si="55">M128/M126*100</f>
        <v>55.813953488372093</v>
      </c>
      <c r="N131" s="377">
        <f t="shared" si="55"/>
        <v>52.380952380952387</v>
      </c>
      <c r="O131" s="377">
        <f t="shared" si="55"/>
        <v>53.521126760563376</v>
      </c>
      <c r="P131" s="754" t="s">
        <v>571</v>
      </c>
    </row>
    <row r="132" spans="1:16" s="272" customFormat="1" ht="20.100000000000001" customHeight="1">
      <c r="A132" s="1098"/>
      <c r="B132" s="1289" t="s">
        <v>392</v>
      </c>
      <c r="C132" s="561" t="s">
        <v>350</v>
      </c>
      <c r="D132" s="372">
        <v>100</v>
      </c>
      <c r="E132" s="372">
        <f>E126/(E126+F126+G126)*100</f>
        <v>12.796380090497738</v>
      </c>
      <c r="F132" s="372">
        <f>F126/(E126+F126+G126)*100</f>
        <v>53.990950226244337</v>
      </c>
      <c r="G132" s="372">
        <f>G126/(E126+F126+G126)*100</f>
        <v>33.212669683257914</v>
      </c>
      <c r="H132" s="762" t="s">
        <v>571</v>
      </c>
      <c r="I132" s="1307"/>
      <c r="J132" s="1289" t="s">
        <v>392</v>
      </c>
      <c r="K132" s="561" t="s">
        <v>350</v>
      </c>
      <c r="L132" s="591">
        <v>100</v>
      </c>
      <c r="M132" s="591">
        <f>M126/(M126+N126+O126)*100</f>
        <v>12.951807228915662</v>
      </c>
      <c r="N132" s="591">
        <f>N126/(M126+N126+O126)*100</f>
        <v>44.277108433734938</v>
      </c>
      <c r="O132" s="591">
        <f>O126/(M126+N126+O126)*100</f>
        <v>42.771084337349393</v>
      </c>
      <c r="P132" s="753" t="s">
        <v>571</v>
      </c>
    </row>
    <row r="133" spans="1:16" s="272" customFormat="1" ht="20.100000000000001" customHeight="1">
      <c r="A133" s="1098"/>
      <c r="B133" s="1006"/>
      <c r="C133" s="506" t="s">
        <v>443</v>
      </c>
      <c r="D133" s="372">
        <v>100</v>
      </c>
      <c r="E133" s="372">
        <f>E127/(E127+F127+G127)*100</f>
        <v>13.993831919814959</v>
      </c>
      <c r="F133" s="372">
        <f>F127/(E127+F127+G127)*100</f>
        <v>56.515034695451035</v>
      </c>
      <c r="G133" s="372">
        <f>G127/(E127+F127+G127)*100</f>
        <v>29.491133384734002</v>
      </c>
      <c r="H133" s="762" t="s">
        <v>571</v>
      </c>
      <c r="I133" s="1307"/>
      <c r="J133" s="1006"/>
      <c r="K133" s="506" t="s">
        <v>443</v>
      </c>
      <c r="L133" s="591">
        <v>100</v>
      </c>
      <c r="M133" s="591">
        <f>M127/(M127+N127+O127)*100</f>
        <v>12.258064516129032</v>
      </c>
      <c r="N133" s="591">
        <f>N127/(M127+N127+O127)*100</f>
        <v>45.161290322580641</v>
      </c>
      <c r="O133" s="591">
        <f>O127/(M127+N127+O127)*100</f>
        <v>42.58064516129032</v>
      </c>
      <c r="P133" s="753" t="s">
        <v>571</v>
      </c>
    </row>
    <row r="134" spans="1:16" s="272" customFormat="1" ht="20.100000000000001" customHeight="1">
      <c r="A134" s="1099"/>
      <c r="B134" s="1290"/>
      <c r="C134" s="561" t="s">
        <v>351</v>
      </c>
      <c r="D134" s="893">
        <v>100</v>
      </c>
      <c r="E134" s="377">
        <f>E128/(E128+F128+G128)*100</f>
        <v>11.736608665984306</v>
      </c>
      <c r="F134" s="377">
        <f>F128/(E128+F128+G128)*100</f>
        <v>51.757079495052885</v>
      </c>
      <c r="G134" s="377">
        <f>G128/(E128+F128+G128)*100</f>
        <v>36.506311838962816</v>
      </c>
      <c r="H134" s="757" t="s">
        <v>571</v>
      </c>
      <c r="I134" s="1308"/>
      <c r="J134" s="1290"/>
      <c r="K134" s="561" t="s">
        <v>351</v>
      </c>
      <c r="L134" s="592">
        <v>100</v>
      </c>
      <c r="M134" s="585">
        <f>M128/(M128+N128+O128)*100</f>
        <v>13.559322033898304</v>
      </c>
      <c r="N134" s="585">
        <f>N128/(M128+N128+O128)*100</f>
        <v>43.502824858757059</v>
      </c>
      <c r="O134" s="585">
        <f>O128/(M128+N128+O128)*100</f>
        <v>42.93785310734463</v>
      </c>
      <c r="P134" s="754" t="s">
        <v>571</v>
      </c>
    </row>
    <row r="135" spans="1:16" s="272" customFormat="1" ht="20.100000000000001" customHeight="1">
      <c r="A135" s="1071" t="s">
        <v>388</v>
      </c>
      <c r="B135" s="1289" t="s">
        <v>385</v>
      </c>
      <c r="C135" s="561" t="s">
        <v>350</v>
      </c>
      <c r="D135" s="581">
        <v>7725</v>
      </c>
      <c r="E135" s="581">
        <v>1243</v>
      </c>
      <c r="F135" s="581">
        <v>4088</v>
      </c>
      <c r="G135" s="581">
        <v>1907</v>
      </c>
      <c r="H135" s="755">
        <v>487</v>
      </c>
      <c r="I135" s="1296" t="s">
        <v>376</v>
      </c>
      <c r="J135" s="1289" t="s">
        <v>385</v>
      </c>
      <c r="K135" s="561" t="s">
        <v>350</v>
      </c>
      <c r="L135" s="581">
        <v>1182</v>
      </c>
      <c r="M135" s="581">
        <v>139</v>
      </c>
      <c r="N135" s="581">
        <v>537</v>
      </c>
      <c r="O135" s="581">
        <v>506</v>
      </c>
      <c r="P135" s="756">
        <v>0</v>
      </c>
    </row>
    <row r="136" spans="1:16" s="272" customFormat="1" ht="20.100000000000001" customHeight="1">
      <c r="A136" s="1073"/>
      <c r="B136" s="1006"/>
      <c r="C136" s="506" t="s">
        <v>443</v>
      </c>
      <c r="D136" s="371">
        <v>3660</v>
      </c>
      <c r="E136" s="371">
        <v>635</v>
      </c>
      <c r="F136" s="371">
        <v>1996</v>
      </c>
      <c r="G136" s="371">
        <v>769</v>
      </c>
      <c r="H136" s="756">
        <v>260</v>
      </c>
      <c r="I136" s="1297"/>
      <c r="J136" s="1006"/>
      <c r="K136" s="506" t="s">
        <v>443</v>
      </c>
      <c r="L136" s="371">
        <v>563</v>
      </c>
      <c r="M136" s="371">
        <v>70</v>
      </c>
      <c r="N136" s="371">
        <v>282</v>
      </c>
      <c r="O136" s="371">
        <v>211</v>
      </c>
      <c r="P136" s="756">
        <v>0</v>
      </c>
    </row>
    <row r="137" spans="1:16" s="272" customFormat="1" ht="20.100000000000001" customHeight="1">
      <c r="A137" s="1073"/>
      <c r="B137" s="1290"/>
      <c r="C137" s="561" t="s">
        <v>351</v>
      </c>
      <c r="D137" s="578">
        <v>4065</v>
      </c>
      <c r="E137" s="376">
        <v>608</v>
      </c>
      <c r="F137" s="376">
        <v>2092</v>
      </c>
      <c r="G137" s="376">
        <v>1138</v>
      </c>
      <c r="H137" s="761">
        <v>227</v>
      </c>
      <c r="I137" s="1297"/>
      <c r="J137" s="1290"/>
      <c r="K137" s="561" t="s">
        <v>351</v>
      </c>
      <c r="L137" s="578">
        <v>619</v>
      </c>
      <c r="M137" s="376">
        <v>69</v>
      </c>
      <c r="N137" s="376">
        <v>255</v>
      </c>
      <c r="O137" s="376">
        <v>295</v>
      </c>
      <c r="P137" s="761">
        <v>0</v>
      </c>
    </row>
    <row r="138" spans="1:16" s="272" customFormat="1" ht="20.100000000000001" customHeight="1">
      <c r="A138" s="1073"/>
      <c r="B138" s="1289" t="s">
        <v>391</v>
      </c>
      <c r="C138" s="561" t="s">
        <v>350</v>
      </c>
      <c r="D138" s="372">
        <v>100</v>
      </c>
      <c r="E138" s="372">
        <v>100</v>
      </c>
      <c r="F138" s="372">
        <v>100</v>
      </c>
      <c r="G138" s="372">
        <v>100</v>
      </c>
      <c r="H138" s="753" t="s">
        <v>571</v>
      </c>
      <c r="I138" s="1297"/>
      <c r="J138" s="1289" t="s">
        <v>391</v>
      </c>
      <c r="K138" s="561" t="s">
        <v>350</v>
      </c>
      <c r="L138" s="372">
        <v>100</v>
      </c>
      <c r="M138" s="372">
        <v>100</v>
      </c>
      <c r="N138" s="372">
        <v>100</v>
      </c>
      <c r="O138" s="372">
        <v>100</v>
      </c>
      <c r="P138" s="753" t="s">
        <v>571</v>
      </c>
    </row>
    <row r="139" spans="1:16" s="272" customFormat="1" ht="20.100000000000001" customHeight="1">
      <c r="A139" s="1073"/>
      <c r="B139" s="1006"/>
      <c r="C139" s="506" t="s">
        <v>443</v>
      </c>
      <c r="D139" s="372">
        <f>D136/D135*100</f>
        <v>47.378640776699029</v>
      </c>
      <c r="E139" s="372">
        <f t="shared" ref="E139:G139" si="56">E136/E135*100</f>
        <v>51.086082059533389</v>
      </c>
      <c r="F139" s="372">
        <f t="shared" si="56"/>
        <v>48.825831702544029</v>
      </c>
      <c r="G139" s="372">
        <f t="shared" si="56"/>
        <v>40.325117986366024</v>
      </c>
      <c r="H139" s="753" t="s">
        <v>571</v>
      </c>
      <c r="I139" s="1297"/>
      <c r="J139" s="1006"/>
      <c r="K139" s="506" t="s">
        <v>443</v>
      </c>
      <c r="L139" s="372">
        <f>L136/L135*100</f>
        <v>47.631133671742809</v>
      </c>
      <c r="M139" s="372">
        <f t="shared" ref="M139:O139" si="57">M136/M135*100</f>
        <v>50.359712230215827</v>
      </c>
      <c r="N139" s="372">
        <f t="shared" si="57"/>
        <v>52.513966480446925</v>
      </c>
      <c r="O139" s="372">
        <f t="shared" si="57"/>
        <v>41.699604743083</v>
      </c>
      <c r="P139" s="753" t="s">
        <v>571</v>
      </c>
    </row>
    <row r="140" spans="1:16" s="272" customFormat="1" ht="20.100000000000001" customHeight="1">
      <c r="A140" s="1073"/>
      <c r="B140" s="1290"/>
      <c r="C140" s="561" t="s">
        <v>351</v>
      </c>
      <c r="D140" s="893">
        <f>D137/D135*100</f>
        <v>52.621359223300971</v>
      </c>
      <c r="E140" s="377">
        <f t="shared" ref="E140:G140" si="58">E137/E135*100</f>
        <v>48.913917940466611</v>
      </c>
      <c r="F140" s="377">
        <f t="shared" si="58"/>
        <v>51.174168297455971</v>
      </c>
      <c r="G140" s="377">
        <f t="shared" si="58"/>
        <v>59.674882013633976</v>
      </c>
      <c r="H140" s="754" t="s">
        <v>571</v>
      </c>
      <c r="I140" s="1297"/>
      <c r="J140" s="1290"/>
      <c r="K140" s="561" t="s">
        <v>351</v>
      </c>
      <c r="L140" s="893">
        <f>L137/L135*100</f>
        <v>52.368866328257191</v>
      </c>
      <c r="M140" s="377">
        <f t="shared" ref="M140:O140" si="59">M137/M135*100</f>
        <v>49.640287769784173</v>
      </c>
      <c r="N140" s="377">
        <f t="shared" si="59"/>
        <v>47.486033519553075</v>
      </c>
      <c r="O140" s="377">
        <f t="shared" si="59"/>
        <v>58.300395256916993</v>
      </c>
      <c r="P140" s="754" t="s">
        <v>571</v>
      </c>
    </row>
    <row r="141" spans="1:16" s="272" customFormat="1" ht="20.100000000000001" customHeight="1">
      <c r="A141" s="1073"/>
      <c r="B141" s="1289" t="s">
        <v>392</v>
      </c>
      <c r="C141" s="561" t="s">
        <v>350</v>
      </c>
      <c r="D141" s="372">
        <v>100</v>
      </c>
      <c r="E141" s="372">
        <f>E135/(E135+F135+G135)*100</f>
        <v>17.17325227963526</v>
      </c>
      <c r="F141" s="372">
        <f>F135/(E135+F135+G135)*100</f>
        <v>56.479690522243708</v>
      </c>
      <c r="G141" s="372">
        <f>G135/(E135+F135+G135)*100</f>
        <v>26.347057198121028</v>
      </c>
      <c r="H141" s="753" t="s">
        <v>571</v>
      </c>
      <c r="I141" s="1297"/>
      <c r="J141" s="1289" t="s">
        <v>392</v>
      </c>
      <c r="K141" s="561" t="s">
        <v>350</v>
      </c>
      <c r="L141" s="591">
        <v>100</v>
      </c>
      <c r="M141" s="591">
        <f>M135/(M135+N135+O135)*100</f>
        <v>11.759729272419628</v>
      </c>
      <c r="N141" s="591">
        <f>N135/(M135+N135+O135)*100</f>
        <v>45.431472081218274</v>
      </c>
      <c r="O141" s="591">
        <f>O135/(M135+N135+O135)*100</f>
        <v>42.808798646362099</v>
      </c>
      <c r="P141" s="753" t="s">
        <v>571</v>
      </c>
    </row>
    <row r="142" spans="1:16" s="272" customFormat="1" ht="20.100000000000001" customHeight="1">
      <c r="A142" s="1073"/>
      <c r="B142" s="1006"/>
      <c r="C142" s="506" t="s">
        <v>443</v>
      </c>
      <c r="D142" s="372">
        <v>100</v>
      </c>
      <c r="E142" s="372">
        <f>E136/(E136+F136+G136)*100</f>
        <v>18.676470588235293</v>
      </c>
      <c r="F142" s="372">
        <f>F136/(E136+F136+G136)*100</f>
        <v>58.705882352941174</v>
      </c>
      <c r="G142" s="372">
        <f>G136/(E136+F136+G136)*100</f>
        <v>22.617647058823529</v>
      </c>
      <c r="H142" s="753" t="s">
        <v>571</v>
      </c>
      <c r="I142" s="1297"/>
      <c r="J142" s="1006"/>
      <c r="K142" s="506" t="s">
        <v>443</v>
      </c>
      <c r="L142" s="591">
        <v>100</v>
      </c>
      <c r="M142" s="591">
        <f>M136/(M136+N136+O136)*100</f>
        <v>12.433392539964476</v>
      </c>
      <c r="N142" s="591">
        <f>N136/(M136+N136+O136)*100</f>
        <v>50.088809946714029</v>
      </c>
      <c r="O142" s="591">
        <f>O136/(M136+N136+O136)*100</f>
        <v>37.477797513321491</v>
      </c>
      <c r="P142" s="753" t="s">
        <v>571</v>
      </c>
    </row>
    <row r="143" spans="1:16" s="272" customFormat="1" ht="20.100000000000001" customHeight="1">
      <c r="A143" s="1075"/>
      <c r="B143" s="1290"/>
      <c r="C143" s="561" t="s">
        <v>351</v>
      </c>
      <c r="D143" s="893">
        <v>100</v>
      </c>
      <c r="E143" s="377">
        <f>E137/(E137+F137+G137)*100</f>
        <v>15.841584158415841</v>
      </c>
      <c r="F143" s="377">
        <f>F137/(E137+F137+G137)*100</f>
        <v>54.507556018759772</v>
      </c>
      <c r="G143" s="377">
        <f>G137/(E137+F137+G137)*100</f>
        <v>29.650859822824387</v>
      </c>
      <c r="H143" s="754" t="s">
        <v>571</v>
      </c>
      <c r="I143" s="1298"/>
      <c r="J143" s="1290"/>
      <c r="K143" s="561" t="s">
        <v>351</v>
      </c>
      <c r="L143" s="592">
        <v>100</v>
      </c>
      <c r="M143" s="585">
        <f>M137/(M137+N137+O137)*100</f>
        <v>11.147011308562197</v>
      </c>
      <c r="N143" s="585">
        <f>N137/(M137+N137+O137)*100</f>
        <v>41.195476575121162</v>
      </c>
      <c r="O143" s="585">
        <f>O137/(M137+N137+O137)*100</f>
        <v>47.657512116316639</v>
      </c>
      <c r="P143" s="754" t="s">
        <v>571</v>
      </c>
    </row>
    <row r="144" spans="1:16" s="272" customFormat="1" ht="20.100000000000001" customHeight="1">
      <c r="A144" s="615"/>
      <c r="B144" s="615"/>
      <c r="C144" s="617"/>
      <c r="D144" s="582"/>
      <c r="E144" s="582"/>
      <c r="F144" s="582"/>
      <c r="G144" s="582"/>
      <c r="H144" s="766"/>
      <c r="I144" s="719"/>
      <c r="J144" s="615"/>
      <c r="K144" s="617"/>
      <c r="L144" s="720"/>
      <c r="M144" s="720"/>
      <c r="N144" s="720"/>
      <c r="O144" s="720"/>
      <c r="P144" s="766"/>
    </row>
    <row r="145" spans="1:17" s="272" customFormat="1" ht="18" customHeight="1">
      <c r="A145" s="568"/>
      <c r="B145" s="568"/>
      <c r="C145" s="568"/>
      <c r="D145" s="568"/>
      <c r="E145" s="568"/>
      <c r="F145" s="568"/>
      <c r="G145" s="568"/>
      <c r="H145" s="775"/>
      <c r="I145" s="569"/>
      <c r="J145" s="106"/>
      <c r="K145" s="557"/>
      <c r="L145" s="559"/>
      <c r="M145" s="559"/>
      <c r="N145" s="559"/>
      <c r="O145" s="559"/>
      <c r="P145" s="764"/>
    </row>
    <row r="146" spans="1:17" s="272" customFormat="1" ht="39.950000000000003" customHeight="1">
      <c r="A146" s="1074" t="s">
        <v>390</v>
      </c>
      <c r="B146" s="1074"/>
      <c r="C146" s="1075"/>
      <c r="D146" s="106" t="s">
        <v>350</v>
      </c>
      <c r="E146" s="566" t="s">
        <v>383</v>
      </c>
      <c r="F146" s="554" t="s">
        <v>304</v>
      </c>
      <c r="G146" s="567" t="s">
        <v>384</v>
      </c>
      <c r="H146" s="776" t="s">
        <v>382</v>
      </c>
      <c r="I146" s="1074" t="s">
        <v>390</v>
      </c>
      <c r="J146" s="1074"/>
      <c r="K146" s="1075"/>
      <c r="L146" s="106" t="s">
        <v>350</v>
      </c>
      <c r="M146" s="566" t="s">
        <v>383</v>
      </c>
      <c r="N146" s="554" t="s">
        <v>304</v>
      </c>
      <c r="O146" s="567" t="s">
        <v>384</v>
      </c>
      <c r="P146" s="768" t="s">
        <v>382</v>
      </c>
    </row>
    <row r="147" spans="1:17" s="272" customFormat="1" ht="20.100000000000001" customHeight="1">
      <c r="A147" s="1071" t="s">
        <v>377</v>
      </c>
      <c r="B147" s="1289" t="s">
        <v>385</v>
      </c>
      <c r="C147" s="561" t="s">
        <v>350</v>
      </c>
      <c r="D147" s="371">
        <v>3163</v>
      </c>
      <c r="E147" s="371">
        <v>268</v>
      </c>
      <c r="F147" s="371">
        <v>1521</v>
      </c>
      <c r="G147" s="371">
        <v>1285</v>
      </c>
      <c r="H147" s="763">
        <v>89</v>
      </c>
      <c r="I147" s="1293" t="s">
        <v>381</v>
      </c>
      <c r="J147" s="1292" t="s">
        <v>385</v>
      </c>
      <c r="K147" s="565" t="s">
        <v>350</v>
      </c>
      <c r="L147" s="371">
        <v>7553</v>
      </c>
      <c r="M147" s="371">
        <v>983</v>
      </c>
      <c r="N147" s="371">
        <v>4155</v>
      </c>
      <c r="O147" s="371">
        <v>2217</v>
      </c>
      <c r="P147" s="753">
        <v>198</v>
      </c>
    </row>
    <row r="148" spans="1:17" s="272" customFormat="1" ht="20.100000000000001" customHeight="1">
      <c r="A148" s="1073"/>
      <c r="B148" s="1006"/>
      <c r="C148" s="506" t="s">
        <v>443</v>
      </c>
      <c r="D148" s="371">
        <v>1502</v>
      </c>
      <c r="E148" s="371">
        <v>143</v>
      </c>
      <c r="F148" s="371">
        <v>784</v>
      </c>
      <c r="G148" s="371">
        <v>524</v>
      </c>
      <c r="H148" s="762">
        <v>51</v>
      </c>
      <c r="I148" s="1294"/>
      <c r="J148" s="1006"/>
      <c r="K148" s="506" t="s">
        <v>443</v>
      </c>
      <c r="L148" s="371">
        <v>3521</v>
      </c>
      <c r="M148" s="371">
        <v>498</v>
      </c>
      <c r="N148" s="371">
        <v>2013</v>
      </c>
      <c r="O148" s="371">
        <v>904</v>
      </c>
      <c r="P148" s="753">
        <v>106</v>
      </c>
    </row>
    <row r="149" spans="1:17" s="272" customFormat="1" ht="20.100000000000001" customHeight="1">
      <c r="A149" s="1073"/>
      <c r="B149" s="1290"/>
      <c r="C149" s="561" t="s">
        <v>351</v>
      </c>
      <c r="D149" s="578">
        <v>1661</v>
      </c>
      <c r="E149" s="376">
        <v>125</v>
      </c>
      <c r="F149" s="376">
        <v>737</v>
      </c>
      <c r="G149" s="376">
        <v>761</v>
      </c>
      <c r="H149" s="757">
        <v>38</v>
      </c>
      <c r="I149" s="1294"/>
      <c r="J149" s="1290"/>
      <c r="K149" s="561" t="s">
        <v>351</v>
      </c>
      <c r="L149" s="578">
        <v>4032</v>
      </c>
      <c r="M149" s="376">
        <v>485</v>
      </c>
      <c r="N149" s="376">
        <v>2142</v>
      </c>
      <c r="O149" s="376">
        <v>1313</v>
      </c>
      <c r="P149" s="754">
        <v>92</v>
      </c>
    </row>
    <row r="150" spans="1:17" s="272" customFormat="1" ht="20.100000000000001" customHeight="1">
      <c r="A150" s="1073"/>
      <c r="B150" s="1289" t="s">
        <v>391</v>
      </c>
      <c r="C150" s="561" t="s">
        <v>350</v>
      </c>
      <c r="D150" s="372">
        <v>100</v>
      </c>
      <c r="E150" s="372">
        <v>100</v>
      </c>
      <c r="F150" s="372">
        <v>100</v>
      </c>
      <c r="G150" s="372">
        <v>100</v>
      </c>
      <c r="H150" s="762" t="s">
        <v>571</v>
      </c>
      <c r="I150" s="1294"/>
      <c r="J150" s="1289" t="s">
        <v>391</v>
      </c>
      <c r="K150" s="561" t="s">
        <v>350</v>
      </c>
      <c r="L150" s="372">
        <v>100</v>
      </c>
      <c r="M150" s="372">
        <v>100</v>
      </c>
      <c r="N150" s="372">
        <v>100</v>
      </c>
      <c r="O150" s="372">
        <v>100</v>
      </c>
      <c r="P150" s="753" t="s">
        <v>571</v>
      </c>
    </row>
    <row r="151" spans="1:17" s="272" customFormat="1" ht="20.100000000000001" customHeight="1">
      <c r="A151" s="1073"/>
      <c r="B151" s="1006"/>
      <c r="C151" s="506" t="s">
        <v>443</v>
      </c>
      <c r="D151" s="372">
        <f>D148/D147*100</f>
        <v>47.486563389187481</v>
      </c>
      <c r="E151" s="372">
        <f t="shared" ref="E151:G151" si="60">E148/E147*100</f>
        <v>53.358208955223887</v>
      </c>
      <c r="F151" s="372">
        <f t="shared" si="60"/>
        <v>51.545036160420779</v>
      </c>
      <c r="G151" s="372">
        <f t="shared" si="60"/>
        <v>40.778210116731515</v>
      </c>
      <c r="H151" s="762" t="s">
        <v>571</v>
      </c>
      <c r="I151" s="1294"/>
      <c r="J151" s="1006"/>
      <c r="K151" s="506" t="s">
        <v>443</v>
      </c>
      <c r="L151" s="372">
        <f>L148/L147*100</f>
        <v>46.617238183503247</v>
      </c>
      <c r="M151" s="372">
        <f t="shared" ref="M151:O151" si="61">M148/M147*100</f>
        <v>50.661241098677522</v>
      </c>
      <c r="N151" s="372">
        <f t="shared" si="61"/>
        <v>48.447653429602887</v>
      </c>
      <c r="O151" s="372">
        <f t="shared" si="61"/>
        <v>40.775823184483535</v>
      </c>
      <c r="P151" s="753" t="s">
        <v>571</v>
      </c>
    </row>
    <row r="152" spans="1:17" s="272" customFormat="1" ht="20.100000000000001" customHeight="1">
      <c r="A152" s="1073"/>
      <c r="B152" s="1290"/>
      <c r="C152" s="561" t="s">
        <v>351</v>
      </c>
      <c r="D152" s="893">
        <f>D149/D147*100</f>
        <v>52.513436610812526</v>
      </c>
      <c r="E152" s="377">
        <f t="shared" ref="E152:G152" si="62">E149/E147*100</f>
        <v>46.64179104477612</v>
      </c>
      <c r="F152" s="377">
        <f t="shared" si="62"/>
        <v>48.454963839579221</v>
      </c>
      <c r="G152" s="377">
        <f t="shared" si="62"/>
        <v>59.221789883268485</v>
      </c>
      <c r="H152" s="757" t="s">
        <v>571</v>
      </c>
      <c r="I152" s="1294"/>
      <c r="J152" s="1290"/>
      <c r="K152" s="561" t="s">
        <v>351</v>
      </c>
      <c r="L152" s="893">
        <f>L149/L147*100</f>
        <v>53.38276181649676</v>
      </c>
      <c r="M152" s="377">
        <f t="shared" ref="M152:O152" si="63">M149/M147*100</f>
        <v>49.338758901322485</v>
      </c>
      <c r="N152" s="377">
        <f t="shared" si="63"/>
        <v>51.552346570397113</v>
      </c>
      <c r="O152" s="377">
        <f t="shared" si="63"/>
        <v>59.224176815516458</v>
      </c>
      <c r="P152" s="754" t="s">
        <v>571</v>
      </c>
    </row>
    <row r="153" spans="1:17" s="272" customFormat="1" ht="20.100000000000001" customHeight="1">
      <c r="A153" s="1073"/>
      <c r="B153" s="1289" t="s">
        <v>392</v>
      </c>
      <c r="C153" s="561" t="s">
        <v>350</v>
      </c>
      <c r="D153" s="372">
        <v>100</v>
      </c>
      <c r="E153" s="372">
        <f>E147/(E147+F147+G147)*100</f>
        <v>8.7182823682498363</v>
      </c>
      <c r="F153" s="372">
        <f>F147/(E147+F147+G147)*100</f>
        <v>49.479505530253739</v>
      </c>
      <c r="G153" s="372">
        <f>G147/(E147+F147+G147)*100</f>
        <v>41.802212101496423</v>
      </c>
      <c r="H153" s="762" t="s">
        <v>571</v>
      </c>
      <c r="I153" s="1294"/>
      <c r="J153" s="1289" t="s">
        <v>392</v>
      </c>
      <c r="K153" s="561" t="s">
        <v>350</v>
      </c>
      <c r="L153" s="372">
        <v>100</v>
      </c>
      <c r="M153" s="372">
        <f>M147/(M147+N147+O147)*100</f>
        <v>13.36505778382053</v>
      </c>
      <c r="N153" s="372">
        <f>N147/(M147+N147+O147)*100</f>
        <v>56.492182188987087</v>
      </c>
      <c r="O153" s="372">
        <f>O147/(M147+N147+O147)*100</f>
        <v>30.142760027192384</v>
      </c>
      <c r="P153" s="753" t="s">
        <v>571</v>
      </c>
    </row>
    <row r="154" spans="1:17" s="272" customFormat="1" ht="20.100000000000001" customHeight="1">
      <c r="A154" s="1073"/>
      <c r="B154" s="1006"/>
      <c r="C154" s="506" t="s">
        <v>443</v>
      </c>
      <c r="D154" s="372">
        <v>100</v>
      </c>
      <c r="E154" s="372">
        <f>E148/(E148+F148+G148)*100</f>
        <v>9.8552722260509995</v>
      </c>
      <c r="F154" s="372">
        <f>F148/(E148+F148+G148)*100</f>
        <v>54.031702274293593</v>
      </c>
      <c r="G154" s="372">
        <f>G148/(E148+F148+G148)*100</f>
        <v>36.113025499655407</v>
      </c>
      <c r="H154" s="762" t="s">
        <v>571</v>
      </c>
      <c r="I154" s="1294"/>
      <c r="J154" s="1006"/>
      <c r="K154" s="506" t="s">
        <v>443</v>
      </c>
      <c r="L154" s="372">
        <v>100</v>
      </c>
      <c r="M154" s="372">
        <f>M148/(M148+N148+O148)*100</f>
        <v>14.58272327964861</v>
      </c>
      <c r="N154" s="372">
        <f>N148/(M148+N148+O148)*100</f>
        <v>58.945827232796489</v>
      </c>
      <c r="O154" s="372">
        <f>O148/(M148+N148+O148)*100</f>
        <v>26.471449487554903</v>
      </c>
      <c r="P154" s="753" t="s">
        <v>571</v>
      </c>
    </row>
    <row r="155" spans="1:17" s="272" customFormat="1" ht="20.100000000000001" customHeight="1">
      <c r="A155" s="1075"/>
      <c r="B155" s="1290"/>
      <c r="C155" s="561" t="s">
        <v>351</v>
      </c>
      <c r="D155" s="893">
        <v>100</v>
      </c>
      <c r="E155" s="377">
        <f>E149/(E149+F149+G149)*100</f>
        <v>7.7017868145409727</v>
      </c>
      <c r="F155" s="377">
        <f>F149/(E149+F149+G149)*100</f>
        <v>45.409735058533578</v>
      </c>
      <c r="G155" s="377">
        <f>G149/(E149+F149+G149)*100</f>
        <v>46.888478126925449</v>
      </c>
      <c r="H155" s="757" t="s">
        <v>571</v>
      </c>
      <c r="I155" s="1295"/>
      <c r="J155" s="1290"/>
      <c r="K155" s="561" t="s">
        <v>351</v>
      </c>
      <c r="L155" s="893">
        <v>100</v>
      </c>
      <c r="M155" s="377">
        <f>M149/(M149+N149+O149)*100</f>
        <v>12.30964467005076</v>
      </c>
      <c r="N155" s="377">
        <f>N149/(M149+N149+O149)*100</f>
        <v>54.36548223350254</v>
      </c>
      <c r="O155" s="377">
        <f>O149/(M149+N149+O149)*100</f>
        <v>33.324873096446701</v>
      </c>
      <c r="P155" s="754" t="s">
        <v>571</v>
      </c>
    </row>
    <row r="156" spans="1:17" s="272" customFormat="1" ht="20.100000000000001" customHeight="1">
      <c r="A156" s="1071" t="s">
        <v>387</v>
      </c>
      <c r="B156" s="1292" t="s">
        <v>385</v>
      </c>
      <c r="C156" s="561" t="s">
        <v>350</v>
      </c>
      <c r="D156" s="371">
        <v>1411</v>
      </c>
      <c r="E156" s="371">
        <v>128</v>
      </c>
      <c r="F156" s="371">
        <v>715</v>
      </c>
      <c r="G156" s="371">
        <v>555</v>
      </c>
      <c r="H156" s="763">
        <v>13</v>
      </c>
      <c r="I156" s="1098"/>
      <c r="J156" s="1291"/>
      <c r="K156" s="526"/>
      <c r="L156" s="562"/>
      <c r="M156" s="562"/>
      <c r="N156" s="562"/>
      <c r="O156" s="562"/>
      <c r="P156" s="770"/>
      <c r="Q156" s="570"/>
    </row>
    <row r="157" spans="1:17" s="272" customFormat="1" ht="20.100000000000001" customHeight="1">
      <c r="A157" s="1073"/>
      <c r="B157" s="1006"/>
      <c r="C157" s="506" t="s">
        <v>443</v>
      </c>
      <c r="D157" s="371">
        <v>698</v>
      </c>
      <c r="E157" s="371">
        <v>70</v>
      </c>
      <c r="F157" s="371">
        <v>374</v>
      </c>
      <c r="G157" s="371">
        <v>247</v>
      </c>
      <c r="H157" s="762">
        <v>7</v>
      </c>
      <c r="I157" s="1098"/>
      <c r="J157" s="1072"/>
      <c r="K157" s="526"/>
      <c r="L157" s="562"/>
      <c r="M157" s="562"/>
      <c r="N157" s="562"/>
      <c r="O157" s="562"/>
      <c r="P157" s="771"/>
      <c r="Q157" s="558"/>
    </row>
    <row r="158" spans="1:17" s="272" customFormat="1" ht="20.100000000000001" customHeight="1">
      <c r="A158" s="1073"/>
      <c r="B158" s="1290"/>
      <c r="C158" s="561" t="s">
        <v>351</v>
      </c>
      <c r="D158" s="578">
        <v>713</v>
      </c>
      <c r="E158" s="376">
        <v>58</v>
      </c>
      <c r="F158" s="376">
        <v>341</v>
      </c>
      <c r="G158" s="376">
        <v>308</v>
      </c>
      <c r="H158" s="757">
        <v>6</v>
      </c>
      <c r="I158" s="1098"/>
      <c r="J158" s="1072"/>
      <c r="K158" s="526"/>
      <c r="L158" s="562"/>
      <c r="M158" s="562"/>
      <c r="N158" s="562"/>
      <c r="O158" s="562"/>
      <c r="P158" s="771"/>
      <c r="Q158" s="14"/>
    </row>
    <row r="159" spans="1:17" s="272" customFormat="1" ht="20.100000000000001" customHeight="1">
      <c r="A159" s="1073"/>
      <c r="B159" s="1289" t="s">
        <v>391</v>
      </c>
      <c r="C159" s="561" t="s">
        <v>350</v>
      </c>
      <c r="D159" s="372">
        <v>100</v>
      </c>
      <c r="E159" s="372">
        <v>100</v>
      </c>
      <c r="F159" s="372">
        <v>100</v>
      </c>
      <c r="G159" s="372">
        <v>100</v>
      </c>
      <c r="H159" s="762" t="s">
        <v>571</v>
      </c>
      <c r="I159" s="1098"/>
      <c r="J159" s="108"/>
      <c r="K159" s="526"/>
      <c r="L159" s="562"/>
      <c r="M159" s="562"/>
      <c r="N159" s="562"/>
      <c r="O159" s="562"/>
      <c r="P159" s="771"/>
      <c r="Q159" s="14"/>
    </row>
    <row r="160" spans="1:17" s="272" customFormat="1" ht="20.100000000000001" customHeight="1">
      <c r="A160" s="1073"/>
      <c r="B160" s="1006"/>
      <c r="C160" s="506" t="s">
        <v>443</v>
      </c>
      <c r="D160" s="372">
        <f>D157/D156*100</f>
        <v>49.468462083628637</v>
      </c>
      <c r="E160" s="372">
        <f t="shared" ref="E160:G160" si="64">E157/E156*100</f>
        <v>54.6875</v>
      </c>
      <c r="F160" s="372">
        <f t="shared" si="64"/>
        <v>52.307692307692314</v>
      </c>
      <c r="G160" s="372">
        <f t="shared" si="64"/>
        <v>44.504504504504503</v>
      </c>
      <c r="H160" s="762" t="s">
        <v>571</v>
      </c>
      <c r="I160" s="1098"/>
      <c r="J160" s="108"/>
      <c r="K160" s="526"/>
      <c r="L160" s="562"/>
      <c r="M160" s="562"/>
      <c r="N160" s="562"/>
      <c r="O160" s="562"/>
      <c r="P160" s="771"/>
      <c r="Q160" s="14"/>
    </row>
    <row r="161" spans="1:17" s="272" customFormat="1" ht="20.100000000000001" customHeight="1">
      <c r="A161" s="1073"/>
      <c r="B161" s="1290"/>
      <c r="C161" s="561" t="s">
        <v>351</v>
      </c>
      <c r="D161" s="893">
        <f>D158/D156*100</f>
        <v>50.53153791637137</v>
      </c>
      <c r="E161" s="377">
        <f t="shared" ref="E161:G161" si="65">E158/E156*100</f>
        <v>45.3125</v>
      </c>
      <c r="F161" s="377">
        <f t="shared" si="65"/>
        <v>47.692307692307693</v>
      </c>
      <c r="G161" s="377">
        <f t="shared" si="65"/>
        <v>55.495495495495497</v>
      </c>
      <c r="H161" s="757" t="s">
        <v>571</v>
      </c>
      <c r="I161" s="1098"/>
      <c r="J161" s="108"/>
      <c r="K161" s="526"/>
      <c r="L161" s="562"/>
      <c r="M161" s="562"/>
      <c r="N161" s="562"/>
      <c r="O161" s="562"/>
      <c r="P161" s="771"/>
      <c r="Q161" s="14"/>
    </row>
    <row r="162" spans="1:17" s="272" customFormat="1" ht="20.100000000000001" customHeight="1">
      <c r="A162" s="1073"/>
      <c r="B162" s="1289" t="s">
        <v>392</v>
      </c>
      <c r="C162" s="561" t="s">
        <v>350</v>
      </c>
      <c r="D162" s="372">
        <v>100</v>
      </c>
      <c r="E162" s="372">
        <f>E156/(E156+F156+G156)*100</f>
        <v>9.1559370529327602</v>
      </c>
      <c r="F162" s="372">
        <f>F156/(E156+F156+G156)*100</f>
        <v>51.144492131616595</v>
      </c>
      <c r="G162" s="372">
        <f>G156/(E156+F156+G156)*100</f>
        <v>39.699570815450642</v>
      </c>
      <c r="H162" s="762" t="s">
        <v>571</v>
      </c>
      <c r="I162" s="1098"/>
      <c r="J162" s="1291"/>
      <c r="K162" s="526"/>
      <c r="L162" s="562"/>
      <c r="M162" s="562"/>
      <c r="N162" s="562"/>
      <c r="O162" s="562"/>
      <c r="P162" s="771"/>
      <c r="Q162" s="14"/>
    </row>
    <row r="163" spans="1:17" s="272" customFormat="1" ht="20.100000000000001" customHeight="1">
      <c r="A163" s="1073"/>
      <c r="B163" s="1006"/>
      <c r="C163" s="506" t="s">
        <v>443</v>
      </c>
      <c r="D163" s="372">
        <v>100</v>
      </c>
      <c r="E163" s="372">
        <f>E157/(E157+F157+G157)*100</f>
        <v>10.130246020260492</v>
      </c>
      <c r="F163" s="372">
        <f>F157/(E157+F157+G157)*100</f>
        <v>54.124457308248921</v>
      </c>
      <c r="G163" s="372">
        <f>G157/(E157+F157+G157)*100</f>
        <v>35.745296671490593</v>
      </c>
      <c r="H163" s="762" t="s">
        <v>571</v>
      </c>
      <c r="I163" s="1098"/>
      <c r="J163" s="1072"/>
      <c r="K163" s="526"/>
      <c r="L163" s="562"/>
      <c r="M163" s="562"/>
      <c r="N163" s="562"/>
      <c r="O163" s="562"/>
      <c r="P163" s="771"/>
      <c r="Q163" s="14"/>
    </row>
    <row r="164" spans="1:17" s="272" customFormat="1" ht="20.100000000000001" customHeight="1">
      <c r="A164" s="1075"/>
      <c r="B164" s="1290"/>
      <c r="C164" s="561" t="s">
        <v>351</v>
      </c>
      <c r="D164" s="893">
        <v>100</v>
      </c>
      <c r="E164" s="377">
        <f>E158/(E158+F158+G158)*100</f>
        <v>8.2036775106082036</v>
      </c>
      <c r="F164" s="377">
        <f>F158/(E158+F158+G158)*100</f>
        <v>48.231966053748231</v>
      </c>
      <c r="G164" s="377">
        <f>G158/(E158+F158+G158)*100</f>
        <v>43.564356435643568</v>
      </c>
      <c r="H164" s="757" t="s">
        <v>571</v>
      </c>
      <c r="I164" s="1098"/>
      <c r="J164" s="1072"/>
      <c r="K164" s="526"/>
      <c r="L164" s="562"/>
      <c r="M164" s="562"/>
      <c r="N164" s="562"/>
      <c r="O164" s="562"/>
      <c r="P164" s="771"/>
      <c r="Q164" s="14"/>
    </row>
    <row r="165" spans="1:17" s="272" customFormat="1" ht="20.100000000000001" customHeight="1">
      <c r="A165" s="1071" t="s">
        <v>378</v>
      </c>
      <c r="B165" s="1292" t="s">
        <v>385</v>
      </c>
      <c r="C165" s="561" t="s">
        <v>350</v>
      </c>
      <c r="D165" s="371">
        <v>5385</v>
      </c>
      <c r="E165" s="371">
        <v>528</v>
      </c>
      <c r="F165" s="371">
        <v>2772</v>
      </c>
      <c r="G165" s="371">
        <v>1907</v>
      </c>
      <c r="H165" s="763">
        <v>178</v>
      </c>
      <c r="I165" s="1098"/>
      <c r="J165" s="1291"/>
      <c r="K165" s="526"/>
      <c r="L165" s="562"/>
      <c r="M165" s="562"/>
      <c r="N165" s="562"/>
      <c r="O165" s="562"/>
      <c r="P165" s="771"/>
      <c r="Q165" s="14"/>
    </row>
    <row r="166" spans="1:17" s="272" customFormat="1" ht="20.100000000000001" customHeight="1">
      <c r="A166" s="1073"/>
      <c r="B166" s="1006"/>
      <c r="C166" s="506" t="s">
        <v>443</v>
      </c>
      <c r="D166" s="371">
        <v>2517</v>
      </c>
      <c r="E166" s="371">
        <v>263</v>
      </c>
      <c r="F166" s="371">
        <v>1370</v>
      </c>
      <c r="G166" s="371">
        <v>785</v>
      </c>
      <c r="H166" s="762">
        <v>99</v>
      </c>
      <c r="I166" s="1098"/>
      <c r="J166" s="1072"/>
      <c r="K166" s="526"/>
      <c r="L166" s="562"/>
      <c r="M166" s="562"/>
      <c r="N166" s="562"/>
      <c r="O166" s="562"/>
      <c r="P166" s="771"/>
      <c r="Q166" s="14"/>
    </row>
    <row r="167" spans="1:17" ht="20.100000000000001" customHeight="1">
      <c r="A167" s="1073"/>
      <c r="B167" s="1290"/>
      <c r="C167" s="561" t="s">
        <v>351</v>
      </c>
      <c r="D167" s="578">
        <v>2868</v>
      </c>
      <c r="E167" s="376">
        <v>265</v>
      </c>
      <c r="F167" s="376">
        <v>1402</v>
      </c>
      <c r="G167" s="376">
        <v>1122</v>
      </c>
      <c r="H167" s="757">
        <v>79</v>
      </c>
      <c r="I167" s="1098"/>
      <c r="J167" s="1072"/>
      <c r="K167" s="526"/>
      <c r="L167" s="562"/>
      <c r="M167" s="562"/>
      <c r="N167" s="562"/>
      <c r="O167" s="562"/>
      <c r="P167" s="771"/>
    </row>
    <row r="168" spans="1:17" ht="20.100000000000001" customHeight="1">
      <c r="A168" s="1073"/>
      <c r="B168" s="1289" t="s">
        <v>391</v>
      </c>
      <c r="C168" s="561" t="s">
        <v>350</v>
      </c>
      <c r="D168" s="372">
        <v>100</v>
      </c>
      <c r="E168" s="372">
        <v>100</v>
      </c>
      <c r="F168" s="372">
        <v>100</v>
      </c>
      <c r="G168" s="372">
        <v>100</v>
      </c>
      <c r="H168" s="762" t="s">
        <v>571</v>
      </c>
      <c r="I168" s="1098"/>
      <c r="J168" s="108"/>
      <c r="K168" s="526"/>
      <c r="L168" s="562"/>
      <c r="M168" s="562"/>
      <c r="N168" s="562"/>
      <c r="O168" s="562"/>
      <c r="P168" s="771"/>
    </row>
    <row r="169" spans="1:17" ht="20.100000000000001" customHeight="1">
      <c r="A169" s="1073"/>
      <c r="B169" s="1006"/>
      <c r="C169" s="506" t="s">
        <v>443</v>
      </c>
      <c r="D169" s="372">
        <f>D166/D165*100</f>
        <v>46.740947075208915</v>
      </c>
      <c r="E169" s="372">
        <f t="shared" ref="E169:G169" si="66">E166/E165*100</f>
        <v>49.810606060606062</v>
      </c>
      <c r="F169" s="372">
        <f t="shared" si="66"/>
        <v>49.422799422799422</v>
      </c>
      <c r="G169" s="372">
        <f t="shared" si="66"/>
        <v>41.16413214472994</v>
      </c>
      <c r="H169" s="762" t="s">
        <v>571</v>
      </c>
      <c r="I169" s="1098"/>
      <c r="J169" s="108"/>
      <c r="K169" s="526"/>
      <c r="L169" s="562"/>
      <c r="M169" s="562"/>
      <c r="N169" s="562"/>
      <c r="O169" s="562"/>
      <c r="P169" s="771"/>
    </row>
    <row r="170" spans="1:17" ht="20.100000000000001" customHeight="1">
      <c r="A170" s="1073"/>
      <c r="B170" s="1290"/>
      <c r="C170" s="561" t="s">
        <v>351</v>
      </c>
      <c r="D170" s="893">
        <f>D167/D165*100</f>
        <v>53.259052924791085</v>
      </c>
      <c r="E170" s="377">
        <f t="shared" ref="E170:G170" si="67">E167/E165*100</f>
        <v>50.189393939393945</v>
      </c>
      <c r="F170" s="377">
        <f t="shared" si="67"/>
        <v>50.577200577200578</v>
      </c>
      <c r="G170" s="377">
        <f t="shared" si="67"/>
        <v>58.835867855270067</v>
      </c>
      <c r="H170" s="757" t="s">
        <v>571</v>
      </c>
      <c r="I170" s="1098"/>
      <c r="J170" s="108"/>
      <c r="K170" s="526"/>
      <c r="L170" s="562"/>
      <c r="M170" s="562"/>
      <c r="N170" s="562"/>
      <c r="O170" s="562"/>
      <c r="P170" s="771"/>
    </row>
    <row r="171" spans="1:17" ht="20.100000000000001" customHeight="1">
      <c r="A171" s="1073"/>
      <c r="B171" s="1289" t="s">
        <v>392</v>
      </c>
      <c r="C171" s="561" t="s">
        <v>350</v>
      </c>
      <c r="D171" s="372">
        <v>100</v>
      </c>
      <c r="E171" s="372">
        <f>E165/(E165+F165+G165)*100</f>
        <v>10.140195890147877</v>
      </c>
      <c r="F171" s="372">
        <f>F165/(E165+F165+G165)*100</f>
        <v>53.236028423276359</v>
      </c>
      <c r="G171" s="372">
        <f>G165/(E165+F165+G165)*100</f>
        <v>36.623775686575769</v>
      </c>
      <c r="H171" s="762" t="s">
        <v>571</v>
      </c>
      <c r="I171" s="1098"/>
      <c r="J171" s="1291"/>
      <c r="K171" s="526"/>
      <c r="L171" s="562"/>
      <c r="M171" s="562"/>
      <c r="N171" s="562"/>
      <c r="O171" s="562"/>
      <c r="P171" s="771"/>
    </row>
    <row r="172" spans="1:17" ht="20.100000000000001" customHeight="1">
      <c r="A172" s="1073"/>
      <c r="B172" s="1006"/>
      <c r="C172" s="506" t="s">
        <v>443</v>
      </c>
      <c r="D172" s="372">
        <v>100</v>
      </c>
      <c r="E172" s="372">
        <f>E166/(E166+F166+G166)*100</f>
        <v>10.8767576509512</v>
      </c>
      <c r="F172" s="372">
        <f>F166/(E166+F166+G166)*100</f>
        <v>56.658395368072789</v>
      </c>
      <c r="G172" s="372">
        <f>G166/(E166+F166+G166)*100</f>
        <v>32.464846980976013</v>
      </c>
      <c r="H172" s="762" t="s">
        <v>571</v>
      </c>
      <c r="I172" s="1098"/>
      <c r="J172" s="1072"/>
      <c r="K172" s="526"/>
      <c r="L172" s="562"/>
      <c r="M172" s="562"/>
      <c r="N172" s="562"/>
      <c r="O172" s="562"/>
      <c r="P172" s="771"/>
    </row>
    <row r="173" spans="1:17" ht="20.100000000000001" customHeight="1">
      <c r="A173" s="1075"/>
      <c r="B173" s="1290"/>
      <c r="C173" s="561" t="s">
        <v>351</v>
      </c>
      <c r="D173" s="893">
        <v>100</v>
      </c>
      <c r="E173" s="377">
        <f>E167/(E167+F167+G167)*100</f>
        <v>9.5016134815345996</v>
      </c>
      <c r="F173" s="377">
        <f>F167/(E167+F167+G167)*100</f>
        <v>50.268913589100038</v>
      </c>
      <c r="G173" s="377">
        <f>G167/(E167+F167+G167)*100</f>
        <v>40.229472929365365</v>
      </c>
      <c r="H173" s="757" t="s">
        <v>571</v>
      </c>
      <c r="I173" s="1098"/>
      <c r="J173" s="1072"/>
      <c r="K173" s="526"/>
      <c r="L173" s="562"/>
      <c r="M173" s="562"/>
      <c r="N173" s="562"/>
      <c r="O173" s="562"/>
      <c r="P173" s="771"/>
    </row>
    <row r="174" spans="1:17" ht="20.100000000000001" customHeight="1">
      <c r="A174" s="1072" t="s">
        <v>379</v>
      </c>
      <c r="B174" s="1292" t="s">
        <v>385</v>
      </c>
      <c r="C174" s="561" t="s">
        <v>350</v>
      </c>
      <c r="D174" s="371">
        <v>5264</v>
      </c>
      <c r="E174" s="371">
        <v>615</v>
      </c>
      <c r="F174" s="371">
        <v>2759</v>
      </c>
      <c r="G174" s="371">
        <v>1661</v>
      </c>
      <c r="H174" s="762">
        <v>229</v>
      </c>
      <c r="I174" s="1098"/>
      <c r="J174" s="1291"/>
      <c r="K174" s="526"/>
      <c r="L174" s="562"/>
      <c r="M174" s="562"/>
      <c r="N174" s="562"/>
      <c r="O174" s="562"/>
      <c r="P174" s="771"/>
    </row>
    <row r="175" spans="1:17" ht="20.100000000000001" customHeight="1">
      <c r="A175" s="1072"/>
      <c r="B175" s="1006"/>
      <c r="C175" s="506" t="s">
        <v>443</v>
      </c>
      <c r="D175" s="371">
        <v>2541</v>
      </c>
      <c r="E175" s="371">
        <v>315</v>
      </c>
      <c r="F175" s="371">
        <v>1373</v>
      </c>
      <c r="G175" s="371">
        <v>733</v>
      </c>
      <c r="H175" s="762">
        <v>120</v>
      </c>
      <c r="I175" s="1098"/>
      <c r="J175" s="1072"/>
      <c r="K175" s="526"/>
      <c r="L175" s="562"/>
      <c r="M175" s="562"/>
      <c r="N175" s="562"/>
      <c r="O175" s="562"/>
      <c r="P175" s="771"/>
    </row>
    <row r="176" spans="1:17" ht="20.100000000000001" customHeight="1">
      <c r="A176" s="1072"/>
      <c r="B176" s="1290"/>
      <c r="C176" s="561" t="s">
        <v>351</v>
      </c>
      <c r="D176" s="578">
        <v>2723</v>
      </c>
      <c r="E176" s="376">
        <v>300</v>
      </c>
      <c r="F176" s="376">
        <v>1386</v>
      </c>
      <c r="G176" s="376">
        <v>928</v>
      </c>
      <c r="H176" s="757">
        <v>109</v>
      </c>
      <c r="I176" s="1098"/>
      <c r="J176" s="1072"/>
      <c r="K176" s="526"/>
      <c r="L176" s="562"/>
      <c r="M176" s="562"/>
      <c r="N176" s="562"/>
      <c r="O176" s="562"/>
      <c r="P176" s="771"/>
    </row>
    <row r="177" spans="1:17" ht="20.100000000000001" customHeight="1">
      <c r="A177" s="1072"/>
      <c r="B177" s="1289" t="s">
        <v>391</v>
      </c>
      <c r="C177" s="561" t="s">
        <v>350</v>
      </c>
      <c r="D177" s="372">
        <v>100</v>
      </c>
      <c r="E177" s="372">
        <v>100</v>
      </c>
      <c r="F177" s="372">
        <v>100</v>
      </c>
      <c r="G177" s="372">
        <v>100</v>
      </c>
      <c r="H177" s="762" t="s">
        <v>571</v>
      </c>
      <c r="I177" s="1098"/>
      <c r="J177" s="108"/>
      <c r="K177" s="526"/>
      <c r="L177" s="562"/>
      <c r="M177" s="562"/>
      <c r="N177" s="562"/>
      <c r="O177" s="562"/>
      <c r="P177" s="771"/>
    </row>
    <row r="178" spans="1:17" ht="20.100000000000001" customHeight="1">
      <c r="A178" s="1072"/>
      <c r="B178" s="1006"/>
      <c r="C178" s="506" t="s">
        <v>443</v>
      </c>
      <c r="D178" s="372">
        <f>D175/D174*100</f>
        <v>48.271276595744681</v>
      </c>
      <c r="E178" s="372">
        <f t="shared" ref="E178:G178" si="68">E175/E174*100</f>
        <v>51.219512195121951</v>
      </c>
      <c r="F178" s="372">
        <f t="shared" si="68"/>
        <v>49.764407393983326</v>
      </c>
      <c r="G178" s="372">
        <f t="shared" si="68"/>
        <v>44.13004214328717</v>
      </c>
      <c r="H178" s="762" t="s">
        <v>571</v>
      </c>
      <c r="I178" s="1098"/>
      <c r="J178" s="108"/>
      <c r="K178" s="526"/>
      <c r="L178" s="562"/>
      <c r="M178" s="562"/>
      <c r="N178" s="562"/>
      <c r="O178" s="562"/>
      <c r="P178" s="771"/>
    </row>
    <row r="179" spans="1:17" ht="20.100000000000001" customHeight="1">
      <c r="A179" s="1072"/>
      <c r="B179" s="1290"/>
      <c r="C179" s="561" t="s">
        <v>351</v>
      </c>
      <c r="D179" s="893">
        <f>D176/D174*100</f>
        <v>51.728723404255319</v>
      </c>
      <c r="E179" s="377">
        <f t="shared" ref="E179:G179" si="69">E176/E174*100</f>
        <v>48.780487804878049</v>
      </c>
      <c r="F179" s="377">
        <f t="shared" si="69"/>
        <v>50.235592606016674</v>
      </c>
      <c r="G179" s="377">
        <f t="shared" si="69"/>
        <v>55.86995785671283</v>
      </c>
      <c r="H179" s="757" t="s">
        <v>571</v>
      </c>
      <c r="I179" s="1098"/>
      <c r="J179" s="108"/>
      <c r="K179" s="526"/>
      <c r="L179" s="562"/>
      <c r="M179" s="562"/>
      <c r="N179" s="562"/>
      <c r="O179" s="562"/>
      <c r="P179" s="771"/>
    </row>
    <row r="180" spans="1:17" ht="20.100000000000001" customHeight="1">
      <c r="A180" s="1072"/>
      <c r="B180" s="1289" t="s">
        <v>392</v>
      </c>
      <c r="C180" s="561" t="s">
        <v>350</v>
      </c>
      <c r="D180" s="372">
        <v>100</v>
      </c>
      <c r="E180" s="372">
        <f>E174/(E174+F174+G174)*100</f>
        <v>12.21449851042701</v>
      </c>
      <c r="F180" s="372">
        <f>F174/(E174+F174+G174)*100</f>
        <v>54.796425024826213</v>
      </c>
      <c r="G180" s="372">
        <f>G174/(E174+F174+G174)*100</f>
        <v>32.989076464746773</v>
      </c>
      <c r="H180" s="762" t="s">
        <v>571</v>
      </c>
      <c r="I180" s="1098"/>
      <c r="J180" s="1291"/>
      <c r="K180" s="526"/>
      <c r="L180" s="562"/>
      <c r="M180" s="562"/>
      <c r="N180" s="562"/>
      <c r="O180" s="562"/>
      <c r="P180" s="771"/>
    </row>
    <row r="181" spans="1:17" ht="20.100000000000001" customHeight="1">
      <c r="A181" s="1072"/>
      <c r="B181" s="1006"/>
      <c r="C181" s="506" t="s">
        <v>443</v>
      </c>
      <c r="D181" s="372">
        <v>100</v>
      </c>
      <c r="E181" s="372">
        <f>E175/(E175+F175+G175)*100</f>
        <v>13.011152416356877</v>
      </c>
      <c r="F181" s="372">
        <f>F175/(E175+F175+G175)*100</f>
        <v>56.712102437009506</v>
      </c>
      <c r="G181" s="372">
        <f>G175/(E175+F175+G175)*100</f>
        <v>30.276745146633623</v>
      </c>
      <c r="H181" s="762" t="s">
        <v>571</v>
      </c>
      <c r="I181" s="1098"/>
      <c r="J181" s="1072"/>
      <c r="K181" s="526"/>
      <c r="L181" s="562"/>
      <c r="M181" s="562"/>
      <c r="N181" s="562"/>
      <c r="O181" s="562"/>
      <c r="P181" s="771"/>
    </row>
    <row r="182" spans="1:17" ht="20.100000000000001" customHeight="1">
      <c r="A182" s="1074"/>
      <c r="B182" s="1290"/>
      <c r="C182" s="561" t="s">
        <v>351</v>
      </c>
      <c r="D182" s="893">
        <v>100</v>
      </c>
      <c r="E182" s="377">
        <f>E176/(E176+F176+G176)*100</f>
        <v>11.476664116296863</v>
      </c>
      <c r="F182" s="377">
        <f>F176/(E176+F176+G176)*100</f>
        <v>53.022188217291507</v>
      </c>
      <c r="G182" s="377">
        <f>G176/(E176+F176+G176)*100</f>
        <v>35.501147666411633</v>
      </c>
      <c r="H182" s="757" t="s">
        <v>571</v>
      </c>
      <c r="I182" s="1098"/>
      <c r="J182" s="1072"/>
      <c r="K182" s="752"/>
      <c r="L182" s="562"/>
      <c r="M182" s="562"/>
      <c r="N182" s="562"/>
      <c r="O182" s="562"/>
      <c r="P182" s="771"/>
    </row>
    <row r="183" spans="1:17" ht="20.100000000000001" customHeight="1">
      <c r="A183" s="1072" t="s">
        <v>380</v>
      </c>
      <c r="B183" s="1292" t="s">
        <v>385</v>
      </c>
      <c r="C183" s="561" t="s">
        <v>350</v>
      </c>
      <c r="D183" s="371">
        <v>7847</v>
      </c>
      <c r="E183" s="371">
        <v>1098</v>
      </c>
      <c r="F183" s="371">
        <v>4561</v>
      </c>
      <c r="G183" s="371">
        <v>2161</v>
      </c>
      <c r="H183" s="753">
        <v>27</v>
      </c>
      <c r="I183" s="777"/>
      <c r="J183" s="19"/>
      <c r="K183" s="19"/>
      <c r="L183" s="19"/>
      <c r="M183" s="19"/>
      <c r="N183" s="19"/>
      <c r="O183" s="19"/>
      <c r="P183" s="772"/>
      <c r="Q183" s="19"/>
    </row>
    <row r="184" spans="1:17" ht="20.100000000000001" customHeight="1">
      <c r="A184" s="1072"/>
      <c r="B184" s="1006"/>
      <c r="C184" s="506" t="s">
        <v>443</v>
      </c>
      <c r="D184" s="371">
        <v>3725</v>
      </c>
      <c r="E184" s="371">
        <v>533</v>
      </c>
      <c r="F184" s="371">
        <v>2255</v>
      </c>
      <c r="G184" s="371">
        <v>920</v>
      </c>
      <c r="H184" s="762">
        <v>17</v>
      </c>
      <c r="P184" s="772"/>
    </row>
    <row r="185" spans="1:17" ht="20.100000000000001" customHeight="1">
      <c r="A185" s="1072"/>
      <c r="B185" s="1290"/>
      <c r="C185" s="561" t="s">
        <v>351</v>
      </c>
      <c r="D185" s="578">
        <v>4122</v>
      </c>
      <c r="E185" s="376">
        <v>565</v>
      </c>
      <c r="F185" s="376">
        <v>2306</v>
      </c>
      <c r="G185" s="376">
        <v>1241</v>
      </c>
      <c r="H185" s="757">
        <v>10</v>
      </c>
      <c r="P185" s="772"/>
    </row>
    <row r="186" spans="1:17" ht="20.100000000000001" customHeight="1">
      <c r="A186" s="1072"/>
      <c r="B186" s="1289" t="s">
        <v>391</v>
      </c>
      <c r="C186" s="561" t="s">
        <v>350</v>
      </c>
      <c r="D186" s="372">
        <v>100</v>
      </c>
      <c r="E186" s="372">
        <v>100</v>
      </c>
      <c r="F186" s="372">
        <v>100</v>
      </c>
      <c r="G186" s="372">
        <v>100</v>
      </c>
      <c r="H186" s="762" t="s">
        <v>571</v>
      </c>
      <c r="P186" s="772"/>
    </row>
    <row r="187" spans="1:17" ht="20.100000000000001" customHeight="1">
      <c r="A187" s="1072"/>
      <c r="B187" s="1006"/>
      <c r="C187" s="506" t="s">
        <v>443</v>
      </c>
      <c r="D187" s="372">
        <f>D184/D183*100</f>
        <v>47.47037084236014</v>
      </c>
      <c r="E187" s="372">
        <f t="shared" ref="E187:G187" si="70">E184/E183*100</f>
        <v>48.54280510018215</v>
      </c>
      <c r="F187" s="372">
        <f t="shared" si="70"/>
        <v>49.440912080684065</v>
      </c>
      <c r="G187" s="372">
        <f t="shared" si="70"/>
        <v>42.572882924571957</v>
      </c>
      <c r="H187" s="762" t="s">
        <v>571</v>
      </c>
      <c r="P187" s="772"/>
    </row>
    <row r="188" spans="1:17" ht="20.100000000000001" customHeight="1">
      <c r="A188" s="1072"/>
      <c r="B188" s="1290"/>
      <c r="C188" s="561" t="s">
        <v>351</v>
      </c>
      <c r="D188" s="893">
        <f>D185/D183*100</f>
        <v>52.529629157639867</v>
      </c>
      <c r="E188" s="377">
        <f t="shared" ref="E188:G188" si="71">E185/E183*100</f>
        <v>51.45719489981785</v>
      </c>
      <c r="F188" s="377">
        <f t="shared" si="71"/>
        <v>50.559087919315935</v>
      </c>
      <c r="G188" s="377">
        <f t="shared" si="71"/>
        <v>57.427117075428043</v>
      </c>
      <c r="H188" s="757" t="s">
        <v>571</v>
      </c>
      <c r="P188" s="772"/>
    </row>
    <row r="189" spans="1:17" ht="20.100000000000001" customHeight="1">
      <c r="A189" s="1072"/>
      <c r="B189" s="1289" t="s">
        <v>392</v>
      </c>
      <c r="C189" s="561" t="s">
        <v>350</v>
      </c>
      <c r="D189" s="372">
        <v>100</v>
      </c>
      <c r="E189" s="372">
        <f>E183/(E183+F183+G183)*100</f>
        <v>14.040920716112531</v>
      </c>
      <c r="F189" s="372">
        <f>F183/(E183+F183+G183)*100</f>
        <v>58.324808184143215</v>
      </c>
      <c r="G189" s="372">
        <f>G183/(E183+F183+G183)*100</f>
        <v>27.634271099744247</v>
      </c>
      <c r="H189" s="762" t="s">
        <v>571</v>
      </c>
      <c r="I189" s="777"/>
      <c r="J189" s="19"/>
      <c r="K189" s="19"/>
      <c r="L189" s="19"/>
      <c r="M189" s="19"/>
      <c r="N189" s="19"/>
      <c r="O189" s="19"/>
      <c r="P189" s="772"/>
    </row>
    <row r="190" spans="1:17" ht="20.100000000000001" customHeight="1">
      <c r="A190" s="1072"/>
      <c r="B190" s="1006"/>
      <c r="C190" s="506" t="s">
        <v>443</v>
      </c>
      <c r="D190" s="372">
        <v>100</v>
      </c>
      <c r="E190" s="372">
        <f>E184/(E184+F184+G184)*100</f>
        <v>14.374325782092773</v>
      </c>
      <c r="F190" s="372">
        <f>F184/(E184+F184+G184)*100</f>
        <v>60.814455231930964</v>
      </c>
      <c r="G190" s="372">
        <f>G184/(E184+F184+G184)*100</f>
        <v>24.811218985976268</v>
      </c>
      <c r="H190" s="762" t="s">
        <v>571</v>
      </c>
      <c r="I190" s="777"/>
      <c r="J190" s="19"/>
      <c r="K190" s="19"/>
      <c r="L190" s="19"/>
      <c r="M190" s="19"/>
      <c r="N190" s="19"/>
      <c r="O190" s="19"/>
      <c r="P190" s="772"/>
    </row>
    <row r="191" spans="1:17" ht="20.100000000000001" customHeight="1">
      <c r="A191" s="1074"/>
      <c r="B191" s="1290"/>
      <c r="C191" s="561" t="s">
        <v>351</v>
      </c>
      <c r="D191" s="377">
        <v>100</v>
      </c>
      <c r="E191" s="377">
        <f>E185/(E185+F185+G185)*100</f>
        <v>13.740272373540858</v>
      </c>
      <c r="F191" s="377">
        <f>F185/(E185+F185+G185)*100</f>
        <v>56.079766536964982</v>
      </c>
      <c r="G191" s="377">
        <f>G185/(E185+F185+G185)*100</f>
        <v>30.17996108949416</v>
      </c>
      <c r="H191" s="757" t="s">
        <v>571</v>
      </c>
      <c r="I191" s="19"/>
      <c r="J191" s="19"/>
      <c r="K191" s="19"/>
      <c r="L191" s="19"/>
      <c r="M191" s="19"/>
      <c r="N191" s="19"/>
      <c r="O191" s="19"/>
      <c r="P191" s="772"/>
    </row>
    <row r="192" spans="1:17">
      <c r="P192" s="772"/>
    </row>
    <row r="193" spans="16:16">
      <c r="P193" s="772"/>
    </row>
    <row r="194" spans="16:16">
      <c r="P194" s="772"/>
    </row>
    <row r="195" spans="16:16">
      <c r="P195" s="772"/>
    </row>
    <row r="196" spans="16:16">
      <c r="P196" s="772"/>
    </row>
    <row r="197" spans="16:16">
      <c r="P197" s="772"/>
    </row>
    <row r="198" spans="16:16">
      <c r="P198" s="772"/>
    </row>
    <row r="199" spans="16:16">
      <c r="P199" s="772"/>
    </row>
    <row r="200" spans="16:16">
      <c r="P200" s="772"/>
    </row>
    <row r="201" spans="16:16">
      <c r="P201" s="772"/>
    </row>
    <row r="202" spans="16:16">
      <c r="P202" s="772"/>
    </row>
    <row r="203" spans="16:16">
      <c r="P203" s="772"/>
    </row>
    <row r="204" spans="16:16">
      <c r="P204" s="772"/>
    </row>
    <row r="205" spans="16:16">
      <c r="P205" s="772"/>
    </row>
    <row r="206" spans="16:16">
      <c r="P206" s="772"/>
    </row>
    <row r="207" spans="16:16">
      <c r="P207" s="772"/>
    </row>
    <row r="208" spans="16:16">
      <c r="P208" s="772"/>
    </row>
    <row r="209" spans="16:16">
      <c r="P209" s="772"/>
    </row>
    <row r="210" spans="16:16">
      <c r="P210" s="772"/>
    </row>
    <row r="211" spans="16:16">
      <c r="P211" s="772"/>
    </row>
    <row r="212" spans="16:16">
      <c r="P212" s="772"/>
    </row>
    <row r="213" spans="16:16">
      <c r="P213" s="772"/>
    </row>
    <row r="214" spans="16:16">
      <c r="P214" s="772"/>
    </row>
    <row r="215" spans="16:16">
      <c r="P215" s="772"/>
    </row>
    <row r="216" spans="16:16">
      <c r="P216" s="772"/>
    </row>
    <row r="217" spans="16:16">
      <c r="P217" s="772"/>
    </row>
    <row r="218" spans="16:16">
      <c r="P218" s="772"/>
    </row>
    <row r="219" spans="16:16">
      <c r="P219" s="772"/>
    </row>
    <row r="220" spans="16:16">
      <c r="P220" s="772"/>
    </row>
    <row r="221" spans="16:16">
      <c r="P221" s="772"/>
    </row>
    <row r="222" spans="16:16">
      <c r="P222" s="772"/>
    </row>
    <row r="223" spans="16:16">
      <c r="P223" s="772"/>
    </row>
    <row r="224" spans="16:16">
      <c r="P224" s="772"/>
    </row>
    <row r="225" spans="16:16">
      <c r="P225" s="772"/>
    </row>
    <row r="226" spans="16:16">
      <c r="P226" s="772"/>
    </row>
    <row r="227" spans="16:16">
      <c r="P227" s="772"/>
    </row>
    <row r="228" spans="16:16">
      <c r="P228" s="772"/>
    </row>
    <row r="229" spans="16:16">
      <c r="P229" s="772"/>
    </row>
    <row r="230" spans="16:16">
      <c r="P230" s="772"/>
    </row>
    <row r="231" spans="16:16">
      <c r="P231" s="772"/>
    </row>
    <row r="232" spans="16:16">
      <c r="P232" s="772"/>
    </row>
    <row r="233" spans="16:16">
      <c r="P233" s="772"/>
    </row>
    <row r="234" spans="16:16">
      <c r="P234" s="772"/>
    </row>
    <row r="235" spans="16:16">
      <c r="P235" s="772"/>
    </row>
    <row r="236" spans="16:16">
      <c r="P236" s="772"/>
    </row>
  </sheetData>
  <sheetProtection selectLockedCells="1" selectUnlockedCells="1"/>
  <mergeCells count="161">
    <mergeCell ref="A165:A173"/>
    <mergeCell ref="B165:B167"/>
    <mergeCell ref="A174:A182"/>
    <mergeCell ref="B174:B176"/>
    <mergeCell ref="A183:A191"/>
    <mergeCell ref="J42:J44"/>
    <mergeCell ref="I50:K50"/>
    <mergeCell ref="A51:A59"/>
    <mergeCell ref="B54:B56"/>
    <mergeCell ref="B63:B65"/>
    <mergeCell ref="A147:A155"/>
    <mergeCell ref="A156:A164"/>
    <mergeCell ref="B90:B92"/>
    <mergeCell ref="I117:I125"/>
    <mergeCell ref="I126:I134"/>
    <mergeCell ref="A146:C146"/>
    <mergeCell ref="B138:B140"/>
    <mergeCell ref="I108:I116"/>
    <mergeCell ref="A99:A107"/>
    <mergeCell ref="B105:B107"/>
    <mergeCell ref="J123:J125"/>
    <mergeCell ref="J132:J134"/>
    <mergeCell ref="A39:A47"/>
    <mergeCell ref="I39:I47"/>
    <mergeCell ref="A69:A77"/>
    <mergeCell ref="B84:B86"/>
    <mergeCell ref="A78:A86"/>
    <mergeCell ref="J33:J35"/>
    <mergeCell ref="A30:A38"/>
    <mergeCell ref="B33:B35"/>
    <mergeCell ref="B42:B44"/>
    <mergeCell ref="B39:B41"/>
    <mergeCell ref="J51:J53"/>
    <mergeCell ref="I30:I38"/>
    <mergeCell ref="J30:J32"/>
    <mergeCell ref="J39:J41"/>
    <mergeCell ref="J45:J47"/>
    <mergeCell ref="A60:A68"/>
    <mergeCell ref="B60:B62"/>
    <mergeCell ref="B66:B68"/>
    <mergeCell ref="J36:J38"/>
    <mergeCell ref="A50:C50"/>
    <mergeCell ref="B69:B71"/>
    <mergeCell ref="B72:B74"/>
    <mergeCell ref="B78:B80"/>
    <mergeCell ref="B81:B83"/>
    <mergeCell ref="B51:B53"/>
    <mergeCell ref="B57:B59"/>
    <mergeCell ref="B18:B20"/>
    <mergeCell ref="B21:B23"/>
    <mergeCell ref="A2:C2"/>
    <mergeCell ref="B3:B5"/>
    <mergeCell ref="B9:B11"/>
    <mergeCell ref="B12:B14"/>
    <mergeCell ref="A3:A11"/>
    <mergeCell ref="B6:B8"/>
    <mergeCell ref="J3:J5"/>
    <mergeCell ref="J6:J8"/>
    <mergeCell ref="J12:J14"/>
    <mergeCell ref="J15:J17"/>
    <mergeCell ref="I3:I11"/>
    <mergeCell ref="I12:I20"/>
    <mergeCell ref="B15:B17"/>
    <mergeCell ref="A12:A20"/>
    <mergeCell ref="A21:A29"/>
    <mergeCell ref="I2:K2"/>
    <mergeCell ref="J21:J23"/>
    <mergeCell ref="J27:J29"/>
    <mergeCell ref="J9:J11"/>
    <mergeCell ref="J18:J20"/>
    <mergeCell ref="J24:J26"/>
    <mergeCell ref="J54:J56"/>
    <mergeCell ref="B123:B125"/>
    <mergeCell ref="I51:I59"/>
    <mergeCell ref="J57:J59"/>
    <mergeCell ref="J66:J68"/>
    <mergeCell ref="J75:J77"/>
    <mergeCell ref="J111:J113"/>
    <mergeCell ref="J60:J62"/>
    <mergeCell ref="I21:I29"/>
    <mergeCell ref="B24:B26"/>
    <mergeCell ref="B36:B38"/>
    <mergeCell ref="B27:B29"/>
    <mergeCell ref="B30:B32"/>
    <mergeCell ref="B45:B47"/>
    <mergeCell ref="B75:B77"/>
    <mergeCell ref="B87:B89"/>
    <mergeCell ref="B93:B95"/>
    <mergeCell ref="J63:J65"/>
    <mergeCell ref="J69:J71"/>
    <mergeCell ref="J72:J74"/>
    <mergeCell ref="I60:I68"/>
    <mergeCell ref="I69:I77"/>
    <mergeCell ref="I78:I86"/>
    <mergeCell ref="J78:J80"/>
    <mergeCell ref="J108:J110"/>
    <mergeCell ref="J99:J101"/>
    <mergeCell ref="J81:J83"/>
    <mergeCell ref="J105:J107"/>
    <mergeCell ref="J93:J95"/>
    <mergeCell ref="I98:K98"/>
    <mergeCell ref="J87:J89"/>
    <mergeCell ref="J84:J86"/>
    <mergeCell ref="I87:I95"/>
    <mergeCell ref="J90:J92"/>
    <mergeCell ref="I99:I107"/>
    <mergeCell ref="B126:B128"/>
    <mergeCell ref="B135:B137"/>
    <mergeCell ref="A126:A134"/>
    <mergeCell ref="A117:A125"/>
    <mergeCell ref="A108:A116"/>
    <mergeCell ref="B108:B110"/>
    <mergeCell ref="B132:B134"/>
    <mergeCell ref="B129:B131"/>
    <mergeCell ref="B117:B119"/>
    <mergeCell ref="A87:A95"/>
    <mergeCell ref="J102:J104"/>
    <mergeCell ref="B99:B101"/>
    <mergeCell ref="B102:B104"/>
    <mergeCell ref="I147:I155"/>
    <mergeCell ref="J147:J149"/>
    <mergeCell ref="J129:J131"/>
    <mergeCell ref="J153:J155"/>
    <mergeCell ref="J135:J137"/>
    <mergeCell ref="J138:J140"/>
    <mergeCell ref="I135:I143"/>
    <mergeCell ref="J114:J116"/>
    <mergeCell ref="J120:J122"/>
    <mergeCell ref="J117:J119"/>
    <mergeCell ref="J141:J143"/>
    <mergeCell ref="I146:K146"/>
    <mergeCell ref="J126:J128"/>
    <mergeCell ref="B147:B149"/>
    <mergeCell ref="A135:A143"/>
    <mergeCell ref="B141:B143"/>
    <mergeCell ref="A98:C98"/>
    <mergeCell ref="B114:B116"/>
    <mergeCell ref="B111:B113"/>
    <mergeCell ref="B120:B122"/>
    <mergeCell ref="I156:I164"/>
    <mergeCell ref="J156:J158"/>
    <mergeCell ref="J180:J182"/>
    <mergeCell ref="B177:B179"/>
    <mergeCell ref="B183:B185"/>
    <mergeCell ref="B153:B155"/>
    <mergeCell ref="J162:J164"/>
    <mergeCell ref="B150:B152"/>
    <mergeCell ref="J150:J152"/>
    <mergeCell ref="B156:B158"/>
    <mergeCell ref="B159:B161"/>
    <mergeCell ref="B162:B164"/>
    <mergeCell ref="B189:B191"/>
    <mergeCell ref="B180:B182"/>
    <mergeCell ref="B186:B188"/>
    <mergeCell ref="I174:I182"/>
    <mergeCell ref="I165:I173"/>
    <mergeCell ref="J165:J167"/>
    <mergeCell ref="J171:J173"/>
    <mergeCell ref="B168:B170"/>
    <mergeCell ref="J174:J176"/>
    <mergeCell ref="B171:B173"/>
  </mergeCells>
  <phoneticPr fontId="6"/>
  <pageMargins left="0.75" right="0.75" top="1" bottom="1" header="0.51200000000000001" footer="0.51200000000000001"/>
  <pageSetup paperSize="9" scale="69" orientation="portrait" r:id="rId1"/>
  <headerFooter alignWithMargins="0"/>
  <rowBreaks count="3" manualBreakCount="3">
    <brk id="48" max="16383" man="1"/>
    <brk id="96" max="16383" man="1"/>
    <brk id="144"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164"/>
  <sheetViews>
    <sheetView showGridLines="0" topLeftCell="A92" zoomScaleNormal="100" workbookViewId="0">
      <selection activeCell="A85" sqref="A85:L120"/>
    </sheetView>
  </sheetViews>
  <sheetFormatPr defaultColWidth="9" defaultRowHeight="12"/>
  <cols>
    <col min="1" max="1" width="9.125" style="14" customWidth="1"/>
    <col min="2" max="2" width="5.625" style="14" customWidth="1"/>
    <col min="3" max="3" width="8.625" style="14" customWidth="1"/>
    <col min="4" max="4" width="9.625" style="14" customWidth="1"/>
    <col min="5" max="5" width="11.625" style="14" customWidth="1"/>
    <col min="6" max="6" width="10.625" style="14" customWidth="1"/>
    <col min="7" max="7" width="5.625" style="14" customWidth="1"/>
    <col min="8" max="11" width="8.625" style="14" customWidth="1"/>
    <col min="12" max="12" width="9.375" style="14" bestFit="1" customWidth="1"/>
    <col min="13" max="14" width="9.625" style="14" customWidth="1"/>
    <col min="15" max="15" width="5.625" style="14" customWidth="1"/>
    <col min="16" max="16384" width="9" style="14"/>
  </cols>
  <sheetData>
    <row r="1" spans="1:15" ht="19.5" customHeight="1">
      <c r="A1" s="718" t="s">
        <v>1310</v>
      </c>
      <c r="B1" s="559"/>
      <c r="C1" s="559"/>
      <c r="D1" s="559"/>
      <c r="E1" s="559"/>
      <c r="F1" s="559"/>
      <c r="G1" s="559"/>
      <c r="H1" s="559"/>
      <c r="I1" s="559"/>
      <c r="J1" s="559"/>
      <c r="K1" s="559"/>
      <c r="L1" s="559"/>
      <c r="M1" s="19"/>
      <c r="N1" s="19"/>
      <c r="O1" s="19"/>
    </row>
    <row r="2" spans="1:15" s="272" customFormat="1" ht="42" customHeight="1">
      <c r="A2" s="963" t="s">
        <v>390</v>
      </c>
      <c r="B2" s="964"/>
      <c r="C2" s="368" t="s">
        <v>214</v>
      </c>
      <c r="D2" s="571" t="s">
        <v>211</v>
      </c>
      <c r="E2" s="368" t="s">
        <v>212</v>
      </c>
      <c r="F2" s="571" t="s">
        <v>213</v>
      </c>
      <c r="G2" s="31" t="s">
        <v>382</v>
      </c>
      <c r="H2" s="368" t="s">
        <v>310</v>
      </c>
      <c r="I2" s="572" t="s">
        <v>311</v>
      </c>
      <c r="J2" s="572" t="s">
        <v>312</v>
      </c>
      <c r="K2" s="571" t="s">
        <v>313</v>
      </c>
      <c r="L2" s="553" t="s">
        <v>315</v>
      </c>
      <c r="M2" s="563"/>
      <c r="N2" s="563"/>
      <c r="O2" s="108"/>
    </row>
    <row r="3" spans="1:15" s="272" customFormat="1" ht="21.95" customHeight="1">
      <c r="A3" s="1312" t="s">
        <v>350</v>
      </c>
      <c r="B3" s="573" t="s">
        <v>350</v>
      </c>
      <c r="C3" s="371">
        <v>233301</v>
      </c>
      <c r="D3" s="371">
        <v>30064</v>
      </c>
      <c r="E3" s="371">
        <v>129142</v>
      </c>
      <c r="F3" s="371">
        <v>64802</v>
      </c>
      <c r="G3" s="574">
        <v>9293</v>
      </c>
      <c r="H3" s="575">
        <f>D3/E3*100</f>
        <v>23.279800529649535</v>
      </c>
      <c r="I3" s="575">
        <f>F3/E3*100</f>
        <v>50.178872868625234</v>
      </c>
      <c r="J3" s="575">
        <f>(D3+F3)/E3*100</f>
        <v>73.458673398274769</v>
      </c>
      <c r="K3" s="576">
        <f>F3/D3*100</f>
        <v>215.54683342203299</v>
      </c>
      <c r="L3" s="1309">
        <f>C4/C5*100</f>
        <v>89.506132726829662</v>
      </c>
    </row>
    <row r="4" spans="1:15" s="272" customFormat="1" ht="21.95" customHeight="1">
      <c r="A4" s="1313"/>
      <c r="B4" s="35" t="s">
        <v>443</v>
      </c>
      <c r="C4" s="371">
        <v>110191</v>
      </c>
      <c r="D4" s="371">
        <v>15374</v>
      </c>
      <c r="E4" s="371">
        <v>62695</v>
      </c>
      <c r="F4" s="371">
        <v>26938</v>
      </c>
      <c r="G4" s="574">
        <v>5184</v>
      </c>
      <c r="H4" s="575">
        <f t="shared" ref="H4:H41" si="0">D4/E4*100</f>
        <v>24.521891697902547</v>
      </c>
      <c r="I4" s="575">
        <f t="shared" ref="I4:I41" si="1">F4/E4*100</f>
        <v>42.966743759470454</v>
      </c>
      <c r="J4" s="575">
        <f t="shared" ref="J4:J41" si="2">(D4+F4)/E4*100</f>
        <v>67.488635457372993</v>
      </c>
      <c r="K4" s="577">
        <f t="shared" ref="K4:K41" si="3">F4/D4*100</f>
        <v>175.21790035124235</v>
      </c>
      <c r="L4" s="1310"/>
    </row>
    <row r="5" spans="1:15" s="272" customFormat="1" ht="21.95" customHeight="1">
      <c r="A5" s="1314"/>
      <c r="B5" s="573" t="s">
        <v>351</v>
      </c>
      <c r="C5" s="578">
        <v>123110</v>
      </c>
      <c r="D5" s="376">
        <v>14690</v>
      </c>
      <c r="E5" s="376">
        <v>66447</v>
      </c>
      <c r="F5" s="376">
        <v>37864</v>
      </c>
      <c r="G5" s="579">
        <v>4109</v>
      </c>
      <c r="H5" s="377">
        <f t="shared" si="0"/>
        <v>22.107845350429667</v>
      </c>
      <c r="I5" s="377">
        <f t="shared" si="1"/>
        <v>56.983761494123129</v>
      </c>
      <c r="J5" s="377">
        <f t="shared" si="2"/>
        <v>79.0916068445528</v>
      </c>
      <c r="K5" s="580">
        <f t="shared" si="3"/>
        <v>257.75357385976855</v>
      </c>
      <c r="L5" s="1311"/>
    </row>
    <row r="6" spans="1:15" s="272" customFormat="1" ht="21.95" customHeight="1">
      <c r="A6" s="1312" t="s">
        <v>352</v>
      </c>
      <c r="B6" s="573" t="s">
        <v>350</v>
      </c>
      <c r="C6" s="371">
        <v>6760</v>
      </c>
      <c r="D6" s="371">
        <v>685</v>
      </c>
      <c r="E6" s="371">
        <v>3767</v>
      </c>
      <c r="F6" s="371">
        <v>1680</v>
      </c>
      <c r="G6" s="574">
        <v>628</v>
      </c>
      <c r="H6" s="575">
        <f t="shared" si="0"/>
        <v>18.184231483939474</v>
      </c>
      <c r="I6" s="575">
        <f t="shared" si="1"/>
        <v>44.597823201486591</v>
      </c>
      <c r="J6" s="575">
        <f t="shared" si="2"/>
        <v>62.782054685426068</v>
      </c>
      <c r="K6" s="577">
        <f t="shared" si="3"/>
        <v>245.25547445255475</v>
      </c>
      <c r="L6" s="1309">
        <f>C7/C8*100</f>
        <v>85.714285714285708</v>
      </c>
    </row>
    <row r="7" spans="1:15" s="272" customFormat="1" ht="21.95" customHeight="1">
      <c r="A7" s="1313"/>
      <c r="B7" s="35" t="s">
        <v>443</v>
      </c>
      <c r="C7" s="371">
        <v>3120</v>
      </c>
      <c r="D7" s="371">
        <v>335</v>
      </c>
      <c r="E7" s="371">
        <v>1782</v>
      </c>
      <c r="F7" s="371">
        <v>671</v>
      </c>
      <c r="G7" s="574">
        <v>332</v>
      </c>
      <c r="H7" s="575">
        <f t="shared" si="0"/>
        <v>18.799102132435465</v>
      </c>
      <c r="I7" s="575">
        <f t="shared" si="1"/>
        <v>37.654320987654323</v>
      </c>
      <c r="J7" s="575">
        <f t="shared" si="2"/>
        <v>56.453423120089788</v>
      </c>
      <c r="K7" s="577">
        <f t="shared" si="3"/>
        <v>200.29850746268659</v>
      </c>
      <c r="L7" s="1310"/>
    </row>
    <row r="8" spans="1:15" s="272" customFormat="1" ht="21.95" customHeight="1">
      <c r="A8" s="1314"/>
      <c r="B8" s="573" t="s">
        <v>351</v>
      </c>
      <c r="C8" s="578">
        <v>3640</v>
      </c>
      <c r="D8" s="376">
        <v>350</v>
      </c>
      <c r="E8" s="376">
        <v>1985</v>
      </c>
      <c r="F8" s="376">
        <v>1009</v>
      </c>
      <c r="G8" s="579">
        <v>296</v>
      </c>
      <c r="H8" s="377">
        <f t="shared" si="0"/>
        <v>17.632241813602015</v>
      </c>
      <c r="I8" s="377">
        <f t="shared" si="1"/>
        <v>50.831234256926948</v>
      </c>
      <c r="J8" s="377">
        <f t="shared" si="2"/>
        <v>68.463476070528969</v>
      </c>
      <c r="K8" s="580">
        <f t="shared" si="3"/>
        <v>288.28571428571428</v>
      </c>
      <c r="L8" s="1311"/>
    </row>
    <row r="9" spans="1:15" s="272" customFormat="1" ht="21.95" customHeight="1">
      <c r="A9" s="1312" t="s">
        <v>353</v>
      </c>
      <c r="B9" s="573" t="s">
        <v>350</v>
      </c>
      <c r="C9" s="371">
        <v>8785</v>
      </c>
      <c r="D9" s="371">
        <v>880</v>
      </c>
      <c r="E9" s="371">
        <v>4899</v>
      </c>
      <c r="F9" s="371">
        <v>2544</v>
      </c>
      <c r="G9" s="574">
        <v>462</v>
      </c>
      <c r="H9" s="575">
        <f t="shared" si="0"/>
        <v>17.962849561134924</v>
      </c>
      <c r="I9" s="575">
        <f t="shared" si="1"/>
        <v>51.928965094917331</v>
      </c>
      <c r="J9" s="575">
        <f t="shared" si="2"/>
        <v>69.891814656052247</v>
      </c>
      <c r="K9" s="577">
        <f t="shared" si="3"/>
        <v>289.09090909090912</v>
      </c>
      <c r="L9" s="1309">
        <f>C10/C11*100</f>
        <v>86.875132950436068</v>
      </c>
    </row>
    <row r="10" spans="1:15" s="272" customFormat="1" ht="21.95" customHeight="1">
      <c r="A10" s="1313"/>
      <c r="B10" s="35" t="s">
        <v>443</v>
      </c>
      <c r="C10" s="371">
        <v>4084</v>
      </c>
      <c r="D10" s="371">
        <v>456</v>
      </c>
      <c r="E10" s="371">
        <v>2368</v>
      </c>
      <c r="F10" s="371">
        <v>997</v>
      </c>
      <c r="G10" s="574">
        <v>263</v>
      </c>
      <c r="H10" s="575">
        <f t="shared" si="0"/>
        <v>19.256756756756758</v>
      </c>
      <c r="I10" s="575">
        <f t="shared" si="1"/>
        <v>42.10304054054054</v>
      </c>
      <c r="J10" s="575">
        <f t="shared" si="2"/>
        <v>61.359797297297305</v>
      </c>
      <c r="K10" s="577">
        <f t="shared" si="3"/>
        <v>218.64035087719299</v>
      </c>
      <c r="L10" s="1310"/>
    </row>
    <row r="11" spans="1:15" s="272" customFormat="1" ht="21.95" customHeight="1">
      <c r="A11" s="1314"/>
      <c r="B11" s="573" t="s">
        <v>351</v>
      </c>
      <c r="C11" s="376">
        <v>4701</v>
      </c>
      <c r="D11" s="376">
        <v>424</v>
      </c>
      <c r="E11" s="376">
        <v>2531</v>
      </c>
      <c r="F11" s="376">
        <v>1547</v>
      </c>
      <c r="G11" s="579">
        <v>199</v>
      </c>
      <c r="H11" s="377">
        <f t="shared" si="0"/>
        <v>16.752271829316477</v>
      </c>
      <c r="I11" s="377">
        <f t="shared" si="1"/>
        <v>61.122086131963648</v>
      </c>
      <c r="J11" s="377">
        <f t="shared" si="2"/>
        <v>77.874357961280126</v>
      </c>
      <c r="K11" s="580">
        <f t="shared" si="3"/>
        <v>364.85849056603774</v>
      </c>
      <c r="L11" s="1311"/>
    </row>
    <row r="12" spans="1:15" s="272" customFormat="1" ht="21.95" customHeight="1">
      <c r="A12" s="1312" t="s">
        <v>354</v>
      </c>
      <c r="B12" s="573" t="s">
        <v>350</v>
      </c>
      <c r="C12" s="371">
        <v>9739</v>
      </c>
      <c r="D12" s="371">
        <v>1065</v>
      </c>
      <c r="E12" s="371">
        <v>5651</v>
      </c>
      <c r="F12" s="371">
        <v>2714</v>
      </c>
      <c r="G12" s="759">
        <v>309</v>
      </c>
      <c r="H12" s="575">
        <f t="shared" si="0"/>
        <v>18.846221907626969</v>
      </c>
      <c r="I12" s="575">
        <f t="shared" si="1"/>
        <v>48.02689789417802</v>
      </c>
      <c r="J12" s="575">
        <f t="shared" si="2"/>
        <v>66.873119801804989</v>
      </c>
      <c r="K12" s="577">
        <f t="shared" si="3"/>
        <v>254.8356807511737</v>
      </c>
      <c r="L12" s="1309">
        <f>C13/C14*100</f>
        <v>100.39094650205762</v>
      </c>
    </row>
    <row r="13" spans="1:15" s="272" customFormat="1" ht="21.95" customHeight="1">
      <c r="A13" s="1313"/>
      <c r="B13" s="35" t="s">
        <v>443</v>
      </c>
      <c r="C13" s="371">
        <v>4879</v>
      </c>
      <c r="D13" s="371">
        <v>556</v>
      </c>
      <c r="E13" s="371">
        <v>2975</v>
      </c>
      <c r="F13" s="371">
        <v>1152</v>
      </c>
      <c r="G13" s="759">
        <v>196</v>
      </c>
      <c r="H13" s="575">
        <f t="shared" si="0"/>
        <v>18.689075630252098</v>
      </c>
      <c r="I13" s="575">
        <f t="shared" si="1"/>
        <v>38.72268907563025</v>
      </c>
      <c r="J13" s="575">
        <f t="shared" si="2"/>
        <v>57.411764705882348</v>
      </c>
      <c r="K13" s="577">
        <f t="shared" si="3"/>
        <v>207.19424460431654</v>
      </c>
      <c r="L13" s="1310"/>
    </row>
    <row r="14" spans="1:15" s="272" customFormat="1" ht="21.95" customHeight="1">
      <c r="A14" s="1314"/>
      <c r="B14" s="573" t="s">
        <v>351</v>
      </c>
      <c r="C14" s="578">
        <v>4860</v>
      </c>
      <c r="D14" s="376">
        <v>509</v>
      </c>
      <c r="E14" s="376">
        <v>2676</v>
      </c>
      <c r="F14" s="376">
        <v>1562</v>
      </c>
      <c r="G14" s="760">
        <v>113</v>
      </c>
      <c r="H14" s="377">
        <f t="shared" si="0"/>
        <v>19.020926756352765</v>
      </c>
      <c r="I14" s="377">
        <f t="shared" si="1"/>
        <v>58.370702541106127</v>
      </c>
      <c r="J14" s="377">
        <f t="shared" si="2"/>
        <v>77.391629297458891</v>
      </c>
      <c r="K14" s="580">
        <f t="shared" si="3"/>
        <v>306.87622789783887</v>
      </c>
      <c r="L14" s="1311"/>
    </row>
    <row r="15" spans="1:15" s="272" customFormat="1" ht="21.95" customHeight="1">
      <c r="A15" s="1312" t="s">
        <v>355</v>
      </c>
      <c r="B15" s="573" t="s">
        <v>350</v>
      </c>
      <c r="C15" s="581">
        <v>8300</v>
      </c>
      <c r="D15" s="581">
        <v>1144</v>
      </c>
      <c r="E15" s="581">
        <v>4625</v>
      </c>
      <c r="F15" s="581">
        <v>1907</v>
      </c>
      <c r="G15" s="758">
        <v>624</v>
      </c>
      <c r="H15" s="575">
        <f t="shared" si="0"/>
        <v>24.735135135135135</v>
      </c>
      <c r="I15" s="575">
        <f t="shared" si="1"/>
        <v>41.232432432432432</v>
      </c>
      <c r="J15" s="575">
        <f t="shared" si="2"/>
        <v>65.967567567567571</v>
      </c>
      <c r="K15" s="577">
        <f t="shared" si="3"/>
        <v>166.69580419580419</v>
      </c>
      <c r="L15" s="1309">
        <f>C16/C17*100</f>
        <v>87.528242205151372</v>
      </c>
    </row>
    <row r="16" spans="1:15" s="272" customFormat="1" ht="21.95" customHeight="1">
      <c r="A16" s="1313"/>
      <c r="B16" s="35" t="s">
        <v>443</v>
      </c>
      <c r="C16" s="371">
        <v>3874</v>
      </c>
      <c r="D16" s="371">
        <v>558</v>
      </c>
      <c r="E16" s="371">
        <v>2173</v>
      </c>
      <c r="F16" s="371">
        <v>779</v>
      </c>
      <c r="G16" s="759">
        <v>364</v>
      </c>
      <c r="H16" s="575">
        <f t="shared" si="0"/>
        <v>25.678785089737687</v>
      </c>
      <c r="I16" s="575">
        <f t="shared" si="1"/>
        <v>35.849056603773583</v>
      </c>
      <c r="J16" s="575">
        <f t="shared" si="2"/>
        <v>61.527841693511277</v>
      </c>
      <c r="K16" s="577">
        <f t="shared" si="3"/>
        <v>139.6057347670251</v>
      </c>
      <c r="L16" s="1310"/>
    </row>
    <row r="17" spans="1:15" s="272" customFormat="1" ht="21.95" customHeight="1">
      <c r="A17" s="1314"/>
      <c r="B17" s="573" t="s">
        <v>351</v>
      </c>
      <c r="C17" s="578">
        <v>4426</v>
      </c>
      <c r="D17" s="376">
        <v>586</v>
      </c>
      <c r="E17" s="376">
        <v>2452</v>
      </c>
      <c r="F17" s="376">
        <v>1128</v>
      </c>
      <c r="G17" s="760">
        <v>260</v>
      </c>
      <c r="H17" s="377">
        <f t="shared" si="0"/>
        <v>23.898858075040781</v>
      </c>
      <c r="I17" s="377">
        <f t="shared" si="1"/>
        <v>46.003262642740623</v>
      </c>
      <c r="J17" s="377">
        <f t="shared" si="2"/>
        <v>69.902120717781401</v>
      </c>
      <c r="K17" s="580">
        <f t="shared" si="3"/>
        <v>192.49146757679182</v>
      </c>
      <c r="L17" s="1311"/>
    </row>
    <row r="18" spans="1:15" s="272" customFormat="1" ht="21.95" customHeight="1">
      <c r="A18" s="1312" t="s">
        <v>356</v>
      </c>
      <c r="B18" s="573" t="s">
        <v>350</v>
      </c>
      <c r="C18" s="371">
        <v>11480</v>
      </c>
      <c r="D18" s="371">
        <v>1381</v>
      </c>
      <c r="E18" s="371">
        <v>6872</v>
      </c>
      <c r="F18" s="371">
        <v>2768</v>
      </c>
      <c r="G18" s="758">
        <v>459</v>
      </c>
      <c r="H18" s="372">
        <f t="shared" si="0"/>
        <v>20.096041909196742</v>
      </c>
      <c r="I18" s="372">
        <f t="shared" si="1"/>
        <v>40.279394644935977</v>
      </c>
      <c r="J18" s="372">
        <f t="shared" si="2"/>
        <v>60.375436554132712</v>
      </c>
      <c r="K18" s="577">
        <f t="shared" si="3"/>
        <v>200.43446777697321</v>
      </c>
      <c r="L18" s="1309">
        <f>C19/C20*100</f>
        <v>88.227578291523201</v>
      </c>
      <c r="M18" s="562"/>
      <c r="N18" s="562"/>
      <c r="O18" s="562"/>
    </row>
    <row r="19" spans="1:15" s="272" customFormat="1" ht="21.95" customHeight="1">
      <c r="A19" s="1313"/>
      <c r="B19" s="35" t="s">
        <v>443</v>
      </c>
      <c r="C19" s="371">
        <v>5381</v>
      </c>
      <c r="D19" s="371">
        <v>676</v>
      </c>
      <c r="E19" s="371">
        <v>3317</v>
      </c>
      <c r="F19" s="371">
        <v>1126</v>
      </c>
      <c r="G19" s="759">
        <v>262</v>
      </c>
      <c r="H19" s="372">
        <f t="shared" si="0"/>
        <v>20.379861320470305</v>
      </c>
      <c r="I19" s="372">
        <f t="shared" si="1"/>
        <v>33.946337051552604</v>
      </c>
      <c r="J19" s="372">
        <f t="shared" si="2"/>
        <v>54.326198372022915</v>
      </c>
      <c r="K19" s="577">
        <f t="shared" si="3"/>
        <v>166.5680473372781</v>
      </c>
      <c r="L19" s="1310"/>
      <c r="M19" s="562"/>
      <c r="N19" s="562"/>
      <c r="O19" s="562"/>
    </row>
    <row r="20" spans="1:15" s="272" customFormat="1" ht="21.95" customHeight="1">
      <c r="A20" s="1314"/>
      <c r="B20" s="573" t="s">
        <v>351</v>
      </c>
      <c r="C20" s="578">
        <v>6099</v>
      </c>
      <c r="D20" s="376">
        <v>705</v>
      </c>
      <c r="E20" s="376">
        <v>3555</v>
      </c>
      <c r="F20" s="376">
        <v>1642</v>
      </c>
      <c r="G20" s="760">
        <v>197</v>
      </c>
      <c r="H20" s="377">
        <f t="shared" si="0"/>
        <v>19.831223628691983</v>
      </c>
      <c r="I20" s="377">
        <f t="shared" si="1"/>
        <v>46.18846694796062</v>
      </c>
      <c r="J20" s="377">
        <f t="shared" si="2"/>
        <v>66.019690576652607</v>
      </c>
      <c r="K20" s="580">
        <f t="shared" si="3"/>
        <v>232.90780141843973</v>
      </c>
      <c r="L20" s="1311"/>
      <c r="M20" s="562"/>
      <c r="N20" s="562"/>
      <c r="O20" s="562"/>
    </row>
    <row r="21" spans="1:15" s="272" customFormat="1" ht="21.95" customHeight="1">
      <c r="A21" s="1312" t="s">
        <v>357</v>
      </c>
      <c r="B21" s="573" t="s">
        <v>350</v>
      </c>
      <c r="C21" s="371">
        <v>5600</v>
      </c>
      <c r="D21" s="371">
        <v>741</v>
      </c>
      <c r="E21" s="371">
        <v>3010</v>
      </c>
      <c r="F21" s="371">
        <v>1720</v>
      </c>
      <c r="G21" s="759">
        <v>129</v>
      </c>
      <c r="H21" s="372">
        <f t="shared" si="0"/>
        <v>24.617940199335546</v>
      </c>
      <c r="I21" s="372">
        <f t="shared" si="1"/>
        <v>57.142857142857139</v>
      </c>
      <c r="J21" s="372">
        <f t="shared" si="2"/>
        <v>81.760797342192689</v>
      </c>
      <c r="K21" s="577">
        <f t="shared" si="3"/>
        <v>232.11875843454791</v>
      </c>
      <c r="L21" s="1309">
        <f>C22/C23*100</f>
        <v>83.968462549277262</v>
      </c>
      <c r="M21" s="562"/>
      <c r="N21" s="562"/>
      <c r="O21" s="562"/>
    </row>
    <row r="22" spans="1:15" s="272" customFormat="1" ht="21.95" customHeight="1">
      <c r="A22" s="1313"/>
      <c r="B22" s="35" t="s">
        <v>443</v>
      </c>
      <c r="C22" s="371">
        <v>2556</v>
      </c>
      <c r="D22" s="371">
        <v>361</v>
      </c>
      <c r="E22" s="371">
        <v>1420</v>
      </c>
      <c r="F22" s="371">
        <v>697</v>
      </c>
      <c r="G22" s="759">
        <v>78</v>
      </c>
      <c r="H22" s="372">
        <f t="shared" si="0"/>
        <v>25.422535211267604</v>
      </c>
      <c r="I22" s="372">
        <f t="shared" si="1"/>
        <v>49.08450704225352</v>
      </c>
      <c r="J22" s="372">
        <f t="shared" si="2"/>
        <v>74.507042253521121</v>
      </c>
      <c r="K22" s="577">
        <f t="shared" si="3"/>
        <v>193.07479224376732</v>
      </c>
      <c r="L22" s="1310"/>
      <c r="M22" s="562"/>
      <c r="N22" s="562"/>
      <c r="O22" s="562"/>
    </row>
    <row r="23" spans="1:15" s="272" customFormat="1" ht="21.95" customHeight="1">
      <c r="A23" s="1314"/>
      <c r="B23" s="573" t="s">
        <v>351</v>
      </c>
      <c r="C23" s="578">
        <v>3044</v>
      </c>
      <c r="D23" s="376">
        <v>380</v>
      </c>
      <c r="E23" s="376">
        <v>1590</v>
      </c>
      <c r="F23" s="376">
        <v>1023</v>
      </c>
      <c r="G23" s="760">
        <v>51</v>
      </c>
      <c r="H23" s="377">
        <f t="shared" si="0"/>
        <v>23.89937106918239</v>
      </c>
      <c r="I23" s="377">
        <f t="shared" si="1"/>
        <v>64.339622641509436</v>
      </c>
      <c r="J23" s="377">
        <f t="shared" si="2"/>
        <v>88.23899371069183</v>
      </c>
      <c r="K23" s="580">
        <f t="shared" si="3"/>
        <v>269.21052631578948</v>
      </c>
      <c r="L23" s="1311"/>
      <c r="M23" s="562"/>
      <c r="N23" s="562"/>
      <c r="O23" s="562"/>
    </row>
    <row r="24" spans="1:15" s="272" customFormat="1" ht="21.95" customHeight="1">
      <c r="A24" s="1312" t="s">
        <v>358</v>
      </c>
      <c r="B24" s="573" t="s">
        <v>350</v>
      </c>
      <c r="C24" s="371">
        <v>4927</v>
      </c>
      <c r="D24" s="371">
        <v>548</v>
      </c>
      <c r="E24" s="371">
        <v>2484</v>
      </c>
      <c r="F24" s="371">
        <v>1757</v>
      </c>
      <c r="G24" s="759">
        <v>138</v>
      </c>
      <c r="H24" s="372">
        <f t="shared" si="0"/>
        <v>22.06119162640902</v>
      </c>
      <c r="I24" s="372">
        <f t="shared" si="1"/>
        <v>70.732689210950085</v>
      </c>
      <c r="J24" s="372">
        <f t="shared" si="2"/>
        <v>92.793880837359097</v>
      </c>
      <c r="K24" s="577">
        <f t="shared" si="3"/>
        <v>320.62043795620434</v>
      </c>
      <c r="L24" s="1309">
        <f>C25/C26*100</f>
        <v>83.569299552906102</v>
      </c>
      <c r="M24" s="562"/>
      <c r="N24" s="562"/>
      <c r="O24" s="562"/>
    </row>
    <row r="25" spans="1:15" s="272" customFormat="1" ht="21.95" customHeight="1">
      <c r="A25" s="1313"/>
      <c r="B25" s="35" t="s">
        <v>443</v>
      </c>
      <c r="C25" s="371">
        <v>2243</v>
      </c>
      <c r="D25" s="371">
        <v>266</v>
      </c>
      <c r="E25" s="371">
        <v>1187</v>
      </c>
      <c r="F25" s="371">
        <v>702</v>
      </c>
      <c r="G25" s="759">
        <v>88</v>
      </c>
      <c r="H25" s="372">
        <f t="shared" si="0"/>
        <v>22.409435551811288</v>
      </c>
      <c r="I25" s="372">
        <f t="shared" si="1"/>
        <v>59.140690817186183</v>
      </c>
      <c r="J25" s="372">
        <f t="shared" si="2"/>
        <v>81.550126368997482</v>
      </c>
      <c r="K25" s="577">
        <f t="shared" si="3"/>
        <v>263.90977443609023</v>
      </c>
      <c r="L25" s="1310"/>
      <c r="M25" s="562"/>
      <c r="N25" s="562"/>
      <c r="O25" s="562"/>
    </row>
    <row r="26" spans="1:15" s="272" customFormat="1" ht="21.95" customHeight="1">
      <c r="A26" s="1314"/>
      <c r="B26" s="573" t="s">
        <v>351</v>
      </c>
      <c r="C26" s="578">
        <v>2684</v>
      </c>
      <c r="D26" s="376">
        <v>282</v>
      </c>
      <c r="E26" s="376">
        <v>1297</v>
      </c>
      <c r="F26" s="376">
        <v>1055</v>
      </c>
      <c r="G26" s="760">
        <v>50</v>
      </c>
      <c r="H26" s="377">
        <f t="shared" si="0"/>
        <v>21.742482652274482</v>
      </c>
      <c r="I26" s="377">
        <f t="shared" si="1"/>
        <v>81.341557440246731</v>
      </c>
      <c r="J26" s="377">
        <f t="shared" si="2"/>
        <v>103.08404009252121</v>
      </c>
      <c r="K26" s="580">
        <f t="shared" si="3"/>
        <v>374.11347517730496</v>
      </c>
      <c r="L26" s="1311"/>
      <c r="M26" s="562"/>
      <c r="N26" s="562"/>
      <c r="O26" s="562"/>
    </row>
    <row r="27" spans="1:15" s="272" customFormat="1" ht="21.95" customHeight="1">
      <c r="A27" s="1312" t="s">
        <v>359</v>
      </c>
      <c r="B27" s="573" t="s">
        <v>350</v>
      </c>
      <c r="C27" s="371">
        <v>5616</v>
      </c>
      <c r="D27" s="371">
        <v>871</v>
      </c>
      <c r="E27" s="371">
        <v>3127</v>
      </c>
      <c r="F27" s="371">
        <v>1402</v>
      </c>
      <c r="G27" s="759">
        <v>216</v>
      </c>
      <c r="H27" s="372">
        <f t="shared" si="0"/>
        <v>27.854173329069397</v>
      </c>
      <c r="I27" s="372">
        <f t="shared" si="1"/>
        <v>44.835305404541096</v>
      </c>
      <c r="J27" s="372">
        <f t="shared" si="2"/>
        <v>72.689478733610486</v>
      </c>
      <c r="K27" s="577">
        <f t="shared" si="3"/>
        <v>160.96440872560277</v>
      </c>
      <c r="L27" s="1309">
        <f>C28/C29*100</f>
        <v>90.502035278154679</v>
      </c>
      <c r="M27" s="562"/>
      <c r="N27" s="562"/>
      <c r="O27" s="562"/>
    </row>
    <row r="28" spans="1:15" s="272" customFormat="1" ht="21.95" customHeight="1">
      <c r="A28" s="1313"/>
      <c r="B28" s="35" t="s">
        <v>443</v>
      </c>
      <c r="C28" s="371">
        <v>2668</v>
      </c>
      <c r="D28" s="371">
        <v>458</v>
      </c>
      <c r="E28" s="371">
        <v>1541</v>
      </c>
      <c r="F28" s="371">
        <v>540</v>
      </c>
      <c r="G28" s="759">
        <v>129</v>
      </c>
      <c r="H28" s="372">
        <f t="shared" si="0"/>
        <v>29.720960415314728</v>
      </c>
      <c r="I28" s="372">
        <f t="shared" si="1"/>
        <v>35.042180402336143</v>
      </c>
      <c r="J28" s="372">
        <f t="shared" si="2"/>
        <v>64.763140817650878</v>
      </c>
      <c r="K28" s="577">
        <f t="shared" si="3"/>
        <v>117.90393013100437</v>
      </c>
      <c r="L28" s="1310"/>
      <c r="M28" s="562"/>
      <c r="N28" s="562"/>
      <c r="O28" s="562"/>
    </row>
    <row r="29" spans="1:15" s="272" customFormat="1" ht="21.95" customHeight="1">
      <c r="A29" s="1314"/>
      <c r="B29" s="573" t="s">
        <v>351</v>
      </c>
      <c r="C29" s="578">
        <v>2948</v>
      </c>
      <c r="D29" s="376">
        <v>413</v>
      </c>
      <c r="E29" s="376">
        <v>1586</v>
      </c>
      <c r="F29" s="376">
        <v>862</v>
      </c>
      <c r="G29" s="760">
        <v>87</v>
      </c>
      <c r="H29" s="377">
        <f t="shared" si="0"/>
        <v>26.040353089533419</v>
      </c>
      <c r="I29" s="377">
        <f t="shared" si="1"/>
        <v>54.350567465321561</v>
      </c>
      <c r="J29" s="377">
        <f t="shared" si="2"/>
        <v>80.390920554854986</v>
      </c>
      <c r="K29" s="580">
        <f t="shared" si="3"/>
        <v>208.71670702179176</v>
      </c>
      <c r="L29" s="1311"/>
      <c r="M29" s="562"/>
      <c r="N29" s="562"/>
      <c r="O29" s="562"/>
    </row>
    <row r="30" spans="1:15" s="272" customFormat="1" ht="21.95" customHeight="1">
      <c r="A30" s="1312" t="s">
        <v>360</v>
      </c>
      <c r="B30" s="573" t="s">
        <v>350</v>
      </c>
      <c r="C30" s="581">
        <v>16032</v>
      </c>
      <c r="D30" s="581">
        <v>2767</v>
      </c>
      <c r="E30" s="581">
        <v>10084</v>
      </c>
      <c r="F30" s="581">
        <v>2784</v>
      </c>
      <c r="G30" s="758">
        <v>397</v>
      </c>
      <c r="H30" s="372">
        <f t="shared" si="0"/>
        <v>27.439508131693774</v>
      </c>
      <c r="I30" s="372">
        <f t="shared" si="1"/>
        <v>27.608092026973424</v>
      </c>
      <c r="J30" s="372">
        <f t="shared" si="2"/>
        <v>55.047600158667201</v>
      </c>
      <c r="K30" s="577">
        <f t="shared" si="3"/>
        <v>100.61438380917961</v>
      </c>
      <c r="L30" s="1309">
        <f>C31/C32*100</f>
        <v>88.191102242047194</v>
      </c>
      <c r="M30" s="562"/>
      <c r="N30" s="562"/>
      <c r="O30" s="562"/>
    </row>
    <row r="31" spans="1:15" s="272" customFormat="1" ht="21.95" customHeight="1">
      <c r="A31" s="1313"/>
      <c r="B31" s="35" t="s">
        <v>443</v>
      </c>
      <c r="C31" s="371">
        <v>7513</v>
      </c>
      <c r="D31" s="371">
        <v>1395</v>
      </c>
      <c r="E31" s="371">
        <v>4747</v>
      </c>
      <c r="F31" s="371">
        <v>1145</v>
      </c>
      <c r="G31" s="759">
        <v>226</v>
      </c>
      <c r="H31" s="372">
        <f t="shared" si="0"/>
        <v>29.38698125131662</v>
      </c>
      <c r="I31" s="372">
        <f t="shared" si="1"/>
        <v>24.12049715609859</v>
      </c>
      <c r="J31" s="372">
        <f t="shared" si="2"/>
        <v>53.507478407415206</v>
      </c>
      <c r="K31" s="577">
        <f t="shared" si="3"/>
        <v>82.078853046594986</v>
      </c>
      <c r="L31" s="1310"/>
      <c r="M31" s="562"/>
      <c r="N31" s="562"/>
      <c r="O31" s="562"/>
    </row>
    <row r="32" spans="1:15" s="272" customFormat="1" ht="21.95" customHeight="1">
      <c r="A32" s="1314"/>
      <c r="B32" s="573" t="s">
        <v>351</v>
      </c>
      <c r="C32" s="578">
        <v>8519</v>
      </c>
      <c r="D32" s="376">
        <v>1372</v>
      </c>
      <c r="E32" s="376">
        <v>5337</v>
      </c>
      <c r="F32" s="376">
        <v>1639</v>
      </c>
      <c r="G32" s="760">
        <v>171</v>
      </c>
      <c r="H32" s="377">
        <f t="shared" si="0"/>
        <v>25.707326213228406</v>
      </c>
      <c r="I32" s="377">
        <f t="shared" si="1"/>
        <v>30.710136780963087</v>
      </c>
      <c r="J32" s="377">
        <f t="shared" si="2"/>
        <v>56.417462994191489</v>
      </c>
      <c r="K32" s="580">
        <f t="shared" si="3"/>
        <v>119.4606413994169</v>
      </c>
      <c r="L32" s="1311"/>
      <c r="M32" s="562"/>
      <c r="N32" s="562"/>
      <c r="O32" s="562"/>
    </row>
    <row r="33" spans="1:15" s="272" customFormat="1" ht="21.95" customHeight="1">
      <c r="A33" s="1312" t="s">
        <v>361</v>
      </c>
      <c r="B33" s="573" t="s">
        <v>350</v>
      </c>
      <c r="C33" s="371">
        <v>13906</v>
      </c>
      <c r="D33" s="371">
        <v>1859</v>
      </c>
      <c r="E33" s="371">
        <v>7352</v>
      </c>
      <c r="F33" s="371">
        <v>4274</v>
      </c>
      <c r="G33" s="758">
        <v>421</v>
      </c>
      <c r="H33" s="575">
        <f t="shared" si="0"/>
        <v>25.285636561479869</v>
      </c>
      <c r="I33" s="575">
        <f t="shared" si="1"/>
        <v>58.133841131664852</v>
      </c>
      <c r="J33" s="575">
        <f t="shared" si="2"/>
        <v>83.419477693144728</v>
      </c>
      <c r="K33" s="577">
        <f t="shared" si="3"/>
        <v>229.90855298547609</v>
      </c>
      <c r="L33" s="1309">
        <f>C34/C35*100</f>
        <v>87.437660062002962</v>
      </c>
    </row>
    <row r="34" spans="1:15" s="272" customFormat="1" ht="21.95" customHeight="1">
      <c r="A34" s="1313"/>
      <c r="B34" s="35" t="s">
        <v>443</v>
      </c>
      <c r="C34" s="371">
        <v>6487</v>
      </c>
      <c r="D34" s="371">
        <v>926</v>
      </c>
      <c r="E34" s="371">
        <v>3594</v>
      </c>
      <c r="F34" s="371">
        <v>1747</v>
      </c>
      <c r="G34" s="759">
        <v>220</v>
      </c>
      <c r="H34" s="575">
        <f t="shared" si="0"/>
        <v>25.765164162493043</v>
      </c>
      <c r="I34" s="575">
        <f t="shared" si="1"/>
        <v>48.608792431830828</v>
      </c>
      <c r="J34" s="575">
        <f t="shared" si="2"/>
        <v>74.373956594323872</v>
      </c>
      <c r="K34" s="577">
        <f t="shared" si="3"/>
        <v>188.66090712742979</v>
      </c>
      <c r="L34" s="1310"/>
    </row>
    <row r="35" spans="1:15" s="272" customFormat="1" ht="21.95" customHeight="1">
      <c r="A35" s="1314"/>
      <c r="B35" s="573" t="s">
        <v>351</v>
      </c>
      <c r="C35" s="578">
        <v>7419</v>
      </c>
      <c r="D35" s="376">
        <v>933</v>
      </c>
      <c r="E35" s="376">
        <v>3758</v>
      </c>
      <c r="F35" s="376">
        <v>2527</v>
      </c>
      <c r="G35" s="760">
        <v>201</v>
      </c>
      <c r="H35" s="377">
        <f t="shared" si="0"/>
        <v>24.827035657264503</v>
      </c>
      <c r="I35" s="377">
        <f t="shared" si="1"/>
        <v>67.243214475784995</v>
      </c>
      <c r="J35" s="377">
        <f t="shared" si="2"/>
        <v>92.070250133049498</v>
      </c>
      <c r="K35" s="580">
        <f t="shared" si="3"/>
        <v>270.84673097534835</v>
      </c>
      <c r="L35" s="1311"/>
    </row>
    <row r="36" spans="1:15" s="272" customFormat="1" ht="21.95" customHeight="1">
      <c r="A36" s="1312" t="s">
        <v>362</v>
      </c>
      <c r="B36" s="573" t="s">
        <v>350</v>
      </c>
      <c r="C36" s="371">
        <v>12418</v>
      </c>
      <c r="D36" s="371">
        <v>1759</v>
      </c>
      <c r="E36" s="371">
        <v>6681</v>
      </c>
      <c r="F36" s="371">
        <v>3625</v>
      </c>
      <c r="G36" s="758">
        <v>353</v>
      </c>
      <c r="H36" s="575">
        <f t="shared" si="0"/>
        <v>26.328393953001051</v>
      </c>
      <c r="I36" s="575">
        <f t="shared" si="1"/>
        <v>54.258344559197724</v>
      </c>
      <c r="J36" s="575">
        <f t="shared" si="2"/>
        <v>80.586738512198778</v>
      </c>
      <c r="K36" s="577">
        <f t="shared" si="3"/>
        <v>206.0830017055145</v>
      </c>
      <c r="L36" s="1309">
        <f>C37/C38*100</f>
        <v>87.980623675446566</v>
      </c>
    </row>
    <row r="37" spans="1:15" s="272" customFormat="1" ht="21.95" customHeight="1">
      <c r="A37" s="1313"/>
      <c r="B37" s="35" t="s">
        <v>443</v>
      </c>
      <c r="C37" s="371">
        <v>5812</v>
      </c>
      <c r="D37" s="371">
        <v>858</v>
      </c>
      <c r="E37" s="371">
        <v>3252</v>
      </c>
      <c r="F37" s="371">
        <v>1500</v>
      </c>
      <c r="G37" s="759">
        <v>202</v>
      </c>
      <c r="H37" s="575">
        <f t="shared" si="0"/>
        <v>26.383763837638373</v>
      </c>
      <c r="I37" s="575">
        <f t="shared" si="1"/>
        <v>46.125461254612546</v>
      </c>
      <c r="J37" s="575">
        <f t="shared" si="2"/>
        <v>72.509225092250915</v>
      </c>
      <c r="K37" s="577">
        <f t="shared" si="3"/>
        <v>174.82517482517483</v>
      </c>
      <c r="L37" s="1310"/>
    </row>
    <row r="38" spans="1:15" s="272" customFormat="1" ht="21.95" customHeight="1">
      <c r="A38" s="1314"/>
      <c r="B38" s="573" t="s">
        <v>351</v>
      </c>
      <c r="C38" s="578">
        <v>6606</v>
      </c>
      <c r="D38" s="376">
        <v>901</v>
      </c>
      <c r="E38" s="376">
        <v>3429</v>
      </c>
      <c r="F38" s="376">
        <v>2125</v>
      </c>
      <c r="G38" s="760">
        <v>151</v>
      </c>
      <c r="H38" s="377">
        <f t="shared" si="0"/>
        <v>26.275882181393996</v>
      </c>
      <c r="I38" s="377">
        <f t="shared" si="1"/>
        <v>61.971420239136776</v>
      </c>
      <c r="J38" s="377">
        <f t="shared" si="2"/>
        <v>88.247302420530772</v>
      </c>
      <c r="K38" s="580">
        <f t="shared" si="3"/>
        <v>235.84905660377359</v>
      </c>
      <c r="L38" s="1311"/>
    </row>
    <row r="39" spans="1:15" s="272" customFormat="1" ht="21.95" customHeight="1">
      <c r="A39" s="1312" t="s">
        <v>363</v>
      </c>
      <c r="B39" s="573" t="s">
        <v>350</v>
      </c>
      <c r="C39" s="371">
        <v>13380</v>
      </c>
      <c r="D39" s="371">
        <v>1504</v>
      </c>
      <c r="E39" s="371">
        <v>7817</v>
      </c>
      <c r="F39" s="371">
        <v>2876</v>
      </c>
      <c r="G39" s="758">
        <v>1183</v>
      </c>
      <c r="H39" s="582">
        <f t="shared" si="0"/>
        <v>19.240117692209289</v>
      </c>
      <c r="I39" s="582">
        <f t="shared" si="1"/>
        <v>36.791608033772548</v>
      </c>
      <c r="J39" s="582">
        <f t="shared" si="2"/>
        <v>56.031725725981829</v>
      </c>
      <c r="K39" s="576">
        <f t="shared" si="3"/>
        <v>191.22340425531914</v>
      </c>
      <c r="L39" s="1309">
        <f>C40/C41*100</f>
        <v>100.47947258016183</v>
      </c>
    </row>
    <row r="40" spans="1:15" s="272" customFormat="1" ht="21.95" customHeight="1">
      <c r="A40" s="1313"/>
      <c r="B40" s="35" t="s">
        <v>443</v>
      </c>
      <c r="C40" s="371">
        <v>6706</v>
      </c>
      <c r="D40" s="371">
        <v>829</v>
      </c>
      <c r="E40" s="371">
        <v>3987</v>
      </c>
      <c r="F40" s="371">
        <v>1195</v>
      </c>
      <c r="G40" s="759">
        <v>695</v>
      </c>
      <c r="H40" s="372">
        <f t="shared" si="0"/>
        <v>20.792575871582645</v>
      </c>
      <c r="I40" s="372">
        <f t="shared" si="1"/>
        <v>29.972410333584147</v>
      </c>
      <c r="J40" s="372">
        <f t="shared" si="2"/>
        <v>50.764986205166792</v>
      </c>
      <c r="K40" s="577">
        <f t="shared" si="3"/>
        <v>144.14957780458383</v>
      </c>
      <c r="L40" s="1310"/>
    </row>
    <row r="41" spans="1:15" s="272" customFormat="1" ht="21.95" customHeight="1">
      <c r="A41" s="1314"/>
      <c r="B41" s="573" t="s">
        <v>351</v>
      </c>
      <c r="C41" s="578">
        <v>6674</v>
      </c>
      <c r="D41" s="376">
        <v>675</v>
      </c>
      <c r="E41" s="376">
        <v>3830</v>
      </c>
      <c r="F41" s="376">
        <v>1681</v>
      </c>
      <c r="G41" s="760">
        <v>488</v>
      </c>
      <c r="H41" s="377">
        <f t="shared" si="0"/>
        <v>17.624020887728459</v>
      </c>
      <c r="I41" s="377">
        <f t="shared" si="1"/>
        <v>43.890339425587463</v>
      </c>
      <c r="J41" s="377">
        <f t="shared" si="2"/>
        <v>61.514360313315933</v>
      </c>
      <c r="K41" s="580">
        <f t="shared" si="3"/>
        <v>249.03703703703704</v>
      </c>
      <c r="L41" s="1311"/>
    </row>
    <row r="42" spans="1:15" s="272" customFormat="1" ht="18" customHeight="1">
      <c r="A42" s="556"/>
      <c r="B42" s="556"/>
      <c r="C42" s="581"/>
      <c r="D42" s="581"/>
      <c r="E42" s="581"/>
      <c r="F42" s="581"/>
      <c r="G42" s="581"/>
      <c r="H42" s="582"/>
      <c r="I42" s="582"/>
      <c r="J42" s="582"/>
      <c r="K42" s="582"/>
      <c r="L42" s="582"/>
    </row>
    <row r="43" spans="1:15" s="272" customFormat="1" ht="19.5" customHeight="1">
      <c r="A43" s="555"/>
      <c r="B43" s="555"/>
      <c r="C43" s="376"/>
      <c r="D43" s="376"/>
      <c r="E43" s="376"/>
      <c r="F43" s="376"/>
      <c r="G43" s="376"/>
      <c r="H43" s="377"/>
      <c r="I43" s="377"/>
      <c r="J43" s="377"/>
      <c r="K43" s="377"/>
      <c r="L43" s="377"/>
    </row>
    <row r="44" spans="1:15" s="272" customFormat="1" ht="42" customHeight="1">
      <c r="A44" s="963" t="s">
        <v>390</v>
      </c>
      <c r="B44" s="964"/>
      <c r="C44" s="368" t="s">
        <v>214</v>
      </c>
      <c r="D44" s="571" t="s">
        <v>211</v>
      </c>
      <c r="E44" s="368" t="s">
        <v>212</v>
      </c>
      <c r="F44" s="571" t="s">
        <v>213</v>
      </c>
      <c r="G44" s="31" t="s">
        <v>382</v>
      </c>
      <c r="H44" s="368" t="s">
        <v>310</v>
      </c>
      <c r="I44" s="572" t="s">
        <v>311</v>
      </c>
      <c r="J44" s="572" t="s">
        <v>312</v>
      </c>
      <c r="K44" s="571" t="s">
        <v>313</v>
      </c>
      <c r="L44" s="553" t="s">
        <v>315</v>
      </c>
      <c r="M44" s="563"/>
      <c r="N44" s="563"/>
      <c r="O44" s="108"/>
    </row>
    <row r="45" spans="1:15" s="272" customFormat="1" ht="21.95" customHeight="1">
      <c r="A45" s="1312" t="s">
        <v>364</v>
      </c>
      <c r="B45" s="583" t="s">
        <v>350</v>
      </c>
      <c r="C45" s="581">
        <v>13306</v>
      </c>
      <c r="D45" s="581">
        <v>1947</v>
      </c>
      <c r="E45" s="581">
        <v>7937</v>
      </c>
      <c r="F45" s="581">
        <v>2463</v>
      </c>
      <c r="G45" s="758">
        <v>959</v>
      </c>
      <c r="H45" s="575">
        <f t="shared" ref="H45:H80" si="4">D45/E45*100</f>
        <v>24.530679097895931</v>
      </c>
      <c r="I45" s="575">
        <f t="shared" ref="I45:I80" si="5">F45/E45*100</f>
        <v>31.031876023686532</v>
      </c>
      <c r="J45" s="575">
        <f t="shared" ref="J45:J80" si="6">(D45+F45)/E45*100</f>
        <v>55.562555121582456</v>
      </c>
      <c r="K45" s="576">
        <f t="shared" ref="K45:K80" si="7">F45/D45*100</f>
        <v>126.50231124807397</v>
      </c>
      <c r="L45" s="1309">
        <f>C46/C47*100</f>
        <v>87.831733483907399</v>
      </c>
    </row>
    <row r="46" spans="1:15" s="272" customFormat="1" ht="21.95" customHeight="1">
      <c r="A46" s="1313"/>
      <c r="B46" s="35" t="s">
        <v>443</v>
      </c>
      <c r="C46" s="371">
        <v>6222</v>
      </c>
      <c r="D46" s="371">
        <v>985</v>
      </c>
      <c r="E46" s="371">
        <v>3645</v>
      </c>
      <c r="F46" s="371">
        <v>1067</v>
      </c>
      <c r="G46" s="759">
        <v>525</v>
      </c>
      <c r="H46" s="575">
        <f t="shared" si="4"/>
        <v>27.023319615912207</v>
      </c>
      <c r="I46" s="575">
        <f t="shared" si="5"/>
        <v>29.27297668038409</v>
      </c>
      <c r="J46" s="575">
        <f t="shared" si="6"/>
        <v>56.296296296296298</v>
      </c>
      <c r="K46" s="577">
        <f t="shared" si="7"/>
        <v>108.32487309644669</v>
      </c>
      <c r="L46" s="1310"/>
    </row>
    <row r="47" spans="1:15" s="272" customFormat="1" ht="21.95" customHeight="1">
      <c r="A47" s="1314"/>
      <c r="B47" s="573" t="s">
        <v>351</v>
      </c>
      <c r="C47" s="578">
        <v>7084</v>
      </c>
      <c r="D47" s="376">
        <v>962</v>
      </c>
      <c r="E47" s="376">
        <v>4292</v>
      </c>
      <c r="F47" s="376">
        <v>1396</v>
      </c>
      <c r="G47" s="760">
        <v>434</v>
      </c>
      <c r="H47" s="377">
        <f t="shared" si="4"/>
        <v>22.413793103448278</v>
      </c>
      <c r="I47" s="377">
        <f t="shared" si="5"/>
        <v>32.525629077353216</v>
      </c>
      <c r="J47" s="377">
        <f t="shared" si="6"/>
        <v>54.939422180801486</v>
      </c>
      <c r="K47" s="580">
        <f t="shared" si="7"/>
        <v>145.1143451143451</v>
      </c>
      <c r="L47" s="1311"/>
    </row>
    <row r="48" spans="1:15" s="272" customFormat="1" ht="21.95" customHeight="1">
      <c r="A48" s="1312" t="s">
        <v>365</v>
      </c>
      <c r="B48" s="573" t="s">
        <v>350</v>
      </c>
      <c r="C48" s="581">
        <v>5161</v>
      </c>
      <c r="D48" s="581">
        <v>802</v>
      </c>
      <c r="E48" s="581">
        <v>2761</v>
      </c>
      <c r="F48" s="581">
        <v>1551</v>
      </c>
      <c r="G48" s="758">
        <v>47</v>
      </c>
      <c r="H48" s="575">
        <f t="shared" si="4"/>
        <v>29.047446577327058</v>
      </c>
      <c r="I48" s="575">
        <f t="shared" si="5"/>
        <v>56.175298804780873</v>
      </c>
      <c r="J48" s="575">
        <f t="shared" si="6"/>
        <v>85.222745382107931</v>
      </c>
      <c r="K48" s="577">
        <f t="shared" si="7"/>
        <v>193.39152119700748</v>
      </c>
      <c r="L48" s="1309">
        <f>C49/C50*100</f>
        <v>98.805855161787377</v>
      </c>
    </row>
    <row r="49" spans="1:15" s="272" customFormat="1" ht="21.95" customHeight="1">
      <c r="A49" s="1313"/>
      <c r="B49" s="35" t="s">
        <v>443</v>
      </c>
      <c r="C49" s="371">
        <v>2565</v>
      </c>
      <c r="D49" s="371">
        <v>454</v>
      </c>
      <c r="E49" s="371">
        <v>1450</v>
      </c>
      <c r="F49" s="371">
        <v>636</v>
      </c>
      <c r="G49" s="759">
        <v>25</v>
      </c>
      <c r="H49" s="575">
        <f t="shared" si="4"/>
        <v>31.310344827586206</v>
      </c>
      <c r="I49" s="575">
        <f t="shared" si="5"/>
        <v>43.862068965517246</v>
      </c>
      <c r="J49" s="575">
        <f t="shared" si="6"/>
        <v>75.172413793103445</v>
      </c>
      <c r="K49" s="577">
        <f t="shared" si="7"/>
        <v>140.08810572687224</v>
      </c>
      <c r="L49" s="1310"/>
    </row>
    <row r="50" spans="1:15" s="272" customFormat="1" ht="21.95" customHeight="1">
      <c r="A50" s="1314"/>
      <c r="B50" s="573" t="s">
        <v>351</v>
      </c>
      <c r="C50" s="578">
        <v>2596</v>
      </c>
      <c r="D50" s="376">
        <v>348</v>
      </c>
      <c r="E50" s="376">
        <v>1311</v>
      </c>
      <c r="F50" s="376">
        <v>915</v>
      </c>
      <c r="G50" s="757">
        <v>22</v>
      </c>
      <c r="H50" s="377">
        <f t="shared" si="4"/>
        <v>26.544622425629289</v>
      </c>
      <c r="I50" s="377">
        <f t="shared" si="5"/>
        <v>69.794050343249424</v>
      </c>
      <c r="J50" s="377">
        <f t="shared" si="6"/>
        <v>96.338672768878723</v>
      </c>
      <c r="K50" s="580">
        <f t="shared" si="7"/>
        <v>262.93103448275861</v>
      </c>
      <c r="L50" s="1311"/>
    </row>
    <row r="51" spans="1:15" s="272" customFormat="1" ht="21.95" customHeight="1">
      <c r="A51" s="1312" t="s">
        <v>366</v>
      </c>
      <c r="B51" s="573" t="s">
        <v>350</v>
      </c>
      <c r="C51" s="371">
        <v>3731</v>
      </c>
      <c r="D51" s="371">
        <v>376</v>
      </c>
      <c r="E51" s="371">
        <v>1753</v>
      </c>
      <c r="F51" s="371">
        <v>1544</v>
      </c>
      <c r="G51" s="759">
        <v>58</v>
      </c>
      <c r="H51" s="372">
        <f t="shared" si="4"/>
        <v>21.448944666286366</v>
      </c>
      <c r="I51" s="372">
        <f t="shared" si="5"/>
        <v>88.077581289218486</v>
      </c>
      <c r="J51" s="372">
        <f t="shared" si="6"/>
        <v>109.52652595550485</v>
      </c>
      <c r="K51" s="577">
        <f t="shared" si="7"/>
        <v>410.63829787234044</v>
      </c>
      <c r="L51" s="1309">
        <f>C52/C53*100</f>
        <v>89.679715302491104</v>
      </c>
      <c r="M51" s="562"/>
      <c r="N51" s="562"/>
      <c r="O51" s="562"/>
    </row>
    <row r="52" spans="1:15" s="272" customFormat="1" ht="21.95" customHeight="1">
      <c r="A52" s="1313"/>
      <c r="B52" s="35" t="s">
        <v>443</v>
      </c>
      <c r="C52" s="371">
        <v>1764</v>
      </c>
      <c r="D52" s="371">
        <v>204</v>
      </c>
      <c r="E52" s="371">
        <v>858</v>
      </c>
      <c r="F52" s="371">
        <v>662</v>
      </c>
      <c r="G52" s="759">
        <v>40</v>
      </c>
      <c r="H52" s="372">
        <f t="shared" si="4"/>
        <v>23.776223776223777</v>
      </c>
      <c r="I52" s="372">
        <f t="shared" si="5"/>
        <v>77.156177156177151</v>
      </c>
      <c r="J52" s="372">
        <f t="shared" si="6"/>
        <v>100.93240093240092</v>
      </c>
      <c r="K52" s="577">
        <f t="shared" si="7"/>
        <v>324.50980392156862</v>
      </c>
      <c r="L52" s="1310"/>
      <c r="M52" s="562"/>
      <c r="N52" s="562"/>
      <c r="O52" s="562"/>
    </row>
    <row r="53" spans="1:15" s="272" customFormat="1" ht="21.95" customHeight="1">
      <c r="A53" s="1314"/>
      <c r="B53" s="573" t="s">
        <v>351</v>
      </c>
      <c r="C53" s="578">
        <v>1967</v>
      </c>
      <c r="D53" s="376">
        <v>172</v>
      </c>
      <c r="E53" s="376">
        <v>895</v>
      </c>
      <c r="F53" s="376">
        <v>882</v>
      </c>
      <c r="G53" s="760">
        <v>18</v>
      </c>
      <c r="H53" s="377">
        <f t="shared" si="4"/>
        <v>19.217877094972067</v>
      </c>
      <c r="I53" s="377">
        <f t="shared" si="5"/>
        <v>98.547486033519547</v>
      </c>
      <c r="J53" s="377">
        <f t="shared" si="6"/>
        <v>117.76536312849161</v>
      </c>
      <c r="K53" s="580">
        <f t="shared" si="7"/>
        <v>512.79069767441865</v>
      </c>
      <c r="L53" s="1311"/>
      <c r="M53" s="562"/>
      <c r="N53" s="562"/>
      <c r="O53" s="562"/>
    </row>
    <row r="54" spans="1:15" s="272" customFormat="1" ht="21.95" customHeight="1">
      <c r="A54" s="1312" t="s">
        <v>367</v>
      </c>
      <c r="B54" s="573" t="s">
        <v>350</v>
      </c>
      <c r="C54" s="371">
        <v>1667</v>
      </c>
      <c r="D54" s="371">
        <v>187</v>
      </c>
      <c r="E54" s="371">
        <v>843</v>
      </c>
      <c r="F54" s="371">
        <v>577</v>
      </c>
      <c r="G54" s="762">
        <v>60</v>
      </c>
      <c r="H54" s="372">
        <f t="shared" si="4"/>
        <v>22.182680901542113</v>
      </c>
      <c r="I54" s="372">
        <f t="shared" si="5"/>
        <v>68.446026097271655</v>
      </c>
      <c r="J54" s="372">
        <f t="shared" si="6"/>
        <v>90.628706998813755</v>
      </c>
      <c r="K54" s="577">
        <f t="shared" si="7"/>
        <v>308.55614973262033</v>
      </c>
      <c r="L54" s="1309">
        <f>C55/C56*100</f>
        <v>89.863325740318913</v>
      </c>
      <c r="M54" s="562"/>
      <c r="N54" s="562"/>
      <c r="O54" s="562"/>
    </row>
    <row r="55" spans="1:15" s="272" customFormat="1" ht="21.95" customHeight="1">
      <c r="A55" s="1313"/>
      <c r="B55" s="35" t="s">
        <v>443</v>
      </c>
      <c r="C55" s="371">
        <v>789</v>
      </c>
      <c r="D55" s="371">
        <v>97</v>
      </c>
      <c r="E55" s="371">
        <v>427</v>
      </c>
      <c r="F55" s="371">
        <v>233</v>
      </c>
      <c r="G55" s="762">
        <v>32</v>
      </c>
      <c r="H55" s="372">
        <f t="shared" si="4"/>
        <v>22.716627634660423</v>
      </c>
      <c r="I55" s="372">
        <f t="shared" si="5"/>
        <v>54.566744730679162</v>
      </c>
      <c r="J55" s="372">
        <f t="shared" si="6"/>
        <v>77.283372365339574</v>
      </c>
      <c r="K55" s="577">
        <f t="shared" si="7"/>
        <v>240.20618556701029</v>
      </c>
      <c r="L55" s="1310"/>
      <c r="M55" s="562"/>
      <c r="N55" s="562"/>
      <c r="O55" s="562"/>
    </row>
    <row r="56" spans="1:15" s="272" customFormat="1" ht="21.95" customHeight="1">
      <c r="A56" s="1314"/>
      <c r="B56" s="573" t="s">
        <v>351</v>
      </c>
      <c r="C56" s="578">
        <v>878</v>
      </c>
      <c r="D56" s="376">
        <v>90</v>
      </c>
      <c r="E56" s="376">
        <v>416</v>
      </c>
      <c r="F56" s="376">
        <v>344</v>
      </c>
      <c r="G56" s="757">
        <v>28</v>
      </c>
      <c r="H56" s="377">
        <f t="shared" si="4"/>
        <v>21.634615384615387</v>
      </c>
      <c r="I56" s="377">
        <f t="shared" si="5"/>
        <v>82.692307692307693</v>
      </c>
      <c r="J56" s="377">
        <f t="shared" si="6"/>
        <v>104.32692307692308</v>
      </c>
      <c r="K56" s="580">
        <f t="shared" si="7"/>
        <v>382.22222222222223</v>
      </c>
      <c r="L56" s="1311"/>
      <c r="M56" s="562"/>
      <c r="N56" s="562"/>
      <c r="O56" s="562"/>
    </row>
    <row r="57" spans="1:15" s="272" customFormat="1" ht="21.95" customHeight="1">
      <c r="A57" s="1312" t="s">
        <v>393</v>
      </c>
      <c r="B57" s="573" t="s">
        <v>350</v>
      </c>
      <c r="C57" s="371">
        <v>6871</v>
      </c>
      <c r="D57" s="371">
        <v>814</v>
      </c>
      <c r="E57" s="371">
        <v>3847</v>
      </c>
      <c r="F57" s="371">
        <v>1894</v>
      </c>
      <c r="G57" s="759">
        <v>316</v>
      </c>
      <c r="H57" s="372">
        <f t="shared" si="4"/>
        <v>21.159344944112295</v>
      </c>
      <c r="I57" s="372">
        <f t="shared" si="5"/>
        <v>49.233168702885365</v>
      </c>
      <c r="J57" s="372">
        <f t="shared" si="6"/>
        <v>70.392513646997656</v>
      </c>
      <c r="K57" s="577">
        <f t="shared" si="7"/>
        <v>232.6781326781327</v>
      </c>
      <c r="L57" s="1309">
        <f>C58/C59*100</f>
        <v>87.118736383442268</v>
      </c>
      <c r="M57" s="562"/>
      <c r="N57" s="562"/>
      <c r="O57" s="562"/>
    </row>
    <row r="58" spans="1:15" s="272" customFormat="1" ht="21.95" customHeight="1">
      <c r="A58" s="1313"/>
      <c r="B58" s="35" t="s">
        <v>443</v>
      </c>
      <c r="C58" s="371">
        <v>3199</v>
      </c>
      <c r="D58" s="371">
        <v>433</v>
      </c>
      <c r="E58" s="371">
        <v>1771</v>
      </c>
      <c r="F58" s="371">
        <v>833</v>
      </c>
      <c r="G58" s="759">
        <v>162</v>
      </c>
      <c r="H58" s="372">
        <f t="shared" si="4"/>
        <v>24.44946357989836</v>
      </c>
      <c r="I58" s="372">
        <f t="shared" si="5"/>
        <v>47.035573122529648</v>
      </c>
      <c r="J58" s="372">
        <f t="shared" si="6"/>
        <v>71.485036702428005</v>
      </c>
      <c r="K58" s="577">
        <f t="shared" si="7"/>
        <v>192.37875288683603</v>
      </c>
      <c r="L58" s="1310"/>
      <c r="M58" s="562"/>
      <c r="N58" s="562"/>
      <c r="O58" s="562"/>
    </row>
    <row r="59" spans="1:15" s="272" customFormat="1" ht="21.95" customHeight="1">
      <c r="A59" s="1314"/>
      <c r="B59" s="573" t="s">
        <v>351</v>
      </c>
      <c r="C59" s="578">
        <v>3672</v>
      </c>
      <c r="D59" s="376">
        <v>381</v>
      </c>
      <c r="E59" s="376">
        <v>2076</v>
      </c>
      <c r="F59" s="376">
        <v>1061</v>
      </c>
      <c r="G59" s="760">
        <v>154</v>
      </c>
      <c r="H59" s="377">
        <f t="shared" si="4"/>
        <v>18.352601156069365</v>
      </c>
      <c r="I59" s="377">
        <f t="shared" si="5"/>
        <v>51.107899807321779</v>
      </c>
      <c r="J59" s="377">
        <f t="shared" si="6"/>
        <v>69.460500963391141</v>
      </c>
      <c r="K59" s="580">
        <f t="shared" si="7"/>
        <v>278.47769028871392</v>
      </c>
      <c r="L59" s="1311"/>
      <c r="M59" s="562"/>
      <c r="N59" s="562"/>
      <c r="O59" s="562"/>
    </row>
    <row r="60" spans="1:15" s="272" customFormat="1" ht="21.95" customHeight="1">
      <c r="A60" s="1312" t="s">
        <v>386</v>
      </c>
      <c r="B60" s="573" t="s">
        <v>350</v>
      </c>
      <c r="C60" s="371">
        <v>7928</v>
      </c>
      <c r="D60" s="371">
        <v>927</v>
      </c>
      <c r="E60" s="371">
        <v>4564</v>
      </c>
      <c r="F60" s="371">
        <v>2071</v>
      </c>
      <c r="G60" s="758">
        <v>366</v>
      </c>
      <c r="H60" s="372">
        <f t="shared" si="4"/>
        <v>20.311130587204207</v>
      </c>
      <c r="I60" s="372">
        <f t="shared" si="5"/>
        <v>45.376862401402278</v>
      </c>
      <c r="J60" s="372">
        <f t="shared" si="6"/>
        <v>65.687992988606482</v>
      </c>
      <c r="K60" s="577">
        <f t="shared" si="7"/>
        <v>223.40884573894283</v>
      </c>
      <c r="L60" s="1309">
        <f>C61/C62*100</f>
        <v>86.62900188323917</v>
      </c>
      <c r="M60" s="562"/>
      <c r="N60" s="562"/>
      <c r="O60" s="562"/>
    </row>
    <row r="61" spans="1:15" s="272" customFormat="1" ht="21.95" customHeight="1">
      <c r="A61" s="1313"/>
      <c r="B61" s="35" t="s">
        <v>443</v>
      </c>
      <c r="C61" s="371">
        <v>3680</v>
      </c>
      <c r="D61" s="371">
        <v>477</v>
      </c>
      <c r="E61" s="371">
        <v>2141</v>
      </c>
      <c r="F61" s="371">
        <v>864</v>
      </c>
      <c r="G61" s="759">
        <v>198</v>
      </c>
      <c r="H61" s="372">
        <f t="shared" si="4"/>
        <v>22.279308734236338</v>
      </c>
      <c r="I61" s="372">
        <f t="shared" si="5"/>
        <v>40.35497431106959</v>
      </c>
      <c r="J61" s="372">
        <f t="shared" si="6"/>
        <v>62.634283045305928</v>
      </c>
      <c r="K61" s="577">
        <f t="shared" si="7"/>
        <v>181.13207547169813</v>
      </c>
      <c r="L61" s="1310"/>
      <c r="M61" s="562"/>
      <c r="N61" s="562"/>
      <c r="O61" s="562"/>
    </row>
    <row r="62" spans="1:15" s="272" customFormat="1" ht="21.95" customHeight="1">
      <c r="A62" s="1314"/>
      <c r="B62" s="573" t="s">
        <v>351</v>
      </c>
      <c r="C62" s="578">
        <v>4248</v>
      </c>
      <c r="D62" s="376">
        <v>450</v>
      </c>
      <c r="E62" s="376">
        <v>2423</v>
      </c>
      <c r="F62" s="376">
        <v>1207</v>
      </c>
      <c r="G62" s="760">
        <v>168</v>
      </c>
      <c r="H62" s="377">
        <f t="shared" si="4"/>
        <v>18.572018159306644</v>
      </c>
      <c r="I62" s="377">
        <f t="shared" si="5"/>
        <v>49.814279818406931</v>
      </c>
      <c r="J62" s="377">
        <f t="shared" si="6"/>
        <v>68.386297977713568</v>
      </c>
      <c r="K62" s="580">
        <f t="shared" si="7"/>
        <v>268.22222222222223</v>
      </c>
      <c r="L62" s="1311"/>
      <c r="M62" s="562"/>
      <c r="N62" s="562"/>
      <c r="O62" s="562"/>
    </row>
    <row r="63" spans="1:15" s="272" customFormat="1" ht="21.95" customHeight="1">
      <c r="A63" s="1312" t="s">
        <v>368</v>
      </c>
      <c r="B63" s="573" t="s">
        <v>350</v>
      </c>
      <c r="C63" s="581">
        <v>9312</v>
      </c>
      <c r="D63" s="581">
        <v>1229</v>
      </c>
      <c r="E63" s="581">
        <v>4859</v>
      </c>
      <c r="F63" s="581">
        <v>2773</v>
      </c>
      <c r="G63" s="758">
        <v>451</v>
      </c>
      <c r="H63" s="372">
        <f t="shared" si="4"/>
        <v>25.293270220209919</v>
      </c>
      <c r="I63" s="372">
        <f t="shared" si="5"/>
        <v>57.069355834533852</v>
      </c>
      <c r="J63" s="372">
        <f t="shared" si="6"/>
        <v>82.362626054743771</v>
      </c>
      <c r="K63" s="577">
        <f t="shared" si="7"/>
        <v>225.63059397884459</v>
      </c>
      <c r="L63" s="1309">
        <f>C64/C65*100</f>
        <v>86.875376279349794</v>
      </c>
      <c r="M63" s="562"/>
      <c r="N63" s="562"/>
      <c r="O63" s="562"/>
    </row>
    <row r="64" spans="1:15" s="272" customFormat="1" ht="21.95" customHeight="1">
      <c r="A64" s="1313"/>
      <c r="B64" s="35" t="s">
        <v>443</v>
      </c>
      <c r="C64" s="371">
        <v>4329</v>
      </c>
      <c r="D64" s="371">
        <v>666</v>
      </c>
      <c r="E64" s="371">
        <v>2276</v>
      </c>
      <c r="F64" s="371">
        <v>1176</v>
      </c>
      <c r="G64" s="759">
        <v>211</v>
      </c>
      <c r="H64" s="372">
        <f t="shared" si="4"/>
        <v>29.261862917398947</v>
      </c>
      <c r="I64" s="372">
        <f t="shared" si="5"/>
        <v>51.66959578207382</v>
      </c>
      <c r="J64" s="372">
        <f t="shared" si="6"/>
        <v>80.931458699472756</v>
      </c>
      <c r="K64" s="577">
        <f t="shared" si="7"/>
        <v>176.57657657657657</v>
      </c>
      <c r="L64" s="1310"/>
      <c r="M64" s="562"/>
      <c r="N64" s="562"/>
      <c r="O64" s="562"/>
    </row>
    <row r="65" spans="1:15" s="272" customFormat="1" ht="21.95" customHeight="1">
      <c r="A65" s="1314"/>
      <c r="B65" s="573" t="s">
        <v>351</v>
      </c>
      <c r="C65" s="578">
        <v>4983</v>
      </c>
      <c r="D65" s="376">
        <v>563</v>
      </c>
      <c r="E65" s="376">
        <v>2583</v>
      </c>
      <c r="F65" s="376">
        <v>1597</v>
      </c>
      <c r="G65" s="760">
        <v>240</v>
      </c>
      <c r="H65" s="377">
        <f t="shared" si="4"/>
        <v>21.796360820751065</v>
      </c>
      <c r="I65" s="377">
        <f t="shared" si="5"/>
        <v>61.827332559039874</v>
      </c>
      <c r="J65" s="377">
        <f t="shared" si="6"/>
        <v>83.623693379790936</v>
      </c>
      <c r="K65" s="580">
        <f t="shared" si="7"/>
        <v>283.65896980461815</v>
      </c>
      <c r="L65" s="1311"/>
      <c r="M65" s="562"/>
      <c r="N65" s="562"/>
      <c r="O65" s="562"/>
    </row>
    <row r="66" spans="1:15" s="272" customFormat="1" ht="21.95" customHeight="1">
      <c r="A66" s="1312" t="s">
        <v>369</v>
      </c>
      <c r="B66" s="573" t="s">
        <v>350</v>
      </c>
      <c r="C66" s="371">
        <v>5457</v>
      </c>
      <c r="D66" s="371">
        <v>572</v>
      </c>
      <c r="E66" s="371">
        <v>2823</v>
      </c>
      <c r="F66" s="371">
        <v>2027</v>
      </c>
      <c r="G66" s="759">
        <v>35</v>
      </c>
      <c r="H66" s="575">
        <f t="shared" si="4"/>
        <v>20.262132483173929</v>
      </c>
      <c r="I66" s="575">
        <f t="shared" si="5"/>
        <v>71.803046404534186</v>
      </c>
      <c r="J66" s="575">
        <f t="shared" si="6"/>
        <v>92.065178887708115</v>
      </c>
      <c r="K66" s="577">
        <f t="shared" si="7"/>
        <v>354.37062937062939</v>
      </c>
      <c r="L66" s="1309">
        <f>C67/C68*100</f>
        <v>90.537709497206706</v>
      </c>
    </row>
    <row r="67" spans="1:15" s="272" customFormat="1" ht="21.95" customHeight="1">
      <c r="A67" s="1313"/>
      <c r="B67" s="35" t="s">
        <v>443</v>
      </c>
      <c r="C67" s="371">
        <v>2593</v>
      </c>
      <c r="D67" s="371">
        <v>301</v>
      </c>
      <c r="E67" s="371">
        <v>1391</v>
      </c>
      <c r="F67" s="371">
        <v>881</v>
      </c>
      <c r="G67" s="759">
        <v>20</v>
      </c>
      <c r="H67" s="575">
        <f t="shared" si="4"/>
        <v>21.639108554996405</v>
      </c>
      <c r="I67" s="575">
        <f t="shared" si="5"/>
        <v>63.335729690869883</v>
      </c>
      <c r="J67" s="575">
        <f t="shared" si="6"/>
        <v>84.97483824586628</v>
      </c>
      <c r="K67" s="577">
        <f t="shared" si="7"/>
        <v>292.69102990033224</v>
      </c>
      <c r="L67" s="1310"/>
    </row>
    <row r="68" spans="1:15" s="272" customFormat="1" ht="21.95" customHeight="1">
      <c r="A68" s="1314"/>
      <c r="B68" s="573" t="s">
        <v>351</v>
      </c>
      <c r="C68" s="578">
        <v>2864</v>
      </c>
      <c r="D68" s="376">
        <v>271</v>
      </c>
      <c r="E68" s="376">
        <v>1432</v>
      </c>
      <c r="F68" s="376">
        <v>1146</v>
      </c>
      <c r="G68" s="757">
        <v>15</v>
      </c>
      <c r="H68" s="377">
        <f t="shared" si="4"/>
        <v>18.924581005586592</v>
      </c>
      <c r="I68" s="377">
        <f t="shared" si="5"/>
        <v>80.02793296089385</v>
      </c>
      <c r="J68" s="377">
        <f t="shared" si="6"/>
        <v>98.952513966480453</v>
      </c>
      <c r="K68" s="580">
        <f t="shared" si="7"/>
        <v>422.87822878228781</v>
      </c>
      <c r="L68" s="1311"/>
    </row>
    <row r="69" spans="1:15" s="272" customFormat="1" ht="21.95" customHeight="1">
      <c r="A69" s="1312" t="s">
        <v>370</v>
      </c>
      <c r="B69" s="583" t="s">
        <v>350</v>
      </c>
      <c r="C69" s="371">
        <v>4710</v>
      </c>
      <c r="D69" s="371">
        <v>613</v>
      </c>
      <c r="E69" s="371">
        <v>2478</v>
      </c>
      <c r="F69" s="371">
        <v>1594</v>
      </c>
      <c r="G69" s="758">
        <v>25</v>
      </c>
      <c r="H69" s="575">
        <f t="shared" si="4"/>
        <v>24.737691686844229</v>
      </c>
      <c r="I69" s="575">
        <f t="shared" si="5"/>
        <v>64.32606941081518</v>
      </c>
      <c r="J69" s="575">
        <f t="shared" si="6"/>
        <v>89.063761097659395</v>
      </c>
      <c r="K69" s="577">
        <f t="shared" si="7"/>
        <v>260.03262642740623</v>
      </c>
      <c r="L69" s="1309">
        <f>C70/C71*100</f>
        <v>89.537223340040242</v>
      </c>
    </row>
    <row r="70" spans="1:15" ht="21.95" customHeight="1">
      <c r="A70" s="1313"/>
      <c r="B70" s="35" t="s">
        <v>443</v>
      </c>
      <c r="C70" s="371">
        <v>2225</v>
      </c>
      <c r="D70" s="371">
        <v>330</v>
      </c>
      <c r="E70" s="371">
        <v>1205</v>
      </c>
      <c r="F70" s="371">
        <v>674</v>
      </c>
      <c r="G70" s="759">
        <v>16</v>
      </c>
      <c r="H70" s="584">
        <f t="shared" si="4"/>
        <v>27.385892116182575</v>
      </c>
      <c r="I70" s="584">
        <f t="shared" si="5"/>
        <v>55.933609958506224</v>
      </c>
      <c r="J70" s="584">
        <f t="shared" si="6"/>
        <v>83.319502074688799</v>
      </c>
      <c r="K70" s="907">
        <f t="shared" si="7"/>
        <v>204.24242424242425</v>
      </c>
      <c r="L70" s="1310"/>
    </row>
    <row r="71" spans="1:15" ht="21.95" customHeight="1">
      <c r="A71" s="1314"/>
      <c r="B71" s="573" t="s">
        <v>351</v>
      </c>
      <c r="C71" s="578">
        <v>2485</v>
      </c>
      <c r="D71" s="376">
        <v>283</v>
      </c>
      <c r="E71" s="376">
        <v>1273</v>
      </c>
      <c r="F71" s="376">
        <v>920</v>
      </c>
      <c r="G71" s="757">
        <v>9</v>
      </c>
      <c r="H71" s="585">
        <f t="shared" si="4"/>
        <v>22.23095051060487</v>
      </c>
      <c r="I71" s="585">
        <f t="shared" si="5"/>
        <v>72.270227808326794</v>
      </c>
      <c r="J71" s="585">
        <f t="shared" si="6"/>
        <v>94.50117831893165</v>
      </c>
      <c r="K71" s="908">
        <f t="shared" si="7"/>
        <v>325.08833922261482</v>
      </c>
      <c r="L71" s="1311"/>
    </row>
    <row r="72" spans="1:15" s="272" customFormat="1" ht="21.95" customHeight="1">
      <c r="A72" s="1312" t="s">
        <v>371</v>
      </c>
      <c r="B72" s="573" t="s">
        <v>350</v>
      </c>
      <c r="C72" s="371">
        <v>8644</v>
      </c>
      <c r="D72" s="371">
        <v>1267</v>
      </c>
      <c r="E72" s="371">
        <v>4845</v>
      </c>
      <c r="F72" s="371">
        <v>2244</v>
      </c>
      <c r="G72" s="758">
        <v>288</v>
      </c>
      <c r="H72" s="575">
        <f t="shared" si="4"/>
        <v>26.150670794633641</v>
      </c>
      <c r="I72" s="575">
        <f t="shared" si="5"/>
        <v>46.315789473684212</v>
      </c>
      <c r="J72" s="575">
        <f t="shared" si="6"/>
        <v>72.46646026831786</v>
      </c>
      <c r="K72" s="577">
        <f t="shared" si="7"/>
        <v>177.1112865035517</v>
      </c>
      <c r="L72" s="1309">
        <f>C73/C74*100</f>
        <v>87.749782797567335</v>
      </c>
    </row>
    <row r="73" spans="1:15" s="272" customFormat="1" ht="21.95" customHeight="1">
      <c r="A73" s="1313"/>
      <c r="B73" s="35" t="s">
        <v>443</v>
      </c>
      <c r="C73" s="371">
        <v>4040</v>
      </c>
      <c r="D73" s="371">
        <v>661</v>
      </c>
      <c r="E73" s="371">
        <v>2267</v>
      </c>
      <c r="F73" s="371">
        <v>949</v>
      </c>
      <c r="G73" s="759">
        <v>163</v>
      </c>
      <c r="H73" s="575">
        <f t="shared" si="4"/>
        <v>29.157476841640932</v>
      </c>
      <c r="I73" s="575">
        <f t="shared" si="5"/>
        <v>41.861490957212176</v>
      </c>
      <c r="J73" s="575">
        <f t="shared" si="6"/>
        <v>71.018967798853112</v>
      </c>
      <c r="K73" s="577">
        <f t="shared" si="7"/>
        <v>143.57034795763994</v>
      </c>
      <c r="L73" s="1310"/>
    </row>
    <row r="74" spans="1:15" s="272" customFormat="1" ht="21.95" customHeight="1">
      <c r="A74" s="1314"/>
      <c r="B74" s="573" t="s">
        <v>351</v>
      </c>
      <c r="C74" s="376">
        <v>4604</v>
      </c>
      <c r="D74" s="376">
        <v>606</v>
      </c>
      <c r="E74" s="376">
        <v>2578</v>
      </c>
      <c r="F74" s="376">
        <v>1295</v>
      </c>
      <c r="G74" s="760">
        <v>125</v>
      </c>
      <c r="H74" s="377">
        <f t="shared" si="4"/>
        <v>23.506594259115595</v>
      </c>
      <c r="I74" s="377">
        <f t="shared" si="5"/>
        <v>50.232738557020951</v>
      </c>
      <c r="J74" s="377">
        <f t="shared" si="6"/>
        <v>73.739332816136539</v>
      </c>
      <c r="K74" s="580">
        <f t="shared" si="7"/>
        <v>213.69636963696368</v>
      </c>
      <c r="L74" s="1311"/>
    </row>
    <row r="75" spans="1:15" s="272" customFormat="1" ht="21.95" customHeight="1">
      <c r="A75" s="1312" t="s">
        <v>372</v>
      </c>
      <c r="B75" s="573" t="s">
        <v>350</v>
      </c>
      <c r="C75" s="371">
        <v>5644</v>
      </c>
      <c r="D75" s="371">
        <v>707</v>
      </c>
      <c r="E75" s="371">
        <v>2983</v>
      </c>
      <c r="F75" s="371">
        <v>1835</v>
      </c>
      <c r="G75" s="762">
        <v>119</v>
      </c>
      <c r="H75" s="575">
        <f t="shared" si="4"/>
        <v>23.700972175662084</v>
      </c>
      <c r="I75" s="575">
        <f t="shared" si="5"/>
        <v>61.515253100905134</v>
      </c>
      <c r="J75" s="575">
        <f t="shared" si="6"/>
        <v>85.216225276567215</v>
      </c>
      <c r="K75" s="577">
        <f t="shared" si="7"/>
        <v>259.54738330975954</v>
      </c>
      <c r="L75" s="1309">
        <f>C76/C77*100</f>
        <v>88.762541806020067</v>
      </c>
    </row>
    <row r="76" spans="1:15" s="272" customFormat="1" ht="21.95" customHeight="1">
      <c r="A76" s="1313"/>
      <c r="B76" s="35" t="s">
        <v>443</v>
      </c>
      <c r="C76" s="371">
        <v>2654</v>
      </c>
      <c r="D76" s="371">
        <v>363</v>
      </c>
      <c r="E76" s="371">
        <v>1466</v>
      </c>
      <c r="F76" s="371">
        <v>765</v>
      </c>
      <c r="G76" s="762">
        <v>60</v>
      </c>
      <c r="H76" s="575">
        <f t="shared" si="4"/>
        <v>24.761255115961799</v>
      </c>
      <c r="I76" s="575">
        <f t="shared" si="5"/>
        <v>52.182810368349251</v>
      </c>
      <c r="J76" s="575">
        <f t="shared" si="6"/>
        <v>76.944065484311054</v>
      </c>
      <c r="K76" s="577">
        <f t="shared" si="7"/>
        <v>210.74380165289256</v>
      </c>
      <c r="L76" s="1310"/>
    </row>
    <row r="77" spans="1:15" s="272" customFormat="1" ht="21.95" customHeight="1">
      <c r="A77" s="1314"/>
      <c r="B77" s="573" t="s">
        <v>351</v>
      </c>
      <c r="C77" s="578">
        <v>2990</v>
      </c>
      <c r="D77" s="376">
        <v>344</v>
      </c>
      <c r="E77" s="376">
        <v>1517</v>
      </c>
      <c r="F77" s="376">
        <v>1070</v>
      </c>
      <c r="G77" s="757">
        <v>59</v>
      </c>
      <c r="H77" s="377">
        <f t="shared" si="4"/>
        <v>22.67633487145682</v>
      </c>
      <c r="I77" s="377">
        <f t="shared" si="5"/>
        <v>70.533948582729067</v>
      </c>
      <c r="J77" s="377">
        <f t="shared" si="6"/>
        <v>93.210283454185898</v>
      </c>
      <c r="K77" s="580">
        <f t="shared" si="7"/>
        <v>311.04651162790702</v>
      </c>
      <c r="L77" s="1311"/>
    </row>
    <row r="78" spans="1:15" s="272" customFormat="1" ht="21.95" customHeight="1">
      <c r="A78" s="1312" t="s">
        <v>388</v>
      </c>
      <c r="B78" s="573" t="s">
        <v>350</v>
      </c>
      <c r="C78" s="581">
        <v>7725</v>
      </c>
      <c r="D78" s="581">
        <v>1243</v>
      </c>
      <c r="E78" s="581">
        <v>4088</v>
      </c>
      <c r="F78" s="581">
        <v>1907</v>
      </c>
      <c r="G78" s="758">
        <v>487</v>
      </c>
      <c r="H78" s="582">
        <f t="shared" si="4"/>
        <v>30.406066536203525</v>
      </c>
      <c r="I78" s="582">
        <f t="shared" si="5"/>
        <v>46.648727984344426</v>
      </c>
      <c r="J78" s="582">
        <f t="shared" si="6"/>
        <v>77.054794520547944</v>
      </c>
      <c r="K78" s="576">
        <f t="shared" si="7"/>
        <v>153.41914722445696</v>
      </c>
      <c r="L78" s="1309">
        <f>C79/C80*100</f>
        <v>90.036900369003689</v>
      </c>
    </row>
    <row r="79" spans="1:15" s="272" customFormat="1" ht="21.95" customHeight="1">
      <c r="A79" s="1313"/>
      <c r="B79" s="35" t="s">
        <v>443</v>
      </c>
      <c r="C79" s="371">
        <v>3660</v>
      </c>
      <c r="D79" s="371">
        <v>635</v>
      </c>
      <c r="E79" s="371">
        <v>1996</v>
      </c>
      <c r="F79" s="371">
        <v>769</v>
      </c>
      <c r="G79" s="759">
        <v>260</v>
      </c>
      <c r="H79" s="372">
        <f t="shared" si="4"/>
        <v>31.813627254509019</v>
      </c>
      <c r="I79" s="372">
        <f t="shared" si="5"/>
        <v>38.527054108216433</v>
      </c>
      <c r="J79" s="372">
        <f t="shared" si="6"/>
        <v>70.340681362725448</v>
      </c>
      <c r="K79" s="577">
        <f t="shared" si="7"/>
        <v>121.10236220472441</v>
      </c>
      <c r="L79" s="1310"/>
    </row>
    <row r="80" spans="1:15" s="272" customFormat="1" ht="21.95" customHeight="1">
      <c r="A80" s="1314"/>
      <c r="B80" s="573" t="s">
        <v>351</v>
      </c>
      <c r="C80" s="578">
        <v>4065</v>
      </c>
      <c r="D80" s="376">
        <v>608</v>
      </c>
      <c r="E80" s="376">
        <v>2092</v>
      </c>
      <c r="F80" s="376">
        <v>1138</v>
      </c>
      <c r="G80" s="760">
        <v>227</v>
      </c>
      <c r="H80" s="377">
        <f t="shared" si="4"/>
        <v>29.063097514340345</v>
      </c>
      <c r="I80" s="377">
        <f t="shared" si="5"/>
        <v>54.397705544933082</v>
      </c>
      <c r="J80" s="377">
        <f t="shared" si="6"/>
        <v>83.460803059273431</v>
      </c>
      <c r="K80" s="580">
        <f t="shared" si="7"/>
        <v>187.17105263157893</v>
      </c>
      <c r="L80" s="1311"/>
    </row>
    <row r="81" spans="1:15" s="272" customFormat="1" ht="21.95" customHeight="1">
      <c r="A81" s="1312" t="s">
        <v>373</v>
      </c>
      <c r="B81" s="583" t="s">
        <v>350</v>
      </c>
      <c r="C81" s="371">
        <v>868</v>
      </c>
      <c r="D81" s="371">
        <v>105</v>
      </c>
      <c r="E81" s="371">
        <v>407</v>
      </c>
      <c r="F81" s="371">
        <v>348</v>
      </c>
      <c r="G81" s="762">
        <v>8</v>
      </c>
      <c r="H81" s="586">
        <f>D81/E81*100</f>
        <v>25.798525798525802</v>
      </c>
      <c r="I81" s="372">
        <f>F81/E81*100</f>
        <v>85.503685503685503</v>
      </c>
      <c r="J81" s="372">
        <f>(D81+F81)/E81*100</f>
        <v>111.30221130221129</v>
      </c>
      <c r="K81" s="576">
        <f>F81/D81*100</f>
        <v>331.42857142857144</v>
      </c>
      <c r="L81" s="1309">
        <f>C82/C83*100</f>
        <v>92.035398230088489</v>
      </c>
      <c r="M81" s="562"/>
      <c r="N81" s="562"/>
      <c r="O81" s="570"/>
    </row>
    <row r="82" spans="1:15" s="272" customFormat="1" ht="21.95" customHeight="1">
      <c r="A82" s="1313"/>
      <c r="B82" s="35" t="s">
        <v>443</v>
      </c>
      <c r="C82" s="371">
        <v>416</v>
      </c>
      <c r="D82" s="371">
        <v>46</v>
      </c>
      <c r="E82" s="371">
        <v>205</v>
      </c>
      <c r="F82" s="371">
        <v>161</v>
      </c>
      <c r="G82" s="762">
        <v>4</v>
      </c>
      <c r="H82" s="586">
        <f>D82/E82*100</f>
        <v>22.439024390243905</v>
      </c>
      <c r="I82" s="372">
        <f>F82/E82*100</f>
        <v>78.536585365853668</v>
      </c>
      <c r="J82" s="372">
        <f>(D82+F82)/E82*100</f>
        <v>100.97560975609755</v>
      </c>
      <c r="K82" s="577">
        <f>F82/D82*100</f>
        <v>350</v>
      </c>
      <c r="L82" s="1310"/>
      <c r="M82" s="562"/>
      <c r="N82" s="562"/>
      <c r="O82" s="570"/>
    </row>
    <row r="83" spans="1:15" s="272" customFormat="1" ht="21.95" customHeight="1">
      <c r="A83" s="1314"/>
      <c r="B83" s="573" t="s">
        <v>351</v>
      </c>
      <c r="C83" s="578">
        <v>452</v>
      </c>
      <c r="D83" s="376">
        <v>59</v>
      </c>
      <c r="E83" s="376">
        <v>202</v>
      </c>
      <c r="F83" s="376">
        <v>187</v>
      </c>
      <c r="G83" s="757">
        <v>4</v>
      </c>
      <c r="H83" s="587">
        <f>D83/E83*100</f>
        <v>29.207920792079207</v>
      </c>
      <c r="I83" s="377">
        <f>F83/E83*100</f>
        <v>92.574257425742573</v>
      </c>
      <c r="J83" s="377">
        <f>(D83+F83)/E83*100</f>
        <v>121.78217821782178</v>
      </c>
      <c r="K83" s="580">
        <f>F83/D83*100</f>
        <v>316.94915254237287</v>
      </c>
      <c r="L83" s="1311"/>
      <c r="M83" s="562"/>
      <c r="N83" s="562"/>
      <c r="O83" s="570"/>
    </row>
    <row r="84" spans="1:15" s="272" customFormat="1" ht="18" customHeight="1">
      <c r="A84" s="556"/>
      <c r="B84" s="556"/>
      <c r="C84" s="581"/>
      <c r="D84" s="581"/>
      <c r="E84" s="581"/>
      <c r="F84" s="581"/>
      <c r="G84" s="581"/>
      <c r="H84" s="582"/>
      <c r="I84" s="582"/>
      <c r="J84" s="582"/>
      <c r="K84" s="582"/>
      <c r="L84" s="582"/>
    </row>
    <row r="85" spans="1:15" s="272" customFormat="1" ht="19.5" customHeight="1">
      <c r="A85" s="555"/>
      <c r="B85" s="555"/>
      <c r="C85" s="376"/>
      <c r="D85" s="376"/>
      <c r="E85" s="376"/>
      <c r="F85" s="376"/>
      <c r="G85" s="376"/>
      <c r="H85" s="377"/>
      <c r="I85" s="377"/>
      <c r="J85" s="377"/>
      <c r="K85" s="377"/>
      <c r="L85" s="377"/>
    </row>
    <row r="86" spans="1:15" s="272" customFormat="1" ht="42" customHeight="1">
      <c r="A86" s="963" t="s">
        <v>390</v>
      </c>
      <c r="B86" s="964"/>
      <c r="C86" s="368" t="s">
        <v>214</v>
      </c>
      <c r="D86" s="571" t="s">
        <v>211</v>
      </c>
      <c r="E86" s="368" t="s">
        <v>212</v>
      </c>
      <c r="F86" s="571" t="s">
        <v>213</v>
      </c>
      <c r="G86" s="31" t="s">
        <v>382</v>
      </c>
      <c r="H86" s="368" t="s">
        <v>310</v>
      </c>
      <c r="I86" s="572" t="s">
        <v>311</v>
      </c>
      <c r="J86" s="572" t="s">
        <v>312</v>
      </c>
      <c r="K86" s="571" t="s">
        <v>313</v>
      </c>
      <c r="L86" s="553" t="s">
        <v>315</v>
      </c>
      <c r="M86" s="563"/>
      <c r="N86" s="563"/>
      <c r="O86" s="108"/>
    </row>
    <row r="87" spans="1:15" s="272" customFormat="1" ht="21.95" customHeight="1">
      <c r="A87" s="1312" t="s">
        <v>374</v>
      </c>
      <c r="B87" s="573" t="s">
        <v>350</v>
      </c>
      <c r="C87" s="371">
        <v>2554</v>
      </c>
      <c r="D87" s="371">
        <v>202</v>
      </c>
      <c r="E87" s="371">
        <v>1146</v>
      </c>
      <c r="F87" s="371">
        <v>1193</v>
      </c>
      <c r="G87" s="758">
        <v>13</v>
      </c>
      <c r="H87" s="586">
        <f t="shared" ref="H87:H116" si="8">D87/E87*100</f>
        <v>17.626527050610822</v>
      </c>
      <c r="I87" s="372">
        <f t="shared" ref="I87:I116" si="9">F87/E87*100</f>
        <v>104.10122164048865</v>
      </c>
      <c r="J87" s="372">
        <f t="shared" ref="J87:J116" si="10">(D87+F87)/E87*100</f>
        <v>121.72774869109948</v>
      </c>
      <c r="K87" s="576">
        <f t="shared" ref="K87:K116" si="11">F87/D87*100</f>
        <v>590.59405940594058</v>
      </c>
      <c r="L87" s="1309">
        <f>C88/C89*100</f>
        <v>86.832479882955369</v>
      </c>
      <c r="M87" s="562"/>
      <c r="N87" s="562"/>
      <c r="O87" s="570"/>
    </row>
    <row r="88" spans="1:15" s="272" customFormat="1" ht="21.95" customHeight="1">
      <c r="A88" s="1313"/>
      <c r="B88" s="35" t="s">
        <v>443</v>
      </c>
      <c r="C88" s="371">
        <v>1187</v>
      </c>
      <c r="D88" s="371">
        <v>99</v>
      </c>
      <c r="E88" s="371">
        <v>586</v>
      </c>
      <c r="F88" s="371">
        <v>496</v>
      </c>
      <c r="G88" s="759">
        <v>6</v>
      </c>
      <c r="H88" s="586">
        <f t="shared" si="8"/>
        <v>16.89419795221843</v>
      </c>
      <c r="I88" s="372">
        <f t="shared" si="9"/>
        <v>84.641638225255974</v>
      </c>
      <c r="J88" s="372">
        <f t="shared" si="10"/>
        <v>101.53583617747439</v>
      </c>
      <c r="K88" s="577">
        <f t="shared" si="11"/>
        <v>501.01010101010104</v>
      </c>
      <c r="L88" s="1310"/>
      <c r="M88" s="562"/>
      <c r="N88" s="562"/>
      <c r="O88" s="570"/>
    </row>
    <row r="89" spans="1:15" s="272" customFormat="1" ht="21.95" customHeight="1">
      <c r="A89" s="1314"/>
      <c r="B89" s="573" t="s">
        <v>351</v>
      </c>
      <c r="C89" s="578">
        <v>1367</v>
      </c>
      <c r="D89" s="376">
        <v>103</v>
      </c>
      <c r="E89" s="376">
        <v>560</v>
      </c>
      <c r="F89" s="376">
        <v>697</v>
      </c>
      <c r="G89" s="757">
        <v>7</v>
      </c>
      <c r="H89" s="587">
        <f t="shared" si="8"/>
        <v>18.392857142857146</v>
      </c>
      <c r="I89" s="377">
        <f t="shared" si="9"/>
        <v>124.46428571428572</v>
      </c>
      <c r="J89" s="377">
        <f t="shared" si="10"/>
        <v>142.85714285714286</v>
      </c>
      <c r="K89" s="580">
        <f t="shared" si="11"/>
        <v>676.69902912621365</v>
      </c>
      <c r="L89" s="1311"/>
      <c r="M89" s="562"/>
      <c r="N89" s="562"/>
      <c r="O89" s="570"/>
    </row>
    <row r="90" spans="1:15" s="272" customFormat="1" ht="21.95" customHeight="1">
      <c r="A90" s="1312" t="s">
        <v>375</v>
      </c>
      <c r="B90" s="573" t="s">
        <v>350</v>
      </c>
      <c r="C90" s="371">
        <v>643</v>
      </c>
      <c r="D90" s="371">
        <v>67</v>
      </c>
      <c r="E90" s="371">
        <v>272</v>
      </c>
      <c r="F90" s="371">
        <v>296</v>
      </c>
      <c r="G90" s="762">
        <v>8</v>
      </c>
      <c r="H90" s="586">
        <f t="shared" si="8"/>
        <v>24.632352941176471</v>
      </c>
      <c r="I90" s="372">
        <f t="shared" si="9"/>
        <v>108.8235294117647</v>
      </c>
      <c r="J90" s="372">
        <f t="shared" si="10"/>
        <v>133.45588235294116</v>
      </c>
      <c r="K90" s="577">
        <f t="shared" si="11"/>
        <v>441.79104477611941</v>
      </c>
      <c r="L90" s="1309">
        <f>C91/C92*100</f>
        <v>100.93749999999999</v>
      </c>
      <c r="M90" s="562"/>
      <c r="N90" s="562"/>
      <c r="O90" s="570"/>
    </row>
    <row r="91" spans="1:15" s="272" customFormat="1" ht="21.95" customHeight="1">
      <c r="A91" s="1313"/>
      <c r="B91" s="35" t="s">
        <v>443</v>
      </c>
      <c r="C91" s="371">
        <v>323</v>
      </c>
      <c r="D91" s="371">
        <v>38</v>
      </c>
      <c r="E91" s="371">
        <v>147</v>
      </c>
      <c r="F91" s="371">
        <v>131</v>
      </c>
      <c r="G91" s="762">
        <v>7</v>
      </c>
      <c r="H91" s="586">
        <f t="shared" si="8"/>
        <v>25.850340136054424</v>
      </c>
      <c r="I91" s="372">
        <f t="shared" si="9"/>
        <v>89.115646258503403</v>
      </c>
      <c r="J91" s="372">
        <f t="shared" si="10"/>
        <v>114.96598639455782</v>
      </c>
      <c r="K91" s="577">
        <f t="shared" si="11"/>
        <v>344.73684210526312</v>
      </c>
      <c r="L91" s="1310"/>
      <c r="M91" s="562"/>
      <c r="N91" s="562"/>
      <c r="O91" s="570"/>
    </row>
    <row r="92" spans="1:15" s="272" customFormat="1" ht="21.95" customHeight="1">
      <c r="A92" s="1314"/>
      <c r="B92" s="573" t="s">
        <v>351</v>
      </c>
      <c r="C92" s="376">
        <v>320</v>
      </c>
      <c r="D92" s="376">
        <v>29</v>
      </c>
      <c r="E92" s="376">
        <v>125</v>
      </c>
      <c r="F92" s="376">
        <v>165</v>
      </c>
      <c r="G92" s="757">
        <v>1</v>
      </c>
      <c r="H92" s="587">
        <f t="shared" si="8"/>
        <v>23.200000000000003</v>
      </c>
      <c r="I92" s="377">
        <f t="shared" si="9"/>
        <v>132</v>
      </c>
      <c r="J92" s="377">
        <f t="shared" si="10"/>
        <v>155.20000000000002</v>
      </c>
      <c r="K92" s="580">
        <f t="shared" si="11"/>
        <v>568.9655172413793</v>
      </c>
      <c r="L92" s="1311"/>
      <c r="M92" s="562"/>
      <c r="N92" s="562"/>
      <c r="O92" s="570"/>
    </row>
    <row r="93" spans="1:15" s="272" customFormat="1" ht="21.95" customHeight="1">
      <c r="A93" s="1315" t="s">
        <v>305</v>
      </c>
      <c r="B93" s="573" t="s">
        <v>350</v>
      </c>
      <c r="C93" s="371">
        <v>332</v>
      </c>
      <c r="D93" s="371">
        <v>43</v>
      </c>
      <c r="E93" s="371">
        <v>147</v>
      </c>
      <c r="F93" s="371">
        <v>142</v>
      </c>
      <c r="G93" s="762">
        <v>0</v>
      </c>
      <c r="H93" s="586">
        <f t="shared" si="8"/>
        <v>29.251700680272108</v>
      </c>
      <c r="I93" s="372">
        <f t="shared" si="9"/>
        <v>96.598639455782305</v>
      </c>
      <c r="J93" s="372">
        <f t="shared" si="10"/>
        <v>125.85034013605443</v>
      </c>
      <c r="K93" s="577">
        <f t="shared" si="11"/>
        <v>330.23255813953489</v>
      </c>
      <c r="L93" s="1309">
        <f>C94/C95*100</f>
        <v>87.570621468926561</v>
      </c>
      <c r="M93" s="562"/>
      <c r="N93" s="562"/>
      <c r="O93" s="570"/>
    </row>
    <row r="94" spans="1:15" s="272" customFormat="1" ht="21.95" customHeight="1">
      <c r="A94" s="1316"/>
      <c r="B94" s="35" t="s">
        <v>443</v>
      </c>
      <c r="C94" s="371">
        <v>155</v>
      </c>
      <c r="D94" s="371">
        <v>19</v>
      </c>
      <c r="E94" s="371">
        <v>70</v>
      </c>
      <c r="F94" s="371">
        <v>66</v>
      </c>
      <c r="G94" s="762">
        <v>0</v>
      </c>
      <c r="H94" s="586">
        <f t="shared" si="8"/>
        <v>27.142857142857142</v>
      </c>
      <c r="I94" s="372">
        <f t="shared" si="9"/>
        <v>94.285714285714278</v>
      </c>
      <c r="J94" s="372">
        <f t="shared" si="10"/>
        <v>121.42857142857142</v>
      </c>
      <c r="K94" s="577">
        <f t="shared" si="11"/>
        <v>347.36842105263162</v>
      </c>
      <c r="L94" s="1310"/>
      <c r="M94" s="562"/>
      <c r="N94" s="562"/>
      <c r="O94" s="570"/>
    </row>
    <row r="95" spans="1:15" s="272" customFormat="1" ht="21.95" customHeight="1">
      <c r="A95" s="1317"/>
      <c r="B95" s="573" t="s">
        <v>351</v>
      </c>
      <c r="C95" s="578">
        <v>177</v>
      </c>
      <c r="D95" s="376">
        <v>24</v>
      </c>
      <c r="E95" s="376">
        <v>77</v>
      </c>
      <c r="F95" s="376">
        <v>76</v>
      </c>
      <c r="G95" s="757">
        <v>0</v>
      </c>
      <c r="H95" s="587">
        <f t="shared" si="8"/>
        <v>31.168831168831169</v>
      </c>
      <c r="I95" s="377">
        <f t="shared" si="9"/>
        <v>98.701298701298697</v>
      </c>
      <c r="J95" s="377">
        <f t="shared" si="10"/>
        <v>129.87012987012986</v>
      </c>
      <c r="K95" s="580">
        <f t="shared" si="11"/>
        <v>316.66666666666663</v>
      </c>
      <c r="L95" s="1311"/>
      <c r="M95" s="562"/>
      <c r="N95" s="562"/>
      <c r="O95" s="570"/>
    </row>
    <row r="96" spans="1:15" s="272" customFormat="1" ht="21.95" customHeight="1">
      <c r="A96" s="1312" t="s">
        <v>376</v>
      </c>
      <c r="B96" s="573" t="s">
        <v>350</v>
      </c>
      <c r="C96" s="581">
        <v>1182</v>
      </c>
      <c r="D96" s="581">
        <v>139</v>
      </c>
      <c r="E96" s="581">
        <v>537</v>
      </c>
      <c r="F96" s="581">
        <v>506</v>
      </c>
      <c r="G96" s="759">
        <v>0</v>
      </c>
      <c r="H96" s="575">
        <f t="shared" si="8"/>
        <v>25.884543761638735</v>
      </c>
      <c r="I96" s="575">
        <f t="shared" si="9"/>
        <v>94.227188081936688</v>
      </c>
      <c r="J96" s="575">
        <f t="shared" si="10"/>
        <v>120.11173184357543</v>
      </c>
      <c r="K96" s="577">
        <f t="shared" si="11"/>
        <v>364.02877697841728</v>
      </c>
      <c r="L96" s="1309">
        <f>C97/C98*100</f>
        <v>90.95315024232633</v>
      </c>
    </row>
    <row r="97" spans="1:16" s="272" customFormat="1" ht="21.95" customHeight="1">
      <c r="A97" s="1313"/>
      <c r="B97" s="35" t="s">
        <v>443</v>
      </c>
      <c r="C97" s="371">
        <v>563</v>
      </c>
      <c r="D97" s="371">
        <v>70</v>
      </c>
      <c r="E97" s="371">
        <v>282</v>
      </c>
      <c r="F97" s="371">
        <v>211</v>
      </c>
      <c r="G97" s="759">
        <v>0</v>
      </c>
      <c r="H97" s="575">
        <f t="shared" si="8"/>
        <v>24.822695035460992</v>
      </c>
      <c r="I97" s="575">
        <f t="shared" si="9"/>
        <v>74.822695035460995</v>
      </c>
      <c r="J97" s="575">
        <f t="shared" si="10"/>
        <v>99.645390070921991</v>
      </c>
      <c r="K97" s="577">
        <f t="shared" si="11"/>
        <v>301.42857142857144</v>
      </c>
      <c r="L97" s="1310"/>
    </row>
    <row r="98" spans="1:16" s="272" customFormat="1" ht="21.95" customHeight="1">
      <c r="A98" s="1314"/>
      <c r="B98" s="573" t="s">
        <v>351</v>
      </c>
      <c r="C98" s="578">
        <v>619</v>
      </c>
      <c r="D98" s="376">
        <v>69</v>
      </c>
      <c r="E98" s="376">
        <v>255</v>
      </c>
      <c r="F98" s="376">
        <v>295</v>
      </c>
      <c r="G98" s="760">
        <v>0</v>
      </c>
      <c r="H98" s="377">
        <f t="shared" si="8"/>
        <v>27.058823529411764</v>
      </c>
      <c r="I98" s="377">
        <f t="shared" si="9"/>
        <v>115.68627450980394</v>
      </c>
      <c r="J98" s="377">
        <f t="shared" si="10"/>
        <v>142.74509803921569</v>
      </c>
      <c r="K98" s="580">
        <f t="shared" si="11"/>
        <v>427.536231884058</v>
      </c>
      <c r="L98" s="1311"/>
    </row>
    <row r="99" spans="1:16" s="272" customFormat="1" ht="21.95" customHeight="1">
      <c r="A99" s="1312" t="s">
        <v>377</v>
      </c>
      <c r="B99" s="573" t="s">
        <v>350</v>
      </c>
      <c r="C99" s="371">
        <v>3163</v>
      </c>
      <c r="D99" s="371">
        <v>268</v>
      </c>
      <c r="E99" s="371">
        <v>1521</v>
      </c>
      <c r="F99" s="371">
        <v>1285</v>
      </c>
      <c r="G99" s="763">
        <v>89</v>
      </c>
      <c r="H99" s="575">
        <f t="shared" si="8"/>
        <v>17.619986850756082</v>
      </c>
      <c r="I99" s="575">
        <f t="shared" si="9"/>
        <v>84.483892176199873</v>
      </c>
      <c r="J99" s="575">
        <f t="shared" si="10"/>
        <v>102.10387902695595</v>
      </c>
      <c r="K99" s="577">
        <f t="shared" si="11"/>
        <v>479.47761194029852</v>
      </c>
      <c r="L99" s="1309">
        <f>C100/C101*100</f>
        <v>90.427453341360632</v>
      </c>
    </row>
    <row r="100" spans="1:16" s="272" customFormat="1" ht="21.95" customHeight="1">
      <c r="A100" s="1313"/>
      <c r="B100" s="35" t="s">
        <v>443</v>
      </c>
      <c r="C100" s="371">
        <v>1502</v>
      </c>
      <c r="D100" s="371">
        <v>143</v>
      </c>
      <c r="E100" s="371">
        <v>784</v>
      </c>
      <c r="F100" s="371">
        <v>524</v>
      </c>
      <c r="G100" s="762">
        <v>51</v>
      </c>
      <c r="H100" s="575">
        <f t="shared" si="8"/>
        <v>18.239795918367346</v>
      </c>
      <c r="I100" s="575">
        <f t="shared" si="9"/>
        <v>66.83673469387756</v>
      </c>
      <c r="J100" s="575">
        <f t="shared" si="10"/>
        <v>85.076530612244895</v>
      </c>
      <c r="K100" s="577">
        <f t="shared" si="11"/>
        <v>366.4335664335664</v>
      </c>
      <c r="L100" s="1310"/>
    </row>
    <row r="101" spans="1:16" s="272" customFormat="1" ht="21.95" customHeight="1">
      <c r="A101" s="1314"/>
      <c r="B101" s="573" t="s">
        <v>351</v>
      </c>
      <c r="C101" s="578">
        <v>1661</v>
      </c>
      <c r="D101" s="376">
        <v>125</v>
      </c>
      <c r="E101" s="376">
        <v>737</v>
      </c>
      <c r="F101" s="376">
        <v>761</v>
      </c>
      <c r="G101" s="757">
        <v>38</v>
      </c>
      <c r="H101" s="377">
        <f t="shared" si="8"/>
        <v>16.960651289009498</v>
      </c>
      <c r="I101" s="377">
        <f t="shared" si="9"/>
        <v>103.25644504748983</v>
      </c>
      <c r="J101" s="377">
        <f t="shared" si="10"/>
        <v>120.21709633649932</v>
      </c>
      <c r="K101" s="580">
        <f t="shared" si="11"/>
        <v>608.79999999999995</v>
      </c>
      <c r="L101" s="1311"/>
    </row>
    <row r="102" spans="1:16" s="272" customFormat="1" ht="21.95" customHeight="1">
      <c r="A102" s="1312" t="s">
        <v>387</v>
      </c>
      <c r="B102" s="573" t="s">
        <v>350</v>
      </c>
      <c r="C102" s="371">
        <v>1411</v>
      </c>
      <c r="D102" s="371">
        <v>128</v>
      </c>
      <c r="E102" s="371">
        <v>715</v>
      </c>
      <c r="F102" s="371">
        <v>555</v>
      </c>
      <c r="G102" s="763">
        <v>13</v>
      </c>
      <c r="H102" s="582">
        <f t="shared" si="8"/>
        <v>17.902097902097903</v>
      </c>
      <c r="I102" s="909">
        <f t="shared" si="9"/>
        <v>77.622377622377627</v>
      </c>
      <c r="J102" s="910">
        <f t="shared" si="10"/>
        <v>95.524475524475534</v>
      </c>
      <c r="K102" s="577">
        <f t="shared" si="11"/>
        <v>433.59375</v>
      </c>
      <c r="L102" s="1309">
        <f>C103/C104*100</f>
        <v>97.896213183730723</v>
      </c>
      <c r="M102" s="562"/>
      <c r="N102" s="562"/>
      <c r="O102" s="562"/>
      <c r="P102" s="570"/>
    </row>
    <row r="103" spans="1:16" s="272" customFormat="1" ht="21.95" customHeight="1">
      <c r="A103" s="1313"/>
      <c r="B103" s="35" t="s">
        <v>443</v>
      </c>
      <c r="C103" s="371">
        <v>698</v>
      </c>
      <c r="D103" s="371">
        <v>70</v>
      </c>
      <c r="E103" s="371">
        <v>374</v>
      </c>
      <c r="F103" s="371">
        <v>247</v>
      </c>
      <c r="G103" s="762">
        <v>7</v>
      </c>
      <c r="H103" s="905">
        <f t="shared" si="8"/>
        <v>18.71657754010695</v>
      </c>
      <c r="I103" s="372">
        <f t="shared" si="9"/>
        <v>66.042780748663105</v>
      </c>
      <c r="J103" s="910">
        <f t="shared" si="10"/>
        <v>84.759358288770045</v>
      </c>
      <c r="K103" s="577">
        <f t="shared" si="11"/>
        <v>352.85714285714283</v>
      </c>
      <c r="L103" s="1310"/>
      <c r="M103" s="562"/>
      <c r="N103" s="562"/>
      <c r="O103" s="562"/>
      <c r="P103" s="558"/>
    </row>
    <row r="104" spans="1:16" ht="21.95" customHeight="1">
      <c r="A104" s="1314"/>
      <c r="B104" s="573" t="s">
        <v>351</v>
      </c>
      <c r="C104" s="578">
        <v>713</v>
      </c>
      <c r="D104" s="376">
        <v>58</v>
      </c>
      <c r="E104" s="376">
        <v>341</v>
      </c>
      <c r="F104" s="376">
        <v>308</v>
      </c>
      <c r="G104" s="757">
        <v>6</v>
      </c>
      <c r="H104" s="906">
        <f t="shared" si="8"/>
        <v>17.008797653958943</v>
      </c>
      <c r="I104" s="377">
        <f t="shared" si="9"/>
        <v>90.322580645161281</v>
      </c>
      <c r="J104" s="911">
        <f t="shared" si="10"/>
        <v>107.33137829912023</v>
      </c>
      <c r="K104" s="580">
        <f t="shared" si="11"/>
        <v>531.0344827586207</v>
      </c>
      <c r="L104" s="1311"/>
      <c r="M104" s="562"/>
      <c r="N104" s="562"/>
      <c r="O104" s="562"/>
    </row>
    <row r="105" spans="1:16" ht="21.95" customHeight="1">
      <c r="A105" s="1312" t="s">
        <v>378</v>
      </c>
      <c r="B105" s="573" t="s">
        <v>350</v>
      </c>
      <c r="C105" s="371">
        <v>5385</v>
      </c>
      <c r="D105" s="371">
        <v>528</v>
      </c>
      <c r="E105" s="371">
        <v>2772</v>
      </c>
      <c r="F105" s="371">
        <v>1907</v>
      </c>
      <c r="G105" s="763">
        <v>178</v>
      </c>
      <c r="H105" s="904">
        <f t="shared" si="8"/>
        <v>19.047619047619047</v>
      </c>
      <c r="I105" s="909">
        <f t="shared" si="9"/>
        <v>68.795093795093791</v>
      </c>
      <c r="J105" s="372">
        <f t="shared" si="10"/>
        <v>87.842712842712842</v>
      </c>
      <c r="K105" s="577">
        <f t="shared" si="11"/>
        <v>361.17424242424244</v>
      </c>
      <c r="L105" s="1309">
        <f>C106/C107*100</f>
        <v>87.761506276150627</v>
      </c>
      <c r="M105" s="562"/>
      <c r="N105" s="562"/>
      <c r="O105" s="562"/>
    </row>
    <row r="106" spans="1:16" ht="21.95" customHeight="1">
      <c r="A106" s="1313"/>
      <c r="B106" s="35" t="s">
        <v>443</v>
      </c>
      <c r="C106" s="371">
        <v>2517</v>
      </c>
      <c r="D106" s="371">
        <v>263</v>
      </c>
      <c r="E106" s="371">
        <v>1370</v>
      </c>
      <c r="F106" s="371">
        <v>785</v>
      </c>
      <c r="G106" s="762">
        <v>99</v>
      </c>
      <c r="H106" s="905">
        <f t="shared" si="8"/>
        <v>19.197080291970803</v>
      </c>
      <c r="I106" s="372">
        <f t="shared" si="9"/>
        <v>57.299270072992705</v>
      </c>
      <c r="J106" s="372">
        <f t="shared" si="10"/>
        <v>76.496350364963504</v>
      </c>
      <c r="K106" s="577">
        <f t="shared" si="11"/>
        <v>298.47908745247145</v>
      </c>
      <c r="L106" s="1310"/>
      <c r="M106" s="562"/>
      <c r="N106" s="562"/>
      <c r="O106" s="562"/>
    </row>
    <row r="107" spans="1:16" ht="21.95" customHeight="1">
      <c r="A107" s="1314"/>
      <c r="B107" s="573" t="s">
        <v>351</v>
      </c>
      <c r="C107" s="578">
        <v>2868</v>
      </c>
      <c r="D107" s="376">
        <v>265</v>
      </c>
      <c r="E107" s="376">
        <v>1402</v>
      </c>
      <c r="F107" s="376">
        <v>1122</v>
      </c>
      <c r="G107" s="757">
        <v>79</v>
      </c>
      <c r="H107" s="906">
        <f t="shared" si="8"/>
        <v>18.901569186875893</v>
      </c>
      <c r="I107" s="377">
        <f t="shared" si="9"/>
        <v>80.028530670470758</v>
      </c>
      <c r="J107" s="377">
        <f t="shared" si="10"/>
        <v>98.930099857346647</v>
      </c>
      <c r="K107" s="580">
        <f t="shared" si="11"/>
        <v>423.39622641509436</v>
      </c>
      <c r="L107" s="1311"/>
      <c r="M107" s="562"/>
      <c r="N107" s="562"/>
      <c r="O107" s="562"/>
    </row>
    <row r="108" spans="1:16" ht="21.95" customHeight="1">
      <c r="A108" s="1312" t="s">
        <v>379</v>
      </c>
      <c r="B108" s="573" t="s">
        <v>350</v>
      </c>
      <c r="C108" s="371">
        <v>5264</v>
      </c>
      <c r="D108" s="371">
        <v>615</v>
      </c>
      <c r="E108" s="371">
        <v>2759</v>
      </c>
      <c r="F108" s="371">
        <v>1661</v>
      </c>
      <c r="G108" s="762">
        <v>229</v>
      </c>
      <c r="H108" s="904">
        <f t="shared" si="8"/>
        <v>22.290685030808262</v>
      </c>
      <c r="I108" s="909">
        <f t="shared" si="9"/>
        <v>60.202972091337436</v>
      </c>
      <c r="J108" s="372">
        <f t="shared" si="10"/>
        <v>82.493657122145706</v>
      </c>
      <c r="K108" s="577">
        <f t="shared" si="11"/>
        <v>270.08130081300811</v>
      </c>
      <c r="L108" s="1309">
        <f>C109/C110*100</f>
        <v>93.316195372750641</v>
      </c>
      <c r="M108" s="562"/>
      <c r="N108" s="562"/>
      <c r="O108" s="562"/>
    </row>
    <row r="109" spans="1:16" ht="21.95" customHeight="1">
      <c r="A109" s="1313"/>
      <c r="B109" s="35" t="s">
        <v>443</v>
      </c>
      <c r="C109" s="371">
        <v>2541</v>
      </c>
      <c r="D109" s="371">
        <v>315</v>
      </c>
      <c r="E109" s="371">
        <v>1373</v>
      </c>
      <c r="F109" s="371">
        <v>733</v>
      </c>
      <c r="G109" s="762">
        <v>120</v>
      </c>
      <c r="H109" s="905">
        <f t="shared" si="8"/>
        <v>22.942461762563727</v>
      </c>
      <c r="I109" s="372">
        <f t="shared" si="9"/>
        <v>53.386744355426075</v>
      </c>
      <c r="J109" s="372">
        <f t="shared" si="10"/>
        <v>76.329206117989798</v>
      </c>
      <c r="K109" s="577">
        <f t="shared" si="11"/>
        <v>232.69841269841271</v>
      </c>
      <c r="L109" s="1310"/>
      <c r="M109" s="562"/>
      <c r="N109" s="562"/>
      <c r="O109" s="562"/>
    </row>
    <row r="110" spans="1:16" ht="21.95" customHeight="1">
      <c r="A110" s="1314"/>
      <c r="B110" s="573" t="s">
        <v>351</v>
      </c>
      <c r="C110" s="578">
        <v>2723</v>
      </c>
      <c r="D110" s="376">
        <v>300</v>
      </c>
      <c r="E110" s="376">
        <v>1386</v>
      </c>
      <c r="F110" s="376">
        <v>928</v>
      </c>
      <c r="G110" s="757">
        <v>109</v>
      </c>
      <c r="H110" s="906">
        <f t="shared" si="8"/>
        <v>21.645021645021643</v>
      </c>
      <c r="I110" s="377">
        <f t="shared" si="9"/>
        <v>66.95526695526695</v>
      </c>
      <c r="J110" s="377">
        <f t="shared" si="10"/>
        <v>88.600288600288607</v>
      </c>
      <c r="K110" s="580">
        <f t="shared" si="11"/>
        <v>309.33333333333331</v>
      </c>
      <c r="L110" s="1311"/>
      <c r="M110" s="562"/>
      <c r="N110" s="562"/>
      <c r="O110" s="562"/>
    </row>
    <row r="111" spans="1:16" ht="21.95" customHeight="1">
      <c r="A111" s="1312" t="s">
        <v>380</v>
      </c>
      <c r="B111" s="583" t="s">
        <v>350</v>
      </c>
      <c r="C111" s="371">
        <v>7847</v>
      </c>
      <c r="D111" s="371">
        <v>1098</v>
      </c>
      <c r="E111" s="371">
        <v>4561</v>
      </c>
      <c r="F111" s="371">
        <v>2161</v>
      </c>
      <c r="G111" s="763">
        <v>27</v>
      </c>
      <c r="H111" s="584">
        <f t="shared" si="8"/>
        <v>24.073668055251041</v>
      </c>
      <c r="I111" s="584">
        <f t="shared" si="9"/>
        <v>47.379960534970401</v>
      </c>
      <c r="J111" s="584">
        <f t="shared" si="10"/>
        <v>71.453628590221442</v>
      </c>
      <c r="K111" s="907">
        <f t="shared" si="11"/>
        <v>196.81238615664844</v>
      </c>
      <c r="L111" s="1309">
        <f>C112/C113*100</f>
        <v>90.368753032508494</v>
      </c>
      <c r="O111" s="19"/>
    </row>
    <row r="112" spans="1:16" ht="21.95" customHeight="1">
      <c r="A112" s="1313"/>
      <c r="B112" s="35" t="s">
        <v>443</v>
      </c>
      <c r="C112" s="371">
        <v>3725</v>
      </c>
      <c r="D112" s="371">
        <v>533</v>
      </c>
      <c r="E112" s="371">
        <v>2255</v>
      </c>
      <c r="F112" s="371">
        <v>920</v>
      </c>
      <c r="G112" s="762">
        <v>17</v>
      </c>
      <c r="H112" s="584">
        <f t="shared" si="8"/>
        <v>23.636363636363637</v>
      </c>
      <c r="I112" s="584">
        <f t="shared" si="9"/>
        <v>40.798226164079821</v>
      </c>
      <c r="J112" s="584">
        <f t="shared" si="10"/>
        <v>64.434589800443447</v>
      </c>
      <c r="K112" s="907">
        <f t="shared" si="11"/>
        <v>172.6078799249531</v>
      </c>
      <c r="L112" s="1310"/>
      <c r="O112" s="19"/>
    </row>
    <row r="113" spans="1:15" ht="21.95" customHeight="1">
      <c r="A113" s="1314"/>
      <c r="B113" s="573" t="s">
        <v>351</v>
      </c>
      <c r="C113" s="578">
        <v>4122</v>
      </c>
      <c r="D113" s="376">
        <v>565</v>
      </c>
      <c r="E113" s="376">
        <v>2306</v>
      </c>
      <c r="F113" s="376">
        <v>1241</v>
      </c>
      <c r="G113" s="757">
        <v>10</v>
      </c>
      <c r="H113" s="585">
        <f t="shared" si="8"/>
        <v>24.501300954032956</v>
      </c>
      <c r="I113" s="585">
        <f t="shared" si="9"/>
        <v>53.816131830008672</v>
      </c>
      <c r="J113" s="585">
        <f t="shared" si="10"/>
        <v>78.317432784041628</v>
      </c>
      <c r="K113" s="908">
        <f t="shared" si="11"/>
        <v>219.64601769911502</v>
      </c>
      <c r="L113" s="1311"/>
      <c r="O113" s="19"/>
    </row>
    <row r="114" spans="1:15" ht="21.95" customHeight="1">
      <c r="A114" s="1312" t="s">
        <v>381</v>
      </c>
      <c r="B114" s="573" t="s">
        <v>350</v>
      </c>
      <c r="C114" s="371">
        <v>7553</v>
      </c>
      <c r="D114" s="371">
        <v>983</v>
      </c>
      <c r="E114" s="371">
        <v>4155</v>
      </c>
      <c r="F114" s="371">
        <v>2217</v>
      </c>
      <c r="G114" s="753">
        <v>198</v>
      </c>
      <c r="H114" s="584">
        <f t="shared" si="8"/>
        <v>23.658243080625752</v>
      </c>
      <c r="I114" s="584">
        <f t="shared" si="9"/>
        <v>53.357400722021666</v>
      </c>
      <c r="J114" s="584">
        <f t="shared" si="10"/>
        <v>77.015643802647418</v>
      </c>
      <c r="K114" s="907">
        <f t="shared" si="11"/>
        <v>225.53407934893187</v>
      </c>
      <c r="L114" s="1309">
        <f>C115/C116*100</f>
        <v>87.326388888888886</v>
      </c>
      <c r="O114" s="19"/>
    </row>
    <row r="115" spans="1:15" ht="21.95" customHeight="1">
      <c r="A115" s="1313"/>
      <c r="B115" s="35" t="s">
        <v>443</v>
      </c>
      <c r="C115" s="371">
        <v>3521</v>
      </c>
      <c r="D115" s="371">
        <v>498</v>
      </c>
      <c r="E115" s="371">
        <v>2013</v>
      </c>
      <c r="F115" s="371">
        <v>904</v>
      </c>
      <c r="G115" s="753">
        <v>106</v>
      </c>
      <c r="H115" s="584">
        <f t="shared" si="8"/>
        <v>24.739195230998508</v>
      </c>
      <c r="I115" s="584">
        <f t="shared" si="9"/>
        <v>44.908097367113761</v>
      </c>
      <c r="J115" s="584">
        <f t="shared" si="10"/>
        <v>69.647292598112259</v>
      </c>
      <c r="K115" s="907">
        <f t="shared" si="11"/>
        <v>181.52610441767067</v>
      </c>
      <c r="L115" s="1310"/>
      <c r="O115" s="19"/>
    </row>
    <row r="116" spans="1:15" ht="21.95" customHeight="1">
      <c r="A116" s="1314"/>
      <c r="B116" s="573" t="s">
        <v>351</v>
      </c>
      <c r="C116" s="578">
        <v>4032</v>
      </c>
      <c r="D116" s="376">
        <v>485</v>
      </c>
      <c r="E116" s="376">
        <v>2142</v>
      </c>
      <c r="F116" s="376">
        <v>1313</v>
      </c>
      <c r="G116" s="754">
        <v>92</v>
      </c>
      <c r="H116" s="585">
        <f t="shared" si="8"/>
        <v>22.642390289449114</v>
      </c>
      <c r="I116" s="585">
        <f t="shared" si="9"/>
        <v>61.297852474323065</v>
      </c>
      <c r="J116" s="585">
        <f t="shared" si="10"/>
        <v>83.940242763772176</v>
      </c>
      <c r="K116" s="908">
        <f t="shared" si="11"/>
        <v>270.7216494845361</v>
      </c>
      <c r="L116" s="1311"/>
      <c r="O116" s="19"/>
    </row>
    <row r="117" spans="1:15" ht="13.5" customHeight="1">
      <c r="A117" s="588" t="s">
        <v>306</v>
      </c>
      <c r="L117" s="27"/>
      <c r="O117" s="19"/>
    </row>
    <row r="118" spans="1:15" ht="13.5" customHeight="1">
      <c r="A118" s="36" t="s">
        <v>307</v>
      </c>
      <c r="O118" s="19"/>
    </row>
    <row r="119" spans="1:15" ht="13.5" customHeight="1">
      <c r="A119" s="36" t="s">
        <v>308</v>
      </c>
      <c r="O119" s="19"/>
    </row>
    <row r="120" spans="1:15" ht="13.5" customHeight="1">
      <c r="A120" s="36" t="s">
        <v>309</v>
      </c>
      <c r="O120" s="19"/>
    </row>
    <row r="121" spans="1:15">
      <c r="A121" s="19"/>
      <c r="O121" s="19"/>
    </row>
    <row r="122" spans="1:15">
      <c r="A122" s="19"/>
      <c r="O122" s="19"/>
    </row>
    <row r="123" spans="1:15">
      <c r="A123" s="19"/>
      <c r="O123" s="19"/>
    </row>
    <row r="124" spans="1:15">
      <c r="A124" s="19"/>
      <c r="O124" s="19"/>
    </row>
    <row r="125" spans="1:15">
      <c r="A125" s="19"/>
      <c r="O125" s="19"/>
    </row>
    <row r="126" spans="1:15">
      <c r="A126" s="19"/>
      <c r="O126" s="19"/>
    </row>
    <row r="127" spans="1:15">
      <c r="O127" s="19"/>
    </row>
    <row r="128" spans="1:15">
      <c r="O128" s="19"/>
    </row>
    <row r="129" spans="15:15">
      <c r="O129" s="19"/>
    </row>
    <row r="130" spans="15:15">
      <c r="O130" s="19"/>
    </row>
    <row r="131" spans="15:15">
      <c r="O131" s="19"/>
    </row>
    <row r="132" spans="15:15">
      <c r="O132" s="19"/>
    </row>
    <row r="133" spans="15:15">
      <c r="O133" s="19"/>
    </row>
    <row r="134" spans="15:15">
      <c r="O134" s="19"/>
    </row>
    <row r="135" spans="15:15">
      <c r="O135" s="19"/>
    </row>
    <row r="136" spans="15:15">
      <c r="O136" s="19"/>
    </row>
    <row r="137" spans="15:15">
      <c r="O137" s="19"/>
    </row>
    <row r="138" spans="15:15">
      <c r="O138" s="19"/>
    </row>
    <row r="139" spans="15:15">
      <c r="O139" s="19"/>
    </row>
    <row r="140" spans="15:15">
      <c r="O140" s="19"/>
    </row>
    <row r="141" spans="15:15">
      <c r="O141" s="19"/>
    </row>
    <row r="142" spans="15:15">
      <c r="O142" s="19"/>
    </row>
    <row r="143" spans="15:15">
      <c r="O143" s="19"/>
    </row>
    <row r="144" spans="15:15">
      <c r="O144" s="19"/>
    </row>
    <row r="145" spans="15:15">
      <c r="O145" s="19"/>
    </row>
    <row r="146" spans="15:15">
      <c r="O146" s="19"/>
    </row>
    <row r="147" spans="15:15">
      <c r="O147" s="19"/>
    </row>
    <row r="148" spans="15:15">
      <c r="O148" s="19"/>
    </row>
    <row r="149" spans="15:15">
      <c r="O149" s="19"/>
    </row>
    <row r="150" spans="15:15">
      <c r="O150" s="19"/>
    </row>
    <row r="151" spans="15:15">
      <c r="O151" s="19"/>
    </row>
    <row r="152" spans="15:15">
      <c r="O152" s="19"/>
    </row>
    <row r="153" spans="15:15">
      <c r="O153" s="19"/>
    </row>
    <row r="154" spans="15:15">
      <c r="O154" s="19"/>
    </row>
    <row r="155" spans="15:15">
      <c r="O155" s="19"/>
    </row>
    <row r="156" spans="15:15">
      <c r="O156" s="19"/>
    </row>
    <row r="157" spans="15:15">
      <c r="O157" s="19"/>
    </row>
    <row r="158" spans="15:15">
      <c r="O158" s="19"/>
    </row>
    <row r="159" spans="15:15">
      <c r="O159" s="19"/>
    </row>
    <row r="160" spans="15:15">
      <c r="O160" s="19"/>
    </row>
    <row r="161" spans="15:15">
      <c r="O161" s="19"/>
    </row>
    <row r="162" spans="15:15">
      <c r="O162" s="19"/>
    </row>
    <row r="163" spans="15:15">
      <c r="O163" s="19"/>
    </row>
    <row r="164" spans="15:15">
      <c r="O164" s="19"/>
    </row>
  </sheetData>
  <sheetProtection selectLockedCells="1" selectUnlockedCells="1"/>
  <mergeCells count="75">
    <mergeCell ref="L69:L71"/>
    <mergeCell ref="L66:L68"/>
    <mergeCell ref="L63:L65"/>
    <mergeCell ref="L12:L14"/>
    <mergeCell ref="L18:L20"/>
    <mergeCell ref="L15:L17"/>
    <mergeCell ref="L36:L38"/>
    <mergeCell ref="L33:L35"/>
    <mergeCell ref="A114:A116"/>
    <mergeCell ref="A111:A113"/>
    <mergeCell ref="A108:A110"/>
    <mergeCell ref="A105:A107"/>
    <mergeCell ref="L60:L62"/>
    <mergeCell ref="L105:L107"/>
    <mergeCell ref="L102:L104"/>
    <mergeCell ref="L99:L101"/>
    <mergeCell ref="L75:L77"/>
    <mergeCell ref="A66:A68"/>
    <mergeCell ref="A63:A65"/>
    <mergeCell ref="A60:A62"/>
    <mergeCell ref="A75:A77"/>
    <mergeCell ref="A86:B86"/>
    <mergeCell ref="A72:A74"/>
    <mergeCell ref="A69:A71"/>
    <mergeCell ref="L114:L116"/>
    <mergeCell ref="L111:L113"/>
    <mergeCell ref="L108:L110"/>
    <mergeCell ref="L30:L32"/>
    <mergeCell ref="L27:L29"/>
    <mergeCell ref="L48:L50"/>
    <mergeCell ref="L57:L59"/>
    <mergeCell ref="L96:L98"/>
    <mergeCell ref="L93:L95"/>
    <mergeCell ref="L90:L92"/>
    <mergeCell ref="L87:L89"/>
    <mergeCell ref="L81:L83"/>
    <mergeCell ref="L78:L80"/>
    <mergeCell ref="L54:L56"/>
    <mergeCell ref="L51:L53"/>
    <mergeCell ref="L72:L74"/>
    <mergeCell ref="A2:B2"/>
    <mergeCell ref="A51:A53"/>
    <mergeCell ref="A27:A29"/>
    <mergeCell ref="A24:A26"/>
    <mergeCell ref="A48:A50"/>
    <mergeCell ref="A6:A8"/>
    <mergeCell ref="A3:A5"/>
    <mergeCell ref="A18:A20"/>
    <mergeCell ref="A15:A17"/>
    <mergeCell ref="A12:A14"/>
    <mergeCell ref="A33:A35"/>
    <mergeCell ref="A30:A32"/>
    <mergeCell ref="L9:L11"/>
    <mergeCell ref="A45:A47"/>
    <mergeCell ref="A39:A41"/>
    <mergeCell ref="A36:A38"/>
    <mergeCell ref="A9:A11"/>
    <mergeCell ref="A44:B44"/>
    <mergeCell ref="A21:A23"/>
    <mergeCell ref="L3:L5"/>
    <mergeCell ref="L6:L8"/>
    <mergeCell ref="A102:A104"/>
    <mergeCell ref="A99:A101"/>
    <mergeCell ref="A96:A98"/>
    <mergeCell ref="A93:A95"/>
    <mergeCell ref="A90:A92"/>
    <mergeCell ref="A87:A89"/>
    <mergeCell ref="A81:A83"/>
    <mergeCell ref="A78:A80"/>
    <mergeCell ref="A57:A59"/>
    <mergeCell ref="A54:A56"/>
    <mergeCell ref="L24:L26"/>
    <mergeCell ref="L21:L23"/>
    <mergeCell ref="L45:L47"/>
    <mergeCell ref="L39:L41"/>
  </mergeCells>
  <phoneticPr fontId="6"/>
  <pageMargins left="0.75" right="0.75" top="1" bottom="1" header="0.51200000000000001" footer="0.51200000000000001"/>
  <pageSetup paperSize="9" scale="75" orientation="portrait" r:id="rId1"/>
  <headerFooter alignWithMargins="0"/>
  <rowBreaks count="2" manualBreakCount="2">
    <brk id="42" max="16383" man="1"/>
    <brk id="84"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R41"/>
  <sheetViews>
    <sheetView showGridLines="0" zoomScaleNormal="100" workbookViewId="0">
      <selection activeCell="B1" sqref="B1:M39"/>
    </sheetView>
  </sheetViews>
  <sheetFormatPr defaultRowHeight="13.5"/>
  <cols>
    <col min="1" max="1" width="1.625" customWidth="1"/>
    <col min="2" max="2" width="9.5" customWidth="1"/>
    <col min="3" max="3" width="7.75" style="242" bestFit="1" customWidth="1"/>
    <col min="4" max="4" width="8.125" style="242" bestFit="1" customWidth="1"/>
    <col min="5" max="5" width="7.75" style="242" bestFit="1" customWidth="1"/>
    <col min="6" max="6" width="8.125" style="242" bestFit="1" customWidth="1"/>
    <col min="7" max="7" width="9.5" style="242" customWidth="1"/>
    <col min="8" max="8" width="9.5" style="243" customWidth="1"/>
    <col min="9" max="9" width="10.5" style="243" bestFit="1" customWidth="1"/>
    <col min="10" max="11" width="8.125" style="242" bestFit="1" customWidth="1"/>
    <col min="12" max="12" width="9.25" style="242" customWidth="1"/>
    <col min="13" max="13" width="9.25" style="243" customWidth="1"/>
    <col min="14" max="14" width="1.375" customWidth="1"/>
  </cols>
  <sheetData>
    <row r="1" spans="1:18" ht="18.75" customHeight="1">
      <c r="A1" s="232"/>
      <c r="B1" s="1318" t="s">
        <v>314</v>
      </c>
      <c r="C1" s="1318"/>
      <c r="D1" s="1318"/>
      <c r="E1" s="1318"/>
      <c r="F1" s="1318"/>
      <c r="G1" s="1318"/>
      <c r="H1" s="1318"/>
      <c r="I1" s="1318"/>
      <c r="J1" s="1318"/>
      <c r="K1" s="1318"/>
      <c r="L1" s="1318"/>
      <c r="M1" s="1318"/>
    </row>
    <row r="2" spans="1:18" s="151" customFormat="1" ht="15" customHeight="1">
      <c r="A2" s="233"/>
      <c r="B2" s="1319" t="s">
        <v>418</v>
      </c>
      <c r="C2" s="1322" t="s">
        <v>1159</v>
      </c>
      <c r="D2" s="1323"/>
      <c r="E2" s="1323"/>
      <c r="F2" s="1323"/>
      <c r="G2" s="1323"/>
      <c r="H2" s="1323"/>
      <c r="I2" s="1324"/>
      <c r="J2" s="1322" t="s">
        <v>1160</v>
      </c>
      <c r="K2" s="1323"/>
      <c r="L2" s="1323"/>
      <c r="M2" s="1323"/>
    </row>
    <row r="3" spans="1:18" s="151" customFormat="1" ht="15" customHeight="1">
      <c r="A3" s="233"/>
      <c r="B3" s="1320"/>
      <c r="C3" s="283"/>
      <c r="D3" s="283" t="s">
        <v>1374</v>
      </c>
      <c r="E3" s="284"/>
      <c r="F3" s="1329" t="s">
        <v>1375</v>
      </c>
      <c r="G3" s="1325" t="s">
        <v>1376</v>
      </c>
      <c r="H3" s="1326"/>
      <c r="I3" s="234" t="s">
        <v>1252</v>
      </c>
      <c r="J3" s="1327" t="s">
        <v>1377</v>
      </c>
      <c r="K3" s="1329" t="s">
        <v>1375</v>
      </c>
      <c r="L3" s="1325" t="s">
        <v>1376</v>
      </c>
      <c r="M3" s="1330"/>
    </row>
    <row r="4" spans="1:18" s="151" customFormat="1" ht="15" customHeight="1">
      <c r="A4" s="233"/>
      <c r="B4" s="1321"/>
      <c r="C4" s="235" t="s">
        <v>536</v>
      </c>
      <c r="D4" s="245" t="s">
        <v>102</v>
      </c>
      <c r="E4" s="246" t="s">
        <v>103</v>
      </c>
      <c r="F4" s="1328"/>
      <c r="G4" s="235" t="s">
        <v>1161</v>
      </c>
      <c r="H4" s="247" t="s">
        <v>420</v>
      </c>
      <c r="I4" s="248" t="s">
        <v>1162</v>
      </c>
      <c r="J4" s="1328"/>
      <c r="K4" s="1328"/>
      <c r="L4" s="235" t="s">
        <v>1161</v>
      </c>
      <c r="M4" s="236" t="s">
        <v>419</v>
      </c>
    </row>
    <row r="5" spans="1:18" s="151" customFormat="1" ht="18.600000000000001" customHeight="1">
      <c r="A5" s="233"/>
      <c r="B5" s="238" t="s">
        <v>1163</v>
      </c>
      <c r="C5" s="875">
        <v>811442</v>
      </c>
      <c r="D5" s="875">
        <v>384451</v>
      </c>
      <c r="E5" s="875">
        <v>426991</v>
      </c>
      <c r="F5" s="875">
        <v>832832</v>
      </c>
      <c r="G5" s="876">
        <f>C5-F5</f>
        <v>-21390</v>
      </c>
      <c r="H5" s="877">
        <f>G5/F5*100</f>
        <v>-2.5683451164220394</v>
      </c>
      <c r="I5" s="878">
        <f>D5/E5*100</f>
        <v>90.037260738516736</v>
      </c>
      <c r="J5" s="875">
        <v>312680</v>
      </c>
      <c r="K5" s="875">
        <v>302109</v>
      </c>
      <c r="L5" s="876">
        <f>J5-K5</f>
        <v>10571</v>
      </c>
      <c r="M5" s="877">
        <f>L5/K5*100</f>
        <v>3.4990682171004504</v>
      </c>
      <c r="R5" s="237"/>
    </row>
    <row r="6" spans="1:18" s="151" customFormat="1" ht="15" customHeight="1">
      <c r="A6" s="233"/>
      <c r="B6" s="238"/>
      <c r="C6" s="875"/>
      <c r="D6" s="875"/>
      <c r="E6" s="875"/>
      <c r="F6" s="875"/>
      <c r="G6" s="876"/>
      <c r="H6" s="877"/>
      <c r="I6" s="879"/>
      <c r="J6" s="875"/>
      <c r="K6" s="875"/>
      <c r="L6" s="876"/>
      <c r="M6" s="877"/>
      <c r="R6" s="237"/>
    </row>
    <row r="7" spans="1:18" s="151" customFormat="1" ht="18.600000000000001" customHeight="1">
      <c r="A7" s="233"/>
      <c r="B7" s="238" t="s">
        <v>1164</v>
      </c>
      <c r="C7" s="875">
        <v>233301</v>
      </c>
      <c r="D7" s="875">
        <v>110191</v>
      </c>
      <c r="E7" s="875">
        <v>123110</v>
      </c>
      <c r="F7" s="875">
        <v>236372</v>
      </c>
      <c r="G7" s="876">
        <f t="shared" ref="G7:G16" si="0">C7-F7</f>
        <v>-3071</v>
      </c>
      <c r="H7" s="877">
        <f t="shared" ref="H7:H16" si="1">G7/F7*100</f>
        <v>-1.2992232582539387</v>
      </c>
      <c r="I7" s="879">
        <f t="shared" ref="I7:I16" si="2">D7/E7*100</f>
        <v>89.506132726829662</v>
      </c>
      <c r="J7" s="875">
        <v>96874</v>
      </c>
      <c r="K7" s="875">
        <v>93306</v>
      </c>
      <c r="L7" s="876">
        <f>J7-K7</f>
        <v>3568</v>
      </c>
      <c r="M7" s="877">
        <f>L7/K7*100</f>
        <v>3.8239770218421105</v>
      </c>
      <c r="R7" s="237"/>
    </row>
    <row r="8" spans="1:18" s="151" customFormat="1" ht="18.600000000000001" customHeight="1">
      <c r="A8" s="233"/>
      <c r="B8" s="238" t="s">
        <v>1165</v>
      </c>
      <c r="C8" s="875">
        <v>117373</v>
      </c>
      <c r="D8" s="875">
        <v>55015</v>
      </c>
      <c r="E8" s="875">
        <v>62358</v>
      </c>
      <c r="F8" s="875">
        <v>122785</v>
      </c>
      <c r="G8" s="876">
        <f t="shared" si="0"/>
        <v>-5412</v>
      </c>
      <c r="H8" s="877">
        <f t="shared" si="1"/>
        <v>-4.4077045241682615</v>
      </c>
      <c r="I8" s="879">
        <f t="shared" si="2"/>
        <v>88.224445941178359</v>
      </c>
      <c r="J8" s="875">
        <v>44192</v>
      </c>
      <c r="K8" s="875">
        <v>43872</v>
      </c>
      <c r="L8" s="876">
        <f t="shared" ref="L8:L16" si="3">J8-K8</f>
        <v>320</v>
      </c>
      <c r="M8" s="877">
        <f t="shared" ref="M8:M16" si="4">L8/K8*100</f>
        <v>0.7293946024799417</v>
      </c>
      <c r="R8" s="237"/>
    </row>
    <row r="9" spans="1:18" s="151" customFormat="1" ht="18.600000000000001" customHeight="1">
      <c r="A9" s="233"/>
      <c r="B9" s="238" t="s">
        <v>1166</v>
      </c>
      <c r="C9" s="875">
        <v>74196</v>
      </c>
      <c r="D9" s="875">
        <v>35528</v>
      </c>
      <c r="E9" s="875">
        <v>38668</v>
      </c>
      <c r="F9" s="875">
        <v>72902</v>
      </c>
      <c r="G9" s="876">
        <f t="shared" si="0"/>
        <v>1294</v>
      </c>
      <c r="H9" s="880">
        <f t="shared" si="1"/>
        <v>1.7749855971029602</v>
      </c>
      <c r="I9" s="879">
        <f t="shared" si="2"/>
        <v>91.879590358953152</v>
      </c>
      <c r="J9" s="875">
        <v>29816</v>
      </c>
      <c r="K9" s="875">
        <v>27630</v>
      </c>
      <c r="L9" s="876">
        <f t="shared" si="3"/>
        <v>2186</v>
      </c>
      <c r="M9" s="877">
        <f t="shared" si="4"/>
        <v>7.9116901918204849</v>
      </c>
      <c r="R9" s="237"/>
    </row>
    <row r="10" spans="1:18" s="151" customFormat="1" ht="18.600000000000001" customHeight="1">
      <c r="A10" s="233"/>
      <c r="B10" s="238" t="s">
        <v>1167</v>
      </c>
      <c r="C10" s="875">
        <v>18295</v>
      </c>
      <c r="D10" s="875">
        <v>8555</v>
      </c>
      <c r="E10" s="875">
        <v>9740</v>
      </c>
      <c r="F10" s="875">
        <v>19749</v>
      </c>
      <c r="G10" s="876">
        <f t="shared" si="0"/>
        <v>-1454</v>
      </c>
      <c r="H10" s="877">
        <f t="shared" si="1"/>
        <v>-7.3623980961061317</v>
      </c>
      <c r="I10" s="879">
        <f t="shared" si="2"/>
        <v>87.833675564681727</v>
      </c>
      <c r="J10" s="875">
        <v>6773</v>
      </c>
      <c r="K10" s="875">
        <v>6847</v>
      </c>
      <c r="L10" s="876">
        <f t="shared" si="3"/>
        <v>-74</v>
      </c>
      <c r="M10" s="877">
        <f t="shared" si="4"/>
        <v>-1.0807652986709508</v>
      </c>
      <c r="R10" s="237"/>
    </row>
    <row r="11" spans="1:18" s="151" customFormat="1" ht="18.600000000000001" customHeight="1">
      <c r="A11" s="233"/>
      <c r="B11" s="238" t="s">
        <v>1168</v>
      </c>
      <c r="C11" s="875">
        <v>52629</v>
      </c>
      <c r="D11" s="875">
        <v>25445</v>
      </c>
      <c r="E11" s="875">
        <v>27184</v>
      </c>
      <c r="F11" s="875">
        <v>55238</v>
      </c>
      <c r="G11" s="876">
        <f t="shared" si="0"/>
        <v>-2609</v>
      </c>
      <c r="H11" s="877">
        <f t="shared" si="1"/>
        <v>-4.7231977986168943</v>
      </c>
      <c r="I11" s="879">
        <f t="shared" si="2"/>
        <v>93.602854620364923</v>
      </c>
      <c r="J11" s="875">
        <v>19984</v>
      </c>
      <c r="K11" s="875">
        <v>19698</v>
      </c>
      <c r="L11" s="876">
        <f t="shared" si="3"/>
        <v>286</v>
      </c>
      <c r="M11" s="877">
        <f t="shared" si="4"/>
        <v>1.451924053203371</v>
      </c>
      <c r="R11" s="237"/>
    </row>
    <row r="12" spans="1:18" s="151" customFormat="1" ht="18.600000000000001" customHeight="1">
      <c r="A12" s="233"/>
      <c r="B12" s="238" t="s">
        <v>1169</v>
      </c>
      <c r="C12" s="875">
        <v>47914</v>
      </c>
      <c r="D12" s="875">
        <v>22727</v>
      </c>
      <c r="E12" s="875">
        <v>25187</v>
      </c>
      <c r="F12" s="875">
        <v>49062</v>
      </c>
      <c r="G12" s="876">
        <f t="shared" si="0"/>
        <v>-1148</v>
      </c>
      <c r="H12" s="877">
        <f t="shared" si="1"/>
        <v>-2.3398964575435164</v>
      </c>
      <c r="I12" s="879">
        <f t="shared" si="2"/>
        <v>90.233056735617581</v>
      </c>
      <c r="J12" s="875">
        <v>17624</v>
      </c>
      <c r="K12" s="875">
        <v>16932</v>
      </c>
      <c r="L12" s="876">
        <f t="shared" si="3"/>
        <v>692</v>
      </c>
      <c r="M12" s="877">
        <f t="shared" si="4"/>
        <v>4.0869359792109616</v>
      </c>
      <c r="R12" s="237"/>
    </row>
    <row r="13" spans="1:18" s="151" customFormat="1" ht="18.600000000000001" customHeight="1">
      <c r="A13" s="233"/>
      <c r="B13" s="238" t="s">
        <v>1170</v>
      </c>
      <c r="C13" s="875">
        <v>27892</v>
      </c>
      <c r="D13" s="875">
        <v>13140</v>
      </c>
      <c r="E13" s="875">
        <v>14752</v>
      </c>
      <c r="F13" s="875">
        <v>29684</v>
      </c>
      <c r="G13" s="876">
        <f t="shared" si="0"/>
        <v>-1792</v>
      </c>
      <c r="H13" s="877">
        <f t="shared" si="1"/>
        <v>-6.0369222476755153</v>
      </c>
      <c r="I13" s="879">
        <f t="shared" si="2"/>
        <v>89.072668112798269</v>
      </c>
      <c r="J13" s="875">
        <v>10046</v>
      </c>
      <c r="K13" s="875">
        <v>10124</v>
      </c>
      <c r="L13" s="876">
        <f t="shared" si="3"/>
        <v>-78</v>
      </c>
      <c r="M13" s="877">
        <f t="shared" si="4"/>
        <v>-0.7704464638482813</v>
      </c>
      <c r="R13" s="237"/>
    </row>
    <row r="14" spans="1:18" s="151" customFormat="1" ht="18.600000000000001" customHeight="1">
      <c r="A14" s="233"/>
      <c r="B14" s="238" t="s">
        <v>1171</v>
      </c>
      <c r="C14" s="875">
        <v>43952</v>
      </c>
      <c r="D14" s="875">
        <v>20772</v>
      </c>
      <c r="E14" s="875">
        <v>23180</v>
      </c>
      <c r="F14" s="875">
        <v>44259</v>
      </c>
      <c r="G14" s="876">
        <f t="shared" si="0"/>
        <v>-307</v>
      </c>
      <c r="H14" s="877">
        <f t="shared" si="1"/>
        <v>-0.6936442305519781</v>
      </c>
      <c r="I14" s="879">
        <f t="shared" si="2"/>
        <v>89.611734253666953</v>
      </c>
      <c r="J14" s="875">
        <v>15907</v>
      </c>
      <c r="K14" s="875">
        <v>14769</v>
      </c>
      <c r="L14" s="876">
        <f t="shared" si="3"/>
        <v>1138</v>
      </c>
      <c r="M14" s="877">
        <f t="shared" si="4"/>
        <v>7.7053287290947248</v>
      </c>
      <c r="R14" s="237"/>
    </row>
    <row r="15" spans="1:18" s="151" customFormat="1" ht="18.600000000000001" customHeight="1">
      <c r="A15" s="233"/>
      <c r="B15" s="238" t="s">
        <v>414</v>
      </c>
      <c r="C15" s="875">
        <v>25848</v>
      </c>
      <c r="D15" s="875">
        <v>11995</v>
      </c>
      <c r="E15" s="875">
        <v>13853</v>
      </c>
      <c r="F15" s="875">
        <v>27336</v>
      </c>
      <c r="G15" s="876">
        <f t="shared" si="0"/>
        <v>-1488</v>
      </c>
      <c r="H15" s="877">
        <f t="shared" si="1"/>
        <v>-5.4433713784021069</v>
      </c>
      <c r="I15" s="879">
        <f t="shared" si="2"/>
        <v>86.5877427272071</v>
      </c>
      <c r="J15" s="875">
        <v>9157</v>
      </c>
      <c r="K15" s="875">
        <v>9214</v>
      </c>
      <c r="L15" s="876">
        <f t="shared" si="3"/>
        <v>-57</v>
      </c>
      <c r="M15" s="877">
        <f t="shared" si="4"/>
        <v>-0.61862383329715653</v>
      </c>
      <c r="R15" s="237"/>
    </row>
    <row r="16" spans="1:18" s="151" customFormat="1" ht="18.600000000000001" customHeight="1">
      <c r="A16" s="233"/>
      <c r="B16" s="238" t="s">
        <v>415</v>
      </c>
      <c r="C16" s="875">
        <v>31022</v>
      </c>
      <c r="D16" s="875">
        <v>14884</v>
      </c>
      <c r="E16" s="875">
        <v>16138</v>
      </c>
      <c r="F16" s="875">
        <v>31842</v>
      </c>
      <c r="G16" s="876">
        <f t="shared" si="0"/>
        <v>-820</v>
      </c>
      <c r="H16" s="877">
        <f t="shared" si="1"/>
        <v>-2.5752151246780981</v>
      </c>
      <c r="I16" s="879">
        <f t="shared" si="2"/>
        <v>92.229520386665016</v>
      </c>
      <c r="J16" s="875">
        <v>11452</v>
      </c>
      <c r="K16" s="875">
        <v>10913</v>
      </c>
      <c r="L16" s="876">
        <f t="shared" si="3"/>
        <v>539</v>
      </c>
      <c r="M16" s="877">
        <f t="shared" si="4"/>
        <v>4.9390635022450287</v>
      </c>
      <c r="R16" s="237"/>
    </row>
    <row r="17" spans="1:18" s="151" customFormat="1" ht="15" customHeight="1">
      <c r="A17" s="233"/>
      <c r="B17" s="238"/>
      <c r="C17" s="875"/>
      <c r="D17" s="875"/>
      <c r="E17" s="875"/>
      <c r="F17" s="875"/>
      <c r="G17" s="876"/>
      <c r="H17" s="877"/>
      <c r="I17" s="879"/>
      <c r="J17" s="875"/>
      <c r="K17" s="875"/>
      <c r="L17" s="876"/>
      <c r="M17" s="877"/>
      <c r="R17" s="237"/>
    </row>
    <row r="18" spans="1:18" s="151" customFormat="1" ht="18.600000000000001" customHeight="1">
      <c r="A18" s="233"/>
      <c r="B18" s="238" t="s">
        <v>1172</v>
      </c>
      <c r="C18" s="875">
        <v>16323</v>
      </c>
      <c r="D18" s="875">
        <v>7990</v>
      </c>
      <c r="E18" s="875">
        <v>8333</v>
      </c>
      <c r="F18" s="875">
        <v>16411</v>
      </c>
      <c r="G18" s="876">
        <f t="shared" ref="G18:G19" si="5">C18-F18</f>
        <v>-88</v>
      </c>
      <c r="H18" s="877">
        <f t="shared" ref="H18:H19" si="6">G18/F18*100</f>
        <v>-0.53622570227286581</v>
      </c>
      <c r="I18" s="879">
        <f t="shared" ref="I18:I19" si="7">D18/E18*100</f>
        <v>95.883835353414142</v>
      </c>
      <c r="J18" s="875">
        <v>6137</v>
      </c>
      <c r="K18" s="875">
        <v>5891</v>
      </c>
      <c r="L18" s="876">
        <f>J18-K18</f>
        <v>246</v>
      </c>
      <c r="M18" s="877">
        <f>L18/K18*100</f>
        <v>4.1758614836190793</v>
      </c>
      <c r="R18" s="237"/>
    </row>
    <row r="19" spans="1:18" s="151" customFormat="1" ht="18.600000000000001" customHeight="1">
      <c r="A19" s="233"/>
      <c r="B19" s="238" t="s">
        <v>416</v>
      </c>
      <c r="C19" s="875">
        <v>16323</v>
      </c>
      <c r="D19" s="875">
        <v>7990</v>
      </c>
      <c r="E19" s="875">
        <v>8333</v>
      </c>
      <c r="F19" s="875">
        <v>16411</v>
      </c>
      <c r="G19" s="876">
        <f t="shared" si="5"/>
        <v>-88</v>
      </c>
      <c r="H19" s="877">
        <f t="shared" si="6"/>
        <v>-0.53622570227286581</v>
      </c>
      <c r="I19" s="879">
        <f t="shared" si="7"/>
        <v>95.883835353414142</v>
      </c>
      <c r="J19" s="875">
        <v>6137</v>
      </c>
      <c r="K19" s="875">
        <v>5891</v>
      </c>
      <c r="L19" s="876">
        <f>J19-K19</f>
        <v>246</v>
      </c>
      <c r="M19" s="877">
        <f>L19/K19*100</f>
        <v>4.1758614836190793</v>
      </c>
      <c r="R19" s="237"/>
    </row>
    <row r="20" spans="1:18" s="151" customFormat="1" ht="15" customHeight="1">
      <c r="A20" s="233"/>
      <c r="B20" s="238"/>
      <c r="C20" s="875"/>
      <c r="D20" s="875"/>
      <c r="E20" s="875"/>
      <c r="F20" s="875"/>
      <c r="G20" s="876"/>
      <c r="H20" s="877"/>
      <c r="I20" s="879"/>
      <c r="J20" s="875"/>
      <c r="K20" s="875"/>
      <c r="L20" s="876"/>
      <c r="M20" s="877"/>
      <c r="R20" s="237"/>
    </row>
    <row r="21" spans="1:18" s="151" customFormat="1" ht="18.600000000000001" customHeight="1">
      <c r="A21" s="233"/>
      <c r="B21" s="238" t="s">
        <v>1173</v>
      </c>
      <c r="C21" s="875">
        <v>52047</v>
      </c>
      <c r="D21" s="875">
        <v>24799</v>
      </c>
      <c r="E21" s="875">
        <v>27248</v>
      </c>
      <c r="F21" s="875">
        <v>52062</v>
      </c>
      <c r="G21" s="876">
        <f t="shared" ref="G21:G24" si="8">C21-F21</f>
        <v>-15</v>
      </c>
      <c r="H21" s="877">
        <f t="shared" ref="H21:H24" si="9">G21/F21*100</f>
        <v>-2.8811801313818136E-2</v>
      </c>
      <c r="I21" s="879">
        <f t="shared" ref="I21:I24" si="10">D21/E21*100</f>
        <v>91.012184380504991</v>
      </c>
      <c r="J21" s="875">
        <v>19583</v>
      </c>
      <c r="K21" s="875">
        <v>18219</v>
      </c>
      <c r="L21" s="876">
        <f>J21-K21</f>
        <v>1364</v>
      </c>
      <c r="M21" s="877">
        <f>L21/K21*100</f>
        <v>7.4866897195235742</v>
      </c>
      <c r="R21" s="237"/>
    </row>
    <row r="22" spans="1:18" s="151" customFormat="1" ht="18.600000000000001" customHeight="1">
      <c r="A22" s="233"/>
      <c r="B22" s="238" t="s">
        <v>1174</v>
      </c>
      <c r="C22" s="875">
        <v>17250</v>
      </c>
      <c r="D22" s="875">
        <v>8174</v>
      </c>
      <c r="E22" s="875">
        <v>9076</v>
      </c>
      <c r="F22" s="875">
        <v>17501</v>
      </c>
      <c r="G22" s="876">
        <f t="shared" si="8"/>
        <v>-251</v>
      </c>
      <c r="H22" s="877">
        <f t="shared" si="9"/>
        <v>-1.4342037597851551</v>
      </c>
      <c r="I22" s="879">
        <f t="shared" si="10"/>
        <v>90.061701189951521</v>
      </c>
      <c r="J22" s="875">
        <v>6756</v>
      </c>
      <c r="K22" s="875">
        <v>6321</v>
      </c>
      <c r="L22" s="876">
        <f t="shared" ref="L22:L24" si="11">J22-K22</f>
        <v>435</v>
      </c>
      <c r="M22" s="877">
        <f t="shared" ref="M22:M24" si="12">L22/K22*100</f>
        <v>6.8818224964404369</v>
      </c>
      <c r="R22" s="237"/>
    </row>
    <row r="23" spans="1:18" s="151" customFormat="1" ht="18.600000000000001" customHeight="1">
      <c r="A23" s="233"/>
      <c r="B23" s="238" t="s">
        <v>1175</v>
      </c>
      <c r="C23" s="875">
        <v>9286</v>
      </c>
      <c r="D23" s="875">
        <v>4455</v>
      </c>
      <c r="E23" s="875">
        <v>4831</v>
      </c>
      <c r="F23" s="875">
        <v>9283</v>
      </c>
      <c r="G23" s="876">
        <f t="shared" si="8"/>
        <v>3</v>
      </c>
      <c r="H23" s="877">
        <f t="shared" si="9"/>
        <v>3.2317138855973288E-2</v>
      </c>
      <c r="I23" s="879">
        <f t="shared" si="10"/>
        <v>92.216932312150689</v>
      </c>
      <c r="J23" s="875">
        <v>3598</v>
      </c>
      <c r="K23" s="875">
        <v>3260</v>
      </c>
      <c r="L23" s="876">
        <f t="shared" si="11"/>
        <v>338</v>
      </c>
      <c r="M23" s="877">
        <f t="shared" si="12"/>
        <v>10.368098159509202</v>
      </c>
      <c r="R23" s="237"/>
    </row>
    <row r="24" spans="1:18" s="151" customFormat="1" ht="18.600000000000001" customHeight="1">
      <c r="A24" s="233"/>
      <c r="B24" s="238" t="s">
        <v>417</v>
      </c>
      <c r="C24" s="875">
        <v>25511</v>
      </c>
      <c r="D24" s="875">
        <v>12170</v>
      </c>
      <c r="E24" s="875">
        <v>13341</v>
      </c>
      <c r="F24" s="875">
        <v>25278</v>
      </c>
      <c r="G24" s="876">
        <f t="shared" si="8"/>
        <v>233</v>
      </c>
      <c r="H24" s="877">
        <f t="shared" si="9"/>
        <v>0.92175013846032117</v>
      </c>
      <c r="I24" s="879">
        <f t="shared" si="10"/>
        <v>91.22254703545461</v>
      </c>
      <c r="J24" s="875">
        <v>9229</v>
      </c>
      <c r="K24" s="875">
        <v>8638</v>
      </c>
      <c r="L24" s="876">
        <f t="shared" si="11"/>
        <v>591</v>
      </c>
      <c r="M24" s="877">
        <f t="shared" si="12"/>
        <v>6.8418615420236168</v>
      </c>
      <c r="R24" s="237"/>
    </row>
    <row r="25" spans="1:18" s="151" customFormat="1" ht="15" customHeight="1">
      <c r="A25" s="233"/>
      <c r="B25" s="238"/>
      <c r="C25" s="875"/>
      <c r="D25" s="875"/>
      <c r="E25" s="875"/>
      <c r="F25" s="875"/>
      <c r="G25" s="876"/>
      <c r="H25" s="877"/>
      <c r="I25" s="879"/>
      <c r="J25" s="875"/>
      <c r="K25" s="875"/>
      <c r="L25" s="876"/>
      <c r="M25" s="877"/>
      <c r="R25" s="237"/>
    </row>
    <row r="26" spans="1:18" s="151" customFormat="1" ht="18.600000000000001" customHeight="1">
      <c r="A26" s="233"/>
      <c r="B26" s="238" t="s">
        <v>1176</v>
      </c>
      <c r="C26" s="875">
        <v>5609</v>
      </c>
      <c r="D26" s="875">
        <v>3067</v>
      </c>
      <c r="E26" s="875">
        <v>2542</v>
      </c>
      <c r="F26" s="875">
        <v>5902</v>
      </c>
      <c r="G26" s="876">
        <f t="shared" ref="G26:G27" si="13">C26-F26</f>
        <v>-293</v>
      </c>
      <c r="H26" s="877">
        <f t="shared" ref="H26:H27" si="14">G26/F26*100</f>
        <v>-4.9644188410708239</v>
      </c>
      <c r="I26" s="879">
        <f t="shared" ref="I26:I27" si="15">D26/E26*100</f>
        <v>120.65302911093627</v>
      </c>
      <c r="J26" s="875">
        <v>2231</v>
      </c>
      <c r="K26" s="875">
        <v>1918</v>
      </c>
      <c r="L26" s="876">
        <f t="shared" ref="L26:L27" si="16">J26-K26</f>
        <v>313</v>
      </c>
      <c r="M26" s="877">
        <f t="shared" ref="M26:M27" si="17">L26/K26*100</f>
        <v>16.319082377476537</v>
      </c>
      <c r="R26" s="237"/>
    </row>
    <row r="27" spans="1:18" s="151" customFormat="1" ht="18.600000000000001" customHeight="1">
      <c r="A27" s="233"/>
      <c r="B27" s="238" t="s">
        <v>1177</v>
      </c>
      <c r="C27" s="875">
        <v>5609</v>
      </c>
      <c r="D27" s="875">
        <v>3067</v>
      </c>
      <c r="E27" s="875">
        <v>2542</v>
      </c>
      <c r="F27" s="875">
        <v>5902</v>
      </c>
      <c r="G27" s="876">
        <f t="shared" si="13"/>
        <v>-293</v>
      </c>
      <c r="H27" s="877">
        <f t="shared" si="14"/>
        <v>-4.9644188410708239</v>
      </c>
      <c r="I27" s="879">
        <f t="shared" si="15"/>
        <v>120.65302911093627</v>
      </c>
      <c r="J27" s="875">
        <v>2231</v>
      </c>
      <c r="K27" s="875">
        <v>1918</v>
      </c>
      <c r="L27" s="876">
        <f t="shared" si="16"/>
        <v>313</v>
      </c>
      <c r="M27" s="877">
        <f t="shared" si="17"/>
        <v>16.319082377476537</v>
      </c>
      <c r="R27" s="237"/>
    </row>
    <row r="28" spans="1:18" s="151" customFormat="1" ht="15" customHeight="1">
      <c r="A28" s="233"/>
      <c r="B28" s="238"/>
      <c r="C28" s="875"/>
      <c r="D28" s="875"/>
      <c r="E28" s="875"/>
      <c r="F28" s="875"/>
      <c r="G28" s="876"/>
      <c r="H28" s="877"/>
      <c r="I28" s="879"/>
      <c r="J28" s="875"/>
      <c r="K28" s="875"/>
      <c r="L28" s="876"/>
      <c r="M28" s="877"/>
      <c r="R28" s="237"/>
    </row>
    <row r="29" spans="1:18" s="151" customFormat="1" ht="18.600000000000001" customHeight="1">
      <c r="A29" s="233"/>
      <c r="B29" s="238" t="s">
        <v>1178</v>
      </c>
      <c r="C29" s="875">
        <v>19010</v>
      </c>
      <c r="D29" s="875">
        <v>8780</v>
      </c>
      <c r="E29" s="875">
        <v>10230</v>
      </c>
      <c r="F29" s="875">
        <v>20148</v>
      </c>
      <c r="G29" s="876">
        <f t="shared" ref="G29:G30" si="18">C29-F29</f>
        <v>-1138</v>
      </c>
      <c r="H29" s="877">
        <f t="shared" ref="H29:H30" si="19">G29/F29*100</f>
        <v>-5.6482032956124675</v>
      </c>
      <c r="I29" s="879">
        <f t="shared" ref="I29:I30" si="20">D29/E29*100</f>
        <v>85.826001955034215</v>
      </c>
      <c r="J29" s="875">
        <v>6981</v>
      </c>
      <c r="K29" s="875">
        <v>6900</v>
      </c>
      <c r="L29" s="876">
        <f t="shared" ref="L29:L30" si="21">J29-K29</f>
        <v>81</v>
      </c>
      <c r="M29" s="877">
        <f t="shared" ref="M29:M30" si="22">L29/K29*100</f>
        <v>1.1739130434782608</v>
      </c>
      <c r="R29" s="237"/>
    </row>
    <row r="30" spans="1:18" s="151" customFormat="1" ht="18.600000000000001" customHeight="1">
      <c r="A30" s="233"/>
      <c r="B30" s="238" t="s">
        <v>1179</v>
      </c>
      <c r="C30" s="875">
        <v>19010</v>
      </c>
      <c r="D30" s="875">
        <v>8780</v>
      </c>
      <c r="E30" s="875">
        <v>10230</v>
      </c>
      <c r="F30" s="875">
        <v>20148</v>
      </c>
      <c r="G30" s="876">
        <f t="shared" si="18"/>
        <v>-1138</v>
      </c>
      <c r="H30" s="877">
        <f t="shared" si="19"/>
        <v>-5.6482032956124675</v>
      </c>
      <c r="I30" s="879">
        <f t="shared" si="20"/>
        <v>85.826001955034215</v>
      </c>
      <c r="J30" s="875">
        <v>6981</v>
      </c>
      <c r="K30" s="875">
        <v>6900</v>
      </c>
      <c r="L30" s="876">
        <f t="shared" si="21"/>
        <v>81</v>
      </c>
      <c r="M30" s="877">
        <f t="shared" si="22"/>
        <v>1.1739130434782608</v>
      </c>
      <c r="R30" s="237"/>
    </row>
    <row r="31" spans="1:18" s="151" customFormat="1" ht="15" customHeight="1">
      <c r="A31" s="233"/>
      <c r="B31" s="238"/>
      <c r="C31" s="875"/>
      <c r="D31" s="875"/>
      <c r="E31" s="875"/>
      <c r="F31" s="875"/>
      <c r="G31" s="876"/>
      <c r="H31" s="877"/>
      <c r="I31" s="879"/>
      <c r="J31" s="875"/>
      <c r="K31" s="875"/>
      <c r="L31" s="876"/>
      <c r="M31" s="877"/>
      <c r="R31" s="237"/>
    </row>
    <row r="32" spans="1:18" s="151" customFormat="1" ht="18.600000000000001" customHeight="1">
      <c r="A32" s="233"/>
      <c r="B32" s="238" t="s">
        <v>1180</v>
      </c>
      <c r="C32" s="875">
        <v>37910</v>
      </c>
      <c r="D32" s="875">
        <v>17721</v>
      </c>
      <c r="E32" s="875">
        <v>20189</v>
      </c>
      <c r="F32" s="875">
        <v>40301</v>
      </c>
      <c r="G32" s="876">
        <f t="shared" ref="G32:G35" si="23">C32-F32</f>
        <v>-2391</v>
      </c>
      <c r="H32" s="877">
        <f t="shared" ref="H32:H35" si="24">G32/F32*100</f>
        <v>-5.9328552641373662</v>
      </c>
      <c r="I32" s="879">
        <f t="shared" ref="I32:I35" si="25">D32/E32*100</f>
        <v>87.775521323492995</v>
      </c>
      <c r="J32" s="875">
        <v>13135</v>
      </c>
      <c r="K32" s="875">
        <v>13038</v>
      </c>
      <c r="L32" s="876">
        <f t="shared" ref="L32:L35" si="26">J32-K32</f>
        <v>97</v>
      </c>
      <c r="M32" s="877">
        <f t="shared" ref="M32:M35" si="27">L32/K32*100</f>
        <v>0.74397913790458658</v>
      </c>
      <c r="R32" s="237"/>
    </row>
    <row r="33" spans="1:18" s="151" customFormat="1" ht="18.600000000000001" customHeight="1">
      <c r="A33" s="233"/>
      <c r="B33" s="238" t="s">
        <v>1181</v>
      </c>
      <c r="C33" s="875">
        <v>6293</v>
      </c>
      <c r="D33" s="875">
        <v>2903</v>
      </c>
      <c r="E33" s="875">
        <v>3390</v>
      </c>
      <c r="F33" s="875">
        <v>6777</v>
      </c>
      <c r="G33" s="876">
        <f t="shared" si="23"/>
        <v>-484</v>
      </c>
      <c r="H33" s="877">
        <f t="shared" si="24"/>
        <v>-7.1418031577394121</v>
      </c>
      <c r="I33" s="879">
        <f t="shared" si="25"/>
        <v>85.634218289085553</v>
      </c>
      <c r="J33" s="875">
        <v>2455</v>
      </c>
      <c r="K33" s="875">
        <v>2560</v>
      </c>
      <c r="L33" s="876">
        <f t="shared" si="26"/>
        <v>-105</v>
      </c>
      <c r="M33" s="877">
        <f t="shared" si="27"/>
        <v>-4.1015625</v>
      </c>
      <c r="R33" s="237"/>
    </row>
    <row r="34" spans="1:18" s="151" customFormat="1" ht="18.600000000000001" customHeight="1">
      <c r="A34" s="233"/>
      <c r="B34" s="238" t="s">
        <v>1182</v>
      </c>
      <c r="C34" s="875">
        <v>9566</v>
      </c>
      <c r="D34" s="875">
        <v>4460</v>
      </c>
      <c r="E34" s="875">
        <v>5106</v>
      </c>
      <c r="F34" s="875">
        <v>9583</v>
      </c>
      <c r="G34" s="876">
        <f t="shared" si="23"/>
        <v>-17</v>
      </c>
      <c r="H34" s="877">
        <f t="shared" si="24"/>
        <v>-0.17739747469477199</v>
      </c>
      <c r="I34" s="879">
        <f t="shared" si="25"/>
        <v>87.348217783000393</v>
      </c>
      <c r="J34" s="875">
        <v>3433</v>
      </c>
      <c r="K34" s="875">
        <v>3225</v>
      </c>
      <c r="L34" s="876">
        <f t="shared" si="26"/>
        <v>208</v>
      </c>
      <c r="M34" s="877">
        <f t="shared" si="27"/>
        <v>6.4496124031007751</v>
      </c>
      <c r="R34" s="237"/>
    </row>
    <row r="35" spans="1:18" s="151" customFormat="1" ht="18.600000000000001" customHeight="1">
      <c r="A35" s="233"/>
      <c r="B35" s="238" t="s">
        <v>1183</v>
      </c>
      <c r="C35" s="875">
        <v>22051</v>
      </c>
      <c r="D35" s="875">
        <v>10358</v>
      </c>
      <c r="E35" s="875">
        <v>11693</v>
      </c>
      <c r="F35" s="875">
        <v>23941</v>
      </c>
      <c r="G35" s="876">
        <f t="shared" si="23"/>
        <v>-1890</v>
      </c>
      <c r="H35" s="877">
        <f t="shared" si="24"/>
        <v>-7.8944070840817009</v>
      </c>
      <c r="I35" s="879">
        <f t="shared" si="25"/>
        <v>88.582912853844178</v>
      </c>
      <c r="J35" s="875">
        <v>7247</v>
      </c>
      <c r="K35" s="875">
        <v>7253</v>
      </c>
      <c r="L35" s="876">
        <f t="shared" si="26"/>
        <v>-6</v>
      </c>
      <c r="M35" s="877">
        <f t="shared" si="27"/>
        <v>-8.2724389907624429E-2</v>
      </c>
      <c r="R35" s="237"/>
    </row>
    <row r="36" spans="1:18" s="151" customFormat="1" ht="15" customHeight="1">
      <c r="A36" s="233"/>
      <c r="B36" s="238"/>
      <c r="C36" s="875"/>
      <c r="D36" s="875"/>
      <c r="E36" s="875"/>
      <c r="F36" s="875"/>
      <c r="G36" s="876"/>
      <c r="H36" s="877"/>
      <c r="I36" s="879"/>
      <c r="J36" s="875"/>
      <c r="K36" s="875"/>
      <c r="L36" s="876"/>
      <c r="M36" s="877"/>
      <c r="R36" s="237"/>
    </row>
    <row r="37" spans="1:18" s="151" customFormat="1" ht="18.600000000000001" customHeight="1">
      <c r="A37" s="233"/>
      <c r="B37" s="238" t="s">
        <v>1184</v>
      </c>
      <c r="C37" s="875">
        <v>8121</v>
      </c>
      <c r="D37" s="875">
        <v>3842</v>
      </c>
      <c r="E37" s="875">
        <v>4279</v>
      </c>
      <c r="F37" s="875">
        <v>8779</v>
      </c>
      <c r="G37" s="876">
        <f t="shared" ref="G37:G38" si="28">C37-F37</f>
        <v>-658</v>
      </c>
      <c r="H37" s="877">
        <f t="shared" ref="H37:H38" si="29">G37/F37*100</f>
        <v>-7.4951589019250493</v>
      </c>
      <c r="I37" s="879">
        <f t="shared" ref="I37:I38" si="30">D37/E37*100</f>
        <v>89.787333489132976</v>
      </c>
      <c r="J37" s="875">
        <v>2788</v>
      </c>
      <c r="K37" s="875">
        <v>2838</v>
      </c>
      <c r="L37" s="876">
        <f t="shared" ref="L37:L38" si="31">J37-K37</f>
        <v>-50</v>
      </c>
      <c r="M37" s="877">
        <f t="shared" ref="M37:M38" si="32">L37/K37*100</f>
        <v>-1.7618040873854828</v>
      </c>
      <c r="R37" s="237"/>
    </row>
    <row r="38" spans="1:18" s="151" customFormat="1" ht="18.600000000000001" customHeight="1">
      <c r="A38" s="233"/>
      <c r="B38" s="241" t="s">
        <v>1185</v>
      </c>
      <c r="C38" s="881">
        <v>8121</v>
      </c>
      <c r="D38" s="881">
        <v>3842</v>
      </c>
      <c r="E38" s="881">
        <v>4279</v>
      </c>
      <c r="F38" s="881">
        <v>8779</v>
      </c>
      <c r="G38" s="882">
        <f t="shared" si="28"/>
        <v>-658</v>
      </c>
      <c r="H38" s="883">
        <f t="shared" si="29"/>
        <v>-7.4951589019250493</v>
      </c>
      <c r="I38" s="884">
        <f t="shared" si="30"/>
        <v>89.787333489132976</v>
      </c>
      <c r="J38" s="881">
        <v>2788</v>
      </c>
      <c r="K38" s="881">
        <v>2838</v>
      </c>
      <c r="L38" s="882">
        <f t="shared" si="31"/>
        <v>-50</v>
      </c>
      <c r="M38" s="883">
        <f t="shared" si="32"/>
        <v>-1.7618040873854828</v>
      </c>
      <c r="R38" s="237"/>
    </row>
    <row r="39" spans="1:18" s="151" customFormat="1" ht="15" customHeight="1">
      <c r="A39" s="233"/>
      <c r="B39" s="282" t="s">
        <v>1373</v>
      </c>
      <c r="C39" s="239"/>
      <c r="D39" s="239"/>
      <c r="E39" s="239"/>
      <c r="F39" s="239"/>
      <c r="G39" s="239"/>
      <c r="H39" s="240"/>
      <c r="I39" s="240"/>
      <c r="J39" s="239"/>
      <c r="K39" s="239"/>
      <c r="L39" s="239"/>
      <c r="M39" s="240"/>
    </row>
    <row r="40" spans="1:18" s="151" customFormat="1" ht="15" customHeight="1">
      <c r="A40" s="233"/>
      <c r="B40" s="282"/>
      <c r="C40" s="239"/>
      <c r="D40" s="239"/>
      <c r="E40" s="239"/>
      <c r="F40" s="239"/>
      <c r="G40" s="239"/>
      <c r="H40" s="240"/>
      <c r="I40" s="240"/>
      <c r="J40" s="239"/>
      <c r="K40" s="239"/>
      <c r="L40" s="239"/>
      <c r="M40" s="240"/>
    </row>
    <row r="41" spans="1:18" ht="9" customHeight="1"/>
  </sheetData>
  <sheetProtection selectLockedCells="1" selectUnlockedCells="1"/>
  <mergeCells count="9">
    <mergeCell ref="B1:M1"/>
    <mergeCell ref="B2:B4"/>
    <mergeCell ref="C2:I2"/>
    <mergeCell ref="J2:M2"/>
    <mergeCell ref="G3:H3"/>
    <mergeCell ref="J3:J4"/>
    <mergeCell ref="K3:K4"/>
    <mergeCell ref="L3:M3"/>
    <mergeCell ref="F3:F4"/>
  </mergeCells>
  <phoneticPr fontId="6"/>
  <pageMargins left="0.75" right="0.75" top="1" bottom="1" header="0.51200000000000001" footer="0.51200000000000001"/>
  <pageSetup paperSize="9" scale="82"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92"/>
  <sheetViews>
    <sheetView showGridLines="0" topLeftCell="A79" workbookViewId="0">
      <selection activeCell="A49" sqref="A49:H90"/>
    </sheetView>
  </sheetViews>
  <sheetFormatPr defaultColWidth="9" defaultRowHeight="13.5"/>
  <cols>
    <col min="1" max="1" width="1.625" style="593" customWidth="1"/>
    <col min="2" max="2" width="8.125" style="593" customWidth="1"/>
    <col min="3" max="3" width="22.625" style="593" customWidth="1"/>
    <col min="4" max="4" width="15.625" style="593" customWidth="1"/>
    <col min="5" max="5" width="2.625" style="593" customWidth="1"/>
    <col min="6" max="6" width="8.125" style="593" customWidth="1"/>
    <col min="7" max="7" width="22.625" style="593" customWidth="1"/>
    <col min="8" max="8" width="15.625" style="593" customWidth="1"/>
    <col min="9" max="9" width="2.625" style="593" customWidth="1"/>
    <col min="10" max="16384" width="9" style="593"/>
  </cols>
  <sheetData>
    <row r="1" spans="1:8" ht="17.25">
      <c r="A1" s="810" t="s">
        <v>1020</v>
      </c>
    </row>
    <row r="2" spans="1:8" ht="19.5" customHeight="1">
      <c r="B2" s="1331" t="s">
        <v>1191</v>
      </c>
      <c r="C2" s="1331"/>
      <c r="D2" s="1331"/>
      <c r="E2" s="601"/>
      <c r="F2" s="1331" t="s">
        <v>1204</v>
      </c>
      <c r="G2" s="1331"/>
      <c r="H2" s="1331"/>
    </row>
    <row r="3" spans="1:8" ht="20.100000000000001" customHeight="1">
      <c r="B3" s="598" t="s">
        <v>1190</v>
      </c>
      <c r="C3" s="594" t="s">
        <v>1254</v>
      </c>
      <c r="D3" s="595" t="s">
        <v>1239</v>
      </c>
      <c r="F3" s="598" t="s">
        <v>1190</v>
      </c>
      <c r="G3" s="594" t="s">
        <v>1254</v>
      </c>
      <c r="H3" s="595" t="s">
        <v>1218</v>
      </c>
    </row>
    <row r="4" spans="1:8" ht="20.100000000000001" customHeight="1">
      <c r="B4" s="846">
        <v>1</v>
      </c>
      <c r="C4" s="847" t="s">
        <v>1197</v>
      </c>
      <c r="D4" s="848">
        <v>9733276</v>
      </c>
      <c r="F4" s="846">
        <v>1</v>
      </c>
      <c r="G4" s="847" t="s">
        <v>1197</v>
      </c>
      <c r="H4" s="848">
        <v>5215850</v>
      </c>
    </row>
    <row r="5" spans="1:8" ht="20.100000000000001" customHeight="1">
      <c r="B5" s="600">
        <v>2</v>
      </c>
      <c r="C5" s="596" t="s">
        <v>1198</v>
      </c>
      <c r="D5" s="597">
        <v>3777491</v>
      </c>
      <c r="F5" s="600">
        <v>2</v>
      </c>
      <c r="G5" s="596" t="s">
        <v>1198</v>
      </c>
      <c r="H5" s="597">
        <v>1753081</v>
      </c>
    </row>
    <row r="6" spans="1:8" ht="20.100000000000001" customHeight="1">
      <c r="B6" s="600">
        <v>3</v>
      </c>
      <c r="C6" s="596" t="s">
        <v>1199</v>
      </c>
      <c r="D6" s="597">
        <v>2752412</v>
      </c>
      <c r="F6" s="600">
        <v>3</v>
      </c>
      <c r="G6" s="596" t="s">
        <v>1199</v>
      </c>
      <c r="H6" s="597">
        <v>1469718</v>
      </c>
    </row>
    <row r="7" spans="1:8" ht="20.100000000000001" customHeight="1">
      <c r="B7" s="600">
        <v>4</v>
      </c>
      <c r="C7" s="596" t="s">
        <v>1200</v>
      </c>
      <c r="D7" s="597">
        <v>2332176</v>
      </c>
      <c r="F7" s="600">
        <v>4</v>
      </c>
      <c r="G7" s="596" t="s">
        <v>1200</v>
      </c>
      <c r="H7" s="597">
        <v>1122103</v>
      </c>
    </row>
    <row r="8" spans="1:8" ht="20.100000000000001" customHeight="1">
      <c r="B8" s="600">
        <v>5</v>
      </c>
      <c r="C8" s="596" t="s">
        <v>1201</v>
      </c>
      <c r="D8" s="597">
        <v>1973395</v>
      </c>
      <c r="F8" s="600">
        <v>5</v>
      </c>
      <c r="G8" s="596" t="s">
        <v>1201</v>
      </c>
      <c r="H8" s="597">
        <v>969161</v>
      </c>
    </row>
    <row r="9" spans="1:8" ht="20.100000000000001" customHeight="1">
      <c r="B9" s="600">
        <v>6</v>
      </c>
      <c r="C9" s="596" t="s">
        <v>1207</v>
      </c>
      <c r="D9" s="597">
        <v>1612392</v>
      </c>
      <c r="F9" s="600">
        <v>6</v>
      </c>
      <c r="G9" s="596" t="s">
        <v>1207</v>
      </c>
      <c r="H9" s="597">
        <v>831124</v>
      </c>
    </row>
    <row r="10" spans="1:8" ht="20.100000000000001" customHeight="1">
      <c r="B10" s="600">
        <v>7</v>
      </c>
      <c r="C10" s="596" t="s">
        <v>1231</v>
      </c>
      <c r="D10" s="597">
        <v>1538262</v>
      </c>
      <c r="F10" s="600">
        <v>7</v>
      </c>
      <c r="G10" s="596" t="s">
        <v>1231</v>
      </c>
      <c r="H10" s="597">
        <v>747452</v>
      </c>
    </row>
    <row r="11" spans="1:8" ht="20.100000000000001" customHeight="1">
      <c r="B11" s="600">
        <v>8</v>
      </c>
      <c r="C11" s="596" t="s">
        <v>1229</v>
      </c>
      <c r="D11" s="597">
        <v>1525152</v>
      </c>
      <c r="F11" s="600">
        <v>8</v>
      </c>
      <c r="G11" s="596" t="s">
        <v>1229</v>
      </c>
      <c r="H11" s="597">
        <v>734920</v>
      </c>
    </row>
    <row r="12" spans="1:8" ht="20.100000000000001" customHeight="1">
      <c r="B12" s="600">
        <v>9</v>
      </c>
      <c r="C12" s="596" t="s">
        <v>1230</v>
      </c>
      <c r="D12" s="597">
        <v>1463723</v>
      </c>
      <c r="F12" s="600">
        <v>9</v>
      </c>
      <c r="G12" s="596" t="s">
        <v>1230</v>
      </c>
      <c r="H12" s="597">
        <v>729524</v>
      </c>
    </row>
    <row r="13" spans="1:8" ht="20.100000000000001" customHeight="1">
      <c r="B13" s="600">
        <v>10</v>
      </c>
      <c r="C13" s="596" t="s">
        <v>1232</v>
      </c>
      <c r="D13" s="597">
        <v>1324025</v>
      </c>
      <c r="F13" s="600">
        <v>10</v>
      </c>
      <c r="G13" s="596" t="s">
        <v>1232</v>
      </c>
      <c r="H13" s="597">
        <v>582475</v>
      </c>
    </row>
    <row r="14" spans="1:8" ht="20.100000000000001" customHeight="1">
      <c r="B14" s="600">
        <v>11</v>
      </c>
      <c r="C14" s="596" t="s">
        <v>1237</v>
      </c>
      <c r="D14" s="597">
        <v>1200754</v>
      </c>
      <c r="F14" s="600">
        <v>11</v>
      </c>
      <c r="G14" s="596" t="s">
        <v>1237</v>
      </c>
      <c r="H14" s="597">
        <v>555123</v>
      </c>
    </row>
    <row r="15" spans="1:8" ht="20.100000000000001" customHeight="1">
      <c r="B15" s="600">
        <v>12</v>
      </c>
      <c r="C15" s="596" t="s">
        <v>1245</v>
      </c>
      <c r="D15" s="597">
        <v>1096704</v>
      </c>
      <c r="F15" s="600">
        <v>12</v>
      </c>
      <c r="G15" s="596" t="s">
        <v>1245</v>
      </c>
      <c r="H15" s="597">
        <v>525455</v>
      </c>
    </row>
    <row r="16" spans="1:8" ht="20.100000000000001" customHeight="1">
      <c r="B16" s="600">
        <v>13</v>
      </c>
      <c r="C16" s="596" t="s">
        <v>1246</v>
      </c>
      <c r="D16" s="597">
        <v>974951</v>
      </c>
      <c r="F16" s="600">
        <v>13</v>
      </c>
      <c r="G16" s="596" t="s">
        <v>1246</v>
      </c>
      <c r="H16" s="597">
        <v>447982</v>
      </c>
    </row>
    <row r="17" spans="2:8" ht="20.100000000000001" customHeight="1">
      <c r="B17" s="600">
        <v>14</v>
      </c>
      <c r="C17" s="596" t="s">
        <v>1208</v>
      </c>
      <c r="D17" s="597">
        <v>939029</v>
      </c>
      <c r="F17" s="600">
        <v>14</v>
      </c>
      <c r="G17" s="596" t="s">
        <v>1208</v>
      </c>
      <c r="H17" s="597">
        <v>436245</v>
      </c>
    </row>
    <row r="18" spans="2:8" ht="20.100000000000001" customHeight="1">
      <c r="B18" s="600">
        <v>15</v>
      </c>
      <c r="C18" s="596" t="s">
        <v>1247</v>
      </c>
      <c r="D18" s="597">
        <v>826161</v>
      </c>
      <c r="F18" s="600">
        <v>15</v>
      </c>
      <c r="G18" s="596" t="s">
        <v>1247</v>
      </c>
      <c r="H18" s="597">
        <v>366079</v>
      </c>
    </row>
    <row r="19" spans="2:8" ht="20.100000000000001" customHeight="1">
      <c r="B19" s="600">
        <v>16</v>
      </c>
      <c r="C19" s="596" t="s">
        <v>0</v>
      </c>
      <c r="D19" s="597">
        <v>725493</v>
      </c>
      <c r="F19" s="600">
        <v>16</v>
      </c>
      <c r="G19" s="596" t="s">
        <v>0</v>
      </c>
      <c r="H19" s="597">
        <v>332770</v>
      </c>
    </row>
    <row r="20" spans="2:8" ht="20.100000000000001" customHeight="1">
      <c r="B20" s="600">
        <v>17</v>
      </c>
      <c r="C20" s="596" t="s">
        <v>1248</v>
      </c>
      <c r="D20" s="597">
        <v>789275</v>
      </c>
      <c r="F20" s="600">
        <v>17</v>
      </c>
      <c r="G20" s="596" t="s">
        <v>1248</v>
      </c>
      <c r="H20" s="597">
        <v>331272</v>
      </c>
    </row>
    <row r="21" spans="2:8" ht="20.100000000000001" customHeight="1">
      <c r="B21" s="600">
        <v>18</v>
      </c>
      <c r="C21" s="596" t="s">
        <v>22</v>
      </c>
      <c r="D21" s="597">
        <v>724691</v>
      </c>
      <c r="F21" s="600">
        <v>18</v>
      </c>
      <c r="G21" s="596" t="s">
        <v>22</v>
      </c>
      <c r="H21" s="597">
        <v>327620</v>
      </c>
    </row>
    <row r="22" spans="2:8" ht="20.100000000000001" customHeight="1">
      <c r="B22" s="600">
        <v>19</v>
      </c>
      <c r="C22" s="596" t="s">
        <v>1209</v>
      </c>
      <c r="D22" s="597">
        <v>738865</v>
      </c>
      <c r="F22" s="600">
        <v>19</v>
      </c>
      <c r="G22" s="596" t="s">
        <v>1209</v>
      </c>
      <c r="H22" s="597">
        <v>326920</v>
      </c>
    </row>
    <row r="23" spans="2:8" ht="20.100000000000001" customHeight="1">
      <c r="B23" s="600">
        <v>20</v>
      </c>
      <c r="C23" s="596" t="s">
        <v>1249</v>
      </c>
      <c r="D23" s="597">
        <v>790718</v>
      </c>
      <c r="F23" s="600">
        <v>20</v>
      </c>
      <c r="G23" s="596" t="s">
        <v>1249</v>
      </c>
      <c r="H23" s="597">
        <v>320749</v>
      </c>
    </row>
    <row r="24" spans="2:8" ht="20.100000000000001" customHeight="1">
      <c r="B24" s="602">
        <v>99</v>
      </c>
      <c r="C24" s="849" t="s">
        <v>1202</v>
      </c>
      <c r="D24" s="603">
        <v>233301</v>
      </c>
      <c r="E24" s="596"/>
      <c r="F24" s="602">
        <v>103</v>
      </c>
      <c r="G24" s="849" t="s">
        <v>1203</v>
      </c>
      <c r="H24" s="603">
        <v>96874</v>
      </c>
    </row>
    <row r="25" spans="2:8" ht="20.100000000000001" customHeight="1">
      <c r="B25" s="600">
        <v>1699</v>
      </c>
      <c r="C25" s="850" t="s">
        <v>1243</v>
      </c>
      <c r="D25" s="597">
        <v>684</v>
      </c>
      <c r="E25" s="596"/>
      <c r="F25" s="600">
        <v>1699</v>
      </c>
      <c r="G25" s="850" t="s">
        <v>24</v>
      </c>
      <c r="H25" s="597">
        <v>342</v>
      </c>
    </row>
    <row r="26" spans="2:8" ht="20.100000000000001" customHeight="1">
      <c r="B26" s="600">
        <v>1700</v>
      </c>
      <c r="C26" s="850" t="s">
        <v>1219</v>
      </c>
      <c r="D26" s="597">
        <v>683</v>
      </c>
      <c r="E26" s="596"/>
      <c r="F26" s="600">
        <v>1700</v>
      </c>
      <c r="G26" s="850" t="s">
        <v>1243</v>
      </c>
      <c r="H26" s="597">
        <v>339</v>
      </c>
    </row>
    <row r="27" spans="2:8" ht="20.100000000000001" customHeight="1">
      <c r="B27" s="600">
        <v>1701</v>
      </c>
      <c r="C27" s="850" t="s">
        <v>3</v>
      </c>
      <c r="D27" s="597">
        <v>634</v>
      </c>
      <c r="E27" s="596"/>
      <c r="F27" s="600">
        <v>1701</v>
      </c>
      <c r="G27" s="850" t="s">
        <v>23</v>
      </c>
      <c r="H27" s="597">
        <v>331</v>
      </c>
    </row>
    <row r="28" spans="2:8" ht="20.100000000000001" customHeight="1">
      <c r="B28" s="600">
        <v>1702</v>
      </c>
      <c r="C28" s="850" t="s">
        <v>1244</v>
      </c>
      <c r="D28" s="597">
        <v>623</v>
      </c>
      <c r="E28" s="596"/>
      <c r="F28" s="600">
        <v>1702</v>
      </c>
      <c r="G28" s="850" t="s">
        <v>1213</v>
      </c>
      <c r="H28" s="597">
        <v>326</v>
      </c>
    </row>
    <row r="29" spans="2:8" ht="20.100000000000001" customHeight="1">
      <c r="B29" s="600">
        <v>1703</v>
      </c>
      <c r="C29" s="850" t="s">
        <v>1213</v>
      </c>
      <c r="D29" s="597">
        <v>590</v>
      </c>
      <c r="E29" s="596"/>
      <c r="F29" s="600">
        <v>1703</v>
      </c>
      <c r="G29" s="850" t="s">
        <v>1244</v>
      </c>
      <c r="H29" s="597">
        <v>307</v>
      </c>
    </row>
    <row r="30" spans="2:8" ht="20.100000000000001" customHeight="1">
      <c r="B30" s="600">
        <v>1704</v>
      </c>
      <c r="C30" s="850" t="s">
        <v>4</v>
      </c>
      <c r="D30" s="597">
        <v>548</v>
      </c>
      <c r="E30" s="596"/>
      <c r="F30" s="600">
        <v>1704</v>
      </c>
      <c r="G30" s="850" t="s">
        <v>1</v>
      </c>
      <c r="H30" s="597">
        <v>283</v>
      </c>
    </row>
    <row r="31" spans="2:8" ht="20.100000000000001" customHeight="1">
      <c r="B31" s="600">
        <v>1705</v>
      </c>
      <c r="C31" s="850" t="s">
        <v>1</v>
      </c>
      <c r="D31" s="597">
        <v>530</v>
      </c>
      <c r="E31" s="596"/>
      <c r="F31" s="600">
        <v>1705</v>
      </c>
      <c r="G31" s="850" t="s">
        <v>4</v>
      </c>
      <c r="H31" s="597">
        <v>279</v>
      </c>
    </row>
    <row r="32" spans="2:8" ht="20.100000000000001" customHeight="1">
      <c r="B32" s="600">
        <v>1706</v>
      </c>
      <c r="C32" s="850" t="s">
        <v>1238</v>
      </c>
      <c r="D32" s="597">
        <v>504</v>
      </c>
      <c r="E32" s="596"/>
      <c r="F32" s="600">
        <v>1706</v>
      </c>
      <c r="G32" s="850" t="s">
        <v>2</v>
      </c>
      <c r="H32" s="597">
        <v>265</v>
      </c>
    </row>
    <row r="33" spans="2:8" ht="20.100000000000001" customHeight="1">
      <c r="B33" s="600">
        <v>1707</v>
      </c>
      <c r="C33" s="850" t="s">
        <v>2</v>
      </c>
      <c r="D33" s="597">
        <v>444</v>
      </c>
      <c r="E33" s="596"/>
      <c r="F33" s="600">
        <v>1707</v>
      </c>
      <c r="G33" s="850" t="s">
        <v>1238</v>
      </c>
      <c r="H33" s="597">
        <v>228</v>
      </c>
    </row>
    <row r="34" spans="2:8" ht="20.100000000000001" customHeight="1">
      <c r="B34" s="600">
        <v>1708</v>
      </c>
      <c r="C34" s="850" t="s">
        <v>1378</v>
      </c>
      <c r="D34" s="597">
        <v>420</v>
      </c>
      <c r="E34" s="596"/>
      <c r="F34" s="600">
        <v>1708</v>
      </c>
      <c r="G34" s="850" t="s">
        <v>1215</v>
      </c>
      <c r="H34" s="597">
        <v>224</v>
      </c>
    </row>
    <row r="35" spans="2:8" ht="20.100000000000001" customHeight="1">
      <c r="B35" s="600">
        <v>1709</v>
      </c>
      <c r="C35" s="850" t="s">
        <v>1216</v>
      </c>
      <c r="D35" s="597">
        <v>405</v>
      </c>
      <c r="E35" s="596"/>
      <c r="F35" s="600">
        <v>1709</v>
      </c>
      <c r="G35" s="850" t="s">
        <v>1235</v>
      </c>
      <c r="H35" s="597">
        <v>223</v>
      </c>
    </row>
    <row r="36" spans="2:8" ht="20.100000000000001" customHeight="1">
      <c r="B36" s="600">
        <v>1710</v>
      </c>
      <c r="C36" s="850" t="s">
        <v>1235</v>
      </c>
      <c r="D36" s="597">
        <v>404</v>
      </c>
      <c r="E36" s="596"/>
      <c r="F36" s="600">
        <v>1710</v>
      </c>
      <c r="G36" s="852" t="s">
        <v>1216</v>
      </c>
      <c r="H36" s="730">
        <v>218</v>
      </c>
    </row>
    <row r="37" spans="2:8" ht="20.100000000000001" customHeight="1">
      <c r="B37" s="600">
        <v>1711</v>
      </c>
      <c r="C37" s="850" t="s">
        <v>1233</v>
      </c>
      <c r="D37" s="597">
        <v>387</v>
      </c>
      <c r="E37" s="596"/>
      <c r="F37" s="600">
        <v>1711</v>
      </c>
      <c r="G37" s="850" t="s">
        <v>1378</v>
      </c>
      <c r="H37" s="597">
        <v>205</v>
      </c>
    </row>
    <row r="38" spans="2:8" ht="20.100000000000001" customHeight="1">
      <c r="B38" s="600">
        <v>1712</v>
      </c>
      <c r="C38" s="850" t="s">
        <v>1192</v>
      </c>
      <c r="D38" s="597">
        <v>366</v>
      </c>
      <c r="E38" s="596"/>
      <c r="F38" s="600">
        <v>1712</v>
      </c>
      <c r="G38" s="850" t="s">
        <v>1234</v>
      </c>
      <c r="H38" s="597">
        <v>204</v>
      </c>
    </row>
    <row r="39" spans="2:8" ht="20.100000000000001" customHeight="1">
      <c r="B39" s="600">
        <v>1713</v>
      </c>
      <c r="C39" s="850" t="s">
        <v>1234</v>
      </c>
      <c r="D39" s="597">
        <v>357</v>
      </c>
      <c r="E39" s="596"/>
      <c r="F39" s="600">
        <v>1713</v>
      </c>
      <c r="G39" s="852" t="s">
        <v>1192</v>
      </c>
      <c r="H39" s="730">
        <v>200</v>
      </c>
    </row>
    <row r="40" spans="2:8" ht="20.100000000000001" customHeight="1">
      <c r="B40" s="600">
        <v>1714</v>
      </c>
      <c r="C40" s="596" t="s">
        <v>1193</v>
      </c>
      <c r="D40" s="597">
        <v>353</v>
      </c>
      <c r="E40" s="596"/>
      <c r="F40" s="600">
        <v>1714</v>
      </c>
      <c r="G40" s="596" t="s">
        <v>1233</v>
      </c>
      <c r="H40" s="597">
        <v>196</v>
      </c>
    </row>
    <row r="41" spans="2:8" ht="20.100000000000001" customHeight="1">
      <c r="B41" s="600">
        <v>1715</v>
      </c>
      <c r="C41" s="596" t="s">
        <v>1215</v>
      </c>
      <c r="D41" s="597">
        <v>346</v>
      </c>
      <c r="E41" s="596"/>
      <c r="F41" s="600">
        <v>1715</v>
      </c>
      <c r="G41" s="596" t="s">
        <v>1195</v>
      </c>
      <c r="H41" s="597">
        <v>193</v>
      </c>
    </row>
    <row r="42" spans="2:8" ht="20.100000000000001" customHeight="1">
      <c r="B42" s="600">
        <v>1716</v>
      </c>
      <c r="C42" s="596" t="s">
        <v>1195</v>
      </c>
      <c r="D42" s="597">
        <v>327</v>
      </c>
      <c r="E42" s="596"/>
      <c r="F42" s="600">
        <v>1716</v>
      </c>
      <c r="G42" s="596" t="s">
        <v>1194</v>
      </c>
      <c r="H42" s="597">
        <v>187</v>
      </c>
    </row>
    <row r="43" spans="2:8" ht="20.100000000000001" customHeight="1">
      <c r="B43" s="600">
        <v>1717</v>
      </c>
      <c r="C43" s="596" t="s">
        <v>1194</v>
      </c>
      <c r="D43" s="597">
        <v>323</v>
      </c>
      <c r="E43" s="596"/>
      <c r="F43" s="600">
        <v>1717</v>
      </c>
      <c r="G43" s="596" t="s">
        <v>1193</v>
      </c>
      <c r="H43" s="597">
        <v>170</v>
      </c>
    </row>
    <row r="44" spans="2:8" ht="20.100000000000001" customHeight="1">
      <c r="B44" s="595">
        <v>1718</v>
      </c>
      <c r="C44" s="851" t="s">
        <v>1196</v>
      </c>
      <c r="D44" s="599">
        <v>169</v>
      </c>
      <c r="F44" s="595">
        <v>1718</v>
      </c>
      <c r="G44" s="851" t="s">
        <v>1196</v>
      </c>
      <c r="H44" s="599">
        <v>118</v>
      </c>
    </row>
    <row r="45" spans="2:8" ht="15.75" customHeight="1">
      <c r="B45" s="593" t="s">
        <v>1253</v>
      </c>
      <c r="C45" s="596"/>
      <c r="D45" s="597"/>
    </row>
    <row r="46" spans="2:8" ht="15.75" customHeight="1"/>
    <row r="47" spans="2:8" ht="16.5" customHeight="1"/>
    <row r="48" spans="2:8" ht="15.95" customHeight="1"/>
    <row r="49" spans="2:8" ht="27.75" customHeight="1">
      <c r="B49" s="1331" t="s">
        <v>1205</v>
      </c>
      <c r="C49" s="1331"/>
      <c r="D49" s="1331"/>
      <c r="E49" s="601"/>
      <c r="F49" s="1331" t="s">
        <v>1206</v>
      </c>
      <c r="G49" s="1331"/>
      <c r="H49" s="1331"/>
    </row>
    <row r="50" spans="2:8" ht="20.100000000000001" customHeight="1">
      <c r="B50" s="598" t="s">
        <v>1190</v>
      </c>
      <c r="C50" s="594" t="s">
        <v>1189</v>
      </c>
      <c r="D50" s="595" t="s">
        <v>1239</v>
      </c>
      <c r="F50" s="598" t="s">
        <v>1190</v>
      </c>
      <c r="G50" s="594" t="s">
        <v>1189</v>
      </c>
      <c r="H50" s="595" t="s">
        <v>1218</v>
      </c>
    </row>
    <row r="51" spans="2:8" ht="20.100000000000001" customHeight="1">
      <c r="B51" s="846">
        <v>1</v>
      </c>
      <c r="C51" s="853" t="s">
        <v>1207</v>
      </c>
      <c r="D51" s="854">
        <v>1612392</v>
      </c>
      <c r="F51" s="846">
        <v>1</v>
      </c>
      <c r="G51" s="847" t="s">
        <v>1207</v>
      </c>
      <c r="H51" s="848">
        <v>831124</v>
      </c>
    </row>
    <row r="52" spans="2:8" ht="20.100000000000001" customHeight="1">
      <c r="B52" s="600">
        <v>2</v>
      </c>
      <c r="C52" s="855" t="s">
        <v>1208</v>
      </c>
      <c r="D52" s="856">
        <v>939029</v>
      </c>
      <c r="F52" s="600">
        <v>2</v>
      </c>
      <c r="G52" s="596" t="s">
        <v>1208</v>
      </c>
      <c r="H52" s="597">
        <v>436245</v>
      </c>
    </row>
    <row r="53" spans="2:8" ht="20.100000000000001" customHeight="1">
      <c r="B53" s="600">
        <v>3</v>
      </c>
      <c r="C53" s="855" t="s">
        <v>1209</v>
      </c>
      <c r="D53" s="856">
        <v>738865</v>
      </c>
      <c r="F53" s="600">
        <v>3</v>
      </c>
      <c r="G53" s="596" t="s">
        <v>1209</v>
      </c>
      <c r="H53" s="597">
        <v>326920</v>
      </c>
    </row>
    <row r="54" spans="2:8" ht="20.100000000000001" customHeight="1">
      <c r="B54" s="600">
        <v>4</v>
      </c>
      <c r="C54" s="855" t="s">
        <v>1210</v>
      </c>
      <c r="D54" s="856">
        <v>593128</v>
      </c>
      <c r="F54" s="600">
        <v>4</v>
      </c>
      <c r="G54" s="858" t="s">
        <v>1210</v>
      </c>
      <c r="H54" s="597">
        <v>279644</v>
      </c>
    </row>
    <row r="55" spans="2:8" ht="20.100000000000001" customHeight="1">
      <c r="B55" s="600">
        <v>5</v>
      </c>
      <c r="C55" s="855" t="s">
        <v>1211</v>
      </c>
      <c r="D55" s="856">
        <v>475614</v>
      </c>
      <c r="F55" s="600">
        <v>5</v>
      </c>
      <c r="G55" s="596" t="s">
        <v>1211</v>
      </c>
      <c r="H55" s="597">
        <v>209539</v>
      </c>
    </row>
    <row r="56" spans="2:8" ht="20.100000000000001" customHeight="1">
      <c r="B56" s="600">
        <v>6</v>
      </c>
      <c r="C56" s="596" t="s">
        <v>1220</v>
      </c>
      <c r="D56" s="597">
        <v>409118</v>
      </c>
      <c r="F56" s="600">
        <v>6</v>
      </c>
      <c r="G56" s="596" t="s">
        <v>1220</v>
      </c>
      <c r="H56" s="597">
        <v>187423</v>
      </c>
    </row>
    <row r="57" spans="2:8" ht="20.100000000000001" customHeight="1">
      <c r="B57" s="600">
        <v>7</v>
      </c>
      <c r="C57" s="596" t="s">
        <v>1221</v>
      </c>
      <c r="D57" s="597">
        <v>401339</v>
      </c>
      <c r="F57" s="600">
        <v>7</v>
      </c>
      <c r="G57" s="596" t="s">
        <v>1221</v>
      </c>
      <c r="H57" s="597">
        <v>184237</v>
      </c>
    </row>
    <row r="58" spans="2:8" ht="20.100000000000001" customHeight="1">
      <c r="B58" s="600">
        <v>8</v>
      </c>
      <c r="C58" s="596" t="s">
        <v>1222</v>
      </c>
      <c r="D58" s="597">
        <v>317625</v>
      </c>
      <c r="F58" s="600">
        <v>8</v>
      </c>
      <c r="G58" s="596" t="s">
        <v>1222</v>
      </c>
      <c r="H58" s="597">
        <v>144355</v>
      </c>
    </row>
    <row r="59" spans="2:8" ht="20.100000000000001" customHeight="1">
      <c r="B59" s="600">
        <v>9</v>
      </c>
      <c r="C59" s="596" t="s">
        <v>1223</v>
      </c>
      <c r="D59" s="597">
        <v>303316</v>
      </c>
      <c r="F59" s="600">
        <v>9</v>
      </c>
      <c r="G59" s="596" t="s">
        <v>1223</v>
      </c>
      <c r="H59" s="597">
        <v>128716</v>
      </c>
    </row>
    <row r="60" spans="2:8" ht="20.100000000000001" customHeight="1">
      <c r="B60" s="600">
        <v>10</v>
      </c>
      <c r="C60" s="596" t="s">
        <v>27</v>
      </c>
      <c r="D60" s="597">
        <v>255051</v>
      </c>
      <c r="F60" s="600">
        <v>10</v>
      </c>
      <c r="G60" s="596" t="s">
        <v>27</v>
      </c>
      <c r="H60" s="597">
        <v>115817</v>
      </c>
    </row>
    <row r="61" spans="2:8" ht="20.100000000000001" customHeight="1">
      <c r="B61" s="600">
        <v>11</v>
      </c>
      <c r="C61" s="850" t="s">
        <v>1224</v>
      </c>
      <c r="D61" s="597">
        <v>243223</v>
      </c>
      <c r="E61" s="596"/>
      <c r="F61" s="600">
        <v>11</v>
      </c>
      <c r="G61" s="850" t="s">
        <v>1224</v>
      </c>
      <c r="H61" s="597">
        <v>104053</v>
      </c>
    </row>
    <row r="62" spans="2:8" ht="20.100000000000001" customHeight="1">
      <c r="B62" s="602">
        <v>12</v>
      </c>
      <c r="C62" s="891" t="s">
        <v>1202</v>
      </c>
      <c r="D62" s="603">
        <v>233301</v>
      </c>
      <c r="F62" s="602">
        <v>12</v>
      </c>
      <c r="G62" s="891" t="s">
        <v>1202</v>
      </c>
      <c r="H62" s="603">
        <v>96874</v>
      </c>
    </row>
    <row r="63" spans="2:8" ht="20.100000000000001" customHeight="1">
      <c r="B63" s="600">
        <v>13</v>
      </c>
      <c r="C63" s="596" t="s">
        <v>1405</v>
      </c>
      <c r="D63" s="597">
        <v>193966</v>
      </c>
      <c r="F63" s="600">
        <v>13</v>
      </c>
      <c r="G63" s="596" t="s">
        <v>1405</v>
      </c>
      <c r="H63" s="597">
        <v>87094</v>
      </c>
    </row>
    <row r="64" spans="2:8" ht="20.100000000000001" customHeight="1">
      <c r="B64" s="600">
        <v>14</v>
      </c>
      <c r="C64" s="596" t="s">
        <v>1392</v>
      </c>
      <c r="D64" s="597">
        <v>162570</v>
      </c>
      <c r="F64" s="600">
        <v>14</v>
      </c>
      <c r="G64" s="596" t="s">
        <v>1392</v>
      </c>
      <c r="H64" s="597">
        <v>72595</v>
      </c>
    </row>
    <row r="65" spans="2:8" ht="20.100000000000001" customHeight="1">
      <c r="B65" s="600">
        <v>15</v>
      </c>
      <c r="C65" s="596" t="s">
        <v>5</v>
      </c>
      <c r="D65" s="597">
        <v>160640</v>
      </c>
      <c r="F65" s="600">
        <v>15</v>
      </c>
      <c r="G65" s="596" t="s">
        <v>5</v>
      </c>
      <c r="H65" s="597">
        <v>71092</v>
      </c>
    </row>
    <row r="66" spans="2:8" ht="20.100000000000001" customHeight="1">
      <c r="B66" s="600">
        <v>16</v>
      </c>
      <c r="C66" s="596" t="s">
        <v>9</v>
      </c>
      <c r="D66" s="597">
        <v>142752</v>
      </c>
      <c r="F66" s="600">
        <v>16</v>
      </c>
      <c r="G66" s="596" t="s">
        <v>1393</v>
      </c>
      <c r="H66" s="597">
        <v>63289</v>
      </c>
    </row>
    <row r="67" spans="2:8" ht="20.100000000000001" customHeight="1">
      <c r="B67" s="600">
        <v>17</v>
      </c>
      <c r="C67" s="596" t="s">
        <v>1393</v>
      </c>
      <c r="D67" s="597">
        <v>137540</v>
      </c>
      <c r="F67" s="600">
        <v>17</v>
      </c>
      <c r="G67" s="596" t="s">
        <v>9</v>
      </c>
      <c r="H67" s="597">
        <v>60570</v>
      </c>
    </row>
    <row r="68" spans="2:8" ht="20.100000000000001" customHeight="1">
      <c r="B68" s="600">
        <v>18</v>
      </c>
      <c r="C68" s="596" t="s">
        <v>6</v>
      </c>
      <c r="D68" s="597">
        <v>133852</v>
      </c>
      <c r="F68" s="600">
        <v>18</v>
      </c>
      <c r="G68" s="596" t="s">
        <v>1333</v>
      </c>
      <c r="H68" s="597">
        <v>57911</v>
      </c>
    </row>
    <row r="69" spans="2:8" ht="20.100000000000001" customHeight="1">
      <c r="B69" s="600">
        <v>19</v>
      </c>
      <c r="C69" s="596" t="s">
        <v>1333</v>
      </c>
      <c r="D69" s="597">
        <v>129125</v>
      </c>
      <c r="F69" s="600">
        <v>19</v>
      </c>
      <c r="G69" s="596" t="s">
        <v>7</v>
      </c>
      <c r="H69" s="597">
        <v>55762</v>
      </c>
    </row>
    <row r="70" spans="2:8" ht="20.100000000000001" customHeight="1">
      <c r="B70" s="600">
        <v>20</v>
      </c>
      <c r="C70" s="596" t="s">
        <v>7</v>
      </c>
      <c r="D70" s="597">
        <v>126364</v>
      </c>
      <c r="F70" s="600">
        <v>20</v>
      </c>
      <c r="G70" s="596" t="s">
        <v>10</v>
      </c>
      <c r="H70" s="597">
        <v>55586</v>
      </c>
    </row>
    <row r="71" spans="2:8" ht="20.100000000000001" customHeight="1">
      <c r="B71" s="600">
        <v>274</v>
      </c>
      <c r="C71" s="596" t="s">
        <v>13</v>
      </c>
      <c r="D71" s="597">
        <v>1725</v>
      </c>
      <c r="F71" s="600">
        <v>274</v>
      </c>
      <c r="G71" s="596" t="s">
        <v>1380</v>
      </c>
      <c r="H71" s="597">
        <v>786</v>
      </c>
    </row>
    <row r="72" spans="2:8" ht="20.100000000000001" customHeight="1">
      <c r="B72" s="600">
        <v>275</v>
      </c>
      <c r="C72" s="850" t="s">
        <v>18</v>
      </c>
      <c r="D72" s="597">
        <v>1676</v>
      </c>
      <c r="E72" s="596"/>
      <c r="F72" s="600">
        <v>275</v>
      </c>
      <c r="G72" s="850" t="s">
        <v>18</v>
      </c>
      <c r="H72" s="597">
        <v>760</v>
      </c>
    </row>
    <row r="73" spans="2:8" ht="20.100000000000001" customHeight="1">
      <c r="B73" s="600">
        <v>276</v>
      </c>
      <c r="C73" s="850" t="s">
        <v>14</v>
      </c>
      <c r="D73" s="597">
        <v>1621</v>
      </c>
      <c r="E73" s="596"/>
      <c r="F73" s="600">
        <v>276</v>
      </c>
      <c r="G73" s="850" t="s">
        <v>16</v>
      </c>
      <c r="H73" s="597">
        <v>725</v>
      </c>
    </row>
    <row r="74" spans="2:8" ht="20.100000000000001" customHeight="1">
      <c r="B74" s="600">
        <v>277</v>
      </c>
      <c r="C74" s="850" t="s">
        <v>16</v>
      </c>
      <c r="D74" s="597">
        <v>1598</v>
      </c>
      <c r="E74" s="596"/>
      <c r="F74" s="600">
        <v>277</v>
      </c>
      <c r="G74" s="850" t="s">
        <v>25</v>
      </c>
      <c r="H74" s="597">
        <v>696</v>
      </c>
    </row>
    <row r="75" spans="2:8" ht="20.100000000000001" customHeight="1">
      <c r="B75" s="600">
        <v>278</v>
      </c>
      <c r="C75" s="850" t="s">
        <v>15</v>
      </c>
      <c r="D75" s="597">
        <v>1486</v>
      </c>
      <c r="E75" s="596"/>
      <c r="F75" s="600">
        <v>278</v>
      </c>
      <c r="G75" s="850" t="s">
        <v>17</v>
      </c>
      <c r="H75" s="597">
        <v>688</v>
      </c>
    </row>
    <row r="76" spans="2:8" ht="20.100000000000001" customHeight="1">
      <c r="B76" s="600">
        <v>279</v>
      </c>
      <c r="C76" s="850" t="s">
        <v>19</v>
      </c>
      <c r="D76" s="597">
        <v>1382</v>
      </c>
      <c r="E76" s="596"/>
      <c r="F76" s="600">
        <v>279</v>
      </c>
      <c r="G76" s="850" t="s">
        <v>21</v>
      </c>
      <c r="H76" s="597">
        <v>680</v>
      </c>
    </row>
    <row r="77" spans="2:8" ht="20.100000000000001" customHeight="1">
      <c r="B77" s="600">
        <v>280</v>
      </c>
      <c r="C77" s="850" t="s">
        <v>17</v>
      </c>
      <c r="D77" s="597">
        <v>1364</v>
      </c>
      <c r="E77" s="596"/>
      <c r="F77" s="600">
        <v>280</v>
      </c>
      <c r="G77" s="850" t="s">
        <v>20</v>
      </c>
      <c r="H77" s="597">
        <v>637</v>
      </c>
    </row>
    <row r="78" spans="2:8" ht="20.100000000000001" customHeight="1">
      <c r="B78" s="600">
        <v>281</v>
      </c>
      <c r="C78" s="850" t="s">
        <v>20</v>
      </c>
      <c r="D78" s="597">
        <v>1322</v>
      </c>
      <c r="E78" s="596"/>
      <c r="F78" s="600">
        <v>281</v>
      </c>
      <c r="G78" s="850" t="s">
        <v>15</v>
      </c>
      <c r="H78" s="597">
        <v>628</v>
      </c>
    </row>
    <row r="79" spans="2:8" ht="20.100000000000001" customHeight="1">
      <c r="B79" s="600">
        <v>282</v>
      </c>
      <c r="C79" s="850" t="s">
        <v>21</v>
      </c>
      <c r="D79" s="597">
        <v>1285</v>
      </c>
      <c r="E79" s="596"/>
      <c r="F79" s="600">
        <v>282</v>
      </c>
      <c r="G79" s="850" t="s">
        <v>19</v>
      </c>
      <c r="H79" s="597">
        <v>520</v>
      </c>
    </row>
    <row r="80" spans="2:8" ht="20.100000000000001" customHeight="1">
      <c r="B80" s="600">
        <v>283</v>
      </c>
      <c r="C80" s="850" t="s">
        <v>1236</v>
      </c>
      <c r="D80" s="597">
        <v>1126</v>
      </c>
      <c r="E80" s="596"/>
      <c r="F80" s="600">
        <v>283</v>
      </c>
      <c r="G80" s="850" t="s">
        <v>1236</v>
      </c>
      <c r="H80" s="597">
        <v>518</v>
      </c>
    </row>
    <row r="81" spans="2:8" ht="20.100000000000001" customHeight="1">
      <c r="B81" s="600">
        <v>284</v>
      </c>
      <c r="C81" s="850" t="s">
        <v>1226</v>
      </c>
      <c r="D81" s="597">
        <v>1058</v>
      </c>
      <c r="E81" s="596"/>
      <c r="F81" s="600">
        <v>284</v>
      </c>
      <c r="G81" s="850" t="s">
        <v>1225</v>
      </c>
      <c r="H81" s="597">
        <v>502</v>
      </c>
    </row>
    <row r="82" spans="2:8" ht="20.100000000000001" customHeight="1">
      <c r="B82" s="600">
        <v>285</v>
      </c>
      <c r="C82" s="850" t="s">
        <v>1225</v>
      </c>
      <c r="D82" s="597">
        <v>1000</v>
      </c>
      <c r="E82" s="596"/>
      <c r="F82" s="600">
        <v>285</v>
      </c>
      <c r="G82" s="850" t="s">
        <v>1228</v>
      </c>
      <c r="H82" s="597">
        <v>501</v>
      </c>
    </row>
    <row r="83" spans="2:8" ht="20.100000000000001" customHeight="1">
      <c r="B83" s="600">
        <v>286</v>
      </c>
      <c r="C83" s="850" t="s">
        <v>1227</v>
      </c>
      <c r="D83" s="597">
        <v>931</v>
      </c>
      <c r="E83" s="596"/>
      <c r="F83" s="600">
        <v>286</v>
      </c>
      <c r="G83" s="850" t="s">
        <v>1226</v>
      </c>
      <c r="H83" s="597">
        <v>466</v>
      </c>
    </row>
    <row r="84" spans="2:8" ht="20.100000000000001" customHeight="1">
      <c r="B84" s="600">
        <v>287</v>
      </c>
      <c r="C84" s="850" t="s">
        <v>1228</v>
      </c>
      <c r="D84" s="597">
        <v>892</v>
      </c>
      <c r="E84" s="596"/>
      <c r="F84" s="600">
        <v>287</v>
      </c>
      <c r="G84" s="850" t="s">
        <v>1214</v>
      </c>
      <c r="H84" s="597">
        <v>426</v>
      </c>
    </row>
    <row r="85" spans="2:8" ht="20.100000000000001" customHeight="1">
      <c r="B85" s="600">
        <v>288</v>
      </c>
      <c r="C85" s="850" t="s">
        <v>1214</v>
      </c>
      <c r="D85" s="597">
        <v>740</v>
      </c>
      <c r="E85" s="596"/>
      <c r="F85" s="600">
        <v>288</v>
      </c>
      <c r="G85" s="850" t="s">
        <v>1227</v>
      </c>
      <c r="H85" s="597">
        <v>420</v>
      </c>
    </row>
    <row r="86" spans="2:8" ht="20.100000000000001" customHeight="1">
      <c r="B86" s="600">
        <v>289</v>
      </c>
      <c r="C86" s="850" t="s">
        <v>1212</v>
      </c>
      <c r="D86" s="597">
        <v>718</v>
      </c>
      <c r="E86" s="596"/>
      <c r="F86" s="600">
        <v>289</v>
      </c>
      <c r="G86" s="596" t="s">
        <v>1212</v>
      </c>
      <c r="H86" s="597">
        <v>389</v>
      </c>
    </row>
    <row r="87" spans="2:8" ht="20.100000000000001" customHeight="1">
      <c r="B87" s="600">
        <v>290</v>
      </c>
      <c r="C87" s="850" t="s">
        <v>1219</v>
      </c>
      <c r="D87" s="597">
        <v>683</v>
      </c>
      <c r="E87" s="596"/>
      <c r="F87" s="600">
        <v>290</v>
      </c>
      <c r="G87" s="596" t="s">
        <v>1219</v>
      </c>
      <c r="H87" s="597">
        <v>378</v>
      </c>
    </row>
    <row r="88" spans="2:8" ht="20.100000000000001" customHeight="1">
      <c r="B88" s="600">
        <v>291</v>
      </c>
      <c r="C88" s="850" t="s">
        <v>1213</v>
      </c>
      <c r="D88" s="597">
        <v>590</v>
      </c>
      <c r="E88" s="596"/>
      <c r="F88" s="600">
        <v>291</v>
      </c>
      <c r="G88" s="596" t="s">
        <v>1213</v>
      </c>
      <c r="H88" s="597">
        <v>326</v>
      </c>
    </row>
    <row r="89" spans="2:8" ht="20.100000000000001" customHeight="1">
      <c r="B89" s="600">
        <v>292</v>
      </c>
      <c r="C89" s="850" t="s">
        <v>1216</v>
      </c>
      <c r="D89" s="597">
        <v>405</v>
      </c>
      <c r="E89" s="596"/>
      <c r="F89" s="600">
        <v>292</v>
      </c>
      <c r="G89" s="596" t="s">
        <v>1215</v>
      </c>
      <c r="H89" s="597">
        <v>224</v>
      </c>
    </row>
    <row r="90" spans="2:8" ht="20.100000000000001" customHeight="1">
      <c r="B90" s="595">
        <v>293</v>
      </c>
      <c r="C90" s="857" t="s">
        <v>1215</v>
      </c>
      <c r="D90" s="599">
        <v>346</v>
      </c>
      <c r="F90" s="595">
        <v>293</v>
      </c>
      <c r="G90" s="851" t="s">
        <v>1216</v>
      </c>
      <c r="H90" s="599">
        <v>218</v>
      </c>
    </row>
    <row r="91" spans="2:8" ht="15.75" customHeight="1"/>
    <row r="92" spans="2:8" ht="15.75" customHeight="1"/>
  </sheetData>
  <sheetProtection selectLockedCells="1" selectUnlockedCells="1"/>
  <mergeCells count="4">
    <mergeCell ref="B2:D2"/>
    <mergeCell ref="F2:H2"/>
    <mergeCell ref="B49:D49"/>
    <mergeCell ref="F49:H49"/>
  </mergeCells>
  <phoneticPr fontId="6"/>
  <pageMargins left="0.75" right="0.75" top="1" bottom="1"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115"/>
  <sheetViews>
    <sheetView showGridLines="0" zoomScaleNormal="100" workbookViewId="0">
      <selection activeCell="I2" sqref="I2:P40"/>
    </sheetView>
  </sheetViews>
  <sheetFormatPr defaultRowHeight="13.5"/>
  <cols>
    <col min="1" max="1" width="10.625" customWidth="1"/>
    <col min="2" max="4" width="10" customWidth="1"/>
    <col min="5" max="5" width="10.625" customWidth="1"/>
    <col min="6" max="8" width="10" customWidth="1"/>
    <col min="9" max="9" width="10.625" customWidth="1"/>
    <col min="10" max="12" width="10" customWidth="1"/>
    <col min="13" max="13" width="10.625" customWidth="1"/>
    <col min="14" max="16" width="10" customWidth="1"/>
  </cols>
  <sheetData>
    <row r="1" spans="1:16" ht="18" customHeight="1">
      <c r="A1" s="367" t="s">
        <v>433</v>
      </c>
      <c r="B1" s="14"/>
      <c r="C1" s="14"/>
      <c r="D1" s="14"/>
      <c r="E1" s="14"/>
      <c r="F1" s="14"/>
      <c r="G1" s="14"/>
      <c r="H1" s="14"/>
      <c r="I1" s="14"/>
      <c r="J1" s="14"/>
      <c r="K1" s="14"/>
      <c r="L1" s="14"/>
      <c r="M1" s="14"/>
      <c r="N1" s="14"/>
      <c r="O1" s="14"/>
      <c r="P1" s="14"/>
    </row>
    <row r="2" spans="1:16" ht="15" customHeight="1">
      <c r="A2" s="344" t="s">
        <v>101</v>
      </c>
      <c r="B2" s="345" t="s">
        <v>95</v>
      </c>
      <c r="C2" s="31" t="s">
        <v>102</v>
      </c>
      <c r="D2" s="31" t="s">
        <v>103</v>
      </c>
      <c r="E2" s="344" t="s">
        <v>101</v>
      </c>
      <c r="F2" s="345" t="s">
        <v>95</v>
      </c>
      <c r="G2" s="31" t="s">
        <v>102</v>
      </c>
      <c r="H2" s="32" t="s">
        <v>103</v>
      </c>
      <c r="I2" s="344" t="s">
        <v>101</v>
      </c>
      <c r="J2" s="345" t="s">
        <v>95</v>
      </c>
      <c r="K2" s="31" t="s">
        <v>102</v>
      </c>
      <c r="L2" s="31" t="s">
        <v>103</v>
      </c>
      <c r="M2" s="344" t="s">
        <v>101</v>
      </c>
      <c r="N2" s="345" t="s">
        <v>95</v>
      </c>
      <c r="O2" s="31" t="s">
        <v>102</v>
      </c>
      <c r="P2" s="32" t="s">
        <v>103</v>
      </c>
    </row>
    <row r="3" spans="1:16" ht="17.100000000000001" customHeight="1">
      <c r="A3" s="346" t="s">
        <v>235</v>
      </c>
      <c r="B3" s="347">
        <v>233301</v>
      </c>
      <c r="C3" s="348">
        <v>110191</v>
      </c>
      <c r="D3" s="348">
        <v>123110</v>
      </c>
      <c r="E3" s="349"/>
      <c r="F3" s="7"/>
      <c r="G3" s="7"/>
      <c r="H3" s="36"/>
      <c r="I3" s="357"/>
      <c r="J3" s="7"/>
      <c r="K3" s="7"/>
      <c r="L3" s="7"/>
      <c r="M3" s="364"/>
      <c r="N3" s="7"/>
      <c r="O3" s="7"/>
      <c r="P3" s="7"/>
    </row>
    <row r="4" spans="1:16" ht="17.100000000000001" customHeight="1">
      <c r="A4" s="350"/>
      <c r="B4" s="348"/>
      <c r="C4" s="348"/>
      <c r="D4" s="348"/>
      <c r="E4" s="349"/>
      <c r="F4" s="7"/>
      <c r="G4" s="7"/>
      <c r="H4" s="36"/>
      <c r="I4" s="357"/>
      <c r="J4" s="7"/>
      <c r="K4" s="7"/>
      <c r="L4" s="7"/>
      <c r="M4" s="364"/>
      <c r="N4" s="7"/>
      <c r="O4" s="7"/>
      <c r="P4" s="7"/>
    </row>
    <row r="5" spans="1:16" s="16" customFormat="1" ht="17.100000000000001" customHeight="1">
      <c r="A5" s="351" t="s">
        <v>549</v>
      </c>
      <c r="B5" s="352">
        <v>9001</v>
      </c>
      <c r="C5" s="352">
        <v>4591</v>
      </c>
      <c r="D5" s="352">
        <v>4410</v>
      </c>
      <c r="E5" s="353" t="s">
        <v>550</v>
      </c>
      <c r="F5" s="352">
        <v>9946</v>
      </c>
      <c r="G5" s="352">
        <v>4900</v>
      </c>
      <c r="H5" s="354">
        <v>5046</v>
      </c>
      <c r="I5" s="365" t="s">
        <v>551</v>
      </c>
      <c r="J5" s="352">
        <v>14226</v>
      </c>
      <c r="K5" s="352">
        <v>6766</v>
      </c>
      <c r="L5" s="352">
        <v>7460</v>
      </c>
      <c r="M5" s="353" t="s">
        <v>552</v>
      </c>
      <c r="N5" s="352">
        <v>11730</v>
      </c>
      <c r="O5" s="352">
        <v>4884</v>
      </c>
      <c r="P5" s="352">
        <v>6846</v>
      </c>
    </row>
    <row r="6" spans="1:16" ht="17.100000000000001" customHeight="1">
      <c r="A6" s="355">
        <v>0</v>
      </c>
      <c r="B6" s="352">
        <v>1661</v>
      </c>
      <c r="C6" s="352">
        <v>855</v>
      </c>
      <c r="D6" s="352">
        <v>806</v>
      </c>
      <c r="E6" s="356">
        <v>25</v>
      </c>
      <c r="F6" s="352">
        <v>1935</v>
      </c>
      <c r="G6" s="352">
        <v>949</v>
      </c>
      <c r="H6" s="354">
        <v>986</v>
      </c>
      <c r="I6" s="355">
        <v>50</v>
      </c>
      <c r="J6" s="352">
        <v>2957</v>
      </c>
      <c r="K6" s="352">
        <v>1439</v>
      </c>
      <c r="L6" s="352">
        <v>1518</v>
      </c>
      <c r="M6" s="356">
        <v>75</v>
      </c>
      <c r="N6" s="352">
        <v>2128</v>
      </c>
      <c r="O6" s="352">
        <v>897</v>
      </c>
      <c r="P6" s="352">
        <v>1231</v>
      </c>
    </row>
    <row r="7" spans="1:16" ht="17.100000000000001" customHeight="1">
      <c r="A7" s="355">
        <v>1</v>
      </c>
      <c r="B7" s="352">
        <v>1707</v>
      </c>
      <c r="C7" s="352">
        <v>871</v>
      </c>
      <c r="D7" s="352">
        <v>836</v>
      </c>
      <c r="E7" s="356">
        <v>26</v>
      </c>
      <c r="F7" s="352">
        <v>2028</v>
      </c>
      <c r="G7" s="352">
        <v>994</v>
      </c>
      <c r="H7" s="354">
        <v>1034</v>
      </c>
      <c r="I7" s="355">
        <v>51</v>
      </c>
      <c r="J7" s="352">
        <v>2933</v>
      </c>
      <c r="K7" s="352">
        <v>1365</v>
      </c>
      <c r="L7" s="352">
        <v>1568</v>
      </c>
      <c r="M7" s="356">
        <v>76</v>
      </c>
      <c r="N7" s="352">
        <v>2461</v>
      </c>
      <c r="O7" s="352">
        <v>1045</v>
      </c>
      <c r="P7" s="352">
        <v>1416</v>
      </c>
    </row>
    <row r="8" spans="1:16" ht="17.100000000000001" customHeight="1">
      <c r="A8" s="355">
        <v>2</v>
      </c>
      <c r="B8" s="352">
        <v>1855</v>
      </c>
      <c r="C8" s="352">
        <v>934</v>
      </c>
      <c r="D8" s="352">
        <v>921</v>
      </c>
      <c r="E8" s="356">
        <v>27</v>
      </c>
      <c r="F8" s="352">
        <v>1961</v>
      </c>
      <c r="G8" s="352">
        <v>968</v>
      </c>
      <c r="H8" s="354">
        <v>993</v>
      </c>
      <c r="I8" s="355">
        <v>52</v>
      </c>
      <c r="J8" s="352">
        <v>2934</v>
      </c>
      <c r="K8" s="352">
        <v>1419</v>
      </c>
      <c r="L8" s="352">
        <v>1515</v>
      </c>
      <c r="M8" s="356">
        <v>77</v>
      </c>
      <c r="N8" s="352">
        <v>2337</v>
      </c>
      <c r="O8" s="352">
        <v>978</v>
      </c>
      <c r="P8" s="352">
        <v>1359</v>
      </c>
    </row>
    <row r="9" spans="1:16" ht="17.100000000000001" customHeight="1">
      <c r="A9" s="355">
        <v>3</v>
      </c>
      <c r="B9" s="352">
        <v>1806</v>
      </c>
      <c r="C9" s="352">
        <v>952</v>
      </c>
      <c r="D9" s="352">
        <v>854</v>
      </c>
      <c r="E9" s="356">
        <v>28</v>
      </c>
      <c r="F9" s="352">
        <v>2006</v>
      </c>
      <c r="G9" s="352">
        <v>1014</v>
      </c>
      <c r="H9" s="354">
        <v>992</v>
      </c>
      <c r="I9" s="355">
        <v>53</v>
      </c>
      <c r="J9" s="352">
        <v>2952</v>
      </c>
      <c r="K9" s="352">
        <v>1396</v>
      </c>
      <c r="L9" s="352">
        <v>1556</v>
      </c>
      <c r="M9" s="356">
        <v>78</v>
      </c>
      <c r="N9" s="352">
        <v>2464</v>
      </c>
      <c r="O9" s="352">
        <v>1014</v>
      </c>
      <c r="P9" s="352">
        <v>1450</v>
      </c>
    </row>
    <row r="10" spans="1:16" ht="17.100000000000001" customHeight="1">
      <c r="A10" s="355">
        <v>4</v>
      </c>
      <c r="B10" s="352">
        <v>1972</v>
      </c>
      <c r="C10" s="352">
        <v>979</v>
      </c>
      <c r="D10" s="352">
        <v>993</v>
      </c>
      <c r="E10" s="356">
        <v>29</v>
      </c>
      <c r="F10" s="352">
        <v>2016</v>
      </c>
      <c r="G10" s="352">
        <v>975</v>
      </c>
      <c r="H10" s="354">
        <v>1041</v>
      </c>
      <c r="I10" s="355">
        <v>54</v>
      </c>
      <c r="J10" s="352">
        <v>2450</v>
      </c>
      <c r="K10" s="352">
        <v>1147</v>
      </c>
      <c r="L10" s="352">
        <v>1303</v>
      </c>
      <c r="M10" s="356">
        <v>79</v>
      </c>
      <c r="N10" s="352">
        <v>2340</v>
      </c>
      <c r="O10" s="352">
        <v>950</v>
      </c>
      <c r="P10" s="352">
        <v>1390</v>
      </c>
    </row>
    <row r="11" spans="1:16" ht="17.100000000000001" customHeight="1">
      <c r="A11" s="355"/>
      <c r="B11" s="352"/>
      <c r="C11" s="352"/>
      <c r="D11" s="352"/>
      <c r="E11" s="356"/>
      <c r="F11" s="352"/>
      <c r="G11" s="352"/>
      <c r="H11" s="354"/>
      <c r="I11" s="355"/>
      <c r="J11" s="352"/>
      <c r="K11" s="352"/>
      <c r="L11" s="352"/>
      <c r="M11" s="356"/>
      <c r="N11" s="352"/>
      <c r="O11" s="352"/>
      <c r="P11" s="352"/>
    </row>
    <row r="12" spans="1:16" s="16" customFormat="1" ht="17.100000000000001" customHeight="1">
      <c r="A12" s="355" t="s">
        <v>553</v>
      </c>
      <c r="B12" s="352">
        <v>10418</v>
      </c>
      <c r="C12" s="352">
        <v>5372</v>
      </c>
      <c r="D12" s="352">
        <v>5046</v>
      </c>
      <c r="E12" s="356" t="s">
        <v>554</v>
      </c>
      <c r="F12" s="352">
        <v>11027</v>
      </c>
      <c r="G12" s="352">
        <v>5347</v>
      </c>
      <c r="H12" s="354">
        <v>5680</v>
      </c>
      <c r="I12" s="355" t="s">
        <v>555</v>
      </c>
      <c r="J12" s="352">
        <v>14167</v>
      </c>
      <c r="K12" s="352">
        <v>6721</v>
      </c>
      <c r="L12" s="352">
        <v>7446</v>
      </c>
      <c r="M12" s="356" t="s">
        <v>556</v>
      </c>
      <c r="N12" s="352">
        <v>9420</v>
      </c>
      <c r="O12" s="352">
        <v>3750</v>
      </c>
      <c r="P12" s="352">
        <v>5670</v>
      </c>
    </row>
    <row r="13" spans="1:16" ht="17.100000000000001" customHeight="1">
      <c r="A13" s="355">
        <v>5</v>
      </c>
      <c r="B13" s="352">
        <v>2045</v>
      </c>
      <c r="C13" s="352">
        <v>1050</v>
      </c>
      <c r="D13" s="352">
        <v>995</v>
      </c>
      <c r="E13" s="356">
        <v>30</v>
      </c>
      <c r="F13" s="352">
        <v>1973</v>
      </c>
      <c r="G13" s="352">
        <v>979</v>
      </c>
      <c r="H13" s="354">
        <v>994</v>
      </c>
      <c r="I13" s="355">
        <v>55</v>
      </c>
      <c r="J13" s="352">
        <v>2912</v>
      </c>
      <c r="K13" s="352">
        <v>1383</v>
      </c>
      <c r="L13" s="352">
        <v>1529</v>
      </c>
      <c r="M13" s="356">
        <v>80</v>
      </c>
      <c r="N13" s="352">
        <v>2171</v>
      </c>
      <c r="O13" s="352">
        <v>887</v>
      </c>
      <c r="P13" s="352">
        <v>1284</v>
      </c>
    </row>
    <row r="14" spans="1:16" ht="17.100000000000001" customHeight="1">
      <c r="A14" s="355">
        <v>6</v>
      </c>
      <c r="B14" s="352">
        <v>2063</v>
      </c>
      <c r="C14" s="352">
        <v>1069</v>
      </c>
      <c r="D14" s="352">
        <v>994</v>
      </c>
      <c r="E14" s="356">
        <v>31</v>
      </c>
      <c r="F14" s="352">
        <v>2062</v>
      </c>
      <c r="G14" s="352">
        <v>1007</v>
      </c>
      <c r="H14" s="354">
        <v>1055</v>
      </c>
      <c r="I14" s="355">
        <v>56</v>
      </c>
      <c r="J14" s="352">
        <v>2864</v>
      </c>
      <c r="K14" s="352">
        <v>1308</v>
      </c>
      <c r="L14" s="352">
        <v>1556</v>
      </c>
      <c r="M14" s="356">
        <v>81</v>
      </c>
      <c r="N14" s="352">
        <v>1788</v>
      </c>
      <c r="O14" s="352">
        <v>745</v>
      </c>
      <c r="P14" s="352">
        <v>1043</v>
      </c>
    </row>
    <row r="15" spans="1:16" ht="17.100000000000001" customHeight="1">
      <c r="A15" s="355">
        <v>7</v>
      </c>
      <c r="B15" s="352">
        <v>2028</v>
      </c>
      <c r="C15" s="352">
        <v>1017</v>
      </c>
      <c r="D15" s="352">
        <v>1011</v>
      </c>
      <c r="E15" s="356">
        <v>32</v>
      </c>
      <c r="F15" s="352">
        <v>2197</v>
      </c>
      <c r="G15" s="352">
        <v>1065</v>
      </c>
      <c r="H15" s="354">
        <v>1132</v>
      </c>
      <c r="I15" s="355">
        <v>57</v>
      </c>
      <c r="J15" s="352">
        <v>2799</v>
      </c>
      <c r="K15" s="352">
        <v>1365</v>
      </c>
      <c r="L15" s="352">
        <v>1434</v>
      </c>
      <c r="M15" s="356">
        <v>82</v>
      </c>
      <c r="N15" s="352">
        <v>1810</v>
      </c>
      <c r="O15" s="352">
        <v>721</v>
      </c>
      <c r="P15" s="352">
        <v>1089</v>
      </c>
    </row>
    <row r="16" spans="1:16" ht="17.100000000000001" customHeight="1">
      <c r="A16" s="355">
        <v>8</v>
      </c>
      <c r="B16" s="352">
        <v>2109</v>
      </c>
      <c r="C16" s="352">
        <v>1112</v>
      </c>
      <c r="D16" s="352">
        <v>997</v>
      </c>
      <c r="E16" s="356">
        <v>33</v>
      </c>
      <c r="F16" s="352">
        <v>2408</v>
      </c>
      <c r="G16" s="352">
        <v>1140</v>
      </c>
      <c r="H16" s="354">
        <v>1268</v>
      </c>
      <c r="I16" s="355">
        <v>58</v>
      </c>
      <c r="J16" s="352">
        <v>2827</v>
      </c>
      <c r="K16" s="352">
        <v>1359</v>
      </c>
      <c r="L16" s="352">
        <v>1468</v>
      </c>
      <c r="M16" s="356">
        <v>83</v>
      </c>
      <c r="N16" s="352">
        <v>1913</v>
      </c>
      <c r="O16" s="352">
        <v>743</v>
      </c>
      <c r="P16" s="352">
        <v>1170</v>
      </c>
    </row>
    <row r="17" spans="1:16" ht="17.100000000000001" customHeight="1">
      <c r="A17" s="355">
        <v>9</v>
      </c>
      <c r="B17" s="352">
        <v>2173</v>
      </c>
      <c r="C17" s="352">
        <v>1124</v>
      </c>
      <c r="D17" s="352">
        <v>1049</v>
      </c>
      <c r="E17" s="356">
        <v>34</v>
      </c>
      <c r="F17" s="352">
        <v>2387</v>
      </c>
      <c r="G17" s="352">
        <v>1156</v>
      </c>
      <c r="H17" s="354">
        <v>1231</v>
      </c>
      <c r="I17" s="355">
        <v>59</v>
      </c>
      <c r="J17" s="352">
        <v>2765</v>
      </c>
      <c r="K17" s="352">
        <v>1306</v>
      </c>
      <c r="L17" s="352">
        <v>1459</v>
      </c>
      <c r="M17" s="356">
        <v>84</v>
      </c>
      <c r="N17" s="352">
        <v>1738</v>
      </c>
      <c r="O17" s="352">
        <v>654</v>
      </c>
      <c r="P17" s="352">
        <v>1084</v>
      </c>
    </row>
    <row r="18" spans="1:16" ht="17.100000000000001" customHeight="1">
      <c r="A18" s="355"/>
      <c r="B18" s="352"/>
      <c r="C18" s="352"/>
      <c r="D18" s="352"/>
      <c r="E18" s="356"/>
      <c r="F18" s="352"/>
      <c r="G18" s="352"/>
      <c r="H18" s="354"/>
      <c r="I18" s="355"/>
      <c r="J18" s="352"/>
      <c r="K18" s="352"/>
      <c r="L18" s="352"/>
      <c r="M18" s="356"/>
      <c r="N18" s="352"/>
      <c r="O18" s="352"/>
      <c r="P18" s="352"/>
    </row>
    <row r="19" spans="1:16" s="16" customFormat="1" ht="17.100000000000001" customHeight="1">
      <c r="A19" s="355" t="s">
        <v>557</v>
      </c>
      <c r="B19" s="352">
        <v>10645</v>
      </c>
      <c r="C19" s="352">
        <v>5411</v>
      </c>
      <c r="D19" s="352">
        <v>5234</v>
      </c>
      <c r="E19" s="356" t="s">
        <v>558</v>
      </c>
      <c r="F19" s="352">
        <v>13181</v>
      </c>
      <c r="G19" s="352">
        <v>6437</v>
      </c>
      <c r="H19" s="354">
        <v>6744</v>
      </c>
      <c r="I19" s="355" t="s">
        <v>559</v>
      </c>
      <c r="J19" s="352">
        <v>14260</v>
      </c>
      <c r="K19" s="352">
        <v>6724</v>
      </c>
      <c r="L19" s="352">
        <v>7536</v>
      </c>
      <c r="M19" s="356" t="s">
        <v>560</v>
      </c>
      <c r="N19" s="352">
        <v>7231</v>
      </c>
      <c r="O19" s="352">
        <v>2420</v>
      </c>
      <c r="P19" s="352">
        <v>4811</v>
      </c>
    </row>
    <row r="20" spans="1:16" ht="17.100000000000001" customHeight="1">
      <c r="A20" s="355">
        <v>10</v>
      </c>
      <c r="B20" s="352">
        <v>2101</v>
      </c>
      <c r="C20" s="352">
        <v>1052</v>
      </c>
      <c r="D20" s="352">
        <v>1049</v>
      </c>
      <c r="E20" s="356">
        <v>35</v>
      </c>
      <c r="F20" s="352">
        <v>2591</v>
      </c>
      <c r="G20" s="352">
        <v>1243</v>
      </c>
      <c r="H20" s="354">
        <v>1348</v>
      </c>
      <c r="I20" s="355">
        <v>60</v>
      </c>
      <c r="J20" s="352">
        <v>2753</v>
      </c>
      <c r="K20" s="352">
        <v>1287</v>
      </c>
      <c r="L20" s="352">
        <v>1466</v>
      </c>
      <c r="M20" s="356">
        <v>85</v>
      </c>
      <c r="N20" s="352">
        <v>1630</v>
      </c>
      <c r="O20" s="352">
        <v>593</v>
      </c>
      <c r="P20" s="352">
        <v>1037</v>
      </c>
    </row>
    <row r="21" spans="1:16" ht="17.100000000000001" customHeight="1">
      <c r="A21" s="355">
        <v>11</v>
      </c>
      <c r="B21" s="352">
        <v>2036</v>
      </c>
      <c r="C21" s="352">
        <v>1032</v>
      </c>
      <c r="D21" s="352">
        <v>1004</v>
      </c>
      <c r="E21" s="356">
        <v>36</v>
      </c>
      <c r="F21" s="352">
        <v>2642</v>
      </c>
      <c r="G21" s="352">
        <v>1302</v>
      </c>
      <c r="H21" s="354">
        <v>1340</v>
      </c>
      <c r="I21" s="355">
        <v>61</v>
      </c>
      <c r="J21" s="352">
        <v>2905</v>
      </c>
      <c r="K21" s="352">
        <v>1348</v>
      </c>
      <c r="L21" s="352">
        <v>1557</v>
      </c>
      <c r="M21" s="356">
        <v>86</v>
      </c>
      <c r="N21" s="352">
        <v>1599</v>
      </c>
      <c r="O21" s="352">
        <v>572</v>
      </c>
      <c r="P21" s="352">
        <v>1027</v>
      </c>
    </row>
    <row r="22" spans="1:16" ht="17.100000000000001" customHeight="1">
      <c r="A22" s="355">
        <v>12</v>
      </c>
      <c r="B22" s="352">
        <v>2216</v>
      </c>
      <c r="C22" s="352">
        <v>1133</v>
      </c>
      <c r="D22" s="352">
        <v>1083</v>
      </c>
      <c r="E22" s="356">
        <v>37</v>
      </c>
      <c r="F22" s="352">
        <v>2610</v>
      </c>
      <c r="G22" s="352">
        <v>1227</v>
      </c>
      <c r="H22" s="354">
        <v>1383</v>
      </c>
      <c r="I22" s="355">
        <v>62</v>
      </c>
      <c r="J22" s="352">
        <v>2917</v>
      </c>
      <c r="K22" s="352">
        <v>1415</v>
      </c>
      <c r="L22" s="352">
        <v>1502</v>
      </c>
      <c r="M22" s="356">
        <v>87</v>
      </c>
      <c r="N22" s="352">
        <v>1452</v>
      </c>
      <c r="O22" s="352">
        <v>463</v>
      </c>
      <c r="P22" s="352">
        <v>989</v>
      </c>
    </row>
    <row r="23" spans="1:16" ht="17.100000000000001" customHeight="1">
      <c r="A23" s="355">
        <v>13</v>
      </c>
      <c r="B23" s="352">
        <v>2113</v>
      </c>
      <c r="C23" s="352">
        <v>1062</v>
      </c>
      <c r="D23" s="352">
        <v>1051</v>
      </c>
      <c r="E23" s="356">
        <v>38</v>
      </c>
      <c r="F23" s="352">
        <v>2668</v>
      </c>
      <c r="G23" s="352">
        <v>1322</v>
      </c>
      <c r="H23" s="354">
        <v>1346</v>
      </c>
      <c r="I23" s="355">
        <v>63</v>
      </c>
      <c r="J23" s="352">
        <v>2753</v>
      </c>
      <c r="K23" s="352">
        <v>1282</v>
      </c>
      <c r="L23" s="352">
        <v>1471</v>
      </c>
      <c r="M23" s="356">
        <v>88</v>
      </c>
      <c r="N23" s="352">
        <v>1381</v>
      </c>
      <c r="O23" s="352">
        <v>424</v>
      </c>
      <c r="P23" s="352">
        <v>957</v>
      </c>
    </row>
    <row r="24" spans="1:16" ht="17.100000000000001" customHeight="1">
      <c r="A24" s="355">
        <v>14</v>
      </c>
      <c r="B24" s="352">
        <v>2179</v>
      </c>
      <c r="C24" s="352">
        <v>1132</v>
      </c>
      <c r="D24" s="352">
        <v>1047</v>
      </c>
      <c r="E24" s="356">
        <v>39</v>
      </c>
      <c r="F24" s="352">
        <v>2670</v>
      </c>
      <c r="G24" s="352">
        <v>1343</v>
      </c>
      <c r="H24" s="354">
        <v>1327</v>
      </c>
      <c r="I24" s="355">
        <v>64</v>
      </c>
      <c r="J24" s="352">
        <v>2932</v>
      </c>
      <c r="K24" s="352">
        <v>1392</v>
      </c>
      <c r="L24" s="352">
        <v>1540</v>
      </c>
      <c r="M24" s="356">
        <v>89</v>
      </c>
      <c r="N24" s="352">
        <v>1169</v>
      </c>
      <c r="O24" s="352">
        <v>368</v>
      </c>
      <c r="P24" s="352">
        <v>801</v>
      </c>
    </row>
    <row r="25" spans="1:16" ht="17.100000000000001" customHeight="1">
      <c r="A25" s="355"/>
      <c r="B25" s="352"/>
      <c r="C25" s="352"/>
      <c r="D25" s="352"/>
      <c r="E25" s="356"/>
      <c r="F25" s="352"/>
      <c r="G25" s="352"/>
      <c r="H25" s="354"/>
      <c r="I25" s="355"/>
      <c r="J25" s="352"/>
      <c r="K25" s="352"/>
      <c r="L25" s="352"/>
      <c r="M25" s="356"/>
      <c r="N25" s="352"/>
      <c r="O25" s="352"/>
      <c r="P25" s="352"/>
    </row>
    <row r="26" spans="1:16" s="16" customFormat="1" ht="17.100000000000001" customHeight="1">
      <c r="A26" s="355" t="s">
        <v>561</v>
      </c>
      <c r="B26" s="352">
        <v>11632</v>
      </c>
      <c r="C26" s="352">
        <v>5887</v>
      </c>
      <c r="D26" s="352">
        <v>5745</v>
      </c>
      <c r="E26" s="356" t="s">
        <v>562</v>
      </c>
      <c r="F26" s="352">
        <v>14283</v>
      </c>
      <c r="G26" s="352">
        <v>6982</v>
      </c>
      <c r="H26" s="354">
        <v>7301</v>
      </c>
      <c r="I26" s="355" t="s">
        <v>563</v>
      </c>
      <c r="J26" s="352">
        <v>15915</v>
      </c>
      <c r="K26" s="352">
        <v>7512</v>
      </c>
      <c r="L26" s="352">
        <v>8403</v>
      </c>
      <c r="M26" s="356" t="s">
        <v>564</v>
      </c>
      <c r="N26" s="352">
        <v>3720</v>
      </c>
      <c r="O26" s="352">
        <v>967</v>
      </c>
      <c r="P26" s="352">
        <v>2753</v>
      </c>
    </row>
    <row r="27" spans="1:16" ht="17.100000000000001" customHeight="1">
      <c r="A27" s="355">
        <v>15</v>
      </c>
      <c r="B27" s="352">
        <v>2295</v>
      </c>
      <c r="C27" s="352">
        <v>1183</v>
      </c>
      <c r="D27" s="352">
        <v>1112</v>
      </c>
      <c r="E27" s="356">
        <v>40</v>
      </c>
      <c r="F27" s="352">
        <v>2843</v>
      </c>
      <c r="G27" s="352">
        <v>1399</v>
      </c>
      <c r="H27" s="354">
        <v>1444</v>
      </c>
      <c r="I27" s="355">
        <v>65</v>
      </c>
      <c r="J27" s="352">
        <v>3067</v>
      </c>
      <c r="K27" s="352">
        <v>1468</v>
      </c>
      <c r="L27" s="352">
        <v>1599</v>
      </c>
      <c r="M27" s="356">
        <v>90</v>
      </c>
      <c r="N27" s="352">
        <v>1016</v>
      </c>
      <c r="O27" s="352">
        <v>295</v>
      </c>
      <c r="P27" s="352">
        <v>721</v>
      </c>
    </row>
    <row r="28" spans="1:16" ht="17.100000000000001" customHeight="1">
      <c r="A28" s="355">
        <v>16</v>
      </c>
      <c r="B28" s="352">
        <v>2312</v>
      </c>
      <c r="C28" s="352">
        <v>1200</v>
      </c>
      <c r="D28" s="352">
        <v>1112</v>
      </c>
      <c r="E28" s="356">
        <v>41</v>
      </c>
      <c r="F28" s="352">
        <v>2792</v>
      </c>
      <c r="G28" s="352">
        <v>1374</v>
      </c>
      <c r="H28" s="354">
        <v>1418</v>
      </c>
      <c r="I28" s="355">
        <v>66</v>
      </c>
      <c r="J28" s="352">
        <v>2999</v>
      </c>
      <c r="K28" s="352">
        <v>1446</v>
      </c>
      <c r="L28" s="352">
        <v>1553</v>
      </c>
      <c r="M28" s="356">
        <v>91</v>
      </c>
      <c r="N28" s="352">
        <v>913</v>
      </c>
      <c r="O28" s="352">
        <v>245</v>
      </c>
      <c r="P28" s="352">
        <v>668</v>
      </c>
    </row>
    <row r="29" spans="1:16" ht="17.100000000000001" customHeight="1">
      <c r="A29" s="355">
        <v>17</v>
      </c>
      <c r="B29" s="352">
        <v>2437</v>
      </c>
      <c r="C29" s="352">
        <v>1261</v>
      </c>
      <c r="D29" s="352">
        <v>1176</v>
      </c>
      <c r="E29" s="356">
        <v>42</v>
      </c>
      <c r="F29" s="352">
        <v>2768</v>
      </c>
      <c r="G29" s="352">
        <v>1356</v>
      </c>
      <c r="H29" s="354">
        <v>1412</v>
      </c>
      <c r="I29" s="355">
        <v>67</v>
      </c>
      <c r="J29" s="352">
        <v>3219</v>
      </c>
      <c r="K29" s="352">
        <v>1501</v>
      </c>
      <c r="L29" s="352">
        <v>1718</v>
      </c>
      <c r="M29" s="356">
        <v>92</v>
      </c>
      <c r="N29" s="352">
        <v>754</v>
      </c>
      <c r="O29" s="352">
        <v>181</v>
      </c>
      <c r="P29" s="352">
        <v>573</v>
      </c>
    </row>
    <row r="30" spans="1:16" ht="17.100000000000001" customHeight="1">
      <c r="A30" s="355">
        <v>18</v>
      </c>
      <c r="B30" s="352">
        <v>2305</v>
      </c>
      <c r="C30" s="352">
        <v>1140</v>
      </c>
      <c r="D30" s="352">
        <v>1165</v>
      </c>
      <c r="E30" s="356">
        <v>43</v>
      </c>
      <c r="F30" s="352">
        <v>2916</v>
      </c>
      <c r="G30" s="352">
        <v>1446</v>
      </c>
      <c r="H30" s="354">
        <v>1470</v>
      </c>
      <c r="I30" s="355">
        <v>68</v>
      </c>
      <c r="J30" s="352">
        <v>3276</v>
      </c>
      <c r="K30" s="352">
        <v>1545</v>
      </c>
      <c r="L30" s="352">
        <v>1731</v>
      </c>
      <c r="M30" s="356">
        <v>93</v>
      </c>
      <c r="N30" s="352">
        <v>571</v>
      </c>
      <c r="O30" s="352">
        <v>145</v>
      </c>
      <c r="P30" s="352">
        <v>426</v>
      </c>
    </row>
    <row r="31" spans="1:16" ht="17.100000000000001" customHeight="1">
      <c r="A31" s="355">
        <v>19</v>
      </c>
      <c r="B31" s="352">
        <v>2283</v>
      </c>
      <c r="C31" s="352">
        <v>1103</v>
      </c>
      <c r="D31" s="352">
        <v>1180</v>
      </c>
      <c r="E31" s="356">
        <v>44</v>
      </c>
      <c r="F31" s="352">
        <v>2964</v>
      </c>
      <c r="G31" s="352">
        <v>1407</v>
      </c>
      <c r="H31" s="354">
        <v>1557</v>
      </c>
      <c r="I31" s="355">
        <v>69</v>
      </c>
      <c r="J31" s="352">
        <v>3354</v>
      </c>
      <c r="K31" s="352">
        <v>1552</v>
      </c>
      <c r="L31" s="352">
        <v>1802</v>
      </c>
      <c r="M31" s="356">
        <v>94</v>
      </c>
      <c r="N31" s="352">
        <v>466</v>
      </c>
      <c r="O31" s="352">
        <v>101</v>
      </c>
      <c r="P31" s="352">
        <v>365</v>
      </c>
    </row>
    <row r="32" spans="1:16" ht="17.100000000000001" customHeight="1">
      <c r="A32" s="355"/>
      <c r="B32" s="352"/>
      <c r="C32" s="352"/>
      <c r="D32" s="352"/>
      <c r="E32" s="356"/>
      <c r="F32" s="352"/>
      <c r="G32" s="352"/>
      <c r="H32" s="354"/>
      <c r="I32" s="355"/>
      <c r="J32" s="352"/>
      <c r="K32" s="352"/>
      <c r="L32" s="352"/>
      <c r="M32" s="356"/>
      <c r="N32" s="352"/>
      <c r="O32" s="352"/>
      <c r="P32" s="352"/>
    </row>
    <row r="33" spans="1:16" s="16" customFormat="1" ht="17.100000000000001" customHeight="1">
      <c r="A33" s="355" t="s">
        <v>565</v>
      </c>
      <c r="B33" s="352">
        <v>10884</v>
      </c>
      <c r="C33" s="352">
        <v>5373</v>
      </c>
      <c r="D33" s="352">
        <v>5511</v>
      </c>
      <c r="E33" s="356" t="s">
        <v>566</v>
      </c>
      <c r="F33" s="352">
        <v>15536</v>
      </c>
      <c r="G33" s="352">
        <v>7558</v>
      </c>
      <c r="H33" s="354">
        <v>7978</v>
      </c>
      <c r="I33" s="355" t="s">
        <v>567</v>
      </c>
      <c r="J33" s="352">
        <v>15533</v>
      </c>
      <c r="K33" s="352">
        <v>7191</v>
      </c>
      <c r="L33" s="352">
        <v>8342</v>
      </c>
      <c r="M33" s="356" t="s">
        <v>568</v>
      </c>
      <c r="N33" s="352">
        <v>1066</v>
      </c>
      <c r="O33" s="352">
        <v>193</v>
      </c>
      <c r="P33" s="352">
        <v>873</v>
      </c>
    </row>
    <row r="34" spans="1:16" ht="17.100000000000001" customHeight="1">
      <c r="A34" s="355">
        <v>20</v>
      </c>
      <c r="B34" s="352">
        <v>2341</v>
      </c>
      <c r="C34" s="352">
        <v>1176</v>
      </c>
      <c r="D34" s="352">
        <v>1165</v>
      </c>
      <c r="E34" s="356">
        <v>45</v>
      </c>
      <c r="F34" s="352">
        <v>3083</v>
      </c>
      <c r="G34" s="352">
        <v>1547</v>
      </c>
      <c r="H34" s="354">
        <v>1536</v>
      </c>
      <c r="I34" s="355">
        <v>70</v>
      </c>
      <c r="J34" s="352">
        <v>3445</v>
      </c>
      <c r="K34" s="352">
        <v>1643</v>
      </c>
      <c r="L34" s="352">
        <v>1802</v>
      </c>
      <c r="M34" s="356">
        <v>95</v>
      </c>
      <c r="N34" s="352">
        <v>374</v>
      </c>
      <c r="O34" s="352">
        <v>72</v>
      </c>
      <c r="P34" s="352">
        <v>302</v>
      </c>
    </row>
    <row r="35" spans="1:16" ht="17.100000000000001" customHeight="1">
      <c r="A35" s="355">
        <v>21</v>
      </c>
      <c r="B35" s="352">
        <v>2264</v>
      </c>
      <c r="C35" s="352">
        <v>1123</v>
      </c>
      <c r="D35" s="352">
        <v>1141</v>
      </c>
      <c r="E35" s="356">
        <v>46</v>
      </c>
      <c r="F35" s="352">
        <v>3201</v>
      </c>
      <c r="G35" s="352">
        <v>1550</v>
      </c>
      <c r="H35" s="354">
        <v>1651</v>
      </c>
      <c r="I35" s="355">
        <v>71</v>
      </c>
      <c r="J35" s="352">
        <v>3627</v>
      </c>
      <c r="K35" s="352">
        <v>1677</v>
      </c>
      <c r="L35" s="352">
        <v>1950</v>
      </c>
      <c r="M35" s="356">
        <v>96</v>
      </c>
      <c r="N35" s="352">
        <v>248</v>
      </c>
      <c r="O35" s="352">
        <v>39</v>
      </c>
      <c r="P35" s="352">
        <v>209</v>
      </c>
    </row>
    <row r="36" spans="1:16" ht="17.100000000000001" customHeight="1">
      <c r="A36" s="355">
        <v>22</v>
      </c>
      <c r="B36" s="352">
        <v>2090</v>
      </c>
      <c r="C36" s="352">
        <v>1016</v>
      </c>
      <c r="D36" s="352">
        <v>1074</v>
      </c>
      <c r="E36" s="356">
        <v>47</v>
      </c>
      <c r="F36" s="352">
        <v>3100</v>
      </c>
      <c r="G36" s="352">
        <v>1464</v>
      </c>
      <c r="H36" s="354">
        <v>1636</v>
      </c>
      <c r="I36" s="355">
        <v>72</v>
      </c>
      <c r="J36" s="352">
        <v>3384</v>
      </c>
      <c r="K36" s="352">
        <v>1584</v>
      </c>
      <c r="L36" s="352">
        <v>1800</v>
      </c>
      <c r="M36" s="356">
        <v>97</v>
      </c>
      <c r="N36" s="352">
        <v>207</v>
      </c>
      <c r="O36" s="352">
        <v>40</v>
      </c>
      <c r="P36" s="352">
        <v>167</v>
      </c>
    </row>
    <row r="37" spans="1:16" ht="17.100000000000001" customHeight="1">
      <c r="A37" s="355">
        <v>23</v>
      </c>
      <c r="B37" s="352">
        <v>2144</v>
      </c>
      <c r="C37" s="352">
        <v>1047</v>
      </c>
      <c r="D37" s="352">
        <v>1097</v>
      </c>
      <c r="E37" s="356">
        <v>48</v>
      </c>
      <c r="F37" s="352">
        <v>3136</v>
      </c>
      <c r="G37" s="352">
        <v>1528</v>
      </c>
      <c r="H37" s="354">
        <v>1608</v>
      </c>
      <c r="I37" s="355">
        <v>73</v>
      </c>
      <c r="J37" s="352">
        <v>3077</v>
      </c>
      <c r="K37" s="352">
        <v>1410</v>
      </c>
      <c r="L37" s="352">
        <v>1667</v>
      </c>
      <c r="M37" s="356">
        <v>98</v>
      </c>
      <c r="N37" s="352">
        <v>143</v>
      </c>
      <c r="O37" s="352">
        <v>27</v>
      </c>
      <c r="P37" s="352">
        <v>116</v>
      </c>
    </row>
    <row r="38" spans="1:16" ht="17.100000000000001" customHeight="1">
      <c r="A38" s="355">
        <v>24</v>
      </c>
      <c r="B38" s="352">
        <v>2045</v>
      </c>
      <c r="C38" s="352">
        <v>1011</v>
      </c>
      <c r="D38" s="352">
        <v>1034</v>
      </c>
      <c r="E38" s="356">
        <v>49</v>
      </c>
      <c r="F38" s="352">
        <v>3016</v>
      </c>
      <c r="G38" s="352">
        <v>1469</v>
      </c>
      <c r="H38" s="354">
        <v>1547</v>
      </c>
      <c r="I38" s="355">
        <v>74</v>
      </c>
      <c r="J38" s="352">
        <v>2000</v>
      </c>
      <c r="K38" s="352">
        <v>877</v>
      </c>
      <c r="L38" s="352">
        <v>1123</v>
      </c>
      <c r="M38" s="356">
        <v>99</v>
      </c>
      <c r="N38" s="352">
        <v>94</v>
      </c>
      <c r="O38" s="352">
        <v>15</v>
      </c>
      <c r="P38" s="352">
        <v>79</v>
      </c>
    </row>
    <row r="39" spans="1:16" ht="17.100000000000001" customHeight="1">
      <c r="A39" s="357"/>
      <c r="B39" s="358"/>
      <c r="C39" s="358"/>
      <c r="D39" s="358"/>
      <c r="E39" s="356"/>
      <c r="F39" s="354"/>
      <c r="G39" s="354"/>
      <c r="H39" s="354"/>
      <c r="I39" s="355"/>
      <c r="J39" s="354"/>
      <c r="K39" s="354"/>
      <c r="L39" s="354"/>
      <c r="M39" s="356" t="s">
        <v>99</v>
      </c>
      <c r="N39" s="352">
        <v>187</v>
      </c>
      <c r="O39" s="352">
        <v>21</v>
      </c>
      <c r="P39" s="352">
        <v>166</v>
      </c>
    </row>
    <row r="40" spans="1:16" ht="17.100000000000001" customHeight="1">
      <c r="A40" s="361"/>
      <c r="B40" s="270"/>
      <c r="C40" s="270"/>
      <c r="D40" s="270"/>
      <c r="E40" s="362"/>
      <c r="F40" s="363"/>
      <c r="G40" s="363"/>
      <c r="H40" s="363"/>
      <c r="I40" s="366"/>
      <c r="J40" s="363"/>
      <c r="K40" s="363"/>
      <c r="L40" s="363"/>
      <c r="M40" s="303" t="s">
        <v>569</v>
      </c>
      <c r="N40" s="363">
        <v>9293</v>
      </c>
      <c r="O40" s="363">
        <v>5184</v>
      </c>
      <c r="P40" s="363">
        <v>4109</v>
      </c>
    </row>
    <row r="41" spans="1:16">
      <c r="E41" s="21"/>
      <c r="F41" s="22"/>
      <c r="G41" s="22"/>
      <c r="H41" s="22"/>
      <c r="I41" s="21"/>
      <c r="J41" s="22"/>
      <c r="K41" s="22"/>
      <c r="L41" s="22"/>
      <c r="M41" s="24"/>
    </row>
    <row r="42" spans="1:16">
      <c r="E42" s="21"/>
      <c r="F42" s="22"/>
      <c r="G42" s="22"/>
      <c r="H42" s="22"/>
      <c r="I42" s="21"/>
      <c r="J42" s="22"/>
      <c r="K42" s="22"/>
      <c r="L42" s="22"/>
      <c r="M42" s="24"/>
    </row>
    <row r="43" spans="1:16">
      <c r="E43" s="21"/>
      <c r="F43" s="22"/>
      <c r="G43" s="22"/>
      <c r="H43" s="22"/>
      <c r="I43" s="21"/>
      <c r="J43" s="22"/>
      <c r="K43" s="22"/>
      <c r="L43" s="22"/>
      <c r="M43" s="24"/>
    </row>
    <row r="44" spans="1:16">
      <c r="E44" s="21"/>
      <c r="F44" s="22"/>
      <c r="G44" s="22"/>
      <c r="H44" s="22"/>
      <c r="I44" s="21"/>
      <c r="J44" s="22"/>
      <c r="K44" s="22"/>
      <c r="L44" s="22"/>
      <c r="M44" s="24"/>
    </row>
    <row r="45" spans="1:16">
      <c r="E45" s="21"/>
      <c r="F45" s="22"/>
      <c r="G45" s="22"/>
      <c r="H45" s="22"/>
      <c r="I45" s="21"/>
      <c r="J45" s="22"/>
      <c r="K45" s="22"/>
      <c r="L45" s="22"/>
      <c r="M45" s="24"/>
    </row>
    <row r="46" spans="1:16">
      <c r="E46" s="21"/>
      <c r="F46" s="22"/>
      <c r="G46" s="22"/>
      <c r="H46" s="22"/>
      <c r="I46" s="21"/>
      <c r="J46" s="22"/>
      <c r="K46" s="22"/>
      <c r="L46" s="22"/>
      <c r="M46" s="24"/>
    </row>
    <row r="47" spans="1:16">
      <c r="E47" s="21"/>
      <c r="F47" s="22"/>
      <c r="G47" s="22"/>
      <c r="H47" s="22"/>
      <c r="I47" s="21"/>
      <c r="J47" s="22"/>
      <c r="K47" s="22"/>
      <c r="L47" s="22"/>
      <c r="M47" s="24"/>
    </row>
    <row r="48" spans="1:16">
      <c r="E48" s="21"/>
      <c r="F48" s="22"/>
      <c r="G48" s="22"/>
      <c r="H48" s="22"/>
      <c r="I48" s="21"/>
      <c r="J48" s="22"/>
      <c r="K48" s="22"/>
      <c r="L48" s="22"/>
      <c r="M48" s="24"/>
    </row>
    <row r="49" spans="5:13">
      <c r="E49" s="21"/>
      <c r="F49" s="22"/>
      <c r="G49" s="22"/>
      <c r="H49" s="22"/>
      <c r="I49" s="21"/>
      <c r="J49" s="22"/>
      <c r="K49" s="22"/>
      <c r="L49" s="22"/>
      <c r="M49" s="24"/>
    </row>
    <row r="50" spans="5:13">
      <c r="E50" s="21"/>
      <c r="F50" s="22"/>
      <c r="G50" s="22"/>
      <c r="H50" s="22"/>
      <c r="I50" s="21"/>
      <c r="J50" s="22"/>
      <c r="K50" s="22"/>
      <c r="L50" s="22"/>
      <c r="M50" s="24"/>
    </row>
    <row r="51" spans="5:13">
      <c r="E51" s="21"/>
      <c r="F51" s="22"/>
      <c r="G51" s="22"/>
      <c r="H51" s="22"/>
      <c r="I51" s="21"/>
      <c r="J51" s="22"/>
      <c r="K51" s="22"/>
      <c r="L51" s="22"/>
      <c r="M51" s="24"/>
    </row>
    <row r="52" spans="5:13">
      <c r="E52" s="21"/>
      <c r="F52" s="22"/>
      <c r="G52" s="22"/>
      <c r="H52" s="22"/>
      <c r="I52" s="21"/>
      <c r="J52" s="22"/>
      <c r="K52" s="22"/>
      <c r="L52" s="22"/>
      <c r="M52" s="24"/>
    </row>
    <row r="53" spans="5:13">
      <c r="E53" s="21"/>
      <c r="F53" s="22"/>
      <c r="G53" s="22"/>
      <c r="H53" s="22"/>
      <c r="I53" s="21"/>
      <c r="J53" s="22"/>
      <c r="K53" s="22"/>
      <c r="L53" s="22"/>
      <c r="M53" s="24"/>
    </row>
    <row r="54" spans="5:13">
      <c r="E54" s="21"/>
      <c r="F54" s="22"/>
      <c r="G54" s="22"/>
      <c r="H54" s="22"/>
      <c r="I54" s="21"/>
      <c r="J54" s="22"/>
      <c r="K54" s="22"/>
      <c r="L54" s="22"/>
      <c r="M54" s="24"/>
    </row>
    <row r="55" spans="5:13">
      <c r="E55" s="21"/>
      <c r="F55" s="22"/>
      <c r="G55" s="22"/>
      <c r="H55" s="22"/>
      <c r="I55" s="21"/>
      <c r="J55" s="22"/>
      <c r="K55" s="22"/>
      <c r="L55" s="22"/>
      <c r="M55" s="24"/>
    </row>
    <row r="56" spans="5:13">
      <c r="E56" s="21"/>
      <c r="F56" s="22"/>
      <c r="G56" s="22"/>
      <c r="H56" s="22"/>
      <c r="I56" s="21"/>
      <c r="J56" s="22"/>
      <c r="K56" s="22"/>
      <c r="L56" s="22"/>
      <c r="M56" s="24"/>
    </row>
    <row r="57" spans="5:13">
      <c r="E57" s="21"/>
      <c r="F57" s="22"/>
      <c r="G57" s="22"/>
      <c r="H57" s="22"/>
      <c r="I57" s="21"/>
      <c r="J57" s="22"/>
      <c r="K57" s="22"/>
      <c r="L57" s="22"/>
      <c r="M57" s="24"/>
    </row>
    <row r="58" spans="5:13">
      <c r="E58" s="21"/>
      <c r="F58" s="22"/>
      <c r="G58" s="22"/>
      <c r="H58" s="22"/>
      <c r="I58" s="21"/>
      <c r="J58" s="22"/>
      <c r="K58" s="22"/>
      <c r="L58" s="22"/>
      <c r="M58" s="24"/>
    </row>
    <row r="59" spans="5:13">
      <c r="E59" s="21"/>
      <c r="F59" s="22"/>
      <c r="G59" s="22"/>
      <c r="H59" s="22"/>
      <c r="I59" s="21"/>
      <c r="J59" s="22"/>
      <c r="K59" s="22"/>
      <c r="L59" s="22"/>
      <c r="M59" s="24"/>
    </row>
    <row r="60" spans="5:13">
      <c r="E60" s="21"/>
      <c r="F60" s="22"/>
      <c r="G60" s="22"/>
      <c r="H60" s="22"/>
      <c r="I60" s="21"/>
      <c r="J60" s="22"/>
      <c r="K60" s="22"/>
      <c r="L60" s="22"/>
      <c r="M60" s="24"/>
    </row>
    <row r="61" spans="5:13">
      <c r="E61" s="21"/>
      <c r="F61" s="22"/>
      <c r="G61" s="22"/>
      <c r="H61" s="22"/>
      <c r="I61" s="21"/>
      <c r="J61" s="22"/>
      <c r="K61" s="22"/>
      <c r="L61" s="22"/>
      <c r="M61" s="24"/>
    </row>
    <row r="62" spans="5:13">
      <c r="E62" s="21"/>
      <c r="F62" s="22"/>
      <c r="G62" s="22"/>
      <c r="H62" s="22"/>
      <c r="I62" s="21"/>
      <c r="J62" s="22"/>
      <c r="K62" s="22"/>
      <c r="L62" s="22"/>
      <c r="M62" s="24"/>
    </row>
    <row r="63" spans="5:13">
      <c r="E63" s="21"/>
      <c r="F63" s="22"/>
      <c r="G63" s="22"/>
      <c r="H63" s="22"/>
      <c r="I63" s="21"/>
      <c r="J63" s="22"/>
      <c r="K63" s="22"/>
      <c r="L63" s="22"/>
      <c r="M63" s="24"/>
    </row>
    <row r="64" spans="5:13">
      <c r="E64" s="21"/>
      <c r="F64" s="22"/>
      <c r="G64" s="22"/>
      <c r="H64" s="22"/>
      <c r="I64" s="21"/>
      <c r="J64" s="22"/>
      <c r="K64" s="22"/>
      <c r="L64" s="22"/>
      <c r="M64" s="24"/>
    </row>
    <row r="65" spans="5:13">
      <c r="E65" s="21"/>
      <c r="F65" s="22"/>
      <c r="G65" s="22"/>
      <c r="H65" s="22"/>
      <c r="I65" s="25"/>
      <c r="J65" s="22"/>
      <c r="K65" s="22"/>
      <c r="L65" s="22"/>
      <c r="M65" s="24"/>
    </row>
    <row r="66" spans="5:13">
      <c r="E66" s="21"/>
      <c r="F66" s="22"/>
      <c r="G66" s="22"/>
      <c r="H66" s="22"/>
      <c r="I66" s="23"/>
      <c r="J66" s="23"/>
      <c r="K66" s="23"/>
      <c r="L66" s="23"/>
    </row>
    <row r="67" spans="5:13">
      <c r="E67" s="21"/>
      <c r="F67" s="22"/>
      <c r="G67" s="22"/>
      <c r="H67" s="22"/>
      <c r="I67" s="23"/>
      <c r="J67" s="23"/>
      <c r="K67" s="23"/>
      <c r="L67" s="23"/>
    </row>
    <row r="68" spans="5:13">
      <c r="E68" s="21"/>
      <c r="F68" s="22"/>
      <c r="G68" s="22"/>
      <c r="H68" s="22"/>
      <c r="I68" s="23"/>
      <c r="J68" s="23"/>
      <c r="K68" s="23"/>
      <c r="L68" s="23"/>
    </row>
    <row r="69" spans="5:13">
      <c r="E69" s="21"/>
      <c r="F69" s="22"/>
      <c r="G69" s="22"/>
      <c r="H69" s="22"/>
      <c r="I69" s="23"/>
      <c r="J69" s="23"/>
      <c r="K69" s="23"/>
      <c r="L69" s="23"/>
    </row>
    <row r="70" spans="5:13">
      <c r="E70" s="21"/>
      <c r="F70" s="22"/>
      <c r="G70" s="22"/>
      <c r="H70" s="22"/>
      <c r="I70" s="23"/>
      <c r="J70" s="23"/>
      <c r="K70" s="23"/>
      <c r="L70" s="23"/>
    </row>
    <row r="71" spans="5:13">
      <c r="E71" s="21"/>
      <c r="F71" s="22"/>
      <c r="G71" s="22"/>
      <c r="H71" s="22"/>
      <c r="I71" s="23"/>
      <c r="J71" s="23"/>
      <c r="K71" s="23"/>
      <c r="L71" s="23"/>
    </row>
    <row r="72" spans="5:13">
      <c r="E72" s="21"/>
      <c r="F72" s="22"/>
      <c r="G72" s="22"/>
      <c r="H72" s="22"/>
      <c r="I72" s="23"/>
      <c r="J72" s="23"/>
      <c r="K72" s="23"/>
      <c r="L72" s="23"/>
    </row>
    <row r="73" spans="5:13">
      <c r="E73" s="21"/>
      <c r="F73" s="22"/>
      <c r="G73" s="22"/>
      <c r="H73" s="22"/>
      <c r="I73" s="23"/>
      <c r="J73" s="23"/>
      <c r="K73" s="23"/>
      <c r="L73" s="23"/>
    </row>
    <row r="74" spans="5:13">
      <c r="E74" s="21"/>
      <c r="F74" s="22"/>
      <c r="G74" s="22"/>
      <c r="H74" s="22"/>
      <c r="I74" s="23"/>
      <c r="J74" s="23"/>
      <c r="K74" s="23"/>
      <c r="L74" s="23"/>
    </row>
    <row r="75" spans="5:13">
      <c r="E75" s="21"/>
      <c r="F75" s="22"/>
      <c r="G75" s="22"/>
      <c r="H75" s="22"/>
      <c r="I75" s="23"/>
      <c r="J75" s="23"/>
      <c r="K75" s="23"/>
      <c r="L75" s="23"/>
    </row>
    <row r="76" spans="5:13">
      <c r="E76" s="21"/>
      <c r="F76" s="22"/>
      <c r="G76" s="22"/>
      <c r="H76" s="22"/>
      <c r="I76" s="23"/>
      <c r="J76" s="23"/>
      <c r="K76" s="23"/>
      <c r="L76" s="23"/>
    </row>
    <row r="77" spans="5:13">
      <c r="E77" s="21"/>
      <c r="F77" s="22"/>
      <c r="G77" s="22"/>
      <c r="H77" s="22"/>
      <c r="I77" s="23"/>
      <c r="J77" s="23"/>
      <c r="K77" s="23"/>
      <c r="L77" s="23"/>
    </row>
    <row r="78" spans="5:13">
      <c r="E78" s="21"/>
      <c r="F78" s="22"/>
      <c r="G78" s="22"/>
      <c r="H78" s="22"/>
      <c r="I78" s="23"/>
      <c r="J78" s="23"/>
      <c r="K78" s="23"/>
      <c r="L78" s="23"/>
    </row>
    <row r="79" spans="5:13">
      <c r="E79" s="21"/>
      <c r="F79" s="22"/>
      <c r="G79" s="22"/>
      <c r="H79" s="22"/>
      <c r="I79" s="23"/>
      <c r="J79" s="23"/>
      <c r="K79" s="23"/>
      <c r="L79" s="23"/>
    </row>
    <row r="80" spans="5:13">
      <c r="E80" s="21"/>
      <c r="F80" s="22"/>
      <c r="G80" s="22"/>
      <c r="H80" s="22"/>
      <c r="I80" s="23"/>
      <c r="J80" s="23"/>
      <c r="K80" s="23"/>
      <c r="L80" s="23"/>
    </row>
    <row r="81" spans="5:12">
      <c r="E81" s="21"/>
      <c r="F81" s="22"/>
      <c r="G81" s="22"/>
      <c r="H81" s="22"/>
      <c r="I81" s="23"/>
      <c r="J81" s="23"/>
      <c r="K81" s="23"/>
      <c r="L81" s="23"/>
    </row>
    <row r="82" spans="5:12">
      <c r="E82" s="21"/>
      <c r="F82" s="22"/>
      <c r="G82" s="22"/>
      <c r="H82" s="22"/>
      <c r="I82" s="23"/>
      <c r="J82" s="23"/>
      <c r="K82" s="23"/>
      <c r="L82" s="23"/>
    </row>
    <row r="83" spans="5:12">
      <c r="E83" s="21"/>
      <c r="F83" s="22"/>
      <c r="G83" s="22"/>
      <c r="H83" s="22"/>
      <c r="I83" s="23"/>
      <c r="J83" s="23"/>
      <c r="K83" s="23"/>
      <c r="L83" s="23"/>
    </row>
    <row r="84" spans="5:12">
      <c r="E84" s="21"/>
      <c r="F84" s="22"/>
      <c r="G84" s="22"/>
      <c r="H84" s="22"/>
      <c r="I84" s="23"/>
      <c r="J84" s="23"/>
      <c r="K84" s="23"/>
      <c r="L84" s="23"/>
    </row>
    <row r="85" spans="5:12">
      <c r="E85" s="21"/>
      <c r="F85" s="22"/>
      <c r="G85" s="22"/>
      <c r="H85" s="22"/>
      <c r="I85" s="23"/>
      <c r="J85" s="23"/>
      <c r="K85" s="23"/>
      <c r="L85" s="23"/>
    </row>
    <row r="86" spans="5:12">
      <c r="E86" s="21"/>
      <c r="F86" s="22"/>
      <c r="G86" s="22"/>
      <c r="H86" s="22"/>
      <c r="I86" s="23"/>
      <c r="J86" s="23"/>
      <c r="K86" s="23"/>
      <c r="L86" s="23"/>
    </row>
    <row r="87" spans="5:12">
      <c r="E87" s="21"/>
      <c r="F87" s="22"/>
      <c r="G87" s="22"/>
      <c r="H87" s="22"/>
      <c r="I87" s="23"/>
      <c r="J87" s="23"/>
      <c r="K87" s="23"/>
      <c r="L87" s="23"/>
    </row>
    <row r="88" spans="5:12">
      <c r="E88" s="21"/>
      <c r="F88" s="22"/>
      <c r="G88" s="22"/>
      <c r="H88" s="22"/>
      <c r="I88" s="23"/>
      <c r="J88" s="23"/>
      <c r="K88" s="23"/>
      <c r="L88" s="23"/>
    </row>
    <row r="89" spans="5:12">
      <c r="E89" s="21"/>
      <c r="F89" s="22"/>
      <c r="G89" s="22"/>
      <c r="H89" s="22"/>
      <c r="I89" s="23"/>
      <c r="J89" s="23"/>
      <c r="K89" s="23"/>
      <c r="L89" s="23"/>
    </row>
    <row r="90" spans="5:12">
      <c r="E90" s="25"/>
      <c r="F90" s="22"/>
      <c r="G90" s="22"/>
      <c r="H90" s="22"/>
      <c r="I90" s="23"/>
      <c r="J90" s="23"/>
      <c r="K90" s="23"/>
      <c r="L90" s="23"/>
    </row>
    <row r="91" spans="5:12">
      <c r="E91" s="22"/>
      <c r="F91" s="23"/>
      <c r="G91" s="23"/>
      <c r="H91" s="23"/>
      <c r="I91" s="23"/>
      <c r="J91" s="23"/>
      <c r="K91" s="23"/>
      <c r="L91" s="23"/>
    </row>
    <row r="92" spans="5:12">
      <c r="E92" s="22"/>
      <c r="F92" s="23"/>
      <c r="G92" s="23"/>
      <c r="H92" s="23"/>
      <c r="I92" s="23"/>
      <c r="J92" s="23"/>
      <c r="K92" s="23"/>
      <c r="L92" s="23"/>
    </row>
    <row r="93" spans="5:12">
      <c r="E93" s="22"/>
      <c r="F93" s="23"/>
      <c r="G93" s="23"/>
      <c r="H93" s="23"/>
      <c r="I93" s="23"/>
      <c r="J93" s="23"/>
      <c r="K93" s="23"/>
      <c r="L93" s="23"/>
    </row>
    <row r="94" spans="5:12">
      <c r="E94" s="24"/>
    </row>
    <row r="95" spans="5:12">
      <c r="E95" s="24"/>
    </row>
    <row r="96" spans="5:12">
      <c r="E96" s="24"/>
    </row>
    <row r="97" spans="5:5">
      <c r="E97" s="24"/>
    </row>
    <row r="98" spans="5:5">
      <c r="E98" s="24"/>
    </row>
    <row r="99" spans="5:5">
      <c r="E99" s="24"/>
    </row>
    <row r="100" spans="5:5">
      <c r="E100" s="24"/>
    </row>
    <row r="101" spans="5:5">
      <c r="E101" s="24"/>
    </row>
    <row r="102" spans="5:5">
      <c r="E102" s="24"/>
    </row>
    <row r="103" spans="5:5">
      <c r="E103" s="24"/>
    </row>
    <row r="104" spans="5:5">
      <c r="E104" s="24"/>
    </row>
    <row r="105" spans="5:5">
      <c r="E105" s="24"/>
    </row>
    <row r="106" spans="5:5">
      <c r="E106" s="24"/>
    </row>
    <row r="107" spans="5:5">
      <c r="E107" s="24"/>
    </row>
    <row r="108" spans="5:5">
      <c r="E108" s="24"/>
    </row>
    <row r="109" spans="5:5">
      <c r="E109" s="24"/>
    </row>
    <row r="110" spans="5:5">
      <c r="E110" s="24"/>
    </row>
    <row r="111" spans="5:5">
      <c r="E111" s="24"/>
    </row>
    <row r="112" spans="5:5">
      <c r="E112" s="24"/>
    </row>
    <row r="113" spans="5:5">
      <c r="E113" s="24"/>
    </row>
    <row r="114" spans="5:5">
      <c r="E114" s="24"/>
    </row>
    <row r="115" spans="5:5">
      <c r="E115" s="24"/>
    </row>
  </sheetData>
  <sheetProtection selectLockedCells="1" selectUnlockedCells="1"/>
  <phoneticPr fontId="6"/>
  <pageMargins left="0.75" right="0.75" top="1" bottom="1" header="0.51200000000000001" footer="0.51200000000000001"/>
  <pageSetup paperSize="9" orientation="portrait" r:id="rId1"/>
  <headerFooter alignWithMargins="0"/>
  <colBreaks count="1" manualBreakCount="1">
    <brk id="8"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XDN212"/>
  <sheetViews>
    <sheetView showGridLines="0" topLeftCell="A191" zoomScaleNormal="100" workbookViewId="0">
      <selection activeCell="A160" sqref="A160:K208"/>
    </sheetView>
  </sheetViews>
  <sheetFormatPr defaultColWidth="9" defaultRowHeight="12"/>
  <cols>
    <col min="1" max="1" width="5.625" style="604" customWidth="1"/>
    <col min="2" max="2" width="14.625" style="604" customWidth="1"/>
    <col min="3" max="4" width="9.125" style="604" customWidth="1"/>
    <col min="5" max="5" width="6.625" style="604" customWidth="1"/>
    <col min="6" max="6" width="3.75" style="604" customWidth="1"/>
    <col min="7" max="7" width="5.625" style="604" customWidth="1"/>
    <col min="8" max="8" width="14.625" style="604" customWidth="1"/>
    <col min="9" max="10" width="9.125" style="604" customWidth="1"/>
    <col min="11" max="11" width="6.625" style="604" customWidth="1"/>
    <col min="12" max="12" width="6.125" style="604" customWidth="1"/>
    <col min="13" max="13" width="13.875" style="604" bestFit="1" customWidth="1"/>
    <col min="14" max="14" width="9" style="604"/>
    <col min="15" max="15" width="5.5" style="604" bestFit="1" customWidth="1"/>
    <col min="16" max="16" width="5" style="604" bestFit="1" customWidth="1"/>
    <col min="17" max="18" width="9" style="604"/>
    <col min="19" max="19" width="4.625" style="604" bestFit="1" customWidth="1"/>
    <col min="20" max="20" width="4.125" style="604" bestFit="1" customWidth="1"/>
    <col min="21" max="16384" width="9" style="604"/>
  </cols>
  <sheetData>
    <row r="2" spans="1:13" ht="13.5">
      <c r="A2" s="1332" t="s">
        <v>1240</v>
      </c>
      <c r="B2" s="1332"/>
      <c r="C2" s="1332"/>
      <c r="D2" s="1332"/>
      <c r="E2" s="1332"/>
      <c r="G2" s="1333" t="s">
        <v>26</v>
      </c>
      <c r="H2" s="1333"/>
      <c r="I2" s="1333"/>
      <c r="J2" s="1333"/>
      <c r="K2" s="1333"/>
      <c r="L2" s="796"/>
      <c r="M2" s="796"/>
    </row>
    <row r="3" spans="1:13" ht="24">
      <c r="A3" s="605" t="s">
        <v>1190</v>
      </c>
      <c r="B3" s="606" t="s">
        <v>1368</v>
      </c>
      <c r="C3" s="607" t="s">
        <v>93</v>
      </c>
      <c r="D3" s="608" t="s">
        <v>94</v>
      </c>
      <c r="E3" s="612" t="s">
        <v>31</v>
      </c>
      <c r="G3" s="605" t="s">
        <v>1190</v>
      </c>
      <c r="H3" s="606" t="s">
        <v>1368</v>
      </c>
      <c r="I3" s="607" t="s">
        <v>93</v>
      </c>
      <c r="J3" s="608" t="s">
        <v>94</v>
      </c>
      <c r="K3" s="612" t="s">
        <v>32</v>
      </c>
      <c r="L3" s="797"/>
      <c r="M3" s="797"/>
    </row>
    <row r="4" spans="1:13" ht="15.95" customHeight="1">
      <c r="A4" s="859">
        <v>1</v>
      </c>
      <c r="B4" s="609" t="s">
        <v>1384</v>
      </c>
      <c r="C4" s="860">
        <v>1277</v>
      </c>
      <c r="D4" s="861">
        <v>3114.6341499999999</v>
      </c>
      <c r="E4" s="609">
        <v>142</v>
      </c>
      <c r="G4" s="859">
        <v>1</v>
      </c>
      <c r="H4" s="609" t="s">
        <v>1197</v>
      </c>
      <c r="I4" s="860">
        <v>460536</v>
      </c>
      <c r="J4" s="861">
        <v>4.9665600000000003</v>
      </c>
      <c r="K4" s="609">
        <v>41</v>
      </c>
      <c r="L4" s="721"/>
      <c r="M4" s="721"/>
    </row>
    <row r="5" spans="1:13" ht="15.95" customHeight="1">
      <c r="A5" s="610">
        <v>2</v>
      </c>
      <c r="B5" s="721" t="s">
        <v>1378</v>
      </c>
      <c r="C5" s="800">
        <v>402</v>
      </c>
      <c r="D5" s="801">
        <v>2233.3333299999999</v>
      </c>
      <c r="E5" s="721">
        <v>209</v>
      </c>
      <c r="G5" s="610">
        <v>2</v>
      </c>
      <c r="H5" s="721" t="s">
        <v>1207</v>
      </c>
      <c r="I5" s="800">
        <v>73711</v>
      </c>
      <c r="J5" s="801">
        <v>4.7905300000000004</v>
      </c>
      <c r="K5" s="721">
        <v>49</v>
      </c>
    </row>
    <row r="6" spans="1:13" ht="15.95" customHeight="1">
      <c r="A6" s="610">
        <v>3</v>
      </c>
      <c r="B6" s="721" t="s">
        <v>1332</v>
      </c>
      <c r="C6" s="800">
        <v>2735</v>
      </c>
      <c r="D6" s="801">
        <v>280.51281999999998</v>
      </c>
      <c r="E6" s="721">
        <v>83</v>
      </c>
      <c r="G6" s="610">
        <v>3</v>
      </c>
      <c r="H6" s="721" t="s">
        <v>1231</v>
      </c>
      <c r="I6" s="800">
        <v>63049</v>
      </c>
      <c r="J6" s="801">
        <v>4.2738899999999997</v>
      </c>
      <c r="K6" s="721">
        <v>62</v>
      </c>
    </row>
    <row r="7" spans="1:13" ht="15.95" customHeight="1">
      <c r="A7" s="610">
        <v>4</v>
      </c>
      <c r="B7" s="721" t="s">
        <v>1330</v>
      </c>
      <c r="C7" s="800">
        <v>1093</v>
      </c>
      <c r="D7" s="801">
        <v>25.30678</v>
      </c>
      <c r="E7" s="721">
        <v>153</v>
      </c>
      <c r="G7" s="610">
        <v>4</v>
      </c>
      <c r="H7" s="721" t="s">
        <v>1199</v>
      </c>
      <c r="I7" s="800">
        <v>61227</v>
      </c>
      <c r="J7" s="801">
        <v>2.2750900000000001</v>
      </c>
      <c r="K7" s="721">
        <v>142</v>
      </c>
    </row>
    <row r="8" spans="1:13" ht="15.95" customHeight="1">
      <c r="A8" s="610">
        <v>5</v>
      </c>
      <c r="B8" s="721" t="s">
        <v>1382</v>
      </c>
      <c r="C8" s="800">
        <v>25476</v>
      </c>
      <c r="D8" s="801">
        <v>14.610060000000001</v>
      </c>
      <c r="E8" s="721">
        <v>8</v>
      </c>
      <c r="G8" s="610">
        <v>5</v>
      </c>
      <c r="H8" s="721" t="s">
        <v>1232</v>
      </c>
      <c r="I8" s="800">
        <v>60046</v>
      </c>
      <c r="J8" s="801">
        <v>4.7505499999999996</v>
      </c>
      <c r="K8" s="721">
        <v>50</v>
      </c>
    </row>
    <row r="9" spans="1:13" ht="15.95" customHeight="1">
      <c r="A9" s="610">
        <v>6</v>
      </c>
      <c r="B9" s="721" t="s">
        <v>1385</v>
      </c>
      <c r="C9" s="800">
        <v>8252</v>
      </c>
      <c r="D9" s="801">
        <v>14.038550000000001</v>
      </c>
      <c r="E9" s="721">
        <v>25</v>
      </c>
      <c r="G9" s="610">
        <v>6</v>
      </c>
      <c r="H9" s="721" t="s">
        <v>1198</v>
      </c>
      <c r="I9" s="800">
        <v>52647</v>
      </c>
      <c r="J9" s="801">
        <v>1.4134</v>
      </c>
      <c r="K9" s="721">
        <v>178</v>
      </c>
    </row>
    <row r="10" spans="1:13" ht="15.95" customHeight="1">
      <c r="A10" s="610">
        <v>7</v>
      </c>
      <c r="B10" s="721" t="s">
        <v>1242</v>
      </c>
      <c r="C10" s="800">
        <v>2703</v>
      </c>
      <c r="D10" s="801">
        <v>13.894310000000001</v>
      </c>
      <c r="E10" s="721">
        <v>85</v>
      </c>
      <c r="G10" s="610">
        <v>7</v>
      </c>
      <c r="H10" s="721" t="s">
        <v>1200</v>
      </c>
      <c r="I10" s="800">
        <v>36538</v>
      </c>
      <c r="J10" s="801">
        <v>1.5916300000000001</v>
      </c>
      <c r="K10" s="721">
        <v>165</v>
      </c>
    </row>
    <row r="11" spans="1:13" ht="15.95" customHeight="1">
      <c r="A11" s="610">
        <v>8</v>
      </c>
      <c r="B11" s="721" t="s">
        <v>1386</v>
      </c>
      <c r="C11" s="800">
        <v>1821</v>
      </c>
      <c r="D11" s="801">
        <v>11.27694</v>
      </c>
      <c r="E11" s="721">
        <v>123</v>
      </c>
      <c r="G11" s="610">
        <v>8</v>
      </c>
      <c r="H11" s="721" t="s">
        <v>1382</v>
      </c>
      <c r="I11" s="800">
        <v>25476</v>
      </c>
      <c r="J11" s="801">
        <v>14.610060000000001</v>
      </c>
      <c r="K11" s="721">
        <v>5</v>
      </c>
    </row>
    <row r="12" spans="1:13" ht="15.95" customHeight="1">
      <c r="A12" s="610">
        <v>9</v>
      </c>
      <c r="B12" s="721" t="s">
        <v>1387</v>
      </c>
      <c r="C12" s="800">
        <v>9939</v>
      </c>
      <c r="D12" s="801">
        <v>10.725149999999999</v>
      </c>
      <c r="E12" s="721">
        <v>21</v>
      </c>
      <c r="G12" s="610">
        <v>9</v>
      </c>
      <c r="H12" s="721" t="s">
        <v>1201</v>
      </c>
      <c r="I12" s="800">
        <v>21039</v>
      </c>
      <c r="J12" s="801">
        <v>1.07762</v>
      </c>
      <c r="K12" s="721">
        <v>205</v>
      </c>
    </row>
    <row r="13" spans="1:13" ht="15.95" customHeight="1">
      <c r="A13" s="610">
        <v>10</v>
      </c>
      <c r="B13" s="721" t="s">
        <v>1353</v>
      </c>
      <c r="C13" s="800">
        <v>843</v>
      </c>
      <c r="D13" s="801">
        <v>10.24924</v>
      </c>
      <c r="E13" s="721">
        <v>172</v>
      </c>
      <c r="G13" s="610">
        <v>10</v>
      </c>
      <c r="H13" s="721" t="s">
        <v>1383</v>
      </c>
      <c r="I13" s="800">
        <v>20017</v>
      </c>
      <c r="J13" s="801">
        <v>3.2135699999999998</v>
      </c>
      <c r="K13" s="721">
        <v>91</v>
      </c>
      <c r="L13" s="721"/>
      <c r="M13" s="721"/>
    </row>
    <row r="14" spans="1:13" ht="15.95" customHeight="1">
      <c r="A14" s="885">
        <v>411</v>
      </c>
      <c r="B14" s="886" t="s">
        <v>1203</v>
      </c>
      <c r="C14" s="887">
        <v>-3071</v>
      </c>
      <c r="D14" s="888">
        <v>-1.29922</v>
      </c>
      <c r="E14" s="889">
        <v>1499</v>
      </c>
      <c r="F14" s="890"/>
      <c r="G14" s="885">
        <v>1499</v>
      </c>
      <c r="H14" s="886" t="s">
        <v>1203</v>
      </c>
      <c r="I14" s="887">
        <v>-3071</v>
      </c>
      <c r="J14" s="888">
        <v>-1.29922</v>
      </c>
      <c r="K14" s="889">
        <v>411</v>
      </c>
      <c r="L14" s="723"/>
      <c r="M14" s="723"/>
    </row>
    <row r="15" spans="1:13" ht="15.95" customHeight="1">
      <c r="A15" s="610">
        <v>1706</v>
      </c>
      <c r="B15" s="865" t="s">
        <v>1388</v>
      </c>
      <c r="C15" s="800">
        <v>-340</v>
      </c>
      <c r="D15" s="801">
        <v>-17.206479999999999</v>
      </c>
      <c r="E15" s="721">
        <v>562</v>
      </c>
      <c r="G15" s="610">
        <v>1706</v>
      </c>
      <c r="H15" s="865" t="s">
        <v>29</v>
      </c>
      <c r="I15" s="800">
        <v>-12456</v>
      </c>
      <c r="J15" s="801">
        <v>-4.3302899999999998</v>
      </c>
      <c r="K15" s="721">
        <v>748</v>
      </c>
    </row>
    <row r="16" spans="1:13" ht="15.95" customHeight="1">
      <c r="A16" s="610">
        <v>1707</v>
      </c>
      <c r="B16" s="865" t="s">
        <v>52</v>
      </c>
      <c r="C16" s="800">
        <v>-710</v>
      </c>
      <c r="D16" s="801">
        <v>-17.92024</v>
      </c>
      <c r="E16" s="721">
        <v>837</v>
      </c>
      <c r="G16" s="610">
        <v>1707</v>
      </c>
      <c r="H16" s="865" t="s">
        <v>1247</v>
      </c>
      <c r="I16" s="800">
        <v>-13149</v>
      </c>
      <c r="J16" s="801">
        <v>-1.56664</v>
      </c>
      <c r="K16" s="721">
        <v>448</v>
      </c>
    </row>
    <row r="17" spans="1:16342" ht="15.95" customHeight="1">
      <c r="A17" s="610">
        <v>1708</v>
      </c>
      <c r="B17" s="865" t="s">
        <v>1238</v>
      </c>
      <c r="C17" s="800">
        <v>-111</v>
      </c>
      <c r="D17" s="801">
        <v>-18.048780000000001</v>
      </c>
      <c r="E17" s="721">
        <v>361</v>
      </c>
      <c r="G17" s="610">
        <v>1708</v>
      </c>
      <c r="H17" s="865" t="s">
        <v>27</v>
      </c>
      <c r="I17" s="800">
        <v>-13466</v>
      </c>
      <c r="J17" s="801">
        <v>-5.0149499999999998</v>
      </c>
      <c r="K17" s="721">
        <v>835</v>
      </c>
    </row>
    <row r="18" spans="1:16342" ht="15.95" customHeight="1">
      <c r="A18" s="610">
        <v>1709</v>
      </c>
      <c r="B18" s="865" t="s">
        <v>1389</v>
      </c>
      <c r="C18" s="800">
        <v>-638</v>
      </c>
      <c r="D18" s="801">
        <v>-18.3386</v>
      </c>
      <c r="E18" s="721">
        <v>798</v>
      </c>
      <c r="G18" s="610">
        <v>1709</v>
      </c>
      <c r="H18" s="865" t="s">
        <v>28</v>
      </c>
      <c r="I18" s="800">
        <v>-13960</v>
      </c>
      <c r="J18" s="801">
        <v>-6.1080199999999998</v>
      </c>
      <c r="K18" s="721">
        <v>988</v>
      </c>
    </row>
    <row r="19" spans="1:16342" ht="15.95" customHeight="1">
      <c r="A19" s="610">
        <v>1710</v>
      </c>
      <c r="B19" s="865" t="s">
        <v>54</v>
      </c>
      <c r="C19" s="800">
        <v>-368</v>
      </c>
      <c r="D19" s="801">
        <v>-18.59525</v>
      </c>
      <c r="E19" s="721">
        <v>582</v>
      </c>
      <c r="G19" s="610">
        <v>1710</v>
      </c>
      <c r="H19" s="865" t="s">
        <v>30</v>
      </c>
      <c r="I19" s="800">
        <v>-14895</v>
      </c>
      <c r="J19" s="801">
        <v>-5.6000699999999997</v>
      </c>
      <c r="K19" s="721">
        <v>913</v>
      </c>
    </row>
    <row r="20" spans="1:16342" ht="15.95" customHeight="1">
      <c r="A20" s="610">
        <v>1711</v>
      </c>
      <c r="B20" s="721" t="s">
        <v>1390</v>
      </c>
      <c r="C20" s="800">
        <v>-886</v>
      </c>
      <c r="D20" s="801">
        <v>-19.357659999999999</v>
      </c>
      <c r="E20" s="721">
        <v>930</v>
      </c>
      <c r="G20" s="610">
        <v>1711</v>
      </c>
      <c r="H20" s="721" t="s">
        <v>1381</v>
      </c>
      <c r="I20" s="800">
        <v>-17306</v>
      </c>
      <c r="J20" s="801">
        <v>-4.94123</v>
      </c>
      <c r="K20" s="721">
        <v>829</v>
      </c>
    </row>
    <row r="21" spans="1:16342" ht="15.95" customHeight="1">
      <c r="A21" s="610">
        <v>1712</v>
      </c>
      <c r="B21" s="721" t="s">
        <v>1215</v>
      </c>
      <c r="C21" s="800">
        <v>-84</v>
      </c>
      <c r="D21" s="801">
        <v>-19.534880000000001</v>
      </c>
      <c r="E21" s="721">
        <v>341</v>
      </c>
      <c r="G21" s="610">
        <v>1712</v>
      </c>
      <c r="H21" s="721" t="s">
        <v>1331</v>
      </c>
      <c r="I21" s="800">
        <v>-18508</v>
      </c>
      <c r="J21" s="801">
        <v>-4.5520500000000004</v>
      </c>
      <c r="K21" s="721">
        <v>774</v>
      </c>
    </row>
    <row r="22" spans="1:16342" ht="15.95" customHeight="1">
      <c r="A22" s="610">
        <v>1713</v>
      </c>
      <c r="B22" s="721" t="s">
        <v>1233</v>
      </c>
      <c r="C22" s="800">
        <v>-97</v>
      </c>
      <c r="D22" s="801">
        <v>-20.041319999999999</v>
      </c>
      <c r="E22" s="721">
        <v>351</v>
      </c>
      <c r="G22" s="610">
        <v>1713</v>
      </c>
      <c r="H22" s="721" t="s">
        <v>1220</v>
      </c>
      <c r="I22" s="800">
        <v>-20390</v>
      </c>
      <c r="J22" s="801">
        <v>-4.7472899999999996</v>
      </c>
      <c r="K22" s="721">
        <v>808</v>
      </c>
    </row>
    <row r="23" spans="1:16342" ht="15.95" customHeight="1">
      <c r="A23" s="610">
        <v>1714</v>
      </c>
      <c r="B23" s="721" t="s">
        <v>1234</v>
      </c>
      <c r="C23" s="800">
        <v>-92</v>
      </c>
      <c r="D23" s="801">
        <v>-20.489979999999999</v>
      </c>
      <c r="E23" s="721">
        <v>347</v>
      </c>
      <c r="G23" s="610">
        <v>1714</v>
      </c>
      <c r="H23" s="721" t="s">
        <v>1248</v>
      </c>
      <c r="I23" s="800">
        <v>-20882</v>
      </c>
      <c r="J23" s="801">
        <v>-2.5775299999999999</v>
      </c>
      <c r="K23" s="721">
        <v>553</v>
      </c>
    </row>
    <row r="24" spans="1:16342" ht="15.95" customHeight="1">
      <c r="A24" s="866">
        <v>1715</v>
      </c>
      <c r="B24" s="611" t="s">
        <v>37</v>
      </c>
      <c r="C24" s="867">
        <v>-1265</v>
      </c>
      <c r="D24" s="868">
        <v>-34.207680000000003</v>
      </c>
      <c r="E24" s="611">
        <v>1099</v>
      </c>
      <c r="G24" s="866">
        <v>1715</v>
      </c>
      <c r="H24" s="611" t="s">
        <v>1208</v>
      </c>
      <c r="I24" s="867">
        <v>-22257</v>
      </c>
      <c r="J24" s="868">
        <v>-2.31534</v>
      </c>
      <c r="K24" s="611">
        <v>524</v>
      </c>
      <c r="L24" s="721"/>
      <c r="M24" s="721"/>
    </row>
    <row r="25" spans="1:16342" ht="15.75" customHeight="1">
      <c r="A25" s="604" t="s">
        <v>1253</v>
      </c>
      <c r="B25" s="593"/>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3"/>
      <c r="AL25" s="593"/>
      <c r="AM25" s="593"/>
      <c r="AN25" s="593"/>
      <c r="AO25" s="593"/>
      <c r="AP25" s="593"/>
      <c r="AQ25" s="593"/>
      <c r="AR25" s="593"/>
      <c r="AS25" s="593"/>
      <c r="AT25" s="593"/>
      <c r="AU25" s="593"/>
      <c r="AV25" s="593"/>
      <c r="AW25" s="593"/>
      <c r="AX25" s="593"/>
      <c r="AY25" s="593"/>
      <c r="AZ25" s="593"/>
      <c r="BA25" s="593"/>
      <c r="BB25" s="593"/>
      <c r="BC25" s="593"/>
      <c r="BD25" s="593"/>
      <c r="BE25" s="593"/>
      <c r="BF25" s="593"/>
      <c r="BG25" s="593"/>
      <c r="BH25" s="593"/>
      <c r="BI25" s="593"/>
      <c r="BJ25" s="593"/>
      <c r="BK25" s="593"/>
      <c r="BL25" s="593"/>
      <c r="BM25" s="593"/>
      <c r="BN25" s="593"/>
      <c r="BO25" s="593"/>
      <c r="BP25" s="593"/>
      <c r="BQ25" s="593"/>
      <c r="BR25" s="593"/>
      <c r="BS25" s="593"/>
      <c r="BT25" s="593"/>
      <c r="BU25" s="593"/>
      <c r="BV25" s="593"/>
      <c r="BW25" s="593"/>
      <c r="BX25" s="593"/>
      <c r="BY25" s="593"/>
      <c r="BZ25" s="593"/>
      <c r="CA25" s="593"/>
      <c r="CB25" s="593"/>
      <c r="CC25" s="593"/>
      <c r="CD25" s="593"/>
      <c r="CE25" s="593"/>
      <c r="CF25" s="593"/>
      <c r="CG25" s="593"/>
      <c r="CH25" s="593"/>
      <c r="CI25" s="593"/>
      <c r="CJ25" s="593"/>
      <c r="CK25" s="593"/>
      <c r="CL25" s="593"/>
      <c r="CM25" s="593"/>
      <c r="CN25" s="593"/>
      <c r="CO25" s="593"/>
      <c r="CP25" s="593"/>
      <c r="CQ25" s="593"/>
      <c r="CR25" s="593"/>
      <c r="CS25" s="593"/>
      <c r="CT25" s="593"/>
      <c r="CU25" s="593"/>
      <c r="CV25" s="593"/>
      <c r="CW25" s="593"/>
      <c r="CX25" s="593"/>
      <c r="CY25" s="593"/>
      <c r="CZ25" s="593"/>
      <c r="DA25" s="593"/>
      <c r="DB25" s="593"/>
      <c r="DC25" s="593"/>
      <c r="DD25" s="593"/>
      <c r="DE25" s="593"/>
      <c r="DF25" s="593"/>
      <c r="DG25" s="593"/>
      <c r="DH25" s="593"/>
      <c r="DI25" s="593"/>
      <c r="DJ25" s="593"/>
      <c r="DK25" s="593"/>
      <c r="DL25" s="593"/>
      <c r="DM25" s="593"/>
      <c r="DN25" s="593"/>
      <c r="DO25" s="593"/>
      <c r="DP25" s="593"/>
      <c r="DQ25" s="593"/>
      <c r="DR25" s="593"/>
      <c r="DS25" s="593"/>
      <c r="DT25" s="593"/>
      <c r="DU25" s="593"/>
      <c r="DV25" s="593"/>
      <c r="DW25" s="593"/>
      <c r="DX25" s="593"/>
      <c r="DY25" s="593"/>
      <c r="DZ25" s="593"/>
      <c r="EA25" s="593"/>
      <c r="EB25" s="593"/>
      <c r="EC25" s="593"/>
      <c r="ED25" s="593"/>
      <c r="EE25" s="593"/>
      <c r="EF25" s="593"/>
      <c r="EG25" s="593"/>
      <c r="EH25" s="593"/>
      <c r="EI25" s="593"/>
      <c r="EJ25" s="593"/>
      <c r="EK25" s="593"/>
      <c r="EL25" s="593"/>
      <c r="EM25" s="593"/>
      <c r="EN25" s="593"/>
      <c r="EO25" s="593"/>
      <c r="EP25" s="593"/>
      <c r="EQ25" s="593"/>
      <c r="ER25" s="593"/>
      <c r="ES25" s="593"/>
      <c r="ET25" s="593"/>
      <c r="EU25" s="593"/>
      <c r="EV25" s="593"/>
      <c r="EW25" s="593"/>
      <c r="EX25" s="593"/>
      <c r="EY25" s="593"/>
      <c r="EZ25" s="593"/>
      <c r="FA25" s="593"/>
      <c r="FB25" s="593"/>
      <c r="FC25" s="593"/>
      <c r="FD25" s="593"/>
      <c r="FE25" s="593"/>
      <c r="FF25" s="593"/>
      <c r="FG25" s="593"/>
      <c r="FH25" s="593"/>
      <c r="FI25" s="593"/>
      <c r="FJ25" s="593"/>
      <c r="FK25" s="593"/>
      <c r="FL25" s="593"/>
      <c r="FM25" s="593"/>
      <c r="FN25" s="593"/>
      <c r="FO25" s="593"/>
      <c r="FP25" s="593"/>
      <c r="FQ25" s="593"/>
      <c r="FR25" s="593"/>
      <c r="FS25" s="593"/>
      <c r="FT25" s="593"/>
      <c r="FU25" s="593"/>
      <c r="FV25" s="593"/>
      <c r="FW25" s="593"/>
      <c r="FX25" s="593"/>
      <c r="FY25" s="593"/>
      <c r="FZ25" s="593"/>
      <c r="GA25" s="593"/>
      <c r="GB25" s="593"/>
      <c r="GC25" s="593"/>
      <c r="GD25" s="593"/>
      <c r="GE25" s="593"/>
      <c r="GF25" s="593"/>
      <c r="GG25" s="593"/>
      <c r="GH25" s="593"/>
      <c r="GI25" s="593"/>
      <c r="GJ25" s="593"/>
      <c r="GK25" s="593"/>
      <c r="GL25" s="593"/>
      <c r="GM25" s="593"/>
      <c r="GN25" s="593"/>
      <c r="GO25" s="593"/>
      <c r="GP25" s="593"/>
      <c r="GQ25" s="593"/>
      <c r="GR25" s="593"/>
      <c r="GS25" s="593"/>
      <c r="GT25" s="593"/>
      <c r="GU25" s="593"/>
      <c r="GV25" s="593"/>
      <c r="GW25" s="593"/>
      <c r="GX25" s="593"/>
      <c r="GY25" s="593"/>
      <c r="GZ25" s="593"/>
      <c r="HA25" s="593"/>
      <c r="HB25" s="593"/>
      <c r="HC25" s="593"/>
      <c r="HD25" s="593"/>
      <c r="HE25" s="593"/>
      <c r="HF25" s="593"/>
      <c r="HG25" s="593"/>
      <c r="HH25" s="593"/>
      <c r="HI25" s="593"/>
      <c r="HJ25" s="593"/>
      <c r="HK25" s="593"/>
      <c r="HL25" s="593"/>
      <c r="HM25" s="593"/>
      <c r="HN25" s="593"/>
      <c r="HO25" s="593"/>
      <c r="HP25" s="593"/>
      <c r="HQ25" s="593"/>
      <c r="HR25" s="593"/>
      <c r="HS25" s="593"/>
      <c r="HT25" s="593"/>
      <c r="HU25" s="593"/>
      <c r="HV25" s="593"/>
      <c r="HW25" s="593"/>
      <c r="HX25" s="593"/>
      <c r="HY25" s="593"/>
      <c r="HZ25" s="593"/>
      <c r="IA25" s="593"/>
      <c r="IB25" s="593"/>
      <c r="IC25" s="593"/>
      <c r="ID25" s="593"/>
      <c r="IE25" s="593"/>
      <c r="IF25" s="593"/>
      <c r="IG25" s="593"/>
      <c r="IH25" s="593"/>
      <c r="II25" s="593"/>
      <c r="IJ25" s="593"/>
      <c r="IK25" s="593"/>
      <c r="IL25" s="593"/>
      <c r="IM25" s="593"/>
      <c r="IN25" s="593"/>
      <c r="IO25" s="593"/>
      <c r="IP25" s="593"/>
      <c r="IQ25" s="593"/>
      <c r="IR25" s="593"/>
      <c r="IS25" s="593"/>
      <c r="IT25" s="593"/>
      <c r="IU25" s="593"/>
      <c r="IV25" s="593"/>
      <c r="IW25" s="593"/>
      <c r="IX25" s="593"/>
      <c r="IY25" s="593"/>
      <c r="IZ25" s="593"/>
      <c r="JA25" s="593"/>
      <c r="JB25" s="593"/>
      <c r="JC25" s="593"/>
      <c r="JD25" s="593"/>
      <c r="JE25" s="593"/>
      <c r="JF25" s="593"/>
      <c r="JG25" s="593"/>
      <c r="JH25" s="593"/>
      <c r="JI25" s="593"/>
      <c r="JJ25" s="593"/>
      <c r="JK25" s="593"/>
      <c r="JL25" s="593"/>
      <c r="JM25" s="593"/>
      <c r="JN25" s="593"/>
      <c r="JO25" s="593"/>
      <c r="JP25" s="593"/>
      <c r="JQ25" s="593"/>
      <c r="JR25" s="593"/>
      <c r="JS25" s="593"/>
      <c r="JT25" s="593"/>
      <c r="JU25" s="593"/>
      <c r="JV25" s="593"/>
      <c r="JW25" s="593"/>
      <c r="JX25" s="593"/>
      <c r="JY25" s="593"/>
      <c r="JZ25" s="593"/>
      <c r="KA25" s="593"/>
      <c r="KB25" s="593"/>
      <c r="KC25" s="593"/>
      <c r="KD25" s="593"/>
      <c r="KE25" s="593"/>
      <c r="KF25" s="593"/>
      <c r="KG25" s="593"/>
      <c r="KH25" s="593"/>
      <c r="KI25" s="593"/>
      <c r="KJ25" s="593"/>
      <c r="KK25" s="593"/>
      <c r="KL25" s="593"/>
      <c r="KM25" s="593"/>
      <c r="KN25" s="593"/>
      <c r="KO25" s="593"/>
      <c r="KP25" s="593"/>
      <c r="KQ25" s="593"/>
      <c r="KR25" s="593"/>
      <c r="KS25" s="593"/>
      <c r="KT25" s="593"/>
      <c r="KU25" s="593"/>
      <c r="KV25" s="593"/>
      <c r="KW25" s="593"/>
      <c r="KX25" s="593"/>
      <c r="KY25" s="593"/>
      <c r="KZ25" s="593"/>
      <c r="LA25" s="593"/>
      <c r="LB25" s="593"/>
      <c r="LC25" s="593"/>
      <c r="LD25" s="593"/>
      <c r="LE25" s="593"/>
      <c r="LF25" s="593"/>
      <c r="LG25" s="593"/>
      <c r="LH25" s="593"/>
      <c r="LI25" s="593"/>
      <c r="LJ25" s="593"/>
      <c r="LK25" s="593"/>
      <c r="LL25" s="593"/>
      <c r="LM25" s="593"/>
      <c r="LN25" s="593"/>
      <c r="LO25" s="593"/>
      <c r="LP25" s="593"/>
      <c r="LQ25" s="593"/>
      <c r="LR25" s="593"/>
      <c r="LS25" s="593"/>
      <c r="LT25" s="593"/>
      <c r="LU25" s="593"/>
      <c r="LV25" s="593"/>
      <c r="LW25" s="593"/>
      <c r="LX25" s="593"/>
      <c r="LY25" s="593"/>
      <c r="LZ25" s="593"/>
      <c r="MA25" s="593"/>
      <c r="MB25" s="593"/>
      <c r="MC25" s="593"/>
      <c r="MD25" s="593"/>
      <c r="ME25" s="593"/>
      <c r="MF25" s="593"/>
      <c r="MG25" s="593"/>
      <c r="MH25" s="593"/>
      <c r="MI25" s="593"/>
      <c r="MJ25" s="593"/>
      <c r="MK25" s="593"/>
      <c r="ML25" s="593"/>
      <c r="MM25" s="593"/>
      <c r="MN25" s="593"/>
      <c r="MO25" s="593"/>
      <c r="MP25" s="593"/>
      <c r="MQ25" s="593"/>
      <c r="MR25" s="593"/>
      <c r="MS25" s="593"/>
      <c r="MT25" s="593"/>
      <c r="MU25" s="593"/>
      <c r="MV25" s="593"/>
      <c r="MW25" s="593"/>
      <c r="MX25" s="593"/>
      <c r="MY25" s="593"/>
      <c r="MZ25" s="593"/>
      <c r="NA25" s="593"/>
      <c r="NB25" s="593"/>
      <c r="NC25" s="593"/>
      <c r="ND25" s="593"/>
      <c r="NE25" s="593"/>
      <c r="NF25" s="593"/>
      <c r="NG25" s="593"/>
      <c r="NH25" s="593"/>
      <c r="NI25" s="593"/>
      <c r="NJ25" s="593"/>
      <c r="NK25" s="593"/>
      <c r="NL25" s="593"/>
      <c r="NM25" s="593"/>
      <c r="NN25" s="593"/>
      <c r="NO25" s="593"/>
      <c r="NP25" s="593"/>
      <c r="NQ25" s="593"/>
      <c r="NR25" s="593"/>
      <c r="NS25" s="593"/>
      <c r="NT25" s="593"/>
      <c r="NU25" s="593"/>
      <c r="NV25" s="593"/>
      <c r="NW25" s="593"/>
      <c r="NX25" s="593"/>
      <c r="NY25" s="593"/>
      <c r="NZ25" s="593"/>
      <c r="OA25" s="593"/>
      <c r="OB25" s="593"/>
      <c r="OC25" s="593"/>
      <c r="OD25" s="593"/>
      <c r="OE25" s="593"/>
      <c r="OF25" s="593"/>
      <c r="OG25" s="593"/>
      <c r="OH25" s="593"/>
      <c r="OI25" s="593"/>
      <c r="OJ25" s="593"/>
      <c r="OK25" s="593"/>
      <c r="OL25" s="593"/>
      <c r="OM25" s="593"/>
      <c r="ON25" s="593"/>
      <c r="OO25" s="593"/>
      <c r="OP25" s="593"/>
      <c r="OQ25" s="593"/>
      <c r="OR25" s="593"/>
      <c r="OS25" s="593"/>
      <c r="OT25" s="593"/>
      <c r="OU25" s="593"/>
      <c r="OV25" s="593"/>
      <c r="OW25" s="593"/>
      <c r="OX25" s="593"/>
      <c r="OY25" s="593"/>
      <c r="OZ25" s="593"/>
      <c r="PA25" s="593"/>
      <c r="PB25" s="593"/>
      <c r="PC25" s="593"/>
      <c r="PD25" s="593"/>
      <c r="PE25" s="593"/>
      <c r="PF25" s="593"/>
      <c r="PG25" s="593"/>
      <c r="PH25" s="593"/>
      <c r="PI25" s="593"/>
      <c r="PJ25" s="593"/>
      <c r="PK25" s="593"/>
      <c r="PL25" s="593"/>
      <c r="PM25" s="593"/>
      <c r="PN25" s="593"/>
      <c r="PO25" s="593"/>
      <c r="PP25" s="593"/>
      <c r="PQ25" s="593"/>
      <c r="PR25" s="593"/>
      <c r="PS25" s="593"/>
      <c r="PT25" s="593"/>
      <c r="PU25" s="593"/>
      <c r="PV25" s="593"/>
      <c r="PW25" s="593"/>
      <c r="PX25" s="593"/>
      <c r="PY25" s="593"/>
      <c r="PZ25" s="593"/>
      <c r="QA25" s="593"/>
      <c r="QB25" s="593"/>
      <c r="QC25" s="593"/>
      <c r="QD25" s="593"/>
      <c r="QE25" s="593"/>
      <c r="QF25" s="593"/>
      <c r="QG25" s="593"/>
      <c r="QH25" s="593"/>
      <c r="QI25" s="593"/>
      <c r="QJ25" s="593"/>
      <c r="QK25" s="593"/>
      <c r="QL25" s="593"/>
      <c r="QM25" s="593"/>
      <c r="QN25" s="593"/>
      <c r="QO25" s="593"/>
      <c r="QP25" s="593"/>
      <c r="QQ25" s="593"/>
      <c r="QR25" s="593"/>
      <c r="QS25" s="593"/>
      <c r="QT25" s="593"/>
      <c r="QU25" s="593"/>
      <c r="QV25" s="593"/>
      <c r="QW25" s="593"/>
      <c r="QX25" s="593"/>
      <c r="QY25" s="593"/>
      <c r="QZ25" s="593"/>
      <c r="RA25" s="593"/>
      <c r="RB25" s="593"/>
      <c r="RC25" s="593"/>
      <c r="RD25" s="593"/>
      <c r="RE25" s="593"/>
      <c r="RF25" s="593"/>
      <c r="RG25" s="593"/>
      <c r="RH25" s="593"/>
      <c r="RI25" s="593"/>
      <c r="RJ25" s="593"/>
      <c r="RK25" s="593"/>
      <c r="RL25" s="593"/>
      <c r="RM25" s="593"/>
      <c r="RN25" s="593"/>
      <c r="RO25" s="593"/>
      <c r="RP25" s="593"/>
      <c r="RQ25" s="593"/>
      <c r="RR25" s="593"/>
      <c r="RS25" s="593"/>
      <c r="RT25" s="593"/>
      <c r="RU25" s="593"/>
      <c r="RV25" s="593"/>
      <c r="RW25" s="593"/>
      <c r="RX25" s="593"/>
      <c r="RY25" s="593"/>
      <c r="RZ25" s="593"/>
      <c r="SA25" s="593"/>
      <c r="SB25" s="593"/>
      <c r="SC25" s="593"/>
      <c r="SD25" s="593"/>
      <c r="SE25" s="593"/>
      <c r="SF25" s="593"/>
      <c r="SG25" s="593"/>
      <c r="SH25" s="593"/>
      <c r="SI25" s="593"/>
      <c r="SJ25" s="593"/>
      <c r="SK25" s="593"/>
      <c r="SL25" s="593"/>
      <c r="SM25" s="593"/>
      <c r="SN25" s="593"/>
      <c r="SO25" s="593"/>
      <c r="SP25" s="593"/>
      <c r="SQ25" s="593"/>
      <c r="SR25" s="593"/>
      <c r="SS25" s="593"/>
      <c r="ST25" s="593"/>
      <c r="SU25" s="593"/>
      <c r="SV25" s="593"/>
      <c r="SW25" s="593"/>
      <c r="SX25" s="593"/>
      <c r="SY25" s="593"/>
      <c r="SZ25" s="593"/>
      <c r="TA25" s="593"/>
      <c r="TB25" s="593"/>
      <c r="TC25" s="593"/>
      <c r="TD25" s="593"/>
      <c r="TE25" s="593"/>
      <c r="TF25" s="593"/>
      <c r="TG25" s="593"/>
      <c r="TH25" s="593"/>
      <c r="TI25" s="593"/>
      <c r="TJ25" s="593"/>
      <c r="TK25" s="593"/>
      <c r="TL25" s="593"/>
      <c r="TM25" s="593"/>
      <c r="TN25" s="593"/>
      <c r="TO25" s="593"/>
      <c r="TP25" s="593"/>
      <c r="TQ25" s="593"/>
      <c r="TR25" s="593"/>
      <c r="TS25" s="593"/>
      <c r="TT25" s="593"/>
      <c r="TU25" s="593"/>
      <c r="TV25" s="593"/>
      <c r="TW25" s="593"/>
      <c r="TX25" s="593"/>
      <c r="TY25" s="593"/>
      <c r="TZ25" s="593"/>
      <c r="UA25" s="593"/>
      <c r="UB25" s="593"/>
      <c r="UC25" s="593"/>
      <c r="UD25" s="593"/>
      <c r="UE25" s="593"/>
      <c r="UF25" s="593"/>
      <c r="UG25" s="593"/>
      <c r="UH25" s="593"/>
      <c r="UI25" s="593"/>
      <c r="UJ25" s="593"/>
      <c r="UK25" s="593"/>
      <c r="UL25" s="593"/>
      <c r="UM25" s="593"/>
      <c r="UN25" s="593"/>
      <c r="UO25" s="593"/>
      <c r="UP25" s="593"/>
      <c r="UQ25" s="593"/>
      <c r="UR25" s="593"/>
      <c r="US25" s="593"/>
      <c r="UT25" s="593"/>
      <c r="UU25" s="593"/>
      <c r="UV25" s="593"/>
      <c r="UW25" s="593"/>
      <c r="UX25" s="593"/>
      <c r="UY25" s="593"/>
      <c r="UZ25" s="593"/>
      <c r="VA25" s="593"/>
      <c r="VB25" s="593"/>
      <c r="VC25" s="593"/>
      <c r="VD25" s="593"/>
      <c r="VE25" s="593"/>
      <c r="VF25" s="593"/>
      <c r="VG25" s="593"/>
      <c r="VH25" s="593"/>
      <c r="VI25" s="593"/>
      <c r="VJ25" s="593"/>
      <c r="VK25" s="593"/>
      <c r="VL25" s="593"/>
      <c r="VM25" s="593"/>
      <c r="VN25" s="593"/>
      <c r="VO25" s="593"/>
      <c r="VP25" s="593"/>
      <c r="VQ25" s="593"/>
      <c r="VR25" s="593"/>
      <c r="VS25" s="593"/>
      <c r="VT25" s="593"/>
      <c r="VU25" s="593"/>
      <c r="VV25" s="593"/>
      <c r="VW25" s="593"/>
      <c r="VX25" s="593"/>
      <c r="VY25" s="593"/>
      <c r="VZ25" s="593"/>
      <c r="WA25" s="593"/>
      <c r="WB25" s="593"/>
      <c r="WC25" s="593"/>
      <c r="WD25" s="593"/>
      <c r="WE25" s="593"/>
      <c r="WF25" s="593"/>
      <c r="WG25" s="593"/>
      <c r="WH25" s="593"/>
      <c r="WI25" s="593"/>
      <c r="WJ25" s="593"/>
      <c r="WK25" s="593"/>
      <c r="WL25" s="593"/>
      <c r="WM25" s="593"/>
      <c r="WN25" s="593"/>
      <c r="WO25" s="593"/>
      <c r="WP25" s="593"/>
      <c r="WQ25" s="593"/>
      <c r="WR25" s="593"/>
      <c r="WS25" s="593"/>
      <c r="WT25" s="593"/>
      <c r="WU25" s="593"/>
      <c r="WV25" s="593"/>
      <c r="WW25" s="593"/>
      <c r="WX25" s="593"/>
      <c r="WY25" s="593"/>
      <c r="WZ25" s="593"/>
      <c r="XA25" s="593"/>
      <c r="XB25" s="593"/>
      <c r="XC25" s="593"/>
      <c r="XD25" s="593"/>
      <c r="XE25" s="593"/>
      <c r="XF25" s="593"/>
      <c r="XG25" s="593"/>
      <c r="XH25" s="593"/>
      <c r="XI25" s="593"/>
      <c r="XJ25" s="593"/>
      <c r="XK25" s="593"/>
      <c r="XL25" s="593"/>
      <c r="XM25" s="593"/>
      <c r="XN25" s="593"/>
      <c r="XO25" s="593"/>
      <c r="XP25" s="593"/>
      <c r="XQ25" s="593"/>
      <c r="XR25" s="593"/>
      <c r="XS25" s="593"/>
      <c r="XT25" s="593"/>
      <c r="XU25" s="593"/>
      <c r="XV25" s="593"/>
      <c r="XW25" s="593"/>
      <c r="XX25" s="593"/>
      <c r="XY25" s="593"/>
      <c r="XZ25" s="593"/>
      <c r="YA25" s="593"/>
      <c r="YB25" s="593"/>
      <c r="YC25" s="593"/>
      <c r="YD25" s="593"/>
      <c r="YE25" s="593"/>
      <c r="YF25" s="593"/>
      <c r="YG25" s="593"/>
      <c r="YH25" s="593"/>
      <c r="YI25" s="593"/>
      <c r="YJ25" s="593"/>
      <c r="YK25" s="593"/>
      <c r="YL25" s="593"/>
      <c r="YM25" s="593"/>
      <c r="YN25" s="593"/>
      <c r="YO25" s="593"/>
      <c r="YP25" s="593"/>
      <c r="YQ25" s="593"/>
      <c r="YR25" s="593"/>
      <c r="YS25" s="593"/>
      <c r="YT25" s="593"/>
      <c r="YU25" s="593"/>
      <c r="YV25" s="593"/>
      <c r="YW25" s="593"/>
      <c r="YX25" s="593"/>
      <c r="YY25" s="593"/>
      <c r="YZ25" s="593"/>
      <c r="ZA25" s="593"/>
      <c r="ZB25" s="593"/>
      <c r="ZC25" s="593"/>
      <c r="ZD25" s="593"/>
      <c r="ZE25" s="593"/>
      <c r="ZF25" s="593"/>
      <c r="ZG25" s="593"/>
      <c r="ZH25" s="593"/>
      <c r="ZI25" s="593"/>
      <c r="ZJ25" s="593"/>
      <c r="ZK25" s="593"/>
      <c r="ZL25" s="593"/>
      <c r="ZM25" s="593"/>
      <c r="ZN25" s="593"/>
      <c r="ZO25" s="593"/>
      <c r="ZP25" s="593"/>
      <c r="ZQ25" s="593"/>
      <c r="ZR25" s="593"/>
      <c r="ZS25" s="593"/>
      <c r="ZT25" s="593"/>
      <c r="ZU25" s="593"/>
      <c r="ZV25" s="593"/>
      <c r="ZW25" s="593"/>
      <c r="ZX25" s="593"/>
      <c r="ZY25" s="593"/>
      <c r="ZZ25" s="593"/>
      <c r="AAA25" s="593"/>
      <c r="AAB25" s="593"/>
      <c r="AAC25" s="593"/>
      <c r="AAD25" s="593"/>
      <c r="AAE25" s="593"/>
      <c r="AAF25" s="593"/>
      <c r="AAG25" s="593"/>
      <c r="AAH25" s="593"/>
      <c r="AAI25" s="593"/>
      <c r="AAJ25" s="593"/>
      <c r="AAK25" s="593"/>
      <c r="AAL25" s="593"/>
      <c r="AAM25" s="593"/>
      <c r="AAN25" s="593"/>
      <c r="AAO25" s="593"/>
      <c r="AAP25" s="593"/>
      <c r="AAQ25" s="593"/>
      <c r="AAR25" s="593"/>
      <c r="AAS25" s="593"/>
      <c r="AAT25" s="593"/>
      <c r="AAU25" s="593"/>
      <c r="AAV25" s="593"/>
      <c r="AAW25" s="593"/>
      <c r="AAX25" s="593"/>
      <c r="AAY25" s="593"/>
      <c r="AAZ25" s="593"/>
      <c r="ABA25" s="593"/>
      <c r="ABB25" s="593"/>
      <c r="ABC25" s="593"/>
      <c r="ABD25" s="593"/>
      <c r="ABE25" s="593"/>
      <c r="ABF25" s="593"/>
      <c r="ABG25" s="593"/>
      <c r="ABH25" s="593"/>
      <c r="ABI25" s="593"/>
      <c r="ABJ25" s="593"/>
      <c r="ABK25" s="593"/>
      <c r="ABL25" s="593"/>
      <c r="ABM25" s="593"/>
      <c r="ABN25" s="593"/>
      <c r="ABO25" s="593"/>
      <c r="ABP25" s="593"/>
      <c r="ABQ25" s="593"/>
      <c r="ABR25" s="593"/>
      <c r="ABS25" s="593"/>
      <c r="ABT25" s="593"/>
      <c r="ABU25" s="593"/>
      <c r="ABV25" s="593"/>
      <c r="ABW25" s="593"/>
      <c r="ABX25" s="593"/>
      <c r="ABY25" s="593"/>
      <c r="ABZ25" s="593"/>
      <c r="ACA25" s="593"/>
      <c r="ACB25" s="593"/>
      <c r="ACC25" s="593"/>
      <c r="ACD25" s="593"/>
      <c r="ACE25" s="593"/>
      <c r="ACF25" s="593"/>
      <c r="ACG25" s="593"/>
      <c r="ACH25" s="593"/>
      <c r="ACI25" s="593"/>
      <c r="ACJ25" s="593"/>
      <c r="ACK25" s="593"/>
      <c r="ACL25" s="593"/>
      <c r="ACM25" s="593"/>
      <c r="ACN25" s="593"/>
      <c r="ACO25" s="593"/>
      <c r="ACP25" s="593"/>
      <c r="ACQ25" s="593"/>
      <c r="ACR25" s="593"/>
      <c r="ACS25" s="593"/>
      <c r="ACT25" s="593"/>
      <c r="ACU25" s="593"/>
      <c r="ACV25" s="593"/>
      <c r="ACW25" s="593"/>
      <c r="ACX25" s="593"/>
      <c r="ACY25" s="593"/>
      <c r="ACZ25" s="593"/>
      <c r="ADA25" s="593"/>
      <c r="ADB25" s="593"/>
      <c r="ADC25" s="593"/>
      <c r="ADD25" s="593"/>
      <c r="ADE25" s="593"/>
      <c r="ADF25" s="593"/>
      <c r="ADG25" s="593"/>
      <c r="ADH25" s="593"/>
      <c r="ADI25" s="593"/>
      <c r="ADJ25" s="593"/>
      <c r="ADK25" s="593"/>
      <c r="ADL25" s="593"/>
      <c r="ADM25" s="593"/>
      <c r="ADN25" s="593"/>
      <c r="ADO25" s="593"/>
      <c r="ADP25" s="593"/>
      <c r="ADQ25" s="593"/>
      <c r="ADR25" s="593"/>
      <c r="ADS25" s="593"/>
      <c r="ADT25" s="593"/>
      <c r="ADU25" s="593"/>
      <c r="ADV25" s="593"/>
      <c r="ADW25" s="593"/>
      <c r="ADX25" s="593"/>
      <c r="ADY25" s="593"/>
      <c r="ADZ25" s="593"/>
      <c r="AEA25" s="593"/>
      <c r="AEB25" s="593"/>
      <c r="AEC25" s="593"/>
      <c r="AED25" s="593"/>
      <c r="AEE25" s="593"/>
      <c r="AEF25" s="593"/>
      <c r="AEG25" s="593"/>
      <c r="AEH25" s="593"/>
      <c r="AEI25" s="593"/>
      <c r="AEJ25" s="593"/>
      <c r="AEK25" s="593"/>
      <c r="AEL25" s="593"/>
      <c r="AEM25" s="593"/>
      <c r="AEN25" s="593"/>
      <c r="AEO25" s="593"/>
      <c r="AEP25" s="593"/>
      <c r="AEQ25" s="593"/>
      <c r="AER25" s="593"/>
      <c r="AES25" s="593"/>
      <c r="AET25" s="593"/>
      <c r="AEU25" s="593"/>
      <c r="AEV25" s="593"/>
      <c r="AEW25" s="593"/>
      <c r="AEX25" s="593"/>
      <c r="AEY25" s="593"/>
      <c r="AEZ25" s="593"/>
      <c r="AFA25" s="593"/>
      <c r="AFB25" s="593"/>
      <c r="AFC25" s="593"/>
      <c r="AFD25" s="593"/>
      <c r="AFE25" s="593"/>
      <c r="AFF25" s="593"/>
      <c r="AFG25" s="593"/>
      <c r="AFH25" s="593"/>
      <c r="AFI25" s="593"/>
      <c r="AFJ25" s="593"/>
      <c r="AFK25" s="593"/>
      <c r="AFL25" s="593"/>
      <c r="AFM25" s="593"/>
      <c r="AFN25" s="593"/>
      <c r="AFO25" s="593"/>
      <c r="AFP25" s="593"/>
      <c r="AFQ25" s="593"/>
      <c r="AFR25" s="593"/>
      <c r="AFS25" s="593"/>
      <c r="AFT25" s="593"/>
      <c r="AFU25" s="593"/>
      <c r="AFV25" s="593"/>
      <c r="AFW25" s="593"/>
      <c r="AFX25" s="593"/>
      <c r="AFY25" s="593"/>
      <c r="AFZ25" s="593"/>
      <c r="AGA25" s="593"/>
      <c r="AGB25" s="593"/>
      <c r="AGC25" s="593"/>
      <c r="AGD25" s="593"/>
      <c r="AGE25" s="593"/>
      <c r="AGF25" s="593"/>
      <c r="AGG25" s="593"/>
      <c r="AGH25" s="593"/>
      <c r="AGI25" s="593"/>
      <c r="AGJ25" s="593"/>
      <c r="AGK25" s="593"/>
      <c r="AGL25" s="593"/>
      <c r="AGM25" s="593"/>
      <c r="AGN25" s="593"/>
      <c r="AGO25" s="593"/>
      <c r="AGP25" s="593"/>
      <c r="AGQ25" s="593"/>
      <c r="AGR25" s="593"/>
      <c r="AGS25" s="593"/>
      <c r="AGT25" s="593"/>
      <c r="AGU25" s="593"/>
      <c r="AGV25" s="593"/>
      <c r="AGW25" s="593"/>
      <c r="AGX25" s="593"/>
      <c r="AGY25" s="593"/>
      <c r="AGZ25" s="593"/>
      <c r="AHA25" s="593"/>
      <c r="AHB25" s="593"/>
      <c r="AHC25" s="593"/>
      <c r="AHD25" s="593"/>
      <c r="AHE25" s="593"/>
      <c r="AHF25" s="593"/>
      <c r="AHG25" s="593"/>
      <c r="AHH25" s="593"/>
      <c r="AHI25" s="593"/>
      <c r="AHJ25" s="593"/>
      <c r="AHK25" s="593"/>
      <c r="AHL25" s="593"/>
      <c r="AHM25" s="593"/>
      <c r="AHN25" s="593"/>
      <c r="AHO25" s="593"/>
      <c r="AHP25" s="593"/>
      <c r="AHQ25" s="593"/>
      <c r="AHR25" s="593"/>
      <c r="AHS25" s="593"/>
      <c r="AHT25" s="593"/>
      <c r="AHU25" s="593"/>
      <c r="AHV25" s="593"/>
      <c r="AHW25" s="593"/>
      <c r="AHX25" s="593"/>
      <c r="AHY25" s="593"/>
      <c r="AHZ25" s="593"/>
      <c r="AIA25" s="593"/>
      <c r="AIB25" s="593"/>
      <c r="AIC25" s="593"/>
      <c r="AID25" s="593"/>
      <c r="AIE25" s="593"/>
      <c r="AIF25" s="593"/>
      <c r="AIG25" s="593"/>
      <c r="AIH25" s="593"/>
      <c r="AII25" s="593"/>
      <c r="AIJ25" s="593"/>
      <c r="AIK25" s="593"/>
      <c r="AIL25" s="593"/>
      <c r="AIM25" s="593"/>
      <c r="AIN25" s="593"/>
      <c r="AIO25" s="593"/>
      <c r="AIP25" s="593"/>
      <c r="AIQ25" s="593"/>
      <c r="AIR25" s="593"/>
      <c r="AIS25" s="593"/>
      <c r="AIT25" s="593"/>
      <c r="AIU25" s="593"/>
      <c r="AIV25" s="593"/>
      <c r="AIW25" s="593"/>
      <c r="AIX25" s="593"/>
      <c r="AIY25" s="593"/>
      <c r="AIZ25" s="593"/>
      <c r="AJA25" s="593"/>
      <c r="AJB25" s="593"/>
      <c r="AJC25" s="593"/>
      <c r="AJD25" s="593"/>
      <c r="AJE25" s="593"/>
      <c r="AJF25" s="593"/>
      <c r="AJG25" s="593"/>
      <c r="AJH25" s="593"/>
      <c r="AJI25" s="593"/>
      <c r="AJJ25" s="593"/>
      <c r="AJK25" s="593"/>
      <c r="AJL25" s="593"/>
      <c r="AJM25" s="593"/>
      <c r="AJN25" s="593"/>
      <c r="AJO25" s="593"/>
      <c r="AJP25" s="593"/>
      <c r="AJQ25" s="593"/>
      <c r="AJR25" s="593"/>
      <c r="AJS25" s="593"/>
      <c r="AJT25" s="593"/>
      <c r="AJU25" s="593"/>
      <c r="AJV25" s="593"/>
      <c r="AJW25" s="593"/>
      <c r="AJX25" s="593"/>
      <c r="AJY25" s="593"/>
      <c r="AJZ25" s="593"/>
      <c r="AKA25" s="593"/>
      <c r="AKB25" s="593"/>
      <c r="AKC25" s="593"/>
      <c r="AKD25" s="593"/>
      <c r="AKE25" s="593"/>
      <c r="AKF25" s="593"/>
      <c r="AKG25" s="593"/>
      <c r="AKH25" s="593"/>
      <c r="AKI25" s="593"/>
      <c r="AKJ25" s="593"/>
      <c r="AKK25" s="593"/>
      <c r="AKL25" s="593"/>
      <c r="AKM25" s="593"/>
      <c r="AKN25" s="593"/>
      <c r="AKO25" s="593"/>
      <c r="AKP25" s="593"/>
      <c r="AKQ25" s="593"/>
      <c r="AKR25" s="593"/>
      <c r="AKS25" s="593"/>
      <c r="AKT25" s="593"/>
      <c r="AKU25" s="593"/>
      <c r="AKV25" s="593"/>
      <c r="AKW25" s="593"/>
      <c r="AKX25" s="593"/>
      <c r="AKY25" s="593"/>
      <c r="AKZ25" s="593"/>
      <c r="ALA25" s="593"/>
      <c r="ALB25" s="593"/>
      <c r="ALC25" s="593"/>
      <c r="ALD25" s="593"/>
      <c r="ALE25" s="593"/>
      <c r="ALF25" s="593"/>
      <c r="ALG25" s="593"/>
      <c r="ALH25" s="593"/>
      <c r="ALI25" s="593"/>
      <c r="ALJ25" s="593"/>
      <c r="ALK25" s="593"/>
      <c r="ALL25" s="593"/>
      <c r="ALM25" s="593"/>
      <c r="ALN25" s="593"/>
      <c r="ALO25" s="593"/>
      <c r="ALP25" s="593"/>
      <c r="ALQ25" s="593"/>
      <c r="ALR25" s="593"/>
      <c r="ALS25" s="593"/>
      <c r="ALT25" s="593"/>
      <c r="ALU25" s="593"/>
      <c r="ALV25" s="593"/>
      <c r="ALW25" s="593"/>
      <c r="ALX25" s="593"/>
      <c r="ALY25" s="593"/>
      <c r="ALZ25" s="593"/>
      <c r="AMA25" s="593"/>
      <c r="AMB25" s="593"/>
      <c r="AMC25" s="593"/>
      <c r="AMD25" s="593"/>
      <c r="AME25" s="593"/>
      <c r="AMF25" s="593"/>
      <c r="AMG25" s="593"/>
      <c r="AMH25" s="593"/>
      <c r="AMI25" s="593"/>
      <c r="AMJ25" s="593"/>
      <c r="AMK25" s="593"/>
      <c r="AML25" s="593"/>
      <c r="AMM25" s="593"/>
      <c r="AMN25" s="593"/>
      <c r="AMO25" s="593"/>
      <c r="AMP25" s="593"/>
      <c r="AMQ25" s="593"/>
      <c r="AMR25" s="593"/>
      <c r="AMS25" s="593"/>
      <c r="AMT25" s="593"/>
      <c r="AMU25" s="593"/>
      <c r="AMV25" s="593"/>
      <c r="AMW25" s="593"/>
      <c r="AMX25" s="593"/>
      <c r="AMY25" s="593"/>
      <c r="AMZ25" s="593"/>
      <c r="ANA25" s="593"/>
      <c r="ANB25" s="593"/>
      <c r="ANC25" s="593"/>
      <c r="AND25" s="593"/>
      <c r="ANE25" s="593"/>
      <c r="ANF25" s="593"/>
      <c r="ANG25" s="593"/>
      <c r="ANH25" s="593"/>
      <c r="ANI25" s="593"/>
      <c r="ANJ25" s="593"/>
      <c r="ANK25" s="593"/>
      <c r="ANL25" s="593"/>
      <c r="ANM25" s="593"/>
      <c r="ANN25" s="593"/>
      <c r="ANO25" s="593"/>
      <c r="ANP25" s="593"/>
      <c r="ANQ25" s="593"/>
      <c r="ANR25" s="593"/>
      <c r="ANS25" s="593"/>
      <c r="ANT25" s="593"/>
      <c r="ANU25" s="593"/>
      <c r="ANV25" s="593"/>
      <c r="ANW25" s="593"/>
      <c r="ANX25" s="593"/>
      <c r="ANY25" s="593"/>
      <c r="ANZ25" s="593"/>
      <c r="AOA25" s="593"/>
      <c r="AOB25" s="593"/>
      <c r="AOC25" s="593"/>
      <c r="AOD25" s="593"/>
      <c r="AOE25" s="593"/>
      <c r="AOF25" s="593"/>
      <c r="AOG25" s="593"/>
      <c r="AOH25" s="593"/>
      <c r="AOI25" s="593"/>
      <c r="AOJ25" s="593"/>
      <c r="AOK25" s="593"/>
      <c r="AOL25" s="593"/>
      <c r="AOM25" s="593"/>
      <c r="AON25" s="593"/>
      <c r="AOO25" s="593"/>
      <c r="AOP25" s="593"/>
      <c r="AOQ25" s="593"/>
      <c r="AOR25" s="593"/>
      <c r="AOS25" s="593"/>
      <c r="AOT25" s="593"/>
      <c r="AOU25" s="593"/>
      <c r="AOV25" s="593"/>
      <c r="AOW25" s="593"/>
      <c r="AOX25" s="593"/>
      <c r="AOY25" s="593"/>
      <c r="AOZ25" s="593"/>
      <c r="APA25" s="593"/>
      <c r="APB25" s="593"/>
      <c r="APC25" s="593"/>
      <c r="APD25" s="593"/>
      <c r="APE25" s="593"/>
      <c r="APF25" s="593"/>
      <c r="APG25" s="593"/>
      <c r="APH25" s="593"/>
      <c r="API25" s="593"/>
      <c r="APJ25" s="593"/>
      <c r="APK25" s="593"/>
      <c r="APL25" s="593"/>
      <c r="APM25" s="593"/>
      <c r="APN25" s="593"/>
      <c r="APO25" s="593"/>
      <c r="APP25" s="593"/>
      <c r="APQ25" s="593"/>
      <c r="APR25" s="593"/>
      <c r="APS25" s="593"/>
      <c r="APT25" s="593"/>
      <c r="APU25" s="593"/>
      <c r="APV25" s="593"/>
      <c r="APW25" s="593"/>
      <c r="APX25" s="593"/>
      <c r="APY25" s="593"/>
      <c r="APZ25" s="593"/>
      <c r="AQA25" s="593"/>
      <c r="AQB25" s="593"/>
      <c r="AQC25" s="593"/>
      <c r="AQD25" s="593"/>
      <c r="AQE25" s="593"/>
      <c r="AQF25" s="593"/>
      <c r="AQG25" s="593"/>
      <c r="AQH25" s="593"/>
      <c r="AQI25" s="593"/>
      <c r="AQJ25" s="593"/>
      <c r="AQK25" s="593"/>
      <c r="AQL25" s="593"/>
      <c r="AQM25" s="593"/>
      <c r="AQN25" s="593"/>
      <c r="AQO25" s="593"/>
      <c r="AQP25" s="593"/>
      <c r="AQQ25" s="593"/>
      <c r="AQR25" s="593"/>
      <c r="AQS25" s="593"/>
      <c r="AQT25" s="593"/>
      <c r="AQU25" s="593"/>
      <c r="AQV25" s="593"/>
      <c r="AQW25" s="593"/>
      <c r="AQX25" s="593"/>
      <c r="AQY25" s="593"/>
      <c r="AQZ25" s="593"/>
      <c r="ARA25" s="593"/>
      <c r="ARB25" s="593"/>
      <c r="ARC25" s="593"/>
      <c r="ARD25" s="593"/>
      <c r="ARE25" s="593"/>
      <c r="ARF25" s="593"/>
      <c r="ARG25" s="593"/>
      <c r="ARH25" s="593"/>
      <c r="ARI25" s="593"/>
      <c r="ARJ25" s="593"/>
      <c r="ARK25" s="593"/>
      <c r="ARL25" s="593"/>
      <c r="ARM25" s="593"/>
      <c r="ARN25" s="593"/>
      <c r="ARO25" s="593"/>
      <c r="ARP25" s="593"/>
      <c r="ARQ25" s="593"/>
      <c r="ARR25" s="593"/>
      <c r="ARS25" s="593"/>
      <c r="ART25" s="593"/>
      <c r="ARU25" s="593"/>
      <c r="ARV25" s="593"/>
      <c r="ARW25" s="593"/>
      <c r="ARX25" s="593"/>
      <c r="ARY25" s="593"/>
      <c r="ARZ25" s="593"/>
      <c r="ASA25" s="593"/>
      <c r="ASB25" s="593"/>
      <c r="ASC25" s="593"/>
      <c r="ASD25" s="593"/>
      <c r="ASE25" s="593"/>
      <c r="ASF25" s="593"/>
      <c r="ASG25" s="593"/>
      <c r="ASH25" s="593"/>
      <c r="ASI25" s="593"/>
      <c r="ASJ25" s="593"/>
      <c r="ASK25" s="593"/>
      <c r="ASL25" s="593"/>
      <c r="ASM25" s="593"/>
      <c r="ASN25" s="593"/>
      <c r="ASO25" s="593"/>
      <c r="ASP25" s="593"/>
      <c r="ASQ25" s="593"/>
      <c r="ASR25" s="593"/>
      <c r="ASS25" s="593"/>
      <c r="AST25" s="593"/>
      <c r="ASU25" s="593"/>
      <c r="ASV25" s="593"/>
      <c r="ASW25" s="593"/>
      <c r="ASX25" s="593"/>
      <c r="ASY25" s="593"/>
      <c r="ASZ25" s="593"/>
      <c r="ATA25" s="593"/>
      <c r="ATB25" s="593"/>
      <c r="ATC25" s="593"/>
      <c r="ATD25" s="593"/>
      <c r="ATE25" s="593"/>
      <c r="ATF25" s="593"/>
      <c r="ATG25" s="593"/>
      <c r="ATH25" s="593"/>
      <c r="ATI25" s="593"/>
      <c r="ATJ25" s="593"/>
      <c r="ATK25" s="593"/>
      <c r="ATL25" s="593"/>
      <c r="ATM25" s="593"/>
      <c r="ATN25" s="593"/>
      <c r="ATO25" s="593"/>
      <c r="ATP25" s="593"/>
      <c r="ATQ25" s="593"/>
      <c r="ATR25" s="593"/>
      <c r="ATS25" s="593"/>
      <c r="ATT25" s="593"/>
      <c r="ATU25" s="593"/>
      <c r="ATV25" s="593"/>
      <c r="ATW25" s="593"/>
      <c r="ATX25" s="593"/>
      <c r="ATY25" s="593"/>
      <c r="ATZ25" s="593"/>
      <c r="AUA25" s="593"/>
      <c r="AUB25" s="593"/>
      <c r="AUC25" s="593"/>
      <c r="AUD25" s="593"/>
      <c r="AUE25" s="593"/>
      <c r="AUF25" s="593"/>
      <c r="AUG25" s="593"/>
      <c r="AUH25" s="593"/>
      <c r="AUI25" s="593"/>
      <c r="AUJ25" s="593"/>
      <c r="AUK25" s="593"/>
      <c r="AUL25" s="593"/>
      <c r="AUM25" s="593"/>
      <c r="AUN25" s="593"/>
      <c r="AUO25" s="593"/>
      <c r="AUP25" s="593"/>
      <c r="AUQ25" s="593"/>
      <c r="AUR25" s="593"/>
      <c r="AUS25" s="593"/>
      <c r="AUT25" s="593"/>
      <c r="AUU25" s="593"/>
      <c r="AUV25" s="593"/>
      <c r="AUW25" s="593"/>
      <c r="AUX25" s="593"/>
      <c r="AUY25" s="593"/>
      <c r="AUZ25" s="593"/>
      <c r="AVA25" s="593"/>
      <c r="AVB25" s="593"/>
      <c r="AVC25" s="593"/>
      <c r="AVD25" s="593"/>
      <c r="AVE25" s="593"/>
      <c r="AVF25" s="593"/>
      <c r="AVG25" s="593"/>
      <c r="AVH25" s="593"/>
      <c r="AVI25" s="593"/>
      <c r="AVJ25" s="593"/>
      <c r="AVK25" s="593"/>
      <c r="AVL25" s="593"/>
      <c r="AVM25" s="593"/>
      <c r="AVN25" s="593"/>
      <c r="AVO25" s="593"/>
      <c r="AVP25" s="593"/>
      <c r="AVQ25" s="593"/>
      <c r="AVR25" s="593"/>
      <c r="AVS25" s="593"/>
      <c r="AVT25" s="593"/>
      <c r="AVU25" s="593"/>
      <c r="AVV25" s="593"/>
      <c r="AVW25" s="593"/>
      <c r="AVX25" s="593"/>
      <c r="AVY25" s="593"/>
      <c r="AVZ25" s="593"/>
      <c r="AWA25" s="593"/>
      <c r="AWB25" s="593"/>
      <c r="AWC25" s="593"/>
      <c r="AWD25" s="593"/>
      <c r="AWE25" s="593"/>
      <c r="AWF25" s="593"/>
      <c r="AWG25" s="593"/>
      <c r="AWH25" s="593"/>
      <c r="AWI25" s="593"/>
      <c r="AWJ25" s="593"/>
      <c r="AWK25" s="593"/>
      <c r="AWL25" s="593"/>
      <c r="AWM25" s="593"/>
      <c r="AWN25" s="593"/>
      <c r="AWO25" s="593"/>
      <c r="AWP25" s="593"/>
      <c r="AWQ25" s="593"/>
      <c r="AWR25" s="593"/>
      <c r="AWS25" s="593"/>
      <c r="AWT25" s="593"/>
      <c r="AWU25" s="593"/>
      <c r="AWV25" s="593"/>
      <c r="AWW25" s="593"/>
      <c r="AWX25" s="593"/>
      <c r="AWY25" s="593"/>
      <c r="AWZ25" s="593"/>
      <c r="AXA25" s="593"/>
      <c r="AXB25" s="593"/>
      <c r="AXC25" s="593"/>
      <c r="AXD25" s="593"/>
      <c r="AXE25" s="593"/>
      <c r="AXF25" s="593"/>
      <c r="AXG25" s="593"/>
      <c r="AXH25" s="593"/>
      <c r="AXI25" s="593"/>
      <c r="AXJ25" s="593"/>
      <c r="AXK25" s="593"/>
      <c r="AXL25" s="593"/>
      <c r="AXM25" s="593"/>
      <c r="AXN25" s="593"/>
      <c r="AXO25" s="593"/>
      <c r="AXP25" s="593"/>
      <c r="AXQ25" s="593"/>
      <c r="AXR25" s="593"/>
      <c r="AXS25" s="593"/>
      <c r="AXT25" s="593"/>
      <c r="AXU25" s="593"/>
      <c r="AXV25" s="593"/>
      <c r="AXW25" s="593"/>
      <c r="AXX25" s="593"/>
      <c r="AXY25" s="593"/>
      <c r="AXZ25" s="593"/>
      <c r="AYA25" s="593"/>
      <c r="AYB25" s="593"/>
      <c r="AYC25" s="593"/>
      <c r="AYD25" s="593"/>
      <c r="AYE25" s="593"/>
      <c r="AYF25" s="593"/>
      <c r="AYG25" s="593"/>
      <c r="AYH25" s="593"/>
      <c r="AYI25" s="593"/>
      <c r="AYJ25" s="593"/>
      <c r="AYK25" s="593"/>
      <c r="AYL25" s="593"/>
      <c r="AYM25" s="593"/>
      <c r="AYN25" s="593"/>
      <c r="AYO25" s="593"/>
      <c r="AYP25" s="593"/>
      <c r="AYQ25" s="593"/>
      <c r="AYR25" s="593"/>
      <c r="AYS25" s="593"/>
      <c r="AYT25" s="593"/>
      <c r="AYU25" s="593"/>
      <c r="AYV25" s="593"/>
      <c r="AYW25" s="593"/>
      <c r="AYX25" s="593"/>
      <c r="AYY25" s="593"/>
      <c r="AYZ25" s="593"/>
      <c r="AZA25" s="593"/>
      <c r="AZB25" s="593"/>
      <c r="AZC25" s="593"/>
      <c r="AZD25" s="593"/>
      <c r="AZE25" s="593"/>
      <c r="AZF25" s="593"/>
      <c r="AZG25" s="593"/>
      <c r="AZH25" s="593"/>
      <c r="AZI25" s="593"/>
      <c r="AZJ25" s="593"/>
      <c r="AZK25" s="593"/>
      <c r="AZL25" s="593"/>
      <c r="AZM25" s="593"/>
      <c r="AZN25" s="593"/>
      <c r="AZO25" s="593"/>
      <c r="AZP25" s="593"/>
      <c r="AZQ25" s="593"/>
      <c r="AZR25" s="593"/>
      <c r="AZS25" s="593"/>
      <c r="AZT25" s="593"/>
      <c r="AZU25" s="593"/>
      <c r="AZV25" s="593"/>
      <c r="AZW25" s="593"/>
      <c r="AZX25" s="593"/>
      <c r="AZY25" s="593"/>
      <c r="AZZ25" s="593"/>
      <c r="BAA25" s="593"/>
      <c r="BAB25" s="593"/>
      <c r="BAC25" s="593"/>
      <c r="BAD25" s="593"/>
      <c r="BAE25" s="593"/>
      <c r="BAF25" s="593"/>
      <c r="BAG25" s="593"/>
      <c r="BAH25" s="593"/>
      <c r="BAI25" s="593"/>
      <c r="BAJ25" s="593"/>
      <c r="BAK25" s="593"/>
      <c r="BAL25" s="593"/>
      <c r="BAM25" s="593"/>
      <c r="BAN25" s="593"/>
      <c r="BAO25" s="593"/>
      <c r="BAP25" s="593"/>
      <c r="BAQ25" s="593"/>
      <c r="BAR25" s="593"/>
      <c r="BAS25" s="593"/>
      <c r="BAT25" s="593"/>
      <c r="BAU25" s="593"/>
      <c r="BAV25" s="593"/>
      <c r="BAW25" s="593"/>
      <c r="BAX25" s="593"/>
      <c r="BAY25" s="593"/>
      <c r="BAZ25" s="593"/>
      <c r="BBA25" s="593"/>
      <c r="BBB25" s="593"/>
      <c r="BBC25" s="593"/>
      <c r="BBD25" s="593"/>
      <c r="BBE25" s="593"/>
      <c r="BBF25" s="593"/>
      <c r="BBG25" s="593"/>
      <c r="BBH25" s="593"/>
      <c r="BBI25" s="593"/>
      <c r="BBJ25" s="593"/>
      <c r="BBK25" s="593"/>
      <c r="BBL25" s="593"/>
      <c r="BBM25" s="593"/>
      <c r="BBN25" s="593"/>
      <c r="BBO25" s="593"/>
      <c r="BBP25" s="593"/>
      <c r="BBQ25" s="593"/>
      <c r="BBR25" s="593"/>
      <c r="BBS25" s="593"/>
      <c r="BBT25" s="593"/>
      <c r="BBU25" s="593"/>
      <c r="BBV25" s="593"/>
      <c r="BBW25" s="593"/>
      <c r="BBX25" s="593"/>
      <c r="BBY25" s="593"/>
      <c r="BBZ25" s="593"/>
      <c r="BCA25" s="593"/>
      <c r="BCB25" s="593"/>
      <c r="BCC25" s="593"/>
      <c r="BCD25" s="593"/>
      <c r="BCE25" s="593"/>
      <c r="BCF25" s="593"/>
      <c r="BCG25" s="593"/>
      <c r="BCH25" s="593"/>
      <c r="BCI25" s="593"/>
      <c r="BCJ25" s="593"/>
      <c r="BCK25" s="593"/>
      <c r="BCL25" s="593"/>
      <c r="BCM25" s="593"/>
      <c r="BCN25" s="593"/>
      <c r="BCO25" s="593"/>
      <c r="BCP25" s="593"/>
      <c r="BCQ25" s="593"/>
      <c r="BCR25" s="593"/>
      <c r="BCS25" s="593"/>
      <c r="BCT25" s="593"/>
      <c r="BCU25" s="593"/>
      <c r="BCV25" s="593"/>
      <c r="BCW25" s="593"/>
      <c r="BCX25" s="593"/>
      <c r="BCY25" s="593"/>
      <c r="BCZ25" s="593"/>
      <c r="BDA25" s="593"/>
      <c r="BDB25" s="593"/>
      <c r="BDC25" s="593"/>
      <c r="BDD25" s="593"/>
      <c r="BDE25" s="593"/>
      <c r="BDF25" s="593"/>
      <c r="BDG25" s="593"/>
      <c r="BDH25" s="593"/>
      <c r="BDI25" s="593"/>
      <c r="BDJ25" s="593"/>
      <c r="BDK25" s="593"/>
      <c r="BDL25" s="593"/>
      <c r="BDM25" s="593"/>
      <c r="BDN25" s="593"/>
      <c r="BDO25" s="593"/>
      <c r="BDP25" s="593"/>
      <c r="BDQ25" s="593"/>
      <c r="BDR25" s="593"/>
      <c r="BDS25" s="593"/>
      <c r="BDT25" s="593"/>
      <c r="BDU25" s="593"/>
      <c r="BDV25" s="593"/>
      <c r="BDW25" s="593"/>
      <c r="BDX25" s="593"/>
      <c r="BDY25" s="593"/>
      <c r="BDZ25" s="593"/>
      <c r="BEA25" s="593"/>
      <c r="BEB25" s="593"/>
      <c r="BEC25" s="593"/>
      <c r="BED25" s="593"/>
      <c r="BEE25" s="593"/>
      <c r="BEF25" s="593"/>
      <c r="BEG25" s="593"/>
      <c r="BEH25" s="593"/>
      <c r="BEI25" s="593"/>
      <c r="BEJ25" s="593"/>
      <c r="BEK25" s="593"/>
      <c r="BEL25" s="593"/>
      <c r="BEM25" s="593"/>
      <c r="BEN25" s="593"/>
      <c r="BEO25" s="593"/>
      <c r="BEP25" s="593"/>
      <c r="BEQ25" s="593"/>
      <c r="BER25" s="593"/>
      <c r="BES25" s="593"/>
      <c r="BET25" s="593"/>
      <c r="BEU25" s="593"/>
      <c r="BEV25" s="593"/>
      <c r="BEW25" s="593"/>
      <c r="BEX25" s="593"/>
      <c r="BEY25" s="593"/>
      <c r="BEZ25" s="593"/>
      <c r="BFA25" s="593"/>
      <c r="BFB25" s="593"/>
      <c r="BFC25" s="593"/>
      <c r="BFD25" s="593"/>
      <c r="BFE25" s="593"/>
      <c r="BFF25" s="593"/>
      <c r="BFG25" s="593"/>
      <c r="BFH25" s="593"/>
      <c r="BFI25" s="593"/>
      <c r="BFJ25" s="593"/>
      <c r="BFK25" s="593"/>
      <c r="BFL25" s="593"/>
      <c r="BFM25" s="593"/>
      <c r="BFN25" s="593"/>
      <c r="BFO25" s="593"/>
      <c r="BFP25" s="593"/>
      <c r="BFQ25" s="593"/>
      <c r="BFR25" s="593"/>
      <c r="BFS25" s="593"/>
      <c r="BFT25" s="593"/>
      <c r="BFU25" s="593"/>
      <c r="BFV25" s="593"/>
      <c r="BFW25" s="593"/>
      <c r="BFX25" s="593"/>
      <c r="BFY25" s="593"/>
      <c r="BFZ25" s="593"/>
      <c r="BGA25" s="593"/>
      <c r="BGB25" s="593"/>
      <c r="BGC25" s="593"/>
      <c r="BGD25" s="593"/>
      <c r="BGE25" s="593"/>
      <c r="BGF25" s="593"/>
      <c r="BGG25" s="593"/>
      <c r="BGH25" s="593"/>
      <c r="BGI25" s="593"/>
      <c r="BGJ25" s="593"/>
      <c r="BGK25" s="593"/>
      <c r="BGL25" s="593"/>
      <c r="BGM25" s="593"/>
      <c r="BGN25" s="593"/>
      <c r="BGO25" s="593"/>
      <c r="BGP25" s="593"/>
      <c r="BGQ25" s="593"/>
      <c r="BGR25" s="593"/>
      <c r="BGS25" s="593"/>
      <c r="BGT25" s="593"/>
      <c r="BGU25" s="593"/>
      <c r="BGV25" s="593"/>
      <c r="BGW25" s="593"/>
      <c r="BGX25" s="593"/>
      <c r="BGY25" s="593"/>
      <c r="BGZ25" s="593"/>
      <c r="BHA25" s="593"/>
      <c r="BHB25" s="593"/>
      <c r="BHC25" s="593"/>
      <c r="BHD25" s="593"/>
      <c r="BHE25" s="593"/>
      <c r="BHF25" s="593"/>
      <c r="BHG25" s="593"/>
      <c r="BHH25" s="593"/>
      <c r="BHI25" s="593"/>
      <c r="BHJ25" s="593"/>
      <c r="BHK25" s="593"/>
      <c r="BHL25" s="593"/>
      <c r="BHM25" s="593"/>
      <c r="BHN25" s="593"/>
      <c r="BHO25" s="593"/>
      <c r="BHP25" s="593"/>
      <c r="BHQ25" s="593"/>
      <c r="BHR25" s="593"/>
      <c r="BHS25" s="593"/>
      <c r="BHT25" s="593"/>
      <c r="BHU25" s="593"/>
      <c r="BHV25" s="593"/>
      <c r="BHW25" s="593"/>
      <c r="BHX25" s="593"/>
      <c r="BHY25" s="593"/>
      <c r="BHZ25" s="593"/>
      <c r="BIA25" s="593"/>
      <c r="BIB25" s="593"/>
      <c r="BIC25" s="593"/>
      <c r="BID25" s="593"/>
      <c r="BIE25" s="593"/>
      <c r="BIF25" s="593"/>
      <c r="BIG25" s="593"/>
      <c r="BIH25" s="593"/>
      <c r="BII25" s="593"/>
      <c r="BIJ25" s="593"/>
      <c r="BIK25" s="593"/>
      <c r="BIL25" s="593"/>
      <c r="BIM25" s="593"/>
      <c r="BIN25" s="593"/>
      <c r="BIO25" s="593"/>
      <c r="BIP25" s="593"/>
      <c r="BIQ25" s="593"/>
      <c r="BIR25" s="593"/>
      <c r="BIS25" s="593"/>
      <c r="BIT25" s="593"/>
      <c r="BIU25" s="593"/>
      <c r="BIV25" s="593"/>
      <c r="BIW25" s="593"/>
      <c r="BIX25" s="593"/>
      <c r="BIY25" s="593"/>
      <c r="BIZ25" s="593"/>
      <c r="BJA25" s="593"/>
      <c r="BJB25" s="593"/>
      <c r="BJC25" s="593"/>
      <c r="BJD25" s="593"/>
      <c r="BJE25" s="593"/>
      <c r="BJF25" s="593"/>
      <c r="BJG25" s="593"/>
      <c r="BJH25" s="593"/>
      <c r="BJI25" s="593"/>
      <c r="BJJ25" s="593"/>
      <c r="BJK25" s="593"/>
      <c r="BJL25" s="593"/>
      <c r="BJM25" s="593"/>
      <c r="BJN25" s="593"/>
      <c r="BJO25" s="593"/>
      <c r="BJP25" s="593"/>
      <c r="BJQ25" s="593"/>
      <c r="BJR25" s="593"/>
      <c r="BJS25" s="593"/>
      <c r="BJT25" s="593"/>
      <c r="BJU25" s="593"/>
      <c r="BJV25" s="593"/>
      <c r="BJW25" s="593"/>
      <c r="BJX25" s="593"/>
      <c r="BJY25" s="593"/>
      <c r="BJZ25" s="593"/>
      <c r="BKA25" s="593"/>
      <c r="BKB25" s="593"/>
      <c r="BKC25" s="593"/>
      <c r="BKD25" s="593"/>
      <c r="BKE25" s="593"/>
      <c r="BKF25" s="593"/>
      <c r="BKG25" s="593"/>
      <c r="BKH25" s="593"/>
      <c r="BKI25" s="593"/>
      <c r="BKJ25" s="593"/>
      <c r="BKK25" s="593"/>
      <c r="BKL25" s="593"/>
      <c r="BKM25" s="593"/>
      <c r="BKN25" s="593"/>
      <c r="BKO25" s="593"/>
      <c r="BKP25" s="593"/>
      <c r="BKQ25" s="593"/>
      <c r="BKR25" s="593"/>
      <c r="BKS25" s="593"/>
      <c r="BKT25" s="593"/>
      <c r="BKU25" s="593"/>
      <c r="BKV25" s="593"/>
      <c r="BKW25" s="593"/>
      <c r="BKX25" s="593"/>
      <c r="BKY25" s="593"/>
      <c r="BKZ25" s="593"/>
      <c r="BLA25" s="593"/>
      <c r="BLB25" s="593"/>
      <c r="BLC25" s="593"/>
      <c r="BLD25" s="593"/>
      <c r="BLE25" s="593"/>
      <c r="BLF25" s="593"/>
      <c r="BLG25" s="593"/>
      <c r="BLH25" s="593"/>
      <c r="BLI25" s="593"/>
      <c r="BLJ25" s="593"/>
      <c r="BLK25" s="593"/>
      <c r="BLL25" s="593"/>
      <c r="BLM25" s="593"/>
      <c r="BLN25" s="593"/>
      <c r="BLO25" s="593"/>
      <c r="BLP25" s="593"/>
      <c r="BLQ25" s="593"/>
      <c r="BLR25" s="593"/>
      <c r="BLS25" s="593"/>
      <c r="BLT25" s="593"/>
      <c r="BLU25" s="593"/>
      <c r="BLV25" s="593"/>
      <c r="BLW25" s="593"/>
      <c r="BLX25" s="593"/>
      <c r="BLY25" s="593"/>
      <c r="BLZ25" s="593"/>
      <c r="BMA25" s="593"/>
      <c r="BMB25" s="593"/>
      <c r="BMC25" s="593"/>
      <c r="BMD25" s="593"/>
      <c r="BME25" s="593"/>
      <c r="BMF25" s="593"/>
      <c r="BMG25" s="593"/>
      <c r="BMH25" s="593"/>
      <c r="BMI25" s="593"/>
      <c r="BMJ25" s="593"/>
      <c r="BMK25" s="593"/>
      <c r="BML25" s="593"/>
      <c r="BMM25" s="593"/>
      <c r="BMN25" s="593"/>
      <c r="BMO25" s="593"/>
      <c r="BMP25" s="593"/>
      <c r="BMQ25" s="593"/>
      <c r="BMR25" s="593"/>
      <c r="BMS25" s="593"/>
      <c r="BMT25" s="593"/>
      <c r="BMU25" s="593"/>
      <c r="BMV25" s="593"/>
      <c r="BMW25" s="593"/>
      <c r="BMX25" s="593"/>
      <c r="BMY25" s="593"/>
      <c r="BMZ25" s="593"/>
      <c r="BNA25" s="593"/>
      <c r="BNB25" s="593"/>
      <c r="BNC25" s="593"/>
      <c r="BND25" s="593"/>
      <c r="BNE25" s="593"/>
      <c r="BNF25" s="593"/>
      <c r="BNG25" s="593"/>
      <c r="BNH25" s="593"/>
      <c r="BNI25" s="593"/>
      <c r="BNJ25" s="593"/>
      <c r="BNK25" s="593"/>
      <c r="BNL25" s="593"/>
      <c r="BNM25" s="593"/>
      <c r="BNN25" s="593"/>
      <c r="BNO25" s="593"/>
      <c r="BNP25" s="593"/>
      <c r="BNQ25" s="593"/>
      <c r="BNR25" s="593"/>
      <c r="BNS25" s="593"/>
      <c r="BNT25" s="593"/>
      <c r="BNU25" s="593"/>
      <c r="BNV25" s="593"/>
      <c r="BNW25" s="593"/>
      <c r="BNX25" s="593"/>
      <c r="BNY25" s="593"/>
      <c r="BNZ25" s="593"/>
      <c r="BOA25" s="593"/>
      <c r="BOB25" s="593"/>
      <c r="BOC25" s="593"/>
      <c r="BOD25" s="593"/>
      <c r="BOE25" s="593"/>
      <c r="BOF25" s="593"/>
      <c r="BOG25" s="593"/>
      <c r="BOH25" s="593"/>
      <c r="BOI25" s="593"/>
      <c r="BOJ25" s="593"/>
      <c r="BOK25" s="593"/>
      <c r="BOL25" s="593"/>
      <c r="BOM25" s="593"/>
      <c r="BON25" s="593"/>
      <c r="BOO25" s="593"/>
      <c r="BOP25" s="593"/>
      <c r="BOQ25" s="593"/>
      <c r="BOR25" s="593"/>
      <c r="BOS25" s="593"/>
      <c r="BOT25" s="593"/>
      <c r="BOU25" s="593"/>
      <c r="BOV25" s="593"/>
      <c r="BOW25" s="593"/>
      <c r="BOX25" s="593"/>
      <c r="BOY25" s="593"/>
      <c r="BOZ25" s="593"/>
      <c r="BPA25" s="593"/>
      <c r="BPB25" s="593"/>
      <c r="BPC25" s="593"/>
      <c r="BPD25" s="593"/>
      <c r="BPE25" s="593"/>
      <c r="BPF25" s="593"/>
      <c r="BPG25" s="593"/>
      <c r="BPH25" s="593"/>
      <c r="BPI25" s="593"/>
      <c r="BPJ25" s="593"/>
      <c r="BPK25" s="593"/>
      <c r="BPL25" s="593"/>
      <c r="BPM25" s="593"/>
      <c r="BPN25" s="593"/>
      <c r="BPO25" s="593"/>
      <c r="BPP25" s="593"/>
      <c r="BPQ25" s="593"/>
      <c r="BPR25" s="593"/>
      <c r="BPS25" s="593"/>
      <c r="BPT25" s="593"/>
      <c r="BPU25" s="593"/>
      <c r="BPV25" s="593"/>
      <c r="BPW25" s="593"/>
      <c r="BPX25" s="593"/>
      <c r="BPY25" s="593"/>
      <c r="BPZ25" s="593"/>
      <c r="BQA25" s="593"/>
      <c r="BQB25" s="593"/>
      <c r="BQC25" s="593"/>
      <c r="BQD25" s="593"/>
      <c r="BQE25" s="593"/>
      <c r="BQF25" s="593"/>
      <c r="BQG25" s="593"/>
      <c r="BQH25" s="593"/>
      <c r="BQI25" s="593"/>
      <c r="BQJ25" s="593"/>
      <c r="BQK25" s="593"/>
      <c r="BQL25" s="593"/>
      <c r="BQM25" s="593"/>
      <c r="BQN25" s="593"/>
      <c r="BQO25" s="593"/>
      <c r="BQP25" s="593"/>
      <c r="BQQ25" s="593"/>
      <c r="BQR25" s="593"/>
      <c r="BQS25" s="593"/>
      <c r="BQT25" s="593"/>
      <c r="BQU25" s="593"/>
      <c r="BQV25" s="593"/>
      <c r="BQW25" s="593"/>
      <c r="BQX25" s="593"/>
      <c r="BQY25" s="593"/>
      <c r="BQZ25" s="593"/>
      <c r="BRA25" s="593"/>
      <c r="BRB25" s="593"/>
      <c r="BRC25" s="593"/>
      <c r="BRD25" s="593"/>
      <c r="BRE25" s="593"/>
      <c r="BRF25" s="593"/>
      <c r="BRG25" s="593"/>
      <c r="BRH25" s="593"/>
      <c r="BRI25" s="593"/>
      <c r="BRJ25" s="593"/>
      <c r="BRK25" s="593"/>
      <c r="BRL25" s="593"/>
      <c r="BRM25" s="593"/>
      <c r="BRN25" s="593"/>
      <c r="BRO25" s="593"/>
      <c r="BRP25" s="593"/>
      <c r="BRQ25" s="593"/>
      <c r="BRR25" s="593"/>
      <c r="BRS25" s="593"/>
      <c r="BRT25" s="593"/>
      <c r="BRU25" s="593"/>
      <c r="BRV25" s="593"/>
      <c r="BRW25" s="593"/>
      <c r="BRX25" s="593"/>
      <c r="BRY25" s="593"/>
      <c r="BRZ25" s="593"/>
      <c r="BSA25" s="593"/>
      <c r="BSB25" s="593"/>
      <c r="BSC25" s="593"/>
      <c r="BSD25" s="593"/>
      <c r="BSE25" s="593"/>
      <c r="BSF25" s="593"/>
      <c r="BSG25" s="593"/>
      <c r="BSH25" s="593"/>
      <c r="BSI25" s="593"/>
      <c r="BSJ25" s="593"/>
      <c r="BSK25" s="593"/>
      <c r="BSL25" s="593"/>
      <c r="BSM25" s="593"/>
      <c r="BSN25" s="593"/>
      <c r="BSO25" s="593"/>
      <c r="BSP25" s="593"/>
      <c r="BSQ25" s="593"/>
      <c r="BSR25" s="593"/>
      <c r="BSS25" s="593"/>
      <c r="BST25" s="593"/>
      <c r="BSU25" s="593"/>
      <c r="BSV25" s="593"/>
      <c r="BSW25" s="593"/>
      <c r="BSX25" s="593"/>
      <c r="BSY25" s="593"/>
      <c r="BSZ25" s="593"/>
      <c r="BTA25" s="593"/>
      <c r="BTB25" s="593"/>
      <c r="BTC25" s="593"/>
      <c r="BTD25" s="593"/>
      <c r="BTE25" s="593"/>
      <c r="BTF25" s="593"/>
      <c r="BTG25" s="593"/>
      <c r="BTH25" s="593"/>
      <c r="BTI25" s="593"/>
      <c r="BTJ25" s="593"/>
      <c r="BTK25" s="593"/>
      <c r="BTL25" s="593"/>
      <c r="BTM25" s="593"/>
      <c r="BTN25" s="593"/>
      <c r="BTO25" s="593"/>
      <c r="BTP25" s="593"/>
      <c r="BTQ25" s="593"/>
      <c r="BTR25" s="593"/>
      <c r="BTS25" s="593"/>
      <c r="BTT25" s="593"/>
      <c r="BTU25" s="593"/>
      <c r="BTV25" s="593"/>
      <c r="BTW25" s="593"/>
      <c r="BTX25" s="593"/>
      <c r="BTY25" s="593"/>
      <c r="BTZ25" s="593"/>
      <c r="BUA25" s="593"/>
      <c r="BUB25" s="593"/>
      <c r="BUC25" s="593"/>
      <c r="BUD25" s="593"/>
      <c r="BUE25" s="593"/>
      <c r="BUF25" s="593"/>
      <c r="BUG25" s="593"/>
      <c r="BUH25" s="593"/>
      <c r="BUI25" s="593"/>
      <c r="BUJ25" s="593"/>
      <c r="BUK25" s="593"/>
      <c r="BUL25" s="593"/>
      <c r="BUM25" s="593"/>
      <c r="BUN25" s="593"/>
      <c r="BUO25" s="593"/>
      <c r="BUP25" s="593"/>
      <c r="BUQ25" s="593"/>
      <c r="BUR25" s="593"/>
      <c r="BUS25" s="593"/>
      <c r="BUT25" s="593"/>
      <c r="BUU25" s="593"/>
      <c r="BUV25" s="593"/>
      <c r="BUW25" s="593"/>
      <c r="BUX25" s="593"/>
      <c r="BUY25" s="593"/>
      <c r="BUZ25" s="593"/>
      <c r="BVA25" s="593"/>
      <c r="BVB25" s="593"/>
      <c r="BVC25" s="593"/>
      <c r="BVD25" s="593"/>
      <c r="BVE25" s="593"/>
      <c r="BVF25" s="593"/>
      <c r="BVG25" s="593"/>
      <c r="BVH25" s="593"/>
      <c r="BVI25" s="593"/>
      <c r="BVJ25" s="593"/>
      <c r="BVK25" s="593"/>
      <c r="BVL25" s="593"/>
      <c r="BVM25" s="593"/>
      <c r="BVN25" s="593"/>
      <c r="BVO25" s="593"/>
      <c r="BVP25" s="593"/>
      <c r="BVQ25" s="593"/>
      <c r="BVR25" s="593"/>
      <c r="BVS25" s="593"/>
      <c r="BVT25" s="593"/>
      <c r="BVU25" s="593"/>
      <c r="BVV25" s="593"/>
      <c r="BVW25" s="593"/>
      <c r="BVX25" s="593"/>
      <c r="BVY25" s="593"/>
      <c r="BVZ25" s="593"/>
      <c r="BWA25" s="593"/>
      <c r="BWB25" s="593"/>
      <c r="BWC25" s="593"/>
      <c r="BWD25" s="593"/>
      <c r="BWE25" s="593"/>
      <c r="BWF25" s="593"/>
      <c r="BWG25" s="593"/>
      <c r="BWH25" s="593"/>
      <c r="BWI25" s="593"/>
      <c r="BWJ25" s="593"/>
      <c r="BWK25" s="593"/>
      <c r="BWL25" s="593"/>
      <c r="BWM25" s="593"/>
      <c r="BWN25" s="593"/>
      <c r="BWO25" s="593"/>
      <c r="BWP25" s="593"/>
      <c r="BWQ25" s="593"/>
      <c r="BWR25" s="593"/>
      <c r="BWS25" s="593"/>
      <c r="BWT25" s="593"/>
      <c r="BWU25" s="593"/>
      <c r="BWV25" s="593"/>
      <c r="BWW25" s="593"/>
      <c r="BWX25" s="593"/>
      <c r="BWY25" s="593"/>
      <c r="BWZ25" s="593"/>
      <c r="BXA25" s="593"/>
      <c r="BXB25" s="593"/>
      <c r="BXC25" s="593"/>
      <c r="BXD25" s="593"/>
      <c r="BXE25" s="593"/>
      <c r="BXF25" s="593"/>
      <c r="BXG25" s="593"/>
      <c r="BXH25" s="593"/>
      <c r="BXI25" s="593"/>
      <c r="BXJ25" s="593"/>
      <c r="BXK25" s="593"/>
      <c r="BXL25" s="593"/>
      <c r="BXM25" s="593"/>
      <c r="BXN25" s="593"/>
      <c r="BXO25" s="593"/>
      <c r="BXP25" s="593"/>
      <c r="BXQ25" s="593"/>
      <c r="BXR25" s="593"/>
      <c r="BXS25" s="593"/>
      <c r="BXT25" s="593"/>
      <c r="BXU25" s="593"/>
      <c r="BXV25" s="593"/>
      <c r="BXW25" s="593"/>
      <c r="BXX25" s="593"/>
      <c r="BXY25" s="593"/>
      <c r="BXZ25" s="593"/>
      <c r="BYA25" s="593"/>
      <c r="BYB25" s="593"/>
      <c r="BYC25" s="593"/>
      <c r="BYD25" s="593"/>
      <c r="BYE25" s="593"/>
      <c r="BYF25" s="593"/>
      <c r="BYG25" s="593"/>
      <c r="BYH25" s="593"/>
      <c r="BYI25" s="593"/>
      <c r="BYJ25" s="593"/>
      <c r="BYK25" s="593"/>
      <c r="BYL25" s="593"/>
      <c r="BYM25" s="593"/>
      <c r="BYN25" s="593"/>
      <c r="BYO25" s="593"/>
      <c r="BYP25" s="593"/>
      <c r="BYQ25" s="593"/>
      <c r="BYR25" s="593"/>
      <c r="BYS25" s="593"/>
      <c r="BYT25" s="593"/>
      <c r="BYU25" s="593"/>
      <c r="BYV25" s="593"/>
      <c r="BYW25" s="593"/>
      <c r="BYX25" s="593"/>
      <c r="BYY25" s="593"/>
      <c r="BYZ25" s="593"/>
      <c r="BZA25" s="593"/>
      <c r="BZB25" s="593"/>
      <c r="BZC25" s="593"/>
      <c r="BZD25" s="593"/>
      <c r="BZE25" s="593"/>
      <c r="BZF25" s="593"/>
      <c r="BZG25" s="593"/>
      <c r="BZH25" s="593"/>
      <c r="BZI25" s="593"/>
      <c r="BZJ25" s="593"/>
      <c r="BZK25" s="593"/>
      <c r="BZL25" s="593"/>
      <c r="BZM25" s="593"/>
      <c r="BZN25" s="593"/>
      <c r="BZO25" s="593"/>
      <c r="BZP25" s="593"/>
      <c r="BZQ25" s="593"/>
      <c r="BZR25" s="593"/>
      <c r="BZS25" s="593"/>
      <c r="BZT25" s="593"/>
      <c r="BZU25" s="593"/>
      <c r="BZV25" s="593"/>
      <c r="BZW25" s="593"/>
      <c r="BZX25" s="593"/>
      <c r="BZY25" s="593"/>
      <c r="BZZ25" s="593"/>
      <c r="CAA25" s="593"/>
      <c r="CAB25" s="593"/>
      <c r="CAC25" s="593"/>
      <c r="CAD25" s="593"/>
      <c r="CAE25" s="593"/>
      <c r="CAF25" s="593"/>
      <c r="CAG25" s="593"/>
      <c r="CAH25" s="593"/>
      <c r="CAI25" s="593"/>
      <c r="CAJ25" s="593"/>
      <c r="CAK25" s="593"/>
      <c r="CAL25" s="593"/>
      <c r="CAM25" s="593"/>
      <c r="CAN25" s="593"/>
      <c r="CAO25" s="593"/>
      <c r="CAP25" s="593"/>
      <c r="CAQ25" s="593"/>
      <c r="CAR25" s="593"/>
      <c r="CAS25" s="593"/>
      <c r="CAT25" s="593"/>
      <c r="CAU25" s="593"/>
      <c r="CAV25" s="593"/>
      <c r="CAW25" s="593"/>
      <c r="CAX25" s="593"/>
      <c r="CAY25" s="593"/>
      <c r="CAZ25" s="593"/>
      <c r="CBA25" s="593"/>
      <c r="CBB25" s="593"/>
      <c r="CBC25" s="593"/>
      <c r="CBD25" s="593"/>
      <c r="CBE25" s="593"/>
      <c r="CBF25" s="593"/>
      <c r="CBG25" s="593"/>
      <c r="CBH25" s="593"/>
      <c r="CBI25" s="593"/>
      <c r="CBJ25" s="593"/>
      <c r="CBK25" s="593"/>
      <c r="CBL25" s="593"/>
      <c r="CBM25" s="593"/>
      <c r="CBN25" s="593"/>
      <c r="CBO25" s="593"/>
      <c r="CBP25" s="593"/>
      <c r="CBQ25" s="593"/>
      <c r="CBR25" s="593"/>
      <c r="CBS25" s="593"/>
      <c r="CBT25" s="593"/>
      <c r="CBU25" s="593"/>
      <c r="CBV25" s="593"/>
      <c r="CBW25" s="593"/>
      <c r="CBX25" s="593"/>
      <c r="CBY25" s="593"/>
      <c r="CBZ25" s="593"/>
      <c r="CCA25" s="593"/>
      <c r="CCB25" s="593"/>
      <c r="CCC25" s="593"/>
      <c r="CCD25" s="593"/>
      <c r="CCE25" s="593"/>
      <c r="CCF25" s="593"/>
      <c r="CCG25" s="593"/>
      <c r="CCH25" s="593"/>
      <c r="CCI25" s="593"/>
      <c r="CCJ25" s="593"/>
      <c r="CCK25" s="593"/>
      <c r="CCL25" s="593"/>
      <c r="CCM25" s="593"/>
      <c r="CCN25" s="593"/>
      <c r="CCO25" s="593"/>
      <c r="CCP25" s="593"/>
      <c r="CCQ25" s="593"/>
      <c r="CCR25" s="593"/>
      <c r="CCS25" s="593"/>
      <c r="CCT25" s="593"/>
      <c r="CCU25" s="593"/>
      <c r="CCV25" s="593"/>
      <c r="CCW25" s="593"/>
      <c r="CCX25" s="593"/>
      <c r="CCY25" s="593"/>
      <c r="CCZ25" s="593"/>
      <c r="CDA25" s="593"/>
      <c r="CDB25" s="593"/>
      <c r="CDC25" s="593"/>
      <c r="CDD25" s="593"/>
      <c r="CDE25" s="593"/>
      <c r="CDF25" s="593"/>
      <c r="CDG25" s="593"/>
      <c r="CDH25" s="593"/>
      <c r="CDI25" s="593"/>
      <c r="CDJ25" s="593"/>
      <c r="CDK25" s="593"/>
      <c r="CDL25" s="593"/>
      <c r="CDM25" s="593"/>
      <c r="CDN25" s="593"/>
      <c r="CDO25" s="593"/>
      <c r="CDP25" s="593"/>
      <c r="CDQ25" s="593"/>
      <c r="CDR25" s="593"/>
      <c r="CDS25" s="593"/>
      <c r="CDT25" s="593"/>
      <c r="CDU25" s="593"/>
      <c r="CDV25" s="593"/>
      <c r="CDW25" s="593"/>
      <c r="CDX25" s="593"/>
      <c r="CDY25" s="593"/>
      <c r="CDZ25" s="593"/>
      <c r="CEA25" s="593"/>
      <c r="CEB25" s="593"/>
      <c r="CEC25" s="593"/>
      <c r="CED25" s="593"/>
      <c r="CEE25" s="593"/>
      <c r="CEF25" s="593"/>
      <c r="CEG25" s="593"/>
      <c r="CEH25" s="593"/>
      <c r="CEI25" s="593"/>
      <c r="CEJ25" s="593"/>
      <c r="CEK25" s="593"/>
      <c r="CEL25" s="593"/>
      <c r="CEM25" s="593"/>
      <c r="CEN25" s="593"/>
      <c r="CEO25" s="593"/>
      <c r="CEP25" s="593"/>
      <c r="CEQ25" s="593"/>
      <c r="CER25" s="593"/>
      <c r="CES25" s="593"/>
      <c r="CET25" s="593"/>
      <c r="CEU25" s="593"/>
      <c r="CEV25" s="593"/>
      <c r="CEW25" s="593"/>
      <c r="CEX25" s="593"/>
      <c r="CEY25" s="593"/>
      <c r="CEZ25" s="593"/>
      <c r="CFA25" s="593"/>
      <c r="CFB25" s="593"/>
      <c r="CFC25" s="593"/>
      <c r="CFD25" s="593"/>
      <c r="CFE25" s="593"/>
      <c r="CFF25" s="593"/>
      <c r="CFG25" s="593"/>
      <c r="CFH25" s="593"/>
      <c r="CFI25" s="593"/>
      <c r="CFJ25" s="593"/>
      <c r="CFK25" s="593"/>
      <c r="CFL25" s="593"/>
      <c r="CFM25" s="593"/>
      <c r="CFN25" s="593"/>
      <c r="CFO25" s="593"/>
      <c r="CFP25" s="593"/>
      <c r="CFQ25" s="593"/>
      <c r="CFR25" s="593"/>
      <c r="CFS25" s="593"/>
      <c r="CFT25" s="593"/>
      <c r="CFU25" s="593"/>
      <c r="CFV25" s="593"/>
      <c r="CFW25" s="593"/>
      <c r="CFX25" s="593"/>
      <c r="CFY25" s="593"/>
      <c r="CFZ25" s="593"/>
      <c r="CGA25" s="593"/>
      <c r="CGB25" s="593"/>
      <c r="CGC25" s="593"/>
      <c r="CGD25" s="593"/>
      <c r="CGE25" s="593"/>
      <c r="CGF25" s="593"/>
      <c r="CGG25" s="593"/>
      <c r="CGH25" s="593"/>
      <c r="CGI25" s="593"/>
      <c r="CGJ25" s="593"/>
      <c r="CGK25" s="593"/>
      <c r="CGL25" s="593"/>
      <c r="CGM25" s="593"/>
      <c r="CGN25" s="593"/>
      <c r="CGO25" s="593"/>
      <c r="CGP25" s="593"/>
      <c r="CGQ25" s="593"/>
      <c r="CGR25" s="593"/>
      <c r="CGS25" s="593"/>
      <c r="CGT25" s="593"/>
      <c r="CGU25" s="593"/>
      <c r="CGV25" s="593"/>
      <c r="CGW25" s="593"/>
      <c r="CGX25" s="593"/>
      <c r="CGY25" s="593"/>
      <c r="CGZ25" s="593"/>
      <c r="CHA25" s="593"/>
      <c r="CHB25" s="593"/>
      <c r="CHC25" s="593"/>
      <c r="CHD25" s="593"/>
      <c r="CHE25" s="593"/>
      <c r="CHF25" s="593"/>
      <c r="CHG25" s="593"/>
      <c r="CHH25" s="593"/>
      <c r="CHI25" s="593"/>
      <c r="CHJ25" s="593"/>
      <c r="CHK25" s="593"/>
      <c r="CHL25" s="593"/>
      <c r="CHM25" s="593"/>
      <c r="CHN25" s="593"/>
      <c r="CHO25" s="593"/>
      <c r="CHP25" s="593"/>
      <c r="CHQ25" s="593"/>
      <c r="CHR25" s="593"/>
      <c r="CHS25" s="593"/>
      <c r="CHT25" s="593"/>
      <c r="CHU25" s="593"/>
      <c r="CHV25" s="593"/>
      <c r="CHW25" s="593"/>
      <c r="CHX25" s="593"/>
      <c r="CHY25" s="593"/>
      <c r="CHZ25" s="593"/>
      <c r="CIA25" s="593"/>
      <c r="CIB25" s="593"/>
      <c r="CIC25" s="593"/>
      <c r="CID25" s="593"/>
      <c r="CIE25" s="593"/>
      <c r="CIF25" s="593"/>
      <c r="CIG25" s="593"/>
      <c r="CIH25" s="593"/>
      <c r="CII25" s="593"/>
      <c r="CIJ25" s="593"/>
      <c r="CIK25" s="593"/>
      <c r="CIL25" s="593"/>
      <c r="CIM25" s="593"/>
      <c r="CIN25" s="593"/>
      <c r="CIO25" s="593"/>
      <c r="CIP25" s="593"/>
      <c r="CIQ25" s="593"/>
      <c r="CIR25" s="593"/>
      <c r="CIS25" s="593"/>
      <c r="CIT25" s="593"/>
      <c r="CIU25" s="593"/>
      <c r="CIV25" s="593"/>
      <c r="CIW25" s="593"/>
      <c r="CIX25" s="593"/>
      <c r="CIY25" s="593"/>
      <c r="CIZ25" s="593"/>
      <c r="CJA25" s="593"/>
      <c r="CJB25" s="593"/>
      <c r="CJC25" s="593"/>
      <c r="CJD25" s="593"/>
      <c r="CJE25" s="593"/>
      <c r="CJF25" s="593"/>
      <c r="CJG25" s="593"/>
      <c r="CJH25" s="593"/>
      <c r="CJI25" s="593"/>
      <c r="CJJ25" s="593"/>
      <c r="CJK25" s="593"/>
      <c r="CJL25" s="593"/>
      <c r="CJM25" s="593"/>
      <c r="CJN25" s="593"/>
      <c r="CJO25" s="593"/>
      <c r="CJP25" s="593"/>
      <c r="CJQ25" s="593"/>
      <c r="CJR25" s="593"/>
      <c r="CJS25" s="593"/>
      <c r="CJT25" s="593"/>
      <c r="CJU25" s="593"/>
      <c r="CJV25" s="593"/>
      <c r="CJW25" s="593"/>
      <c r="CJX25" s="593"/>
      <c r="CJY25" s="593"/>
      <c r="CJZ25" s="593"/>
      <c r="CKA25" s="593"/>
      <c r="CKB25" s="593"/>
      <c r="CKC25" s="593"/>
      <c r="CKD25" s="593"/>
      <c r="CKE25" s="593"/>
      <c r="CKF25" s="593"/>
      <c r="CKG25" s="593"/>
      <c r="CKH25" s="593"/>
      <c r="CKI25" s="593"/>
      <c r="CKJ25" s="593"/>
      <c r="CKK25" s="593"/>
      <c r="CKL25" s="593"/>
      <c r="CKM25" s="593"/>
      <c r="CKN25" s="593"/>
      <c r="CKO25" s="593"/>
      <c r="CKP25" s="593"/>
      <c r="CKQ25" s="593"/>
      <c r="CKR25" s="593"/>
      <c r="CKS25" s="593"/>
      <c r="CKT25" s="593"/>
      <c r="CKU25" s="593"/>
      <c r="CKV25" s="593"/>
      <c r="CKW25" s="593"/>
      <c r="CKX25" s="593"/>
      <c r="CKY25" s="593"/>
      <c r="CKZ25" s="593"/>
      <c r="CLA25" s="593"/>
      <c r="CLB25" s="593"/>
      <c r="CLC25" s="593"/>
      <c r="CLD25" s="593"/>
      <c r="CLE25" s="593"/>
      <c r="CLF25" s="593"/>
      <c r="CLG25" s="593"/>
      <c r="CLH25" s="593"/>
      <c r="CLI25" s="593"/>
      <c r="CLJ25" s="593"/>
      <c r="CLK25" s="593"/>
      <c r="CLL25" s="593"/>
      <c r="CLM25" s="593"/>
      <c r="CLN25" s="593"/>
      <c r="CLO25" s="593"/>
      <c r="CLP25" s="593"/>
      <c r="CLQ25" s="593"/>
      <c r="CLR25" s="593"/>
      <c r="CLS25" s="593"/>
      <c r="CLT25" s="593"/>
      <c r="CLU25" s="593"/>
      <c r="CLV25" s="593"/>
      <c r="CLW25" s="593"/>
      <c r="CLX25" s="593"/>
      <c r="CLY25" s="593"/>
      <c r="CLZ25" s="593"/>
      <c r="CMA25" s="593"/>
      <c r="CMB25" s="593"/>
      <c r="CMC25" s="593"/>
      <c r="CMD25" s="593"/>
      <c r="CME25" s="593"/>
      <c r="CMF25" s="593"/>
      <c r="CMG25" s="593"/>
      <c r="CMH25" s="593"/>
      <c r="CMI25" s="593"/>
      <c r="CMJ25" s="593"/>
      <c r="CMK25" s="593"/>
      <c r="CML25" s="593"/>
      <c r="CMM25" s="593"/>
      <c r="CMN25" s="593"/>
      <c r="CMO25" s="593"/>
      <c r="CMP25" s="593"/>
      <c r="CMQ25" s="593"/>
      <c r="CMR25" s="593"/>
      <c r="CMS25" s="593"/>
      <c r="CMT25" s="593"/>
      <c r="CMU25" s="593"/>
      <c r="CMV25" s="593"/>
      <c r="CMW25" s="593"/>
      <c r="CMX25" s="593"/>
      <c r="CMY25" s="593"/>
      <c r="CMZ25" s="593"/>
      <c r="CNA25" s="593"/>
      <c r="CNB25" s="593"/>
      <c r="CNC25" s="593"/>
      <c r="CND25" s="593"/>
      <c r="CNE25" s="593"/>
      <c r="CNF25" s="593"/>
      <c r="CNG25" s="593"/>
      <c r="CNH25" s="593"/>
      <c r="CNI25" s="593"/>
      <c r="CNJ25" s="593"/>
      <c r="CNK25" s="593"/>
      <c r="CNL25" s="593"/>
      <c r="CNM25" s="593"/>
      <c r="CNN25" s="593"/>
      <c r="CNO25" s="593"/>
      <c r="CNP25" s="593"/>
      <c r="CNQ25" s="593"/>
      <c r="CNR25" s="593"/>
      <c r="CNS25" s="593"/>
      <c r="CNT25" s="593"/>
      <c r="CNU25" s="593"/>
      <c r="CNV25" s="593"/>
      <c r="CNW25" s="593"/>
      <c r="CNX25" s="593"/>
      <c r="CNY25" s="593"/>
      <c r="CNZ25" s="593"/>
      <c r="COA25" s="593"/>
      <c r="COB25" s="593"/>
      <c r="COC25" s="593"/>
      <c r="COD25" s="593"/>
      <c r="COE25" s="593"/>
      <c r="COF25" s="593"/>
      <c r="COG25" s="593"/>
      <c r="COH25" s="593"/>
      <c r="COI25" s="593"/>
      <c r="COJ25" s="593"/>
      <c r="COK25" s="593"/>
      <c r="COL25" s="593"/>
      <c r="COM25" s="593"/>
      <c r="CON25" s="593"/>
      <c r="COO25" s="593"/>
      <c r="COP25" s="593"/>
      <c r="COQ25" s="593"/>
      <c r="COR25" s="593"/>
      <c r="COS25" s="593"/>
      <c r="COT25" s="593"/>
      <c r="COU25" s="593"/>
      <c r="COV25" s="593"/>
      <c r="COW25" s="593"/>
      <c r="COX25" s="593"/>
      <c r="COY25" s="593"/>
      <c r="COZ25" s="593"/>
      <c r="CPA25" s="593"/>
      <c r="CPB25" s="593"/>
      <c r="CPC25" s="593"/>
      <c r="CPD25" s="593"/>
      <c r="CPE25" s="593"/>
      <c r="CPF25" s="593"/>
      <c r="CPG25" s="593"/>
      <c r="CPH25" s="593"/>
      <c r="CPI25" s="593"/>
      <c r="CPJ25" s="593"/>
      <c r="CPK25" s="593"/>
      <c r="CPL25" s="593"/>
      <c r="CPM25" s="593"/>
      <c r="CPN25" s="593"/>
      <c r="CPO25" s="593"/>
      <c r="CPP25" s="593"/>
      <c r="CPQ25" s="593"/>
      <c r="CPR25" s="593"/>
      <c r="CPS25" s="593"/>
      <c r="CPT25" s="593"/>
      <c r="CPU25" s="593"/>
      <c r="CPV25" s="593"/>
      <c r="CPW25" s="593"/>
      <c r="CPX25" s="593"/>
      <c r="CPY25" s="593"/>
      <c r="CPZ25" s="593"/>
      <c r="CQA25" s="593"/>
      <c r="CQB25" s="593"/>
      <c r="CQC25" s="593"/>
      <c r="CQD25" s="593"/>
      <c r="CQE25" s="593"/>
      <c r="CQF25" s="593"/>
      <c r="CQG25" s="593"/>
      <c r="CQH25" s="593"/>
      <c r="CQI25" s="593"/>
      <c r="CQJ25" s="593"/>
      <c r="CQK25" s="593"/>
      <c r="CQL25" s="593"/>
      <c r="CQM25" s="593"/>
      <c r="CQN25" s="593"/>
      <c r="CQO25" s="593"/>
      <c r="CQP25" s="593"/>
      <c r="CQQ25" s="593"/>
      <c r="CQR25" s="593"/>
      <c r="CQS25" s="593"/>
      <c r="CQT25" s="593"/>
      <c r="CQU25" s="593"/>
      <c r="CQV25" s="593"/>
      <c r="CQW25" s="593"/>
      <c r="CQX25" s="593"/>
      <c r="CQY25" s="593"/>
      <c r="CQZ25" s="593"/>
      <c r="CRA25" s="593"/>
      <c r="CRB25" s="593"/>
      <c r="CRC25" s="593"/>
      <c r="CRD25" s="593"/>
      <c r="CRE25" s="593"/>
      <c r="CRF25" s="593"/>
      <c r="CRG25" s="593"/>
      <c r="CRH25" s="593"/>
      <c r="CRI25" s="593"/>
      <c r="CRJ25" s="593"/>
      <c r="CRK25" s="593"/>
      <c r="CRL25" s="593"/>
      <c r="CRM25" s="593"/>
      <c r="CRN25" s="593"/>
      <c r="CRO25" s="593"/>
      <c r="CRP25" s="593"/>
      <c r="CRQ25" s="593"/>
      <c r="CRR25" s="593"/>
      <c r="CRS25" s="593"/>
      <c r="CRT25" s="593"/>
      <c r="CRU25" s="593"/>
      <c r="CRV25" s="593"/>
      <c r="CRW25" s="593"/>
      <c r="CRX25" s="593"/>
      <c r="CRY25" s="593"/>
      <c r="CRZ25" s="593"/>
      <c r="CSA25" s="593"/>
      <c r="CSB25" s="593"/>
      <c r="CSC25" s="593"/>
      <c r="CSD25" s="593"/>
      <c r="CSE25" s="593"/>
      <c r="CSF25" s="593"/>
      <c r="CSG25" s="593"/>
      <c r="CSH25" s="593"/>
      <c r="CSI25" s="593"/>
      <c r="CSJ25" s="593"/>
      <c r="CSK25" s="593"/>
      <c r="CSL25" s="593"/>
      <c r="CSM25" s="593"/>
      <c r="CSN25" s="593"/>
      <c r="CSO25" s="593"/>
      <c r="CSP25" s="593"/>
      <c r="CSQ25" s="593"/>
      <c r="CSR25" s="593"/>
      <c r="CSS25" s="593"/>
      <c r="CST25" s="593"/>
      <c r="CSU25" s="593"/>
      <c r="CSV25" s="593"/>
      <c r="CSW25" s="593"/>
      <c r="CSX25" s="593"/>
      <c r="CSY25" s="593"/>
      <c r="CSZ25" s="593"/>
      <c r="CTA25" s="593"/>
      <c r="CTB25" s="593"/>
      <c r="CTC25" s="593"/>
      <c r="CTD25" s="593"/>
      <c r="CTE25" s="593"/>
      <c r="CTF25" s="593"/>
      <c r="CTG25" s="593"/>
      <c r="CTH25" s="593"/>
      <c r="CTI25" s="593"/>
      <c r="CTJ25" s="593"/>
      <c r="CTK25" s="593"/>
      <c r="CTL25" s="593"/>
      <c r="CTM25" s="593"/>
      <c r="CTN25" s="593"/>
      <c r="CTO25" s="593"/>
      <c r="CTP25" s="593"/>
      <c r="CTQ25" s="593"/>
      <c r="CTR25" s="593"/>
      <c r="CTS25" s="593"/>
      <c r="CTT25" s="593"/>
      <c r="CTU25" s="593"/>
      <c r="CTV25" s="593"/>
      <c r="CTW25" s="593"/>
      <c r="CTX25" s="593"/>
      <c r="CTY25" s="593"/>
      <c r="CTZ25" s="593"/>
      <c r="CUA25" s="593"/>
      <c r="CUB25" s="593"/>
      <c r="CUC25" s="593"/>
      <c r="CUD25" s="593"/>
      <c r="CUE25" s="593"/>
      <c r="CUF25" s="593"/>
      <c r="CUG25" s="593"/>
      <c r="CUH25" s="593"/>
      <c r="CUI25" s="593"/>
      <c r="CUJ25" s="593"/>
      <c r="CUK25" s="593"/>
      <c r="CUL25" s="593"/>
      <c r="CUM25" s="593"/>
      <c r="CUN25" s="593"/>
      <c r="CUO25" s="593"/>
      <c r="CUP25" s="593"/>
      <c r="CUQ25" s="593"/>
      <c r="CUR25" s="593"/>
      <c r="CUS25" s="593"/>
      <c r="CUT25" s="593"/>
      <c r="CUU25" s="593"/>
      <c r="CUV25" s="593"/>
      <c r="CUW25" s="593"/>
      <c r="CUX25" s="593"/>
      <c r="CUY25" s="593"/>
      <c r="CUZ25" s="593"/>
      <c r="CVA25" s="593"/>
      <c r="CVB25" s="593"/>
      <c r="CVC25" s="593"/>
      <c r="CVD25" s="593"/>
      <c r="CVE25" s="593"/>
      <c r="CVF25" s="593"/>
      <c r="CVG25" s="593"/>
      <c r="CVH25" s="593"/>
      <c r="CVI25" s="593"/>
      <c r="CVJ25" s="593"/>
      <c r="CVK25" s="593"/>
      <c r="CVL25" s="593"/>
      <c r="CVM25" s="593"/>
      <c r="CVN25" s="593"/>
      <c r="CVO25" s="593"/>
      <c r="CVP25" s="593"/>
      <c r="CVQ25" s="593"/>
      <c r="CVR25" s="593"/>
      <c r="CVS25" s="593"/>
      <c r="CVT25" s="593"/>
      <c r="CVU25" s="593"/>
      <c r="CVV25" s="593"/>
      <c r="CVW25" s="593"/>
      <c r="CVX25" s="593"/>
      <c r="CVY25" s="593"/>
      <c r="CVZ25" s="593"/>
      <c r="CWA25" s="593"/>
      <c r="CWB25" s="593"/>
      <c r="CWC25" s="593"/>
      <c r="CWD25" s="593"/>
      <c r="CWE25" s="593"/>
      <c r="CWF25" s="593"/>
      <c r="CWG25" s="593"/>
      <c r="CWH25" s="593"/>
      <c r="CWI25" s="593"/>
      <c r="CWJ25" s="593"/>
      <c r="CWK25" s="593"/>
      <c r="CWL25" s="593"/>
      <c r="CWM25" s="593"/>
      <c r="CWN25" s="593"/>
      <c r="CWO25" s="593"/>
      <c r="CWP25" s="593"/>
      <c r="CWQ25" s="593"/>
      <c r="CWR25" s="593"/>
      <c r="CWS25" s="593"/>
      <c r="CWT25" s="593"/>
      <c r="CWU25" s="593"/>
      <c r="CWV25" s="593"/>
      <c r="CWW25" s="593"/>
      <c r="CWX25" s="593"/>
      <c r="CWY25" s="593"/>
      <c r="CWZ25" s="593"/>
      <c r="CXA25" s="593"/>
      <c r="CXB25" s="593"/>
      <c r="CXC25" s="593"/>
      <c r="CXD25" s="593"/>
      <c r="CXE25" s="593"/>
      <c r="CXF25" s="593"/>
      <c r="CXG25" s="593"/>
      <c r="CXH25" s="593"/>
      <c r="CXI25" s="593"/>
      <c r="CXJ25" s="593"/>
      <c r="CXK25" s="593"/>
      <c r="CXL25" s="593"/>
      <c r="CXM25" s="593"/>
      <c r="CXN25" s="593"/>
      <c r="CXO25" s="593"/>
      <c r="CXP25" s="593"/>
      <c r="CXQ25" s="593"/>
      <c r="CXR25" s="593"/>
      <c r="CXS25" s="593"/>
      <c r="CXT25" s="593"/>
      <c r="CXU25" s="593"/>
      <c r="CXV25" s="593"/>
      <c r="CXW25" s="593"/>
      <c r="CXX25" s="593"/>
      <c r="CXY25" s="593"/>
      <c r="CXZ25" s="593"/>
      <c r="CYA25" s="593"/>
      <c r="CYB25" s="593"/>
      <c r="CYC25" s="593"/>
      <c r="CYD25" s="593"/>
      <c r="CYE25" s="593"/>
      <c r="CYF25" s="593"/>
      <c r="CYG25" s="593"/>
      <c r="CYH25" s="593"/>
      <c r="CYI25" s="593"/>
      <c r="CYJ25" s="593"/>
      <c r="CYK25" s="593"/>
      <c r="CYL25" s="593"/>
      <c r="CYM25" s="593"/>
      <c r="CYN25" s="593"/>
      <c r="CYO25" s="593"/>
      <c r="CYP25" s="593"/>
      <c r="CYQ25" s="593"/>
      <c r="CYR25" s="593"/>
      <c r="CYS25" s="593"/>
      <c r="CYT25" s="593"/>
      <c r="CYU25" s="593"/>
      <c r="CYV25" s="593"/>
      <c r="CYW25" s="593"/>
      <c r="CYX25" s="593"/>
      <c r="CYY25" s="593"/>
      <c r="CYZ25" s="593"/>
      <c r="CZA25" s="593"/>
      <c r="CZB25" s="593"/>
      <c r="CZC25" s="593"/>
      <c r="CZD25" s="593"/>
      <c r="CZE25" s="593"/>
      <c r="CZF25" s="593"/>
      <c r="CZG25" s="593"/>
      <c r="CZH25" s="593"/>
      <c r="CZI25" s="593"/>
      <c r="CZJ25" s="593"/>
      <c r="CZK25" s="593"/>
      <c r="CZL25" s="593"/>
      <c r="CZM25" s="593"/>
      <c r="CZN25" s="593"/>
      <c r="CZO25" s="593"/>
      <c r="CZP25" s="593"/>
      <c r="CZQ25" s="593"/>
      <c r="CZR25" s="593"/>
      <c r="CZS25" s="593"/>
      <c r="CZT25" s="593"/>
      <c r="CZU25" s="593"/>
      <c r="CZV25" s="593"/>
      <c r="CZW25" s="593"/>
      <c r="CZX25" s="593"/>
      <c r="CZY25" s="593"/>
      <c r="CZZ25" s="593"/>
      <c r="DAA25" s="593"/>
      <c r="DAB25" s="593"/>
      <c r="DAC25" s="593"/>
      <c r="DAD25" s="593"/>
      <c r="DAE25" s="593"/>
      <c r="DAF25" s="593"/>
      <c r="DAG25" s="593"/>
      <c r="DAH25" s="593"/>
      <c r="DAI25" s="593"/>
      <c r="DAJ25" s="593"/>
      <c r="DAK25" s="593"/>
      <c r="DAL25" s="593"/>
      <c r="DAM25" s="593"/>
      <c r="DAN25" s="593"/>
      <c r="DAO25" s="593"/>
      <c r="DAP25" s="593"/>
      <c r="DAQ25" s="593"/>
      <c r="DAR25" s="593"/>
      <c r="DAS25" s="593"/>
      <c r="DAT25" s="593"/>
      <c r="DAU25" s="593"/>
      <c r="DAV25" s="593"/>
      <c r="DAW25" s="593"/>
      <c r="DAX25" s="593"/>
      <c r="DAY25" s="593"/>
      <c r="DAZ25" s="593"/>
      <c r="DBA25" s="593"/>
      <c r="DBB25" s="593"/>
      <c r="DBC25" s="593"/>
      <c r="DBD25" s="593"/>
      <c r="DBE25" s="593"/>
      <c r="DBF25" s="593"/>
      <c r="DBG25" s="593"/>
      <c r="DBH25" s="593"/>
      <c r="DBI25" s="593"/>
      <c r="DBJ25" s="593"/>
      <c r="DBK25" s="593"/>
      <c r="DBL25" s="593"/>
      <c r="DBM25" s="593"/>
      <c r="DBN25" s="593"/>
      <c r="DBO25" s="593"/>
      <c r="DBP25" s="593"/>
      <c r="DBQ25" s="593"/>
      <c r="DBR25" s="593"/>
      <c r="DBS25" s="593"/>
      <c r="DBT25" s="593"/>
      <c r="DBU25" s="593"/>
      <c r="DBV25" s="593"/>
      <c r="DBW25" s="593"/>
      <c r="DBX25" s="593"/>
      <c r="DBY25" s="593"/>
      <c r="DBZ25" s="593"/>
      <c r="DCA25" s="593"/>
      <c r="DCB25" s="593"/>
      <c r="DCC25" s="593"/>
      <c r="DCD25" s="593"/>
      <c r="DCE25" s="593"/>
      <c r="DCF25" s="593"/>
      <c r="DCG25" s="593"/>
      <c r="DCH25" s="593"/>
      <c r="DCI25" s="593"/>
      <c r="DCJ25" s="593"/>
      <c r="DCK25" s="593"/>
      <c r="DCL25" s="593"/>
      <c r="DCM25" s="593"/>
      <c r="DCN25" s="593"/>
      <c r="DCO25" s="593"/>
      <c r="DCP25" s="593"/>
      <c r="DCQ25" s="593"/>
      <c r="DCR25" s="593"/>
      <c r="DCS25" s="593"/>
      <c r="DCT25" s="593"/>
      <c r="DCU25" s="593"/>
      <c r="DCV25" s="593"/>
      <c r="DCW25" s="593"/>
      <c r="DCX25" s="593"/>
      <c r="DCY25" s="593"/>
      <c r="DCZ25" s="593"/>
      <c r="DDA25" s="593"/>
      <c r="DDB25" s="593"/>
      <c r="DDC25" s="593"/>
      <c r="DDD25" s="593"/>
      <c r="DDE25" s="593"/>
      <c r="DDF25" s="593"/>
      <c r="DDG25" s="593"/>
      <c r="DDH25" s="593"/>
      <c r="DDI25" s="593"/>
      <c r="DDJ25" s="593"/>
      <c r="DDK25" s="593"/>
      <c r="DDL25" s="593"/>
      <c r="DDM25" s="593"/>
      <c r="DDN25" s="593"/>
      <c r="DDO25" s="593"/>
      <c r="DDP25" s="593"/>
      <c r="DDQ25" s="593"/>
      <c r="DDR25" s="593"/>
      <c r="DDS25" s="593"/>
      <c r="DDT25" s="593"/>
      <c r="DDU25" s="593"/>
      <c r="DDV25" s="593"/>
      <c r="DDW25" s="593"/>
      <c r="DDX25" s="593"/>
      <c r="DDY25" s="593"/>
      <c r="DDZ25" s="593"/>
      <c r="DEA25" s="593"/>
      <c r="DEB25" s="593"/>
      <c r="DEC25" s="593"/>
      <c r="DED25" s="593"/>
      <c r="DEE25" s="593"/>
      <c r="DEF25" s="593"/>
      <c r="DEG25" s="593"/>
      <c r="DEH25" s="593"/>
      <c r="DEI25" s="593"/>
      <c r="DEJ25" s="593"/>
      <c r="DEK25" s="593"/>
      <c r="DEL25" s="593"/>
      <c r="DEM25" s="593"/>
      <c r="DEN25" s="593"/>
      <c r="DEO25" s="593"/>
      <c r="DEP25" s="593"/>
      <c r="DEQ25" s="593"/>
      <c r="DER25" s="593"/>
      <c r="DES25" s="593"/>
      <c r="DET25" s="593"/>
      <c r="DEU25" s="593"/>
      <c r="DEV25" s="593"/>
      <c r="DEW25" s="593"/>
      <c r="DEX25" s="593"/>
      <c r="DEY25" s="593"/>
      <c r="DEZ25" s="593"/>
      <c r="DFA25" s="593"/>
      <c r="DFB25" s="593"/>
      <c r="DFC25" s="593"/>
      <c r="DFD25" s="593"/>
      <c r="DFE25" s="593"/>
      <c r="DFF25" s="593"/>
      <c r="DFG25" s="593"/>
      <c r="DFH25" s="593"/>
      <c r="DFI25" s="593"/>
      <c r="DFJ25" s="593"/>
      <c r="DFK25" s="593"/>
      <c r="DFL25" s="593"/>
      <c r="DFM25" s="593"/>
      <c r="DFN25" s="593"/>
      <c r="DFO25" s="593"/>
      <c r="DFP25" s="593"/>
      <c r="DFQ25" s="593"/>
      <c r="DFR25" s="593"/>
      <c r="DFS25" s="593"/>
      <c r="DFT25" s="593"/>
      <c r="DFU25" s="593"/>
      <c r="DFV25" s="593"/>
      <c r="DFW25" s="593"/>
      <c r="DFX25" s="593"/>
      <c r="DFY25" s="593"/>
      <c r="DFZ25" s="593"/>
      <c r="DGA25" s="593"/>
      <c r="DGB25" s="593"/>
      <c r="DGC25" s="593"/>
      <c r="DGD25" s="593"/>
      <c r="DGE25" s="593"/>
      <c r="DGF25" s="593"/>
      <c r="DGG25" s="593"/>
      <c r="DGH25" s="593"/>
      <c r="DGI25" s="593"/>
      <c r="DGJ25" s="593"/>
      <c r="DGK25" s="593"/>
      <c r="DGL25" s="593"/>
      <c r="DGM25" s="593"/>
      <c r="DGN25" s="593"/>
      <c r="DGO25" s="593"/>
      <c r="DGP25" s="593"/>
      <c r="DGQ25" s="593"/>
      <c r="DGR25" s="593"/>
      <c r="DGS25" s="593"/>
      <c r="DGT25" s="593"/>
      <c r="DGU25" s="593"/>
      <c r="DGV25" s="593"/>
      <c r="DGW25" s="593"/>
      <c r="DGX25" s="593"/>
      <c r="DGY25" s="593"/>
      <c r="DGZ25" s="593"/>
      <c r="DHA25" s="593"/>
      <c r="DHB25" s="593"/>
      <c r="DHC25" s="593"/>
      <c r="DHD25" s="593"/>
      <c r="DHE25" s="593"/>
      <c r="DHF25" s="593"/>
      <c r="DHG25" s="593"/>
      <c r="DHH25" s="593"/>
      <c r="DHI25" s="593"/>
      <c r="DHJ25" s="593"/>
      <c r="DHK25" s="593"/>
      <c r="DHL25" s="593"/>
      <c r="DHM25" s="593"/>
      <c r="DHN25" s="593"/>
      <c r="DHO25" s="593"/>
      <c r="DHP25" s="593"/>
      <c r="DHQ25" s="593"/>
      <c r="DHR25" s="593"/>
      <c r="DHS25" s="593"/>
      <c r="DHT25" s="593"/>
      <c r="DHU25" s="593"/>
      <c r="DHV25" s="593"/>
      <c r="DHW25" s="593"/>
      <c r="DHX25" s="593"/>
      <c r="DHY25" s="593"/>
      <c r="DHZ25" s="593"/>
      <c r="DIA25" s="593"/>
      <c r="DIB25" s="593"/>
      <c r="DIC25" s="593"/>
      <c r="DID25" s="593"/>
      <c r="DIE25" s="593"/>
      <c r="DIF25" s="593"/>
      <c r="DIG25" s="593"/>
      <c r="DIH25" s="593"/>
      <c r="DII25" s="593"/>
      <c r="DIJ25" s="593"/>
      <c r="DIK25" s="593"/>
      <c r="DIL25" s="593"/>
      <c r="DIM25" s="593"/>
      <c r="DIN25" s="593"/>
      <c r="DIO25" s="593"/>
      <c r="DIP25" s="593"/>
      <c r="DIQ25" s="593"/>
      <c r="DIR25" s="593"/>
      <c r="DIS25" s="593"/>
      <c r="DIT25" s="593"/>
      <c r="DIU25" s="593"/>
      <c r="DIV25" s="593"/>
      <c r="DIW25" s="593"/>
      <c r="DIX25" s="593"/>
      <c r="DIY25" s="593"/>
      <c r="DIZ25" s="593"/>
      <c r="DJA25" s="593"/>
      <c r="DJB25" s="593"/>
      <c r="DJC25" s="593"/>
      <c r="DJD25" s="593"/>
      <c r="DJE25" s="593"/>
      <c r="DJF25" s="593"/>
      <c r="DJG25" s="593"/>
      <c r="DJH25" s="593"/>
      <c r="DJI25" s="593"/>
      <c r="DJJ25" s="593"/>
      <c r="DJK25" s="593"/>
      <c r="DJL25" s="593"/>
      <c r="DJM25" s="593"/>
      <c r="DJN25" s="593"/>
      <c r="DJO25" s="593"/>
      <c r="DJP25" s="593"/>
      <c r="DJQ25" s="593"/>
      <c r="DJR25" s="593"/>
      <c r="DJS25" s="593"/>
      <c r="DJT25" s="593"/>
      <c r="DJU25" s="593"/>
      <c r="DJV25" s="593"/>
      <c r="DJW25" s="593"/>
      <c r="DJX25" s="593"/>
      <c r="DJY25" s="593"/>
      <c r="DJZ25" s="593"/>
      <c r="DKA25" s="593"/>
      <c r="DKB25" s="593"/>
      <c r="DKC25" s="593"/>
      <c r="DKD25" s="593"/>
      <c r="DKE25" s="593"/>
      <c r="DKF25" s="593"/>
      <c r="DKG25" s="593"/>
      <c r="DKH25" s="593"/>
      <c r="DKI25" s="593"/>
      <c r="DKJ25" s="593"/>
      <c r="DKK25" s="593"/>
      <c r="DKL25" s="593"/>
      <c r="DKM25" s="593"/>
      <c r="DKN25" s="593"/>
      <c r="DKO25" s="593"/>
      <c r="DKP25" s="593"/>
      <c r="DKQ25" s="593"/>
      <c r="DKR25" s="593"/>
      <c r="DKS25" s="593"/>
      <c r="DKT25" s="593"/>
      <c r="DKU25" s="593"/>
      <c r="DKV25" s="593"/>
      <c r="DKW25" s="593"/>
      <c r="DKX25" s="593"/>
      <c r="DKY25" s="593"/>
      <c r="DKZ25" s="593"/>
      <c r="DLA25" s="593"/>
      <c r="DLB25" s="593"/>
      <c r="DLC25" s="593"/>
      <c r="DLD25" s="593"/>
      <c r="DLE25" s="593"/>
      <c r="DLF25" s="593"/>
      <c r="DLG25" s="593"/>
      <c r="DLH25" s="593"/>
      <c r="DLI25" s="593"/>
      <c r="DLJ25" s="593"/>
      <c r="DLK25" s="593"/>
      <c r="DLL25" s="593"/>
      <c r="DLM25" s="593"/>
      <c r="DLN25" s="593"/>
      <c r="DLO25" s="593"/>
      <c r="DLP25" s="593"/>
      <c r="DLQ25" s="593"/>
      <c r="DLR25" s="593"/>
      <c r="DLS25" s="593"/>
      <c r="DLT25" s="593"/>
      <c r="DLU25" s="593"/>
      <c r="DLV25" s="593"/>
      <c r="DLW25" s="593"/>
      <c r="DLX25" s="593"/>
      <c r="DLY25" s="593"/>
      <c r="DLZ25" s="593"/>
      <c r="DMA25" s="593"/>
      <c r="DMB25" s="593"/>
      <c r="DMC25" s="593"/>
      <c r="DMD25" s="593"/>
      <c r="DME25" s="593"/>
      <c r="DMF25" s="593"/>
      <c r="DMG25" s="593"/>
      <c r="DMH25" s="593"/>
      <c r="DMI25" s="593"/>
      <c r="DMJ25" s="593"/>
      <c r="DMK25" s="593"/>
      <c r="DML25" s="593"/>
      <c r="DMM25" s="593"/>
      <c r="DMN25" s="593"/>
      <c r="DMO25" s="593"/>
      <c r="DMP25" s="593"/>
      <c r="DMQ25" s="593"/>
      <c r="DMR25" s="593"/>
      <c r="DMS25" s="593"/>
      <c r="DMT25" s="593"/>
      <c r="DMU25" s="593"/>
      <c r="DMV25" s="593"/>
      <c r="DMW25" s="593"/>
      <c r="DMX25" s="593"/>
      <c r="DMY25" s="593"/>
      <c r="DMZ25" s="593"/>
      <c r="DNA25" s="593"/>
      <c r="DNB25" s="593"/>
      <c r="DNC25" s="593"/>
      <c r="DND25" s="593"/>
      <c r="DNE25" s="593"/>
      <c r="DNF25" s="593"/>
      <c r="DNG25" s="593"/>
      <c r="DNH25" s="593"/>
      <c r="DNI25" s="593"/>
      <c r="DNJ25" s="593"/>
      <c r="DNK25" s="593"/>
      <c r="DNL25" s="593"/>
      <c r="DNM25" s="593"/>
      <c r="DNN25" s="593"/>
      <c r="DNO25" s="593"/>
      <c r="DNP25" s="593"/>
      <c r="DNQ25" s="593"/>
      <c r="DNR25" s="593"/>
      <c r="DNS25" s="593"/>
      <c r="DNT25" s="593"/>
      <c r="DNU25" s="593"/>
      <c r="DNV25" s="593"/>
      <c r="DNW25" s="593"/>
      <c r="DNX25" s="593"/>
      <c r="DNY25" s="593"/>
      <c r="DNZ25" s="593"/>
      <c r="DOA25" s="593"/>
      <c r="DOB25" s="593"/>
      <c r="DOC25" s="593"/>
      <c r="DOD25" s="593"/>
      <c r="DOE25" s="593"/>
      <c r="DOF25" s="593"/>
      <c r="DOG25" s="593"/>
      <c r="DOH25" s="593"/>
      <c r="DOI25" s="593"/>
      <c r="DOJ25" s="593"/>
      <c r="DOK25" s="593"/>
      <c r="DOL25" s="593"/>
      <c r="DOM25" s="593"/>
      <c r="DON25" s="593"/>
      <c r="DOO25" s="593"/>
      <c r="DOP25" s="593"/>
      <c r="DOQ25" s="593"/>
      <c r="DOR25" s="593"/>
      <c r="DOS25" s="593"/>
      <c r="DOT25" s="593"/>
      <c r="DOU25" s="593"/>
      <c r="DOV25" s="593"/>
      <c r="DOW25" s="593"/>
      <c r="DOX25" s="593"/>
      <c r="DOY25" s="593"/>
      <c r="DOZ25" s="593"/>
      <c r="DPA25" s="593"/>
      <c r="DPB25" s="593"/>
      <c r="DPC25" s="593"/>
      <c r="DPD25" s="593"/>
      <c r="DPE25" s="593"/>
      <c r="DPF25" s="593"/>
      <c r="DPG25" s="593"/>
      <c r="DPH25" s="593"/>
      <c r="DPI25" s="593"/>
      <c r="DPJ25" s="593"/>
      <c r="DPK25" s="593"/>
      <c r="DPL25" s="593"/>
      <c r="DPM25" s="593"/>
      <c r="DPN25" s="593"/>
      <c r="DPO25" s="593"/>
      <c r="DPP25" s="593"/>
      <c r="DPQ25" s="593"/>
      <c r="DPR25" s="593"/>
      <c r="DPS25" s="593"/>
      <c r="DPT25" s="593"/>
      <c r="DPU25" s="593"/>
      <c r="DPV25" s="593"/>
      <c r="DPW25" s="593"/>
      <c r="DPX25" s="593"/>
      <c r="DPY25" s="593"/>
      <c r="DPZ25" s="593"/>
      <c r="DQA25" s="593"/>
      <c r="DQB25" s="593"/>
      <c r="DQC25" s="593"/>
      <c r="DQD25" s="593"/>
      <c r="DQE25" s="593"/>
      <c r="DQF25" s="593"/>
      <c r="DQG25" s="593"/>
      <c r="DQH25" s="593"/>
      <c r="DQI25" s="593"/>
      <c r="DQJ25" s="593"/>
      <c r="DQK25" s="593"/>
      <c r="DQL25" s="593"/>
      <c r="DQM25" s="593"/>
      <c r="DQN25" s="593"/>
      <c r="DQO25" s="593"/>
      <c r="DQP25" s="593"/>
      <c r="DQQ25" s="593"/>
      <c r="DQR25" s="593"/>
      <c r="DQS25" s="593"/>
      <c r="DQT25" s="593"/>
      <c r="DQU25" s="593"/>
      <c r="DQV25" s="593"/>
      <c r="DQW25" s="593"/>
      <c r="DQX25" s="593"/>
      <c r="DQY25" s="593"/>
      <c r="DQZ25" s="593"/>
      <c r="DRA25" s="593"/>
      <c r="DRB25" s="593"/>
      <c r="DRC25" s="593"/>
      <c r="DRD25" s="593"/>
      <c r="DRE25" s="593"/>
      <c r="DRF25" s="593"/>
      <c r="DRG25" s="593"/>
      <c r="DRH25" s="593"/>
      <c r="DRI25" s="593"/>
      <c r="DRJ25" s="593"/>
      <c r="DRK25" s="593"/>
      <c r="DRL25" s="593"/>
      <c r="DRM25" s="593"/>
      <c r="DRN25" s="593"/>
      <c r="DRO25" s="593"/>
      <c r="DRP25" s="593"/>
      <c r="DRQ25" s="593"/>
      <c r="DRR25" s="593"/>
      <c r="DRS25" s="593"/>
      <c r="DRT25" s="593"/>
      <c r="DRU25" s="593"/>
      <c r="DRV25" s="593"/>
      <c r="DRW25" s="593"/>
      <c r="DRX25" s="593"/>
      <c r="DRY25" s="593"/>
      <c r="DRZ25" s="593"/>
      <c r="DSA25" s="593"/>
      <c r="DSB25" s="593"/>
      <c r="DSC25" s="593"/>
      <c r="DSD25" s="593"/>
      <c r="DSE25" s="593"/>
      <c r="DSF25" s="593"/>
      <c r="DSG25" s="593"/>
      <c r="DSH25" s="593"/>
      <c r="DSI25" s="593"/>
      <c r="DSJ25" s="593"/>
      <c r="DSK25" s="593"/>
      <c r="DSL25" s="593"/>
      <c r="DSM25" s="593"/>
      <c r="DSN25" s="593"/>
      <c r="DSO25" s="593"/>
      <c r="DSP25" s="593"/>
      <c r="DSQ25" s="593"/>
      <c r="DSR25" s="593"/>
      <c r="DSS25" s="593"/>
      <c r="DST25" s="593"/>
      <c r="DSU25" s="593"/>
      <c r="DSV25" s="593"/>
      <c r="DSW25" s="593"/>
      <c r="DSX25" s="593"/>
      <c r="DSY25" s="593"/>
      <c r="DSZ25" s="593"/>
      <c r="DTA25" s="593"/>
      <c r="DTB25" s="593"/>
      <c r="DTC25" s="593"/>
      <c r="DTD25" s="593"/>
      <c r="DTE25" s="593"/>
      <c r="DTF25" s="593"/>
      <c r="DTG25" s="593"/>
      <c r="DTH25" s="593"/>
      <c r="DTI25" s="593"/>
      <c r="DTJ25" s="593"/>
      <c r="DTK25" s="593"/>
      <c r="DTL25" s="593"/>
      <c r="DTM25" s="593"/>
      <c r="DTN25" s="593"/>
      <c r="DTO25" s="593"/>
      <c r="DTP25" s="593"/>
      <c r="DTQ25" s="593"/>
      <c r="DTR25" s="593"/>
      <c r="DTS25" s="593"/>
      <c r="DTT25" s="593"/>
      <c r="DTU25" s="593"/>
      <c r="DTV25" s="593"/>
      <c r="DTW25" s="593"/>
      <c r="DTX25" s="593"/>
      <c r="DTY25" s="593"/>
      <c r="DTZ25" s="593"/>
      <c r="DUA25" s="593"/>
      <c r="DUB25" s="593"/>
      <c r="DUC25" s="593"/>
      <c r="DUD25" s="593"/>
      <c r="DUE25" s="593"/>
      <c r="DUF25" s="593"/>
      <c r="DUG25" s="593"/>
      <c r="DUH25" s="593"/>
      <c r="DUI25" s="593"/>
      <c r="DUJ25" s="593"/>
      <c r="DUK25" s="593"/>
      <c r="DUL25" s="593"/>
      <c r="DUM25" s="593"/>
      <c r="DUN25" s="593"/>
      <c r="DUO25" s="593"/>
      <c r="DUP25" s="593"/>
      <c r="DUQ25" s="593"/>
      <c r="DUR25" s="593"/>
      <c r="DUS25" s="593"/>
      <c r="DUT25" s="593"/>
      <c r="DUU25" s="593"/>
      <c r="DUV25" s="593"/>
      <c r="DUW25" s="593"/>
      <c r="DUX25" s="593"/>
      <c r="DUY25" s="593"/>
      <c r="DUZ25" s="593"/>
      <c r="DVA25" s="593"/>
      <c r="DVB25" s="593"/>
      <c r="DVC25" s="593"/>
      <c r="DVD25" s="593"/>
      <c r="DVE25" s="593"/>
      <c r="DVF25" s="593"/>
      <c r="DVG25" s="593"/>
      <c r="DVH25" s="593"/>
      <c r="DVI25" s="593"/>
      <c r="DVJ25" s="593"/>
      <c r="DVK25" s="593"/>
      <c r="DVL25" s="593"/>
      <c r="DVM25" s="593"/>
      <c r="DVN25" s="593"/>
      <c r="DVO25" s="593"/>
      <c r="DVP25" s="593"/>
      <c r="DVQ25" s="593"/>
      <c r="DVR25" s="593"/>
      <c r="DVS25" s="593"/>
      <c r="DVT25" s="593"/>
      <c r="DVU25" s="593"/>
      <c r="DVV25" s="593"/>
      <c r="DVW25" s="593"/>
      <c r="DVX25" s="593"/>
      <c r="DVY25" s="593"/>
      <c r="DVZ25" s="593"/>
      <c r="DWA25" s="593"/>
      <c r="DWB25" s="593"/>
      <c r="DWC25" s="593"/>
      <c r="DWD25" s="593"/>
      <c r="DWE25" s="593"/>
      <c r="DWF25" s="593"/>
      <c r="DWG25" s="593"/>
      <c r="DWH25" s="593"/>
      <c r="DWI25" s="593"/>
      <c r="DWJ25" s="593"/>
      <c r="DWK25" s="593"/>
      <c r="DWL25" s="593"/>
      <c r="DWM25" s="593"/>
      <c r="DWN25" s="593"/>
      <c r="DWO25" s="593"/>
      <c r="DWP25" s="593"/>
      <c r="DWQ25" s="593"/>
      <c r="DWR25" s="593"/>
      <c r="DWS25" s="593"/>
      <c r="DWT25" s="593"/>
      <c r="DWU25" s="593"/>
      <c r="DWV25" s="593"/>
      <c r="DWW25" s="593"/>
      <c r="DWX25" s="593"/>
      <c r="DWY25" s="593"/>
      <c r="DWZ25" s="593"/>
      <c r="DXA25" s="593"/>
      <c r="DXB25" s="593"/>
      <c r="DXC25" s="593"/>
      <c r="DXD25" s="593"/>
      <c r="DXE25" s="593"/>
      <c r="DXF25" s="593"/>
      <c r="DXG25" s="593"/>
      <c r="DXH25" s="593"/>
      <c r="DXI25" s="593"/>
      <c r="DXJ25" s="593"/>
      <c r="DXK25" s="593"/>
      <c r="DXL25" s="593"/>
      <c r="DXM25" s="593"/>
      <c r="DXN25" s="593"/>
      <c r="DXO25" s="593"/>
      <c r="DXP25" s="593"/>
      <c r="DXQ25" s="593"/>
      <c r="DXR25" s="593"/>
      <c r="DXS25" s="593"/>
      <c r="DXT25" s="593"/>
      <c r="DXU25" s="593"/>
      <c r="DXV25" s="593"/>
      <c r="DXW25" s="593"/>
      <c r="DXX25" s="593"/>
      <c r="DXY25" s="593"/>
      <c r="DXZ25" s="593"/>
      <c r="DYA25" s="593"/>
      <c r="DYB25" s="593"/>
      <c r="DYC25" s="593"/>
      <c r="DYD25" s="593"/>
      <c r="DYE25" s="593"/>
      <c r="DYF25" s="593"/>
      <c r="DYG25" s="593"/>
      <c r="DYH25" s="593"/>
      <c r="DYI25" s="593"/>
      <c r="DYJ25" s="593"/>
      <c r="DYK25" s="593"/>
      <c r="DYL25" s="593"/>
      <c r="DYM25" s="593"/>
      <c r="DYN25" s="593"/>
      <c r="DYO25" s="593"/>
      <c r="DYP25" s="593"/>
      <c r="DYQ25" s="593"/>
      <c r="DYR25" s="593"/>
      <c r="DYS25" s="593"/>
      <c r="DYT25" s="593"/>
      <c r="DYU25" s="593"/>
      <c r="DYV25" s="593"/>
      <c r="DYW25" s="593"/>
      <c r="DYX25" s="593"/>
      <c r="DYY25" s="593"/>
      <c r="DYZ25" s="593"/>
      <c r="DZA25" s="593"/>
      <c r="DZB25" s="593"/>
      <c r="DZC25" s="593"/>
      <c r="DZD25" s="593"/>
      <c r="DZE25" s="593"/>
      <c r="DZF25" s="593"/>
      <c r="DZG25" s="593"/>
      <c r="DZH25" s="593"/>
      <c r="DZI25" s="593"/>
      <c r="DZJ25" s="593"/>
      <c r="DZK25" s="593"/>
      <c r="DZL25" s="593"/>
      <c r="DZM25" s="593"/>
      <c r="DZN25" s="593"/>
      <c r="DZO25" s="593"/>
      <c r="DZP25" s="593"/>
      <c r="DZQ25" s="593"/>
      <c r="DZR25" s="593"/>
      <c r="DZS25" s="593"/>
      <c r="DZT25" s="593"/>
      <c r="DZU25" s="593"/>
      <c r="DZV25" s="593"/>
      <c r="DZW25" s="593"/>
      <c r="DZX25" s="593"/>
      <c r="DZY25" s="593"/>
      <c r="DZZ25" s="593"/>
      <c r="EAA25" s="593"/>
      <c r="EAB25" s="593"/>
      <c r="EAC25" s="593"/>
      <c r="EAD25" s="593"/>
      <c r="EAE25" s="593"/>
      <c r="EAF25" s="593"/>
      <c r="EAG25" s="593"/>
      <c r="EAH25" s="593"/>
      <c r="EAI25" s="593"/>
      <c r="EAJ25" s="593"/>
      <c r="EAK25" s="593"/>
      <c r="EAL25" s="593"/>
      <c r="EAM25" s="593"/>
      <c r="EAN25" s="593"/>
      <c r="EAO25" s="593"/>
      <c r="EAP25" s="593"/>
      <c r="EAQ25" s="593"/>
      <c r="EAR25" s="593"/>
      <c r="EAS25" s="593"/>
      <c r="EAT25" s="593"/>
      <c r="EAU25" s="593"/>
      <c r="EAV25" s="593"/>
      <c r="EAW25" s="593"/>
      <c r="EAX25" s="593"/>
      <c r="EAY25" s="593"/>
      <c r="EAZ25" s="593"/>
      <c r="EBA25" s="593"/>
      <c r="EBB25" s="593"/>
      <c r="EBC25" s="593"/>
      <c r="EBD25" s="593"/>
      <c r="EBE25" s="593"/>
      <c r="EBF25" s="593"/>
      <c r="EBG25" s="593"/>
      <c r="EBH25" s="593"/>
      <c r="EBI25" s="593"/>
      <c r="EBJ25" s="593"/>
      <c r="EBK25" s="593"/>
      <c r="EBL25" s="593"/>
      <c r="EBM25" s="593"/>
      <c r="EBN25" s="593"/>
      <c r="EBO25" s="593"/>
      <c r="EBP25" s="593"/>
      <c r="EBQ25" s="593"/>
      <c r="EBR25" s="593"/>
      <c r="EBS25" s="593"/>
      <c r="EBT25" s="593"/>
      <c r="EBU25" s="593"/>
      <c r="EBV25" s="593"/>
      <c r="EBW25" s="593"/>
      <c r="EBX25" s="593"/>
      <c r="EBY25" s="593"/>
      <c r="EBZ25" s="593"/>
      <c r="ECA25" s="593"/>
      <c r="ECB25" s="593"/>
      <c r="ECC25" s="593"/>
      <c r="ECD25" s="593"/>
      <c r="ECE25" s="593"/>
      <c r="ECF25" s="593"/>
      <c r="ECG25" s="593"/>
      <c r="ECH25" s="593"/>
      <c r="ECI25" s="593"/>
      <c r="ECJ25" s="593"/>
      <c r="ECK25" s="593"/>
      <c r="ECL25" s="593"/>
      <c r="ECM25" s="593"/>
      <c r="ECN25" s="593"/>
      <c r="ECO25" s="593"/>
      <c r="ECP25" s="593"/>
      <c r="ECQ25" s="593"/>
      <c r="ECR25" s="593"/>
      <c r="ECS25" s="593"/>
      <c r="ECT25" s="593"/>
      <c r="ECU25" s="593"/>
      <c r="ECV25" s="593"/>
      <c r="ECW25" s="593"/>
      <c r="ECX25" s="593"/>
      <c r="ECY25" s="593"/>
      <c r="ECZ25" s="593"/>
      <c r="EDA25" s="593"/>
      <c r="EDB25" s="593"/>
      <c r="EDC25" s="593"/>
      <c r="EDD25" s="593"/>
      <c r="EDE25" s="593"/>
      <c r="EDF25" s="593"/>
      <c r="EDG25" s="593"/>
      <c r="EDH25" s="593"/>
      <c r="EDI25" s="593"/>
      <c r="EDJ25" s="593"/>
      <c r="EDK25" s="593"/>
      <c r="EDL25" s="593"/>
      <c r="EDM25" s="593"/>
      <c r="EDN25" s="593"/>
      <c r="EDO25" s="593"/>
      <c r="EDP25" s="593"/>
      <c r="EDQ25" s="593"/>
      <c r="EDR25" s="593"/>
      <c r="EDS25" s="593"/>
      <c r="EDT25" s="593"/>
      <c r="EDU25" s="593"/>
      <c r="EDV25" s="593"/>
      <c r="EDW25" s="593"/>
      <c r="EDX25" s="593"/>
      <c r="EDY25" s="593"/>
      <c r="EDZ25" s="593"/>
      <c r="EEA25" s="593"/>
      <c r="EEB25" s="593"/>
      <c r="EEC25" s="593"/>
      <c r="EED25" s="593"/>
      <c r="EEE25" s="593"/>
      <c r="EEF25" s="593"/>
      <c r="EEG25" s="593"/>
      <c r="EEH25" s="593"/>
      <c r="EEI25" s="593"/>
      <c r="EEJ25" s="593"/>
      <c r="EEK25" s="593"/>
      <c r="EEL25" s="593"/>
      <c r="EEM25" s="593"/>
      <c r="EEN25" s="593"/>
      <c r="EEO25" s="593"/>
      <c r="EEP25" s="593"/>
      <c r="EEQ25" s="593"/>
      <c r="EER25" s="593"/>
      <c r="EES25" s="593"/>
      <c r="EET25" s="593"/>
      <c r="EEU25" s="593"/>
      <c r="EEV25" s="593"/>
      <c r="EEW25" s="593"/>
      <c r="EEX25" s="593"/>
      <c r="EEY25" s="593"/>
      <c r="EEZ25" s="593"/>
      <c r="EFA25" s="593"/>
      <c r="EFB25" s="593"/>
      <c r="EFC25" s="593"/>
      <c r="EFD25" s="593"/>
      <c r="EFE25" s="593"/>
      <c r="EFF25" s="593"/>
      <c r="EFG25" s="593"/>
      <c r="EFH25" s="593"/>
      <c r="EFI25" s="593"/>
      <c r="EFJ25" s="593"/>
      <c r="EFK25" s="593"/>
      <c r="EFL25" s="593"/>
      <c r="EFM25" s="593"/>
      <c r="EFN25" s="593"/>
      <c r="EFO25" s="593"/>
      <c r="EFP25" s="593"/>
      <c r="EFQ25" s="593"/>
      <c r="EFR25" s="593"/>
      <c r="EFS25" s="593"/>
      <c r="EFT25" s="593"/>
      <c r="EFU25" s="593"/>
      <c r="EFV25" s="593"/>
      <c r="EFW25" s="593"/>
      <c r="EFX25" s="593"/>
      <c r="EFY25" s="593"/>
      <c r="EFZ25" s="593"/>
      <c r="EGA25" s="593"/>
      <c r="EGB25" s="593"/>
      <c r="EGC25" s="593"/>
      <c r="EGD25" s="593"/>
      <c r="EGE25" s="593"/>
      <c r="EGF25" s="593"/>
      <c r="EGG25" s="593"/>
      <c r="EGH25" s="593"/>
      <c r="EGI25" s="593"/>
      <c r="EGJ25" s="593"/>
      <c r="EGK25" s="593"/>
      <c r="EGL25" s="593"/>
      <c r="EGM25" s="593"/>
      <c r="EGN25" s="593"/>
      <c r="EGO25" s="593"/>
      <c r="EGP25" s="593"/>
      <c r="EGQ25" s="593"/>
      <c r="EGR25" s="593"/>
      <c r="EGS25" s="593"/>
      <c r="EGT25" s="593"/>
      <c r="EGU25" s="593"/>
      <c r="EGV25" s="593"/>
      <c r="EGW25" s="593"/>
      <c r="EGX25" s="593"/>
      <c r="EGY25" s="593"/>
      <c r="EGZ25" s="593"/>
      <c r="EHA25" s="593"/>
      <c r="EHB25" s="593"/>
      <c r="EHC25" s="593"/>
      <c r="EHD25" s="593"/>
      <c r="EHE25" s="593"/>
      <c r="EHF25" s="593"/>
      <c r="EHG25" s="593"/>
      <c r="EHH25" s="593"/>
      <c r="EHI25" s="593"/>
      <c r="EHJ25" s="593"/>
      <c r="EHK25" s="593"/>
      <c r="EHL25" s="593"/>
      <c r="EHM25" s="593"/>
      <c r="EHN25" s="593"/>
      <c r="EHO25" s="593"/>
      <c r="EHP25" s="593"/>
      <c r="EHQ25" s="593"/>
      <c r="EHR25" s="593"/>
      <c r="EHS25" s="593"/>
      <c r="EHT25" s="593"/>
      <c r="EHU25" s="593"/>
      <c r="EHV25" s="593"/>
      <c r="EHW25" s="593"/>
      <c r="EHX25" s="593"/>
      <c r="EHY25" s="593"/>
      <c r="EHZ25" s="593"/>
      <c r="EIA25" s="593"/>
      <c r="EIB25" s="593"/>
      <c r="EIC25" s="593"/>
      <c r="EID25" s="593"/>
      <c r="EIE25" s="593"/>
      <c r="EIF25" s="593"/>
      <c r="EIG25" s="593"/>
      <c r="EIH25" s="593"/>
      <c r="EII25" s="593"/>
      <c r="EIJ25" s="593"/>
      <c r="EIK25" s="593"/>
      <c r="EIL25" s="593"/>
      <c r="EIM25" s="593"/>
      <c r="EIN25" s="593"/>
      <c r="EIO25" s="593"/>
      <c r="EIP25" s="593"/>
      <c r="EIQ25" s="593"/>
      <c r="EIR25" s="593"/>
      <c r="EIS25" s="593"/>
      <c r="EIT25" s="593"/>
      <c r="EIU25" s="593"/>
      <c r="EIV25" s="593"/>
      <c r="EIW25" s="593"/>
      <c r="EIX25" s="593"/>
      <c r="EIY25" s="593"/>
      <c r="EIZ25" s="593"/>
      <c r="EJA25" s="593"/>
      <c r="EJB25" s="593"/>
      <c r="EJC25" s="593"/>
      <c r="EJD25" s="593"/>
      <c r="EJE25" s="593"/>
      <c r="EJF25" s="593"/>
      <c r="EJG25" s="593"/>
      <c r="EJH25" s="593"/>
      <c r="EJI25" s="593"/>
      <c r="EJJ25" s="593"/>
      <c r="EJK25" s="593"/>
      <c r="EJL25" s="593"/>
      <c r="EJM25" s="593"/>
      <c r="EJN25" s="593"/>
      <c r="EJO25" s="593"/>
      <c r="EJP25" s="593"/>
      <c r="EJQ25" s="593"/>
      <c r="EJR25" s="593"/>
      <c r="EJS25" s="593"/>
      <c r="EJT25" s="593"/>
      <c r="EJU25" s="593"/>
      <c r="EJV25" s="593"/>
      <c r="EJW25" s="593"/>
      <c r="EJX25" s="593"/>
      <c r="EJY25" s="593"/>
      <c r="EJZ25" s="593"/>
      <c r="EKA25" s="593"/>
      <c r="EKB25" s="593"/>
      <c r="EKC25" s="593"/>
      <c r="EKD25" s="593"/>
      <c r="EKE25" s="593"/>
      <c r="EKF25" s="593"/>
      <c r="EKG25" s="593"/>
      <c r="EKH25" s="593"/>
      <c r="EKI25" s="593"/>
      <c r="EKJ25" s="593"/>
      <c r="EKK25" s="593"/>
      <c r="EKL25" s="593"/>
      <c r="EKM25" s="593"/>
      <c r="EKN25" s="593"/>
      <c r="EKO25" s="593"/>
      <c r="EKP25" s="593"/>
      <c r="EKQ25" s="593"/>
      <c r="EKR25" s="593"/>
      <c r="EKS25" s="593"/>
      <c r="EKT25" s="593"/>
      <c r="EKU25" s="593"/>
      <c r="EKV25" s="593"/>
      <c r="EKW25" s="593"/>
      <c r="EKX25" s="593"/>
      <c r="EKY25" s="593"/>
      <c r="EKZ25" s="593"/>
      <c r="ELA25" s="593"/>
      <c r="ELB25" s="593"/>
      <c r="ELC25" s="593"/>
      <c r="ELD25" s="593"/>
      <c r="ELE25" s="593"/>
      <c r="ELF25" s="593"/>
      <c r="ELG25" s="593"/>
      <c r="ELH25" s="593"/>
      <c r="ELI25" s="593"/>
      <c r="ELJ25" s="593"/>
      <c r="ELK25" s="593"/>
      <c r="ELL25" s="593"/>
      <c r="ELM25" s="593"/>
      <c r="ELN25" s="593"/>
      <c r="ELO25" s="593"/>
      <c r="ELP25" s="593"/>
      <c r="ELQ25" s="593"/>
      <c r="ELR25" s="593"/>
      <c r="ELS25" s="593"/>
      <c r="ELT25" s="593"/>
      <c r="ELU25" s="593"/>
      <c r="ELV25" s="593"/>
      <c r="ELW25" s="593"/>
      <c r="ELX25" s="593"/>
      <c r="ELY25" s="593"/>
      <c r="ELZ25" s="593"/>
      <c r="EMA25" s="593"/>
      <c r="EMB25" s="593"/>
      <c r="EMC25" s="593"/>
      <c r="EMD25" s="593"/>
      <c r="EME25" s="593"/>
      <c r="EMF25" s="593"/>
      <c r="EMG25" s="593"/>
      <c r="EMH25" s="593"/>
      <c r="EMI25" s="593"/>
      <c r="EMJ25" s="593"/>
      <c r="EMK25" s="593"/>
      <c r="EML25" s="593"/>
      <c r="EMM25" s="593"/>
      <c r="EMN25" s="593"/>
      <c r="EMO25" s="593"/>
      <c r="EMP25" s="593"/>
      <c r="EMQ25" s="593"/>
      <c r="EMR25" s="593"/>
      <c r="EMS25" s="593"/>
      <c r="EMT25" s="593"/>
      <c r="EMU25" s="593"/>
      <c r="EMV25" s="593"/>
      <c r="EMW25" s="593"/>
      <c r="EMX25" s="593"/>
      <c r="EMY25" s="593"/>
      <c r="EMZ25" s="593"/>
      <c r="ENA25" s="593"/>
      <c r="ENB25" s="593"/>
      <c r="ENC25" s="593"/>
      <c r="END25" s="593"/>
      <c r="ENE25" s="593"/>
      <c r="ENF25" s="593"/>
      <c r="ENG25" s="593"/>
      <c r="ENH25" s="593"/>
      <c r="ENI25" s="593"/>
      <c r="ENJ25" s="593"/>
      <c r="ENK25" s="593"/>
      <c r="ENL25" s="593"/>
      <c r="ENM25" s="593"/>
      <c r="ENN25" s="593"/>
      <c r="ENO25" s="593"/>
      <c r="ENP25" s="593"/>
      <c r="ENQ25" s="593"/>
      <c r="ENR25" s="593"/>
      <c r="ENS25" s="593"/>
      <c r="ENT25" s="593"/>
      <c r="ENU25" s="593"/>
      <c r="ENV25" s="593"/>
      <c r="ENW25" s="593"/>
      <c r="ENX25" s="593"/>
      <c r="ENY25" s="593"/>
      <c r="ENZ25" s="593"/>
      <c r="EOA25" s="593"/>
      <c r="EOB25" s="593"/>
      <c r="EOC25" s="593"/>
      <c r="EOD25" s="593"/>
      <c r="EOE25" s="593"/>
      <c r="EOF25" s="593"/>
      <c r="EOG25" s="593"/>
      <c r="EOH25" s="593"/>
      <c r="EOI25" s="593"/>
      <c r="EOJ25" s="593"/>
      <c r="EOK25" s="593"/>
      <c r="EOL25" s="593"/>
      <c r="EOM25" s="593"/>
      <c r="EON25" s="593"/>
      <c r="EOO25" s="593"/>
      <c r="EOP25" s="593"/>
      <c r="EOQ25" s="593"/>
      <c r="EOR25" s="593"/>
      <c r="EOS25" s="593"/>
      <c r="EOT25" s="593"/>
      <c r="EOU25" s="593"/>
      <c r="EOV25" s="593"/>
      <c r="EOW25" s="593"/>
      <c r="EOX25" s="593"/>
      <c r="EOY25" s="593"/>
      <c r="EOZ25" s="593"/>
      <c r="EPA25" s="593"/>
      <c r="EPB25" s="593"/>
      <c r="EPC25" s="593"/>
      <c r="EPD25" s="593"/>
      <c r="EPE25" s="593"/>
      <c r="EPF25" s="593"/>
      <c r="EPG25" s="593"/>
      <c r="EPH25" s="593"/>
      <c r="EPI25" s="593"/>
      <c r="EPJ25" s="593"/>
      <c r="EPK25" s="593"/>
      <c r="EPL25" s="593"/>
      <c r="EPM25" s="593"/>
      <c r="EPN25" s="593"/>
      <c r="EPO25" s="593"/>
      <c r="EPP25" s="593"/>
      <c r="EPQ25" s="593"/>
      <c r="EPR25" s="593"/>
      <c r="EPS25" s="593"/>
      <c r="EPT25" s="593"/>
      <c r="EPU25" s="593"/>
      <c r="EPV25" s="593"/>
      <c r="EPW25" s="593"/>
      <c r="EPX25" s="593"/>
      <c r="EPY25" s="593"/>
      <c r="EPZ25" s="593"/>
      <c r="EQA25" s="593"/>
      <c r="EQB25" s="593"/>
      <c r="EQC25" s="593"/>
      <c r="EQD25" s="593"/>
      <c r="EQE25" s="593"/>
      <c r="EQF25" s="593"/>
      <c r="EQG25" s="593"/>
      <c r="EQH25" s="593"/>
      <c r="EQI25" s="593"/>
      <c r="EQJ25" s="593"/>
      <c r="EQK25" s="593"/>
      <c r="EQL25" s="593"/>
      <c r="EQM25" s="593"/>
      <c r="EQN25" s="593"/>
      <c r="EQO25" s="593"/>
      <c r="EQP25" s="593"/>
      <c r="EQQ25" s="593"/>
      <c r="EQR25" s="593"/>
      <c r="EQS25" s="593"/>
      <c r="EQT25" s="593"/>
      <c r="EQU25" s="593"/>
      <c r="EQV25" s="593"/>
      <c r="EQW25" s="593"/>
      <c r="EQX25" s="593"/>
      <c r="EQY25" s="593"/>
      <c r="EQZ25" s="593"/>
      <c r="ERA25" s="593"/>
      <c r="ERB25" s="593"/>
      <c r="ERC25" s="593"/>
      <c r="ERD25" s="593"/>
      <c r="ERE25" s="593"/>
      <c r="ERF25" s="593"/>
      <c r="ERG25" s="593"/>
      <c r="ERH25" s="593"/>
      <c r="ERI25" s="593"/>
      <c r="ERJ25" s="593"/>
      <c r="ERK25" s="593"/>
      <c r="ERL25" s="593"/>
      <c r="ERM25" s="593"/>
      <c r="ERN25" s="593"/>
      <c r="ERO25" s="593"/>
      <c r="ERP25" s="593"/>
      <c r="ERQ25" s="593"/>
      <c r="ERR25" s="593"/>
      <c r="ERS25" s="593"/>
      <c r="ERT25" s="593"/>
      <c r="ERU25" s="593"/>
      <c r="ERV25" s="593"/>
      <c r="ERW25" s="593"/>
      <c r="ERX25" s="593"/>
      <c r="ERY25" s="593"/>
      <c r="ERZ25" s="593"/>
      <c r="ESA25" s="593"/>
      <c r="ESB25" s="593"/>
      <c r="ESC25" s="593"/>
      <c r="ESD25" s="593"/>
      <c r="ESE25" s="593"/>
      <c r="ESF25" s="593"/>
      <c r="ESG25" s="593"/>
      <c r="ESH25" s="593"/>
      <c r="ESI25" s="593"/>
      <c r="ESJ25" s="593"/>
      <c r="ESK25" s="593"/>
      <c r="ESL25" s="593"/>
      <c r="ESM25" s="593"/>
      <c r="ESN25" s="593"/>
      <c r="ESO25" s="593"/>
      <c r="ESP25" s="593"/>
      <c r="ESQ25" s="593"/>
      <c r="ESR25" s="593"/>
      <c r="ESS25" s="593"/>
      <c r="EST25" s="593"/>
      <c r="ESU25" s="593"/>
      <c r="ESV25" s="593"/>
      <c r="ESW25" s="593"/>
      <c r="ESX25" s="593"/>
      <c r="ESY25" s="593"/>
      <c r="ESZ25" s="593"/>
      <c r="ETA25" s="593"/>
      <c r="ETB25" s="593"/>
      <c r="ETC25" s="593"/>
      <c r="ETD25" s="593"/>
      <c r="ETE25" s="593"/>
      <c r="ETF25" s="593"/>
      <c r="ETG25" s="593"/>
      <c r="ETH25" s="593"/>
      <c r="ETI25" s="593"/>
      <c r="ETJ25" s="593"/>
      <c r="ETK25" s="593"/>
      <c r="ETL25" s="593"/>
      <c r="ETM25" s="593"/>
      <c r="ETN25" s="593"/>
      <c r="ETO25" s="593"/>
      <c r="ETP25" s="593"/>
      <c r="ETQ25" s="593"/>
      <c r="ETR25" s="593"/>
      <c r="ETS25" s="593"/>
      <c r="ETT25" s="593"/>
      <c r="ETU25" s="593"/>
      <c r="ETV25" s="593"/>
      <c r="ETW25" s="593"/>
      <c r="ETX25" s="593"/>
      <c r="ETY25" s="593"/>
      <c r="ETZ25" s="593"/>
      <c r="EUA25" s="593"/>
      <c r="EUB25" s="593"/>
      <c r="EUC25" s="593"/>
      <c r="EUD25" s="593"/>
      <c r="EUE25" s="593"/>
      <c r="EUF25" s="593"/>
      <c r="EUG25" s="593"/>
      <c r="EUH25" s="593"/>
      <c r="EUI25" s="593"/>
      <c r="EUJ25" s="593"/>
      <c r="EUK25" s="593"/>
      <c r="EUL25" s="593"/>
      <c r="EUM25" s="593"/>
      <c r="EUN25" s="593"/>
      <c r="EUO25" s="593"/>
      <c r="EUP25" s="593"/>
      <c r="EUQ25" s="593"/>
      <c r="EUR25" s="593"/>
      <c r="EUS25" s="593"/>
      <c r="EUT25" s="593"/>
      <c r="EUU25" s="593"/>
      <c r="EUV25" s="593"/>
      <c r="EUW25" s="593"/>
      <c r="EUX25" s="593"/>
      <c r="EUY25" s="593"/>
      <c r="EUZ25" s="593"/>
      <c r="EVA25" s="593"/>
      <c r="EVB25" s="593"/>
      <c r="EVC25" s="593"/>
      <c r="EVD25" s="593"/>
      <c r="EVE25" s="593"/>
      <c r="EVF25" s="593"/>
      <c r="EVG25" s="593"/>
      <c r="EVH25" s="593"/>
      <c r="EVI25" s="593"/>
      <c r="EVJ25" s="593"/>
      <c r="EVK25" s="593"/>
      <c r="EVL25" s="593"/>
      <c r="EVM25" s="593"/>
      <c r="EVN25" s="593"/>
      <c r="EVO25" s="593"/>
      <c r="EVP25" s="593"/>
      <c r="EVQ25" s="593"/>
      <c r="EVR25" s="593"/>
      <c r="EVS25" s="593"/>
      <c r="EVT25" s="593"/>
      <c r="EVU25" s="593"/>
      <c r="EVV25" s="593"/>
      <c r="EVW25" s="593"/>
      <c r="EVX25" s="593"/>
      <c r="EVY25" s="593"/>
      <c r="EVZ25" s="593"/>
      <c r="EWA25" s="593"/>
      <c r="EWB25" s="593"/>
      <c r="EWC25" s="593"/>
      <c r="EWD25" s="593"/>
      <c r="EWE25" s="593"/>
      <c r="EWF25" s="593"/>
      <c r="EWG25" s="593"/>
      <c r="EWH25" s="593"/>
      <c r="EWI25" s="593"/>
      <c r="EWJ25" s="593"/>
      <c r="EWK25" s="593"/>
      <c r="EWL25" s="593"/>
      <c r="EWM25" s="593"/>
      <c r="EWN25" s="593"/>
      <c r="EWO25" s="593"/>
      <c r="EWP25" s="593"/>
      <c r="EWQ25" s="593"/>
      <c r="EWR25" s="593"/>
      <c r="EWS25" s="593"/>
      <c r="EWT25" s="593"/>
      <c r="EWU25" s="593"/>
      <c r="EWV25" s="593"/>
      <c r="EWW25" s="593"/>
      <c r="EWX25" s="593"/>
      <c r="EWY25" s="593"/>
      <c r="EWZ25" s="593"/>
      <c r="EXA25" s="593"/>
      <c r="EXB25" s="593"/>
      <c r="EXC25" s="593"/>
      <c r="EXD25" s="593"/>
      <c r="EXE25" s="593"/>
      <c r="EXF25" s="593"/>
      <c r="EXG25" s="593"/>
      <c r="EXH25" s="593"/>
      <c r="EXI25" s="593"/>
      <c r="EXJ25" s="593"/>
      <c r="EXK25" s="593"/>
      <c r="EXL25" s="593"/>
      <c r="EXM25" s="593"/>
      <c r="EXN25" s="593"/>
      <c r="EXO25" s="593"/>
      <c r="EXP25" s="593"/>
      <c r="EXQ25" s="593"/>
      <c r="EXR25" s="593"/>
      <c r="EXS25" s="593"/>
      <c r="EXT25" s="593"/>
      <c r="EXU25" s="593"/>
      <c r="EXV25" s="593"/>
      <c r="EXW25" s="593"/>
      <c r="EXX25" s="593"/>
      <c r="EXY25" s="593"/>
      <c r="EXZ25" s="593"/>
      <c r="EYA25" s="593"/>
      <c r="EYB25" s="593"/>
      <c r="EYC25" s="593"/>
      <c r="EYD25" s="593"/>
      <c r="EYE25" s="593"/>
      <c r="EYF25" s="593"/>
      <c r="EYG25" s="593"/>
      <c r="EYH25" s="593"/>
      <c r="EYI25" s="593"/>
      <c r="EYJ25" s="593"/>
      <c r="EYK25" s="593"/>
      <c r="EYL25" s="593"/>
      <c r="EYM25" s="593"/>
      <c r="EYN25" s="593"/>
      <c r="EYO25" s="593"/>
      <c r="EYP25" s="593"/>
      <c r="EYQ25" s="593"/>
      <c r="EYR25" s="593"/>
      <c r="EYS25" s="593"/>
      <c r="EYT25" s="593"/>
      <c r="EYU25" s="593"/>
      <c r="EYV25" s="593"/>
      <c r="EYW25" s="593"/>
      <c r="EYX25" s="593"/>
      <c r="EYY25" s="593"/>
      <c r="EYZ25" s="593"/>
      <c r="EZA25" s="593"/>
      <c r="EZB25" s="593"/>
      <c r="EZC25" s="593"/>
      <c r="EZD25" s="593"/>
      <c r="EZE25" s="593"/>
      <c r="EZF25" s="593"/>
      <c r="EZG25" s="593"/>
      <c r="EZH25" s="593"/>
      <c r="EZI25" s="593"/>
      <c r="EZJ25" s="593"/>
      <c r="EZK25" s="593"/>
      <c r="EZL25" s="593"/>
      <c r="EZM25" s="593"/>
      <c r="EZN25" s="593"/>
      <c r="EZO25" s="593"/>
      <c r="EZP25" s="593"/>
      <c r="EZQ25" s="593"/>
      <c r="EZR25" s="593"/>
      <c r="EZS25" s="593"/>
      <c r="EZT25" s="593"/>
      <c r="EZU25" s="593"/>
      <c r="EZV25" s="593"/>
      <c r="EZW25" s="593"/>
      <c r="EZX25" s="593"/>
      <c r="EZY25" s="593"/>
      <c r="EZZ25" s="593"/>
      <c r="FAA25" s="593"/>
      <c r="FAB25" s="593"/>
      <c r="FAC25" s="593"/>
      <c r="FAD25" s="593"/>
      <c r="FAE25" s="593"/>
      <c r="FAF25" s="593"/>
      <c r="FAG25" s="593"/>
      <c r="FAH25" s="593"/>
      <c r="FAI25" s="593"/>
      <c r="FAJ25" s="593"/>
      <c r="FAK25" s="593"/>
      <c r="FAL25" s="593"/>
      <c r="FAM25" s="593"/>
      <c r="FAN25" s="593"/>
      <c r="FAO25" s="593"/>
      <c r="FAP25" s="593"/>
      <c r="FAQ25" s="593"/>
      <c r="FAR25" s="593"/>
      <c r="FAS25" s="593"/>
      <c r="FAT25" s="593"/>
      <c r="FAU25" s="593"/>
      <c r="FAV25" s="593"/>
      <c r="FAW25" s="593"/>
      <c r="FAX25" s="593"/>
      <c r="FAY25" s="593"/>
      <c r="FAZ25" s="593"/>
      <c r="FBA25" s="593"/>
      <c r="FBB25" s="593"/>
      <c r="FBC25" s="593"/>
      <c r="FBD25" s="593"/>
      <c r="FBE25" s="593"/>
      <c r="FBF25" s="593"/>
      <c r="FBG25" s="593"/>
      <c r="FBH25" s="593"/>
      <c r="FBI25" s="593"/>
      <c r="FBJ25" s="593"/>
      <c r="FBK25" s="593"/>
      <c r="FBL25" s="593"/>
      <c r="FBM25" s="593"/>
      <c r="FBN25" s="593"/>
      <c r="FBO25" s="593"/>
      <c r="FBP25" s="593"/>
      <c r="FBQ25" s="593"/>
      <c r="FBR25" s="593"/>
      <c r="FBS25" s="593"/>
      <c r="FBT25" s="593"/>
      <c r="FBU25" s="593"/>
      <c r="FBV25" s="593"/>
      <c r="FBW25" s="593"/>
      <c r="FBX25" s="593"/>
      <c r="FBY25" s="593"/>
      <c r="FBZ25" s="593"/>
      <c r="FCA25" s="593"/>
      <c r="FCB25" s="593"/>
      <c r="FCC25" s="593"/>
      <c r="FCD25" s="593"/>
      <c r="FCE25" s="593"/>
      <c r="FCF25" s="593"/>
      <c r="FCG25" s="593"/>
      <c r="FCH25" s="593"/>
      <c r="FCI25" s="593"/>
      <c r="FCJ25" s="593"/>
      <c r="FCK25" s="593"/>
      <c r="FCL25" s="593"/>
      <c r="FCM25" s="593"/>
      <c r="FCN25" s="593"/>
      <c r="FCO25" s="593"/>
      <c r="FCP25" s="593"/>
      <c r="FCQ25" s="593"/>
      <c r="FCR25" s="593"/>
      <c r="FCS25" s="593"/>
      <c r="FCT25" s="593"/>
      <c r="FCU25" s="593"/>
      <c r="FCV25" s="593"/>
      <c r="FCW25" s="593"/>
      <c r="FCX25" s="593"/>
      <c r="FCY25" s="593"/>
      <c r="FCZ25" s="593"/>
      <c r="FDA25" s="593"/>
      <c r="FDB25" s="593"/>
      <c r="FDC25" s="593"/>
      <c r="FDD25" s="593"/>
      <c r="FDE25" s="593"/>
      <c r="FDF25" s="593"/>
      <c r="FDG25" s="593"/>
      <c r="FDH25" s="593"/>
      <c r="FDI25" s="593"/>
      <c r="FDJ25" s="593"/>
      <c r="FDK25" s="593"/>
      <c r="FDL25" s="593"/>
      <c r="FDM25" s="593"/>
      <c r="FDN25" s="593"/>
      <c r="FDO25" s="593"/>
      <c r="FDP25" s="593"/>
      <c r="FDQ25" s="593"/>
      <c r="FDR25" s="593"/>
      <c r="FDS25" s="593"/>
      <c r="FDT25" s="593"/>
      <c r="FDU25" s="593"/>
      <c r="FDV25" s="593"/>
      <c r="FDW25" s="593"/>
      <c r="FDX25" s="593"/>
      <c r="FDY25" s="593"/>
      <c r="FDZ25" s="593"/>
      <c r="FEA25" s="593"/>
      <c r="FEB25" s="593"/>
      <c r="FEC25" s="593"/>
      <c r="FED25" s="593"/>
      <c r="FEE25" s="593"/>
      <c r="FEF25" s="593"/>
      <c r="FEG25" s="593"/>
      <c r="FEH25" s="593"/>
      <c r="FEI25" s="593"/>
      <c r="FEJ25" s="593"/>
      <c r="FEK25" s="593"/>
      <c r="FEL25" s="593"/>
      <c r="FEM25" s="593"/>
      <c r="FEN25" s="593"/>
      <c r="FEO25" s="593"/>
      <c r="FEP25" s="593"/>
      <c r="FEQ25" s="593"/>
      <c r="FER25" s="593"/>
      <c r="FES25" s="593"/>
      <c r="FET25" s="593"/>
      <c r="FEU25" s="593"/>
      <c r="FEV25" s="593"/>
      <c r="FEW25" s="593"/>
      <c r="FEX25" s="593"/>
      <c r="FEY25" s="593"/>
      <c r="FEZ25" s="593"/>
      <c r="FFA25" s="593"/>
      <c r="FFB25" s="593"/>
      <c r="FFC25" s="593"/>
      <c r="FFD25" s="593"/>
      <c r="FFE25" s="593"/>
      <c r="FFF25" s="593"/>
      <c r="FFG25" s="593"/>
      <c r="FFH25" s="593"/>
      <c r="FFI25" s="593"/>
      <c r="FFJ25" s="593"/>
      <c r="FFK25" s="593"/>
      <c r="FFL25" s="593"/>
      <c r="FFM25" s="593"/>
      <c r="FFN25" s="593"/>
      <c r="FFO25" s="593"/>
      <c r="FFP25" s="593"/>
      <c r="FFQ25" s="593"/>
      <c r="FFR25" s="593"/>
      <c r="FFS25" s="593"/>
      <c r="FFT25" s="593"/>
      <c r="FFU25" s="593"/>
      <c r="FFV25" s="593"/>
      <c r="FFW25" s="593"/>
      <c r="FFX25" s="593"/>
      <c r="FFY25" s="593"/>
      <c r="FFZ25" s="593"/>
      <c r="FGA25" s="593"/>
      <c r="FGB25" s="593"/>
      <c r="FGC25" s="593"/>
      <c r="FGD25" s="593"/>
      <c r="FGE25" s="593"/>
      <c r="FGF25" s="593"/>
      <c r="FGG25" s="593"/>
      <c r="FGH25" s="593"/>
      <c r="FGI25" s="593"/>
      <c r="FGJ25" s="593"/>
      <c r="FGK25" s="593"/>
      <c r="FGL25" s="593"/>
      <c r="FGM25" s="593"/>
      <c r="FGN25" s="593"/>
      <c r="FGO25" s="593"/>
      <c r="FGP25" s="593"/>
      <c r="FGQ25" s="593"/>
      <c r="FGR25" s="593"/>
      <c r="FGS25" s="593"/>
      <c r="FGT25" s="593"/>
      <c r="FGU25" s="593"/>
      <c r="FGV25" s="593"/>
      <c r="FGW25" s="593"/>
      <c r="FGX25" s="593"/>
      <c r="FGY25" s="593"/>
      <c r="FGZ25" s="593"/>
      <c r="FHA25" s="593"/>
      <c r="FHB25" s="593"/>
      <c r="FHC25" s="593"/>
      <c r="FHD25" s="593"/>
      <c r="FHE25" s="593"/>
      <c r="FHF25" s="593"/>
      <c r="FHG25" s="593"/>
      <c r="FHH25" s="593"/>
      <c r="FHI25" s="593"/>
      <c r="FHJ25" s="593"/>
      <c r="FHK25" s="593"/>
      <c r="FHL25" s="593"/>
      <c r="FHM25" s="593"/>
      <c r="FHN25" s="593"/>
      <c r="FHO25" s="593"/>
      <c r="FHP25" s="593"/>
      <c r="FHQ25" s="593"/>
      <c r="FHR25" s="593"/>
      <c r="FHS25" s="593"/>
      <c r="FHT25" s="593"/>
      <c r="FHU25" s="593"/>
      <c r="FHV25" s="593"/>
      <c r="FHW25" s="593"/>
      <c r="FHX25" s="593"/>
      <c r="FHY25" s="593"/>
      <c r="FHZ25" s="593"/>
      <c r="FIA25" s="593"/>
      <c r="FIB25" s="593"/>
      <c r="FIC25" s="593"/>
      <c r="FID25" s="593"/>
      <c r="FIE25" s="593"/>
      <c r="FIF25" s="593"/>
      <c r="FIG25" s="593"/>
      <c r="FIH25" s="593"/>
      <c r="FII25" s="593"/>
      <c r="FIJ25" s="593"/>
      <c r="FIK25" s="593"/>
      <c r="FIL25" s="593"/>
      <c r="FIM25" s="593"/>
      <c r="FIN25" s="593"/>
      <c r="FIO25" s="593"/>
      <c r="FIP25" s="593"/>
      <c r="FIQ25" s="593"/>
      <c r="FIR25" s="593"/>
      <c r="FIS25" s="593"/>
      <c r="FIT25" s="593"/>
      <c r="FIU25" s="593"/>
      <c r="FIV25" s="593"/>
      <c r="FIW25" s="593"/>
      <c r="FIX25" s="593"/>
      <c r="FIY25" s="593"/>
      <c r="FIZ25" s="593"/>
      <c r="FJA25" s="593"/>
      <c r="FJB25" s="593"/>
      <c r="FJC25" s="593"/>
      <c r="FJD25" s="593"/>
      <c r="FJE25" s="593"/>
      <c r="FJF25" s="593"/>
      <c r="FJG25" s="593"/>
      <c r="FJH25" s="593"/>
      <c r="FJI25" s="593"/>
      <c r="FJJ25" s="593"/>
      <c r="FJK25" s="593"/>
      <c r="FJL25" s="593"/>
      <c r="FJM25" s="593"/>
      <c r="FJN25" s="593"/>
      <c r="FJO25" s="593"/>
      <c r="FJP25" s="593"/>
      <c r="FJQ25" s="593"/>
      <c r="FJR25" s="593"/>
      <c r="FJS25" s="593"/>
      <c r="FJT25" s="593"/>
      <c r="FJU25" s="593"/>
      <c r="FJV25" s="593"/>
      <c r="FJW25" s="593"/>
      <c r="FJX25" s="593"/>
      <c r="FJY25" s="593"/>
      <c r="FJZ25" s="593"/>
      <c r="FKA25" s="593"/>
      <c r="FKB25" s="593"/>
      <c r="FKC25" s="593"/>
      <c r="FKD25" s="593"/>
      <c r="FKE25" s="593"/>
      <c r="FKF25" s="593"/>
      <c r="FKG25" s="593"/>
      <c r="FKH25" s="593"/>
      <c r="FKI25" s="593"/>
      <c r="FKJ25" s="593"/>
      <c r="FKK25" s="593"/>
      <c r="FKL25" s="593"/>
      <c r="FKM25" s="593"/>
      <c r="FKN25" s="593"/>
      <c r="FKO25" s="593"/>
      <c r="FKP25" s="593"/>
      <c r="FKQ25" s="593"/>
      <c r="FKR25" s="593"/>
      <c r="FKS25" s="593"/>
      <c r="FKT25" s="593"/>
      <c r="FKU25" s="593"/>
      <c r="FKV25" s="593"/>
      <c r="FKW25" s="593"/>
      <c r="FKX25" s="593"/>
      <c r="FKY25" s="593"/>
      <c r="FKZ25" s="593"/>
      <c r="FLA25" s="593"/>
      <c r="FLB25" s="593"/>
      <c r="FLC25" s="593"/>
      <c r="FLD25" s="593"/>
      <c r="FLE25" s="593"/>
      <c r="FLF25" s="593"/>
      <c r="FLG25" s="593"/>
      <c r="FLH25" s="593"/>
      <c r="FLI25" s="593"/>
      <c r="FLJ25" s="593"/>
      <c r="FLK25" s="593"/>
      <c r="FLL25" s="593"/>
      <c r="FLM25" s="593"/>
      <c r="FLN25" s="593"/>
      <c r="FLO25" s="593"/>
      <c r="FLP25" s="593"/>
      <c r="FLQ25" s="593"/>
      <c r="FLR25" s="593"/>
      <c r="FLS25" s="593"/>
      <c r="FLT25" s="593"/>
      <c r="FLU25" s="593"/>
      <c r="FLV25" s="593"/>
      <c r="FLW25" s="593"/>
      <c r="FLX25" s="593"/>
      <c r="FLY25" s="593"/>
      <c r="FLZ25" s="593"/>
      <c r="FMA25" s="593"/>
      <c r="FMB25" s="593"/>
      <c r="FMC25" s="593"/>
      <c r="FMD25" s="593"/>
      <c r="FME25" s="593"/>
      <c r="FMF25" s="593"/>
      <c r="FMG25" s="593"/>
      <c r="FMH25" s="593"/>
      <c r="FMI25" s="593"/>
      <c r="FMJ25" s="593"/>
      <c r="FMK25" s="593"/>
      <c r="FML25" s="593"/>
      <c r="FMM25" s="593"/>
      <c r="FMN25" s="593"/>
      <c r="FMO25" s="593"/>
      <c r="FMP25" s="593"/>
      <c r="FMQ25" s="593"/>
      <c r="FMR25" s="593"/>
      <c r="FMS25" s="593"/>
      <c r="FMT25" s="593"/>
      <c r="FMU25" s="593"/>
      <c r="FMV25" s="593"/>
      <c r="FMW25" s="593"/>
      <c r="FMX25" s="593"/>
      <c r="FMY25" s="593"/>
      <c r="FMZ25" s="593"/>
      <c r="FNA25" s="593"/>
      <c r="FNB25" s="593"/>
      <c r="FNC25" s="593"/>
      <c r="FND25" s="593"/>
      <c r="FNE25" s="593"/>
      <c r="FNF25" s="593"/>
      <c r="FNG25" s="593"/>
      <c r="FNH25" s="593"/>
      <c r="FNI25" s="593"/>
      <c r="FNJ25" s="593"/>
      <c r="FNK25" s="593"/>
      <c r="FNL25" s="593"/>
      <c r="FNM25" s="593"/>
      <c r="FNN25" s="593"/>
      <c r="FNO25" s="593"/>
      <c r="FNP25" s="593"/>
      <c r="FNQ25" s="593"/>
      <c r="FNR25" s="593"/>
      <c r="FNS25" s="593"/>
      <c r="FNT25" s="593"/>
      <c r="FNU25" s="593"/>
      <c r="FNV25" s="593"/>
      <c r="FNW25" s="593"/>
      <c r="FNX25" s="593"/>
      <c r="FNY25" s="593"/>
      <c r="FNZ25" s="593"/>
      <c r="FOA25" s="593"/>
      <c r="FOB25" s="593"/>
      <c r="FOC25" s="593"/>
      <c r="FOD25" s="593"/>
      <c r="FOE25" s="593"/>
      <c r="FOF25" s="593"/>
      <c r="FOG25" s="593"/>
      <c r="FOH25" s="593"/>
      <c r="FOI25" s="593"/>
      <c r="FOJ25" s="593"/>
      <c r="FOK25" s="593"/>
      <c r="FOL25" s="593"/>
      <c r="FOM25" s="593"/>
      <c r="FON25" s="593"/>
      <c r="FOO25" s="593"/>
      <c r="FOP25" s="593"/>
      <c r="FOQ25" s="593"/>
      <c r="FOR25" s="593"/>
      <c r="FOS25" s="593"/>
      <c r="FOT25" s="593"/>
      <c r="FOU25" s="593"/>
      <c r="FOV25" s="593"/>
      <c r="FOW25" s="593"/>
      <c r="FOX25" s="593"/>
      <c r="FOY25" s="593"/>
      <c r="FOZ25" s="593"/>
      <c r="FPA25" s="593"/>
      <c r="FPB25" s="593"/>
      <c r="FPC25" s="593"/>
      <c r="FPD25" s="593"/>
      <c r="FPE25" s="593"/>
      <c r="FPF25" s="593"/>
      <c r="FPG25" s="593"/>
      <c r="FPH25" s="593"/>
      <c r="FPI25" s="593"/>
      <c r="FPJ25" s="593"/>
      <c r="FPK25" s="593"/>
      <c r="FPL25" s="593"/>
      <c r="FPM25" s="593"/>
      <c r="FPN25" s="593"/>
      <c r="FPO25" s="593"/>
      <c r="FPP25" s="593"/>
      <c r="FPQ25" s="593"/>
      <c r="FPR25" s="593"/>
      <c r="FPS25" s="593"/>
      <c r="FPT25" s="593"/>
      <c r="FPU25" s="593"/>
      <c r="FPV25" s="593"/>
      <c r="FPW25" s="593"/>
      <c r="FPX25" s="593"/>
      <c r="FPY25" s="593"/>
      <c r="FPZ25" s="593"/>
      <c r="FQA25" s="593"/>
      <c r="FQB25" s="593"/>
      <c r="FQC25" s="593"/>
      <c r="FQD25" s="593"/>
      <c r="FQE25" s="593"/>
      <c r="FQF25" s="593"/>
      <c r="FQG25" s="593"/>
      <c r="FQH25" s="593"/>
      <c r="FQI25" s="593"/>
      <c r="FQJ25" s="593"/>
      <c r="FQK25" s="593"/>
      <c r="FQL25" s="593"/>
      <c r="FQM25" s="593"/>
      <c r="FQN25" s="593"/>
      <c r="FQO25" s="593"/>
      <c r="FQP25" s="593"/>
      <c r="FQQ25" s="593"/>
      <c r="FQR25" s="593"/>
      <c r="FQS25" s="593"/>
      <c r="FQT25" s="593"/>
      <c r="FQU25" s="593"/>
      <c r="FQV25" s="593"/>
      <c r="FQW25" s="593"/>
      <c r="FQX25" s="593"/>
      <c r="FQY25" s="593"/>
      <c r="FQZ25" s="593"/>
      <c r="FRA25" s="593"/>
      <c r="FRB25" s="593"/>
      <c r="FRC25" s="593"/>
      <c r="FRD25" s="593"/>
      <c r="FRE25" s="593"/>
      <c r="FRF25" s="593"/>
      <c r="FRG25" s="593"/>
      <c r="FRH25" s="593"/>
      <c r="FRI25" s="593"/>
      <c r="FRJ25" s="593"/>
      <c r="FRK25" s="593"/>
      <c r="FRL25" s="593"/>
      <c r="FRM25" s="593"/>
      <c r="FRN25" s="593"/>
      <c r="FRO25" s="593"/>
      <c r="FRP25" s="593"/>
      <c r="FRQ25" s="593"/>
      <c r="FRR25" s="593"/>
      <c r="FRS25" s="593"/>
      <c r="FRT25" s="593"/>
      <c r="FRU25" s="593"/>
      <c r="FRV25" s="593"/>
      <c r="FRW25" s="593"/>
      <c r="FRX25" s="593"/>
      <c r="FRY25" s="593"/>
      <c r="FRZ25" s="593"/>
      <c r="FSA25" s="593"/>
      <c r="FSB25" s="593"/>
      <c r="FSC25" s="593"/>
      <c r="FSD25" s="593"/>
      <c r="FSE25" s="593"/>
      <c r="FSF25" s="593"/>
      <c r="FSG25" s="593"/>
      <c r="FSH25" s="593"/>
      <c r="FSI25" s="593"/>
      <c r="FSJ25" s="593"/>
      <c r="FSK25" s="593"/>
      <c r="FSL25" s="593"/>
      <c r="FSM25" s="593"/>
      <c r="FSN25" s="593"/>
      <c r="FSO25" s="593"/>
      <c r="FSP25" s="593"/>
      <c r="FSQ25" s="593"/>
      <c r="FSR25" s="593"/>
      <c r="FSS25" s="593"/>
      <c r="FST25" s="593"/>
      <c r="FSU25" s="593"/>
      <c r="FSV25" s="593"/>
      <c r="FSW25" s="593"/>
      <c r="FSX25" s="593"/>
      <c r="FSY25" s="593"/>
      <c r="FSZ25" s="593"/>
      <c r="FTA25" s="593"/>
      <c r="FTB25" s="593"/>
      <c r="FTC25" s="593"/>
      <c r="FTD25" s="593"/>
      <c r="FTE25" s="593"/>
      <c r="FTF25" s="593"/>
      <c r="FTG25" s="593"/>
      <c r="FTH25" s="593"/>
      <c r="FTI25" s="593"/>
      <c r="FTJ25" s="593"/>
      <c r="FTK25" s="593"/>
      <c r="FTL25" s="593"/>
      <c r="FTM25" s="593"/>
      <c r="FTN25" s="593"/>
      <c r="FTO25" s="593"/>
      <c r="FTP25" s="593"/>
      <c r="FTQ25" s="593"/>
      <c r="FTR25" s="593"/>
      <c r="FTS25" s="593"/>
      <c r="FTT25" s="593"/>
      <c r="FTU25" s="593"/>
      <c r="FTV25" s="593"/>
      <c r="FTW25" s="593"/>
      <c r="FTX25" s="593"/>
      <c r="FTY25" s="593"/>
      <c r="FTZ25" s="593"/>
      <c r="FUA25" s="593"/>
      <c r="FUB25" s="593"/>
      <c r="FUC25" s="593"/>
      <c r="FUD25" s="593"/>
      <c r="FUE25" s="593"/>
      <c r="FUF25" s="593"/>
      <c r="FUG25" s="593"/>
      <c r="FUH25" s="593"/>
      <c r="FUI25" s="593"/>
      <c r="FUJ25" s="593"/>
      <c r="FUK25" s="593"/>
      <c r="FUL25" s="593"/>
      <c r="FUM25" s="593"/>
      <c r="FUN25" s="593"/>
      <c r="FUO25" s="593"/>
      <c r="FUP25" s="593"/>
      <c r="FUQ25" s="593"/>
      <c r="FUR25" s="593"/>
      <c r="FUS25" s="593"/>
      <c r="FUT25" s="593"/>
      <c r="FUU25" s="593"/>
      <c r="FUV25" s="593"/>
      <c r="FUW25" s="593"/>
      <c r="FUX25" s="593"/>
      <c r="FUY25" s="593"/>
      <c r="FUZ25" s="593"/>
      <c r="FVA25" s="593"/>
      <c r="FVB25" s="593"/>
      <c r="FVC25" s="593"/>
      <c r="FVD25" s="593"/>
      <c r="FVE25" s="593"/>
      <c r="FVF25" s="593"/>
      <c r="FVG25" s="593"/>
      <c r="FVH25" s="593"/>
      <c r="FVI25" s="593"/>
      <c r="FVJ25" s="593"/>
      <c r="FVK25" s="593"/>
      <c r="FVL25" s="593"/>
      <c r="FVM25" s="593"/>
      <c r="FVN25" s="593"/>
      <c r="FVO25" s="593"/>
      <c r="FVP25" s="593"/>
      <c r="FVQ25" s="593"/>
      <c r="FVR25" s="593"/>
      <c r="FVS25" s="593"/>
      <c r="FVT25" s="593"/>
      <c r="FVU25" s="593"/>
      <c r="FVV25" s="593"/>
      <c r="FVW25" s="593"/>
      <c r="FVX25" s="593"/>
      <c r="FVY25" s="593"/>
      <c r="FVZ25" s="593"/>
      <c r="FWA25" s="593"/>
      <c r="FWB25" s="593"/>
      <c r="FWC25" s="593"/>
      <c r="FWD25" s="593"/>
      <c r="FWE25" s="593"/>
      <c r="FWF25" s="593"/>
      <c r="FWG25" s="593"/>
      <c r="FWH25" s="593"/>
      <c r="FWI25" s="593"/>
      <c r="FWJ25" s="593"/>
      <c r="FWK25" s="593"/>
      <c r="FWL25" s="593"/>
      <c r="FWM25" s="593"/>
      <c r="FWN25" s="593"/>
      <c r="FWO25" s="593"/>
      <c r="FWP25" s="593"/>
      <c r="FWQ25" s="593"/>
      <c r="FWR25" s="593"/>
      <c r="FWS25" s="593"/>
      <c r="FWT25" s="593"/>
      <c r="FWU25" s="593"/>
      <c r="FWV25" s="593"/>
      <c r="FWW25" s="593"/>
      <c r="FWX25" s="593"/>
      <c r="FWY25" s="593"/>
      <c r="FWZ25" s="593"/>
      <c r="FXA25" s="593"/>
      <c r="FXB25" s="593"/>
      <c r="FXC25" s="593"/>
      <c r="FXD25" s="593"/>
      <c r="FXE25" s="593"/>
      <c r="FXF25" s="593"/>
      <c r="FXG25" s="593"/>
      <c r="FXH25" s="593"/>
      <c r="FXI25" s="593"/>
      <c r="FXJ25" s="593"/>
      <c r="FXK25" s="593"/>
      <c r="FXL25" s="593"/>
      <c r="FXM25" s="593"/>
      <c r="FXN25" s="593"/>
      <c r="FXO25" s="593"/>
      <c r="FXP25" s="593"/>
      <c r="FXQ25" s="593"/>
      <c r="FXR25" s="593"/>
      <c r="FXS25" s="593"/>
      <c r="FXT25" s="593"/>
      <c r="FXU25" s="593"/>
      <c r="FXV25" s="593"/>
      <c r="FXW25" s="593"/>
      <c r="FXX25" s="593"/>
      <c r="FXY25" s="593"/>
      <c r="FXZ25" s="593"/>
      <c r="FYA25" s="593"/>
      <c r="FYB25" s="593"/>
      <c r="FYC25" s="593"/>
      <c r="FYD25" s="593"/>
      <c r="FYE25" s="593"/>
      <c r="FYF25" s="593"/>
      <c r="FYG25" s="593"/>
      <c r="FYH25" s="593"/>
      <c r="FYI25" s="593"/>
      <c r="FYJ25" s="593"/>
      <c r="FYK25" s="593"/>
      <c r="FYL25" s="593"/>
      <c r="FYM25" s="593"/>
      <c r="FYN25" s="593"/>
      <c r="FYO25" s="593"/>
      <c r="FYP25" s="593"/>
      <c r="FYQ25" s="593"/>
      <c r="FYR25" s="593"/>
      <c r="FYS25" s="593"/>
      <c r="FYT25" s="593"/>
      <c r="FYU25" s="593"/>
      <c r="FYV25" s="593"/>
      <c r="FYW25" s="593"/>
      <c r="FYX25" s="593"/>
      <c r="FYY25" s="593"/>
      <c r="FYZ25" s="593"/>
      <c r="FZA25" s="593"/>
      <c r="FZB25" s="593"/>
      <c r="FZC25" s="593"/>
      <c r="FZD25" s="593"/>
      <c r="FZE25" s="593"/>
      <c r="FZF25" s="593"/>
      <c r="FZG25" s="593"/>
      <c r="FZH25" s="593"/>
      <c r="FZI25" s="593"/>
      <c r="FZJ25" s="593"/>
      <c r="FZK25" s="593"/>
      <c r="FZL25" s="593"/>
      <c r="FZM25" s="593"/>
      <c r="FZN25" s="593"/>
      <c r="FZO25" s="593"/>
      <c r="FZP25" s="593"/>
      <c r="FZQ25" s="593"/>
      <c r="FZR25" s="593"/>
      <c r="FZS25" s="593"/>
      <c r="FZT25" s="593"/>
      <c r="FZU25" s="593"/>
      <c r="FZV25" s="593"/>
      <c r="FZW25" s="593"/>
      <c r="FZX25" s="593"/>
      <c r="FZY25" s="593"/>
      <c r="FZZ25" s="593"/>
      <c r="GAA25" s="593"/>
      <c r="GAB25" s="593"/>
      <c r="GAC25" s="593"/>
      <c r="GAD25" s="593"/>
      <c r="GAE25" s="593"/>
      <c r="GAF25" s="593"/>
      <c r="GAG25" s="593"/>
      <c r="GAH25" s="593"/>
      <c r="GAI25" s="593"/>
      <c r="GAJ25" s="593"/>
      <c r="GAK25" s="593"/>
      <c r="GAL25" s="593"/>
      <c r="GAM25" s="593"/>
      <c r="GAN25" s="593"/>
      <c r="GAO25" s="593"/>
      <c r="GAP25" s="593"/>
      <c r="GAQ25" s="593"/>
      <c r="GAR25" s="593"/>
      <c r="GAS25" s="593"/>
      <c r="GAT25" s="593"/>
      <c r="GAU25" s="593"/>
      <c r="GAV25" s="593"/>
      <c r="GAW25" s="593"/>
      <c r="GAX25" s="593"/>
      <c r="GAY25" s="593"/>
      <c r="GAZ25" s="593"/>
      <c r="GBA25" s="593"/>
      <c r="GBB25" s="593"/>
      <c r="GBC25" s="593"/>
      <c r="GBD25" s="593"/>
      <c r="GBE25" s="593"/>
      <c r="GBF25" s="593"/>
      <c r="GBG25" s="593"/>
      <c r="GBH25" s="593"/>
      <c r="GBI25" s="593"/>
      <c r="GBJ25" s="593"/>
      <c r="GBK25" s="593"/>
      <c r="GBL25" s="593"/>
      <c r="GBM25" s="593"/>
      <c r="GBN25" s="593"/>
      <c r="GBO25" s="593"/>
      <c r="GBP25" s="593"/>
      <c r="GBQ25" s="593"/>
      <c r="GBR25" s="593"/>
      <c r="GBS25" s="593"/>
      <c r="GBT25" s="593"/>
      <c r="GBU25" s="593"/>
      <c r="GBV25" s="593"/>
      <c r="GBW25" s="593"/>
      <c r="GBX25" s="593"/>
      <c r="GBY25" s="593"/>
      <c r="GBZ25" s="593"/>
      <c r="GCA25" s="593"/>
      <c r="GCB25" s="593"/>
      <c r="GCC25" s="593"/>
      <c r="GCD25" s="593"/>
      <c r="GCE25" s="593"/>
      <c r="GCF25" s="593"/>
      <c r="GCG25" s="593"/>
      <c r="GCH25" s="593"/>
      <c r="GCI25" s="593"/>
      <c r="GCJ25" s="593"/>
      <c r="GCK25" s="593"/>
      <c r="GCL25" s="593"/>
      <c r="GCM25" s="593"/>
      <c r="GCN25" s="593"/>
      <c r="GCO25" s="593"/>
      <c r="GCP25" s="593"/>
      <c r="GCQ25" s="593"/>
      <c r="GCR25" s="593"/>
      <c r="GCS25" s="593"/>
      <c r="GCT25" s="593"/>
      <c r="GCU25" s="593"/>
      <c r="GCV25" s="593"/>
      <c r="GCW25" s="593"/>
      <c r="GCX25" s="593"/>
      <c r="GCY25" s="593"/>
      <c r="GCZ25" s="593"/>
      <c r="GDA25" s="593"/>
      <c r="GDB25" s="593"/>
      <c r="GDC25" s="593"/>
      <c r="GDD25" s="593"/>
      <c r="GDE25" s="593"/>
      <c r="GDF25" s="593"/>
      <c r="GDG25" s="593"/>
      <c r="GDH25" s="593"/>
      <c r="GDI25" s="593"/>
      <c r="GDJ25" s="593"/>
      <c r="GDK25" s="593"/>
      <c r="GDL25" s="593"/>
      <c r="GDM25" s="593"/>
      <c r="GDN25" s="593"/>
      <c r="GDO25" s="593"/>
      <c r="GDP25" s="593"/>
      <c r="GDQ25" s="593"/>
      <c r="GDR25" s="593"/>
      <c r="GDS25" s="593"/>
      <c r="GDT25" s="593"/>
      <c r="GDU25" s="593"/>
      <c r="GDV25" s="593"/>
      <c r="GDW25" s="593"/>
      <c r="GDX25" s="593"/>
      <c r="GDY25" s="593"/>
      <c r="GDZ25" s="593"/>
      <c r="GEA25" s="593"/>
      <c r="GEB25" s="593"/>
      <c r="GEC25" s="593"/>
      <c r="GED25" s="593"/>
      <c r="GEE25" s="593"/>
      <c r="GEF25" s="593"/>
      <c r="GEG25" s="593"/>
      <c r="GEH25" s="593"/>
      <c r="GEI25" s="593"/>
      <c r="GEJ25" s="593"/>
      <c r="GEK25" s="593"/>
      <c r="GEL25" s="593"/>
      <c r="GEM25" s="593"/>
      <c r="GEN25" s="593"/>
      <c r="GEO25" s="593"/>
      <c r="GEP25" s="593"/>
      <c r="GEQ25" s="593"/>
      <c r="GER25" s="593"/>
      <c r="GES25" s="593"/>
      <c r="GET25" s="593"/>
      <c r="GEU25" s="593"/>
      <c r="GEV25" s="593"/>
      <c r="GEW25" s="593"/>
      <c r="GEX25" s="593"/>
      <c r="GEY25" s="593"/>
      <c r="GEZ25" s="593"/>
      <c r="GFA25" s="593"/>
      <c r="GFB25" s="593"/>
      <c r="GFC25" s="593"/>
      <c r="GFD25" s="593"/>
      <c r="GFE25" s="593"/>
      <c r="GFF25" s="593"/>
      <c r="GFG25" s="593"/>
      <c r="GFH25" s="593"/>
      <c r="GFI25" s="593"/>
      <c r="GFJ25" s="593"/>
      <c r="GFK25" s="593"/>
      <c r="GFL25" s="593"/>
      <c r="GFM25" s="593"/>
      <c r="GFN25" s="593"/>
      <c r="GFO25" s="593"/>
      <c r="GFP25" s="593"/>
      <c r="GFQ25" s="593"/>
      <c r="GFR25" s="593"/>
      <c r="GFS25" s="593"/>
      <c r="GFT25" s="593"/>
      <c r="GFU25" s="593"/>
      <c r="GFV25" s="593"/>
      <c r="GFW25" s="593"/>
      <c r="GFX25" s="593"/>
      <c r="GFY25" s="593"/>
      <c r="GFZ25" s="593"/>
      <c r="GGA25" s="593"/>
      <c r="GGB25" s="593"/>
      <c r="GGC25" s="593"/>
      <c r="GGD25" s="593"/>
      <c r="GGE25" s="593"/>
      <c r="GGF25" s="593"/>
      <c r="GGG25" s="593"/>
      <c r="GGH25" s="593"/>
      <c r="GGI25" s="593"/>
      <c r="GGJ25" s="593"/>
      <c r="GGK25" s="593"/>
      <c r="GGL25" s="593"/>
      <c r="GGM25" s="593"/>
      <c r="GGN25" s="593"/>
      <c r="GGO25" s="593"/>
      <c r="GGP25" s="593"/>
      <c r="GGQ25" s="593"/>
      <c r="GGR25" s="593"/>
      <c r="GGS25" s="593"/>
      <c r="GGT25" s="593"/>
      <c r="GGU25" s="593"/>
      <c r="GGV25" s="593"/>
      <c r="GGW25" s="593"/>
      <c r="GGX25" s="593"/>
      <c r="GGY25" s="593"/>
      <c r="GGZ25" s="593"/>
      <c r="GHA25" s="593"/>
      <c r="GHB25" s="593"/>
      <c r="GHC25" s="593"/>
      <c r="GHD25" s="593"/>
      <c r="GHE25" s="593"/>
      <c r="GHF25" s="593"/>
      <c r="GHG25" s="593"/>
      <c r="GHH25" s="593"/>
      <c r="GHI25" s="593"/>
      <c r="GHJ25" s="593"/>
      <c r="GHK25" s="593"/>
      <c r="GHL25" s="593"/>
      <c r="GHM25" s="593"/>
      <c r="GHN25" s="593"/>
      <c r="GHO25" s="593"/>
      <c r="GHP25" s="593"/>
      <c r="GHQ25" s="593"/>
      <c r="GHR25" s="593"/>
      <c r="GHS25" s="593"/>
      <c r="GHT25" s="593"/>
      <c r="GHU25" s="593"/>
      <c r="GHV25" s="593"/>
      <c r="GHW25" s="593"/>
      <c r="GHX25" s="593"/>
      <c r="GHY25" s="593"/>
      <c r="GHZ25" s="593"/>
      <c r="GIA25" s="593"/>
      <c r="GIB25" s="593"/>
      <c r="GIC25" s="593"/>
      <c r="GID25" s="593"/>
      <c r="GIE25" s="593"/>
      <c r="GIF25" s="593"/>
      <c r="GIG25" s="593"/>
      <c r="GIH25" s="593"/>
      <c r="GII25" s="593"/>
      <c r="GIJ25" s="593"/>
      <c r="GIK25" s="593"/>
      <c r="GIL25" s="593"/>
      <c r="GIM25" s="593"/>
      <c r="GIN25" s="593"/>
      <c r="GIO25" s="593"/>
      <c r="GIP25" s="593"/>
      <c r="GIQ25" s="593"/>
      <c r="GIR25" s="593"/>
      <c r="GIS25" s="593"/>
      <c r="GIT25" s="593"/>
      <c r="GIU25" s="593"/>
      <c r="GIV25" s="593"/>
      <c r="GIW25" s="593"/>
      <c r="GIX25" s="593"/>
      <c r="GIY25" s="593"/>
      <c r="GIZ25" s="593"/>
      <c r="GJA25" s="593"/>
      <c r="GJB25" s="593"/>
      <c r="GJC25" s="593"/>
      <c r="GJD25" s="593"/>
      <c r="GJE25" s="593"/>
      <c r="GJF25" s="593"/>
      <c r="GJG25" s="593"/>
      <c r="GJH25" s="593"/>
      <c r="GJI25" s="593"/>
      <c r="GJJ25" s="593"/>
      <c r="GJK25" s="593"/>
      <c r="GJL25" s="593"/>
      <c r="GJM25" s="593"/>
      <c r="GJN25" s="593"/>
      <c r="GJO25" s="593"/>
      <c r="GJP25" s="593"/>
      <c r="GJQ25" s="593"/>
      <c r="GJR25" s="593"/>
      <c r="GJS25" s="593"/>
      <c r="GJT25" s="593"/>
      <c r="GJU25" s="593"/>
      <c r="GJV25" s="593"/>
      <c r="GJW25" s="593"/>
      <c r="GJX25" s="593"/>
      <c r="GJY25" s="593"/>
      <c r="GJZ25" s="593"/>
      <c r="GKA25" s="593"/>
      <c r="GKB25" s="593"/>
      <c r="GKC25" s="593"/>
      <c r="GKD25" s="593"/>
      <c r="GKE25" s="593"/>
      <c r="GKF25" s="593"/>
      <c r="GKG25" s="593"/>
      <c r="GKH25" s="593"/>
      <c r="GKI25" s="593"/>
      <c r="GKJ25" s="593"/>
      <c r="GKK25" s="593"/>
      <c r="GKL25" s="593"/>
      <c r="GKM25" s="593"/>
      <c r="GKN25" s="593"/>
      <c r="GKO25" s="593"/>
      <c r="GKP25" s="593"/>
      <c r="GKQ25" s="593"/>
      <c r="GKR25" s="593"/>
      <c r="GKS25" s="593"/>
      <c r="GKT25" s="593"/>
      <c r="GKU25" s="593"/>
      <c r="GKV25" s="593"/>
      <c r="GKW25" s="593"/>
      <c r="GKX25" s="593"/>
      <c r="GKY25" s="593"/>
      <c r="GKZ25" s="593"/>
      <c r="GLA25" s="593"/>
      <c r="GLB25" s="593"/>
      <c r="GLC25" s="593"/>
      <c r="GLD25" s="593"/>
      <c r="GLE25" s="593"/>
      <c r="GLF25" s="593"/>
      <c r="GLG25" s="593"/>
      <c r="GLH25" s="593"/>
      <c r="GLI25" s="593"/>
      <c r="GLJ25" s="593"/>
      <c r="GLK25" s="593"/>
      <c r="GLL25" s="593"/>
      <c r="GLM25" s="593"/>
      <c r="GLN25" s="593"/>
      <c r="GLO25" s="593"/>
      <c r="GLP25" s="593"/>
      <c r="GLQ25" s="593"/>
      <c r="GLR25" s="593"/>
      <c r="GLS25" s="593"/>
      <c r="GLT25" s="593"/>
      <c r="GLU25" s="593"/>
      <c r="GLV25" s="593"/>
      <c r="GLW25" s="593"/>
      <c r="GLX25" s="593"/>
      <c r="GLY25" s="593"/>
      <c r="GLZ25" s="593"/>
      <c r="GMA25" s="593"/>
      <c r="GMB25" s="593"/>
      <c r="GMC25" s="593"/>
      <c r="GMD25" s="593"/>
      <c r="GME25" s="593"/>
      <c r="GMF25" s="593"/>
      <c r="GMG25" s="593"/>
      <c r="GMH25" s="593"/>
      <c r="GMI25" s="593"/>
      <c r="GMJ25" s="593"/>
      <c r="GMK25" s="593"/>
      <c r="GML25" s="593"/>
      <c r="GMM25" s="593"/>
      <c r="GMN25" s="593"/>
      <c r="GMO25" s="593"/>
      <c r="GMP25" s="593"/>
      <c r="GMQ25" s="593"/>
      <c r="GMR25" s="593"/>
      <c r="GMS25" s="593"/>
      <c r="GMT25" s="593"/>
      <c r="GMU25" s="593"/>
      <c r="GMV25" s="593"/>
      <c r="GMW25" s="593"/>
      <c r="GMX25" s="593"/>
      <c r="GMY25" s="593"/>
      <c r="GMZ25" s="593"/>
      <c r="GNA25" s="593"/>
      <c r="GNB25" s="593"/>
      <c r="GNC25" s="593"/>
      <c r="GND25" s="593"/>
      <c r="GNE25" s="593"/>
      <c r="GNF25" s="593"/>
      <c r="GNG25" s="593"/>
      <c r="GNH25" s="593"/>
      <c r="GNI25" s="593"/>
      <c r="GNJ25" s="593"/>
      <c r="GNK25" s="593"/>
      <c r="GNL25" s="593"/>
      <c r="GNM25" s="593"/>
      <c r="GNN25" s="593"/>
      <c r="GNO25" s="593"/>
      <c r="GNP25" s="593"/>
      <c r="GNQ25" s="593"/>
      <c r="GNR25" s="593"/>
      <c r="GNS25" s="593"/>
      <c r="GNT25" s="593"/>
      <c r="GNU25" s="593"/>
      <c r="GNV25" s="593"/>
      <c r="GNW25" s="593"/>
      <c r="GNX25" s="593"/>
      <c r="GNY25" s="593"/>
      <c r="GNZ25" s="593"/>
      <c r="GOA25" s="593"/>
      <c r="GOB25" s="593"/>
      <c r="GOC25" s="593"/>
      <c r="GOD25" s="593"/>
      <c r="GOE25" s="593"/>
      <c r="GOF25" s="593"/>
      <c r="GOG25" s="593"/>
      <c r="GOH25" s="593"/>
      <c r="GOI25" s="593"/>
      <c r="GOJ25" s="593"/>
      <c r="GOK25" s="593"/>
      <c r="GOL25" s="593"/>
      <c r="GOM25" s="593"/>
      <c r="GON25" s="593"/>
      <c r="GOO25" s="593"/>
      <c r="GOP25" s="593"/>
      <c r="GOQ25" s="593"/>
      <c r="GOR25" s="593"/>
      <c r="GOS25" s="593"/>
      <c r="GOT25" s="593"/>
      <c r="GOU25" s="593"/>
      <c r="GOV25" s="593"/>
      <c r="GOW25" s="593"/>
      <c r="GOX25" s="593"/>
      <c r="GOY25" s="593"/>
      <c r="GOZ25" s="593"/>
      <c r="GPA25" s="593"/>
      <c r="GPB25" s="593"/>
      <c r="GPC25" s="593"/>
      <c r="GPD25" s="593"/>
      <c r="GPE25" s="593"/>
      <c r="GPF25" s="593"/>
      <c r="GPG25" s="593"/>
      <c r="GPH25" s="593"/>
      <c r="GPI25" s="593"/>
      <c r="GPJ25" s="593"/>
      <c r="GPK25" s="593"/>
      <c r="GPL25" s="593"/>
      <c r="GPM25" s="593"/>
      <c r="GPN25" s="593"/>
      <c r="GPO25" s="593"/>
      <c r="GPP25" s="593"/>
      <c r="GPQ25" s="593"/>
      <c r="GPR25" s="593"/>
      <c r="GPS25" s="593"/>
      <c r="GPT25" s="593"/>
      <c r="GPU25" s="593"/>
      <c r="GPV25" s="593"/>
      <c r="GPW25" s="593"/>
      <c r="GPX25" s="593"/>
      <c r="GPY25" s="593"/>
      <c r="GPZ25" s="593"/>
      <c r="GQA25" s="593"/>
      <c r="GQB25" s="593"/>
      <c r="GQC25" s="593"/>
      <c r="GQD25" s="593"/>
      <c r="GQE25" s="593"/>
      <c r="GQF25" s="593"/>
      <c r="GQG25" s="593"/>
      <c r="GQH25" s="593"/>
      <c r="GQI25" s="593"/>
      <c r="GQJ25" s="593"/>
      <c r="GQK25" s="593"/>
      <c r="GQL25" s="593"/>
      <c r="GQM25" s="593"/>
      <c r="GQN25" s="593"/>
      <c r="GQO25" s="593"/>
      <c r="GQP25" s="593"/>
      <c r="GQQ25" s="593"/>
      <c r="GQR25" s="593"/>
      <c r="GQS25" s="593"/>
      <c r="GQT25" s="593"/>
      <c r="GQU25" s="593"/>
      <c r="GQV25" s="593"/>
      <c r="GQW25" s="593"/>
      <c r="GQX25" s="593"/>
      <c r="GQY25" s="593"/>
      <c r="GQZ25" s="593"/>
      <c r="GRA25" s="593"/>
      <c r="GRB25" s="593"/>
      <c r="GRC25" s="593"/>
      <c r="GRD25" s="593"/>
      <c r="GRE25" s="593"/>
      <c r="GRF25" s="593"/>
      <c r="GRG25" s="593"/>
      <c r="GRH25" s="593"/>
      <c r="GRI25" s="593"/>
      <c r="GRJ25" s="593"/>
      <c r="GRK25" s="593"/>
      <c r="GRL25" s="593"/>
      <c r="GRM25" s="593"/>
      <c r="GRN25" s="593"/>
      <c r="GRO25" s="593"/>
      <c r="GRP25" s="593"/>
      <c r="GRQ25" s="593"/>
      <c r="GRR25" s="593"/>
      <c r="GRS25" s="593"/>
      <c r="GRT25" s="593"/>
      <c r="GRU25" s="593"/>
      <c r="GRV25" s="593"/>
      <c r="GRW25" s="593"/>
      <c r="GRX25" s="593"/>
      <c r="GRY25" s="593"/>
      <c r="GRZ25" s="593"/>
      <c r="GSA25" s="593"/>
      <c r="GSB25" s="593"/>
      <c r="GSC25" s="593"/>
      <c r="GSD25" s="593"/>
      <c r="GSE25" s="593"/>
      <c r="GSF25" s="593"/>
      <c r="GSG25" s="593"/>
      <c r="GSH25" s="593"/>
      <c r="GSI25" s="593"/>
      <c r="GSJ25" s="593"/>
      <c r="GSK25" s="593"/>
      <c r="GSL25" s="593"/>
      <c r="GSM25" s="593"/>
      <c r="GSN25" s="593"/>
      <c r="GSO25" s="593"/>
      <c r="GSP25" s="593"/>
      <c r="GSQ25" s="593"/>
      <c r="GSR25" s="593"/>
      <c r="GSS25" s="593"/>
      <c r="GST25" s="593"/>
      <c r="GSU25" s="593"/>
      <c r="GSV25" s="593"/>
      <c r="GSW25" s="593"/>
      <c r="GSX25" s="593"/>
      <c r="GSY25" s="593"/>
      <c r="GSZ25" s="593"/>
      <c r="GTA25" s="593"/>
      <c r="GTB25" s="593"/>
      <c r="GTC25" s="593"/>
      <c r="GTD25" s="593"/>
      <c r="GTE25" s="593"/>
      <c r="GTF25" s="593"/>
      <c r="GTG25" s="593"/>
      <c r="GTH25" s="593"/>
      <c r="GTI25" s="593"/>
      <c r="GTJ25" s="593"/>
      <c r="GTK25" s="593"/>
      <c r="GTL25" s="593"/>
      <c r="GTM25" s="593"/>
      <c r="GTN25" s="593"/>
      <c r="GTO25" s="593"/>
      <c r="GTP25" s="593"/>
      <c r="GTQ25" s="593"/>
      <c r="GTR25" s="593"/>
      <c r="GTS25" s="593"/>
      <c r="GTT25" s="593"/>
      <c r="GTU25" s="593"/>
      <c r="GTV25" s="593"/>
      <c r="GTW25" s="593"/>
      <c r="GTX25" s="593"/>
      <c r="GTY25" s="593"/>
      <c r="GTZ25" s="593"/>
      <c r="GUA25" s="593"/>
      <c r="GUB25" s="593"/>
      <c r="GUC25" s="593"/>
      <c r="GUD25" s="593"/>
      <c r="GUE25" s="593"/>
      <c r="GUF25" s="593"/>
      <c r="GUG25" s="593"/>
      <c r="GUH25" s="593"/>
      <c r="GUI25" s="593"/>
      <c r="GUJ25" s="593"/>
      <c r="GUK25" s="593"/>
      <c r="GUL25" s="593"/>
      <c r="GUM25" s="593"/>
      <c r="GUN25" s="593"/>
      <c r="GUO25" s="593"/>
      <c r="GUP25" s="593"/>
      <c r="GUQ25" s="593"/>
      <c r="GUR25" s="593"/>
      <c r="GUS25" s="593"/>
      <c r="GUT25" s="593"/>
      <c r="GUU25" s="593"/>
      <c r="GUV25" s="593"/>
      <c r="GUW25" s="593"/>
      <c r="GUX25" s="593"/>
      <c r="GUY25" s="593"/>
      <c r="GUZ25" s="593"/>
      <c r="GVA25" s="593"/>
      <c r="GVB25" s="593"/>
      <c r="GVC25" s="593"/>
      <c r="GVD25" s="593"/>
      <c r="GVE25" s="593"/>
      <c r="GVF25" s="593"/>
      <c r="GVG25" s="593"/>
      <c r="GVH25" s="593"/>
      <c r="GVI25" s="593"/>
      <c r="GVJ25" s="593"/>
      <c r="GVK25" s="593"/>
      <c r="GVL25" s="593"/>
      <c r="GVM25" s="593"/>
      <c r="GVN25" s="593"/>
      <c r="GVO25" s="593"/>
      <c r="GVP25" s="593"/>
      <c r="GVQ25" s="593"/>
      <c r="GVR25" s="593"/>
      <c r="GVS25" s="593"/>
      <c r="GVT25" s="593"/>
      <c r="GVU25" s="593"/>
      <c r="GVV25" s="593"/>
      <c r="GVW25" s="593"/>
      <c r="GVX25" s="593"/>
      <c r="GVY25" s="593"/>
      <c r="GVZ25" s="593"/>
      <c r="GWA25" s="593"/>
      <c r="GWB25" s="593"/>
      <c r="GWC25" s="593"/>
      <c r="GWD25" s="593"/>
      <c r="GWE25" s="593"/>
      <c r="GWF25" s="593"/>
      <c r="GWG25" s="593"/>
      <c r="GWH25" s="593"/>
      <c r="GWI25" s="593"/>
      <c r="GWJ25" s="593"/>
      <c r="GWK25" s="593"/>
      <c r="GWL25" s="593"/>
      <c r="GWM25" s="593"/>
      <c r="GWN25" s="593"/>
      <c r="GWO25" s="593"/>
      <c r="GWP25" s="593"/>
      <c r="GWQ25" s="593"/>
      <c r="GWR25" s="593"/>
      <c r="GWS25" s="593"/>
      <c r="GWT25" s="593"/>
      <c r="GWU25" s="593"/>
      <c r="GWV25" s="593"/>
      <c r="GWW25" s="593"/>
      <c r="GWX25" s="593"/>
      <c r="GWY25" s="593"/>
      <c r="GWZ25" s="593"/>
      <c r="GXA25" s="593"/>
      <c r="GXB25" s="593"/>
      <c r="GXC25" s="593"/>
      <c r="GXD25" s="593"/>
      <c r="GXE25" s="593"/>
      <c r="GXF25" s="593"/>
      <c r="GXG25" s="593"/>
      <c r="GXH25" s="593"/>
      <c r="GXI25" s="593"/>
      <c r="GXJ25" s="593"/>
      <c r="GXK25" s="593"/>
      <c r="GXL25" s="593"/>
      <c r="GXM25" s="593"/>
      <c r="GXN25" s="593"/>
      <c r="GXO25" s="593"/>
      <c r="GXP25" s="593"/>
      <c r="GXQ25" s="593"/>
      <c r="GXR25" s="593"/>
      <c r="GXS25" s="593"/>
      <c r="GXT25" s="593"/>
      <c r="GXU25" s="593"/>
      <c r="GXV25" s="593"/>
      <c r="GXW25" s="593"/>
      <c r="GXX25" s="593"/>
      <c r="GXY25" s="593"/>
      <c r="GXZ25" s="593"/>
      <c r="GYA25" s="593"/>
      <c r="GYB25" s="593"/>
      <c r="GYC25" s="593"/>
      <c r="GYD25" s="593"/>
      <c r="GYE25" s="593"/>
      <c r="GYF25" s="593"/>
      <c r="GYG25" s="593"/>
      <c r="GYH25" s="593"/>
      <c r="GYI25" s="593"/>
      <c r="GYJ25" s="593"/>
      <c r="GYK25" s="593"/>
      <c r="GYL25" s="593"/>
      <c r="GYM25" s="593"/>
      <c r="GYN25" s="593"/>
      <c r="GYO25" s="593"/>
      <c r="GYP25" s="593"/>
      <c r="GYQ25" s="593"/>
      <c r="GYR25" s="593"/>
      <c r="GYS25" s="593"/>
      <c r="GYT25" s="593"/>
      <c r="GYU25" s="593"/>
      <c r="GYV25" s="593"/>
      <c r="GYW25" s="593"/>
      <c r="GYX25" s="593"/>
      <c r="GYY25" s="593"/>
      <c r="GYZ25" s="593"/>
      <c r="GZA25" s="593"/>
      <c r="GZB25" s="593"/>
      <c r="GZC25" s="593"/>
      <c r="GZD25" s="593"/>
      <c r="GZE25" s="593"/>
      <c r="GZF25" s="593"/>
      <c r="GZG25" s="593"/>
      <c r="GZH25" s="593"/>
      <c r="GZI25" s="593"/>
      <c r="GZJ25" s="593"/>
      <c r="GZK25" s="593"/>
      <c r="GZL25" s="593"/>
      <c r="GZM25" s="593"/>
      <c r="GZN25" s="593"/>
      <c r="GZO25" s="593"/>
      <c r="GZP25" s="593"/>
      <c r="GZQ25" s="593"/>
      <c r="GZR25" s="593"/>
      <c r="GZS25" s="593"/>
      <c r="GZT25" s="593"/>
      <c r="GZU25" s="593"/>
      <c r="GZV25" s="593"/>
      <c r="GZW25" s="593"/>
      <c r="GZX25" s="593"/>
      <c r="GZY25" s="593"/>
      <c r="GZZ25" s="593"/>
      <c r="HAA25" s="593"/>
      <c r="HAB25" s="593"/>
      <c r="HAC25" s="593"/>
      <c r="HAD25" s="593"/>
      <c r="HAE25" s="593"/>
      <c r="HAF25" s="593"/>
      <c r="HAG25" s="593"/>
      <c r="HAH25" s="593"/>
      <c r="HAI25" s="593"/>
      <c r="HAJ25" s="593"/>
      <c r="HAK25" s="593"/>
      <c r="HAL25" s="593"/>
      <c r="HAM25" s="593"/>
      <c r="HAN25" s="593"/>
      <c r="HAO25" s="593"/>
      <c r="HAP25" s="593"/>
      <c r="HAQ25" s="593"/>
      <c r="HAR25" s="593"/>
      <c r="HAS25" s="593"/>
      <c r="HAT25" s="593"/>
      <c r="HAU25" s="593"/>
      <c r="HAV25" s="593"/>
      <c r="HAW25" s="593"/>
      <c r="HAX25" s="593"/>
      <c r="HAY25" s="593"/>
      <c r="HAZ25" s="593"/>
      <c r="HBA25" s="593"/>
      <c r="HBB25" s="593"/>
      <c r="HBC25" s="593"/>
      <c r="HBD25" s="593"/>
      <c r="HBE25" s="593"/>
      <c r="HBF25" s="593"/>
      <c r="HBG25" s="593"/>
      <c r="HBH25" s="593"/>
      <c r="HBI25" s="593"/>
      <c r="HBJ25" s="593"/>
      <c r="HBK25" s="593"/>
      <c r="HBL25" s="593"/>
      <c r="HBM25" s="593"/>
      <c r="HBN25" s="593"/>
      <c r="HBO25" s="593"/>
      <c r="HBP25" s="593"/>
      <c r="HBQ25" s="593"/>
      <c r="HBR25" s="593"/>
      <c r="HBS25" s="593"/>
      <c r="HBT25" s="593"/>
      <c r="HBU25" s="593"/>
      <c r="HBV25" s="593"/>
      <c r="HBW25" s="593"/>
      <c r="HBX25" s="593"/>
      <c r="HBY25" s="593"/>
      <c r="HBZ25" s="593"/>
      <c r="HCA25" s="593"/>
      <c r="HCB25" s="593"/>
      <c r="HCC25" s="593"/>
      <c r="HCD25" s="593"/>
      <c r="HCE25" s="593"/>
      <c r="HCF25" s="593"/>
      <c r="HCG25" s="593"/>
      <c r="HCH25" s="593"/>
      <c r="HCI25" s="593"/>
      <c r="HCJ25" s="593"/>
      <c r="HCK25" s="593"/>
      <c r="HCL25" s="593"/>
      <c r="HCM25" s="593"/>
      <c r="HCN25" s="593"/>
      <c r="HCO25" s="593"/>
      <c r="HCP25" s="593"/>
      <c r="HCQ25" s="593"/>
      <c r="HCR25" s="593"/>
      <c r="HCS25" s="593"/>
      <c r="HCT25" s="593"/>
      <c r="HCU25" s="593"/>
      <c r="HCV25" s="593"/>
      <c r="HCW25" s="593"/>
      <c r="HCX25" s="593"/>
      <c r="HCY25" s="593"/>
      <c r="HCZ25" s="593"/>
      <c r="HDA25" s="593"/>
      <c r="HDB25" s="593"/>
      <c r="HDC25" s="593"/>
      <c r="HDD25" s="593"/>
      <c r="HDE25" s="593"/>
      <c r="HDF25" s="593"/>
      <c r="HDG25" s="593"/>
      <c r="HDH25" s="593"/>
      <c r="HDI25" s="593"/>
      <c r="HDJ25" s="593"/>
      <c r="HDK25" s="593"/>
      <c r="HDL25" s="593"/>
      <c r="HDM25" s="593"/>
      <c r="HDN25" s="593"/>
      <c r="HDO25" s="593"/>
      <c r="HDP25" s="593"/>
      <c r="HDQ25" s="593"/>
      <c r="HDR25" s="593"/>
      <c r="HDS25" s="593"/>
      <c r="HDT25" s="593"/>
      <c r="HDU25" s="593"/>
      <c r="HDV25" s="593"/>
      <c r="HDW25" s="593"/>
      <c r="HDX25" s="593"/>
      <c r="HDY25" s="593"/>
      <c r="HDZ25" s="593"/>
      <c r="HEA25" s="593"/>
      <c r="HEB25" s="593"/>
      <c r="HEC25" s="593"/>
      <c r="HED25" s="593"/>
      <c r="HEE25" s="593"/>
      <c r="HEF25" s="593"/>
      <c r="HEG25" s="593"/>
      <c r="HEH25" s="593"/>
      <c r="HEI25" s="593"/>
      <c r="HEJ25" s="593"/>
      <c r="HEK25" s="593"/>
      <c r="HEL25" s="593"/>
      <c r="HEM25" s="593"/>
      <c r="HEN25" s="593"/>
      <c r="HEO25" s="593"/>
      <c r="HEP25" s="593"/>
      <c r="HEQ25" s="593"/>
      <c r="HER25" s="593"/>
      <c r="HES25" s="593"/>
      <c r="HET25" s="593"/>
      <c r="HEU25" s="593"/>
      <c r="HEV25" s="593"/>
      <c r="HEW25" s="593"/>
      <c r="HEX25" s="593"/>
      <c r="HEY25" s="593"/>
      <c r="HEZ25" s="593"/>
      <c r="HFA25" s="593"/>
      <c r="HFB25" s="593"/>
      <c r="HFC25" s="593"/>
      <c r="HFD25" s="593"/>
      <c r="HFE25" s="593"/>
      <c r="HFF25" s="593"/>
      <c r="HFG25" s="593"/>
      <c r="HFH25" s="593"/>
      <c r="HFI25" s="593"/>
      <c r="HFJ25" s="593"/>
      <c r="HFK25" s="593"/>
      <c r="HFL25" s="593"/>
      <c r="HFM25" s="593"/>
      <c r="HFN25" s="593"/>
      <c r="HFO25" s="593"/>
      <c r="HFP25" s="593"/>
      <c r="HFQ25" s="593"/>
      <c r="HFR25" s="593"/>
      <c r="HFS25" s="593"/>
      <c r="HFT25" s="593"/>
      <c r="HFU25" s="593"/>
      <c r="HFV25" s="593"/>
      <c r="HFW25" s="593"/>
      <c r="HFX25" s="593"/>
      <c r="HFY25" s="593"/>
      <c r="HFZ25" s="593"/>
      <c r="HGA25" s="593"/>
      <c r="HGB25" s="593"/>
      <c r="HGC25" s="593"/>
      <c r="HGD25" s="593"/>
      <c r="HGE25" s="593"/>
      <c r="HGF25" s="593"/>
      <c r="HGG25" s="593"/>
      <c r="HGH25" s="593"/>
      <c r="HGI25" s="593"/>
      <c r="HGJ25" s="593"/>
      <c r="HGK25" s="593"/>
      <c r="HGL25" s="593"/>
      <c r="HGM25" s="593"/>
      <c r="HGN25" s="593"/>
      <c r="HGO25" s="593"/>
      <c r="HGP25" s="593"/>
      <c r="HGQ25" s="593"/>
      <c r="HGR25" s="593"/>
      <c r="HGS25" s="593"/>
      <c r="HGT25" s="593"/>
      <c r="HGU25" s="593"/>
      <c r="HGV25" s="593"/>
      <c r="HGW25" s="593"/>
      <c r="HGX25" s="593"/>
      <c r="HGY25" s="593"/>
      <c r="HGZ25" s="593"/>
      <c r="HHA25" s="593"/>
      <c r="HHB25" s="593"/>
      <c r="HHC25" s="593"/>
      <c r="HHD25" s="593"/>
      <c r="HHE25" s="593"/>
      <c r="HHF25" s="593"/>
      <c r="HHG25" s="593"/>
      <c r="HHH25" s="593"/>
      <c r="HHI25" s="593"/>
      <c r="HHJ25" s="593"/>
      <c r="HHK25" s="593"/>
      <c r="HHL25" s="593"/>
      <c r="HHM25" s="593"/>
      <c r="HHN25" s="593"/>
      <c r="HHO25" s="593"/>
      <c r="HHP25" s="593"/>
      <c r="HHQ25" s="593"/>
      <c r="HHR25" s="593"/>
      <c r="HHS25" s="593"/>
      <c r="HHT25" s="593"/>
      <c r="HHU25" s="593"/>
      <c r="HHV25" s="593"/>
      <c r="HHW25" s="593"/>
      <c r="HHX25" s="593"/>
      <c r="HHY25" s="593"/>
      <c r="HHZ25" s="593"/>
      <c r="HIA25" s="593"/>
      <c r="HIB25" s="593"/>
      <c r="HIC25" s="593"/>
      <c r="HID25" s="593"/>
      <c r="HIE25" s="593"/>
      <c r="HIF25" s="593"/>
      <c r="HIG25" s="593"/>
      <c r="HIH25" s="593"/>
      <c r="HII25" s="593"/>
      <c r="HIJ25" s="593"/>
      <c r="HIK25" s="593"/>
      <c r="HIL25" s="593"/>
      <c r="HIM25" s="593"/>
      <c r="HIN25" s="593"/>
      <c r="HIO25" s="593"/>
      <c r="HIP25" s="593"/>
      <c r="HIQ25" s="593"/>
      <c r="HIR25" s="593"/>
      <c r="HIS25" s="593"/>
      <c r="HIT25" s="593"/>
      <c r="HIU25" s="593"/>
      <c r="HIV25" s="593"/>
      <c r="HIW25" s="593"/>
      <c r="HIX25" s="593"/>
      <c r="HIY25" s="593"/>
      <c r="HIZ25" s="593"/>
      <c r="HJA25" s="593"/>
      <c r="HJB25" s="593"/>
      <c r="HJC25" s="593"/>
      <c r="HJD25" s="593"/>
      <c r="HJE25" s="593"/>
      <c r="HJF25" s="593"/>
      <c r="HJG25" s="593"/>
      <c r="HJH25" s="593"/>
      <c r="HJI25" s="593"/>
      <c r="HJJ25" s="593"/>
      <c r="HJK25" s="593"/>
      <c r="HJL25" s="593"/>
      <c r="HJM25" s="593"/>
      <c r="HJN25" s="593"/>
      <c r="HJO25" s="593"/>
      <c r="HJP25" s="593"/>
      <c r="HJQ25" s="593"/>
      <c r="HJR25" s="593"/>
      <c r="HJS25" s="593"/>
      <c r="HJT25" s="593"/>
      <c r="HJU25" s="593"/>
      <c r="HJV25" s="593"/>
      <c r="HJW25" s="593"/>
      <c r="HJX25" s="593"/>
      <c r="HJY25" s="593"/>
      <c r="HJZ25" s="593"/>
      <c r="HKA25" s="593"/>
      <c r="HKB25" s="593"/>
      <c r="HKC25" s="593"/>
      <c r="HKD25" s="593"/>
      <c r="HKE25" s="593"/>
      <c r="HKF25" s="593"/>
      <c r="HKG25" s="593"/>
      <c r="HKH25" s="593"/>
      <c r="HKI25" s="593"/>
      <c r="HKJ25" s="593"/>
      <c r="HKK25" s="593"/>
      <c r="HKL25" s="593"/>
      <c r="HKM25" s="593"/>
      <c r="HKN25" s="593"/>
      <c r="HKO25" s="593"/>
      <c r="HKP25" s="593"/>
      <c r="HKQ25" s="593"/>
      <c r="HKR25" s="593"/>
      <c r="HKS25" s="593"/>
      <c r="HKT25" s="593"/>
      <c r="HKU25" s="593"/>
      <c r="HKV25" s="593"/>
      <c r="HKW25" s="593"/>
      <c r="HKX25" s="593"/>
      <c r="HKY25" s="593"/>
      <c r="HKZ25" s="593"/>
      <c r="HLA25" s="593"/>
      <c r="HLB25" s="593"/>
      <c r="HLC25" s="593"/>
      <c r="HLD25" s="593"/>
      <c r="HLE25" s="593"/>
      <c r="HLF25" s="593"/>
      <c r="HLG25" s="593"/>
      <c r="HLH25" s="593"/>
      <c r="HLI25" s="593"/>
      <c r="HLJ25" s="593"/>
      <c r="HLK25" s="593"/>
      <c r="HLL25" s="593"/>
      <c r="HLM25" s="593"/>
      <c r="HLN25" s="593"/>
      <c r="HLO25" s="593"/>
      <c r="HLP25" s="593"/>
      <c r="HLQ25" s="593"/>
      <c r="HLR25" s="593"/>
      <c r="HLS25" s="593"/>
      <c r="HLT25" s="593"/>
      <c r="HLU25" s="593"/>
      <c r="HLV25" s="593"/>
      <c r="HLW25" s="593"/>
      <c r="HLX25" s="593"/>
      <c r="HLY25" s="593"/>
      <c r="HLZ25" s="593"/>
      <c r="HMA25" s="593"/>
      <c r="HMB25" s="593"/>
      <c r="HMC25" s="593"/>
      <c r="HMD25" s="593"/>
      <c r="HME25" s="593"/>
      <c r="HMF25" s="593"/>
      <c r="HMG25" s="593"/>
      <c r="HMH25" s="593"/>
      <c r="HMI25" s="593"/>
      <c r="HMJ25" s="593"/>
      <c r="HMK25" s="593"/>
      <c r="HML25" s="593"/>
      <c r="HMM25" s="593"/>
      <c r="HMN25" s="593"/>
      <c r="HMO25" s="593"/>
      <c r="HMP25" s="593"/>
      <c r="HMQ25" s="593"/>
      <c r="HMR25" s="593"/>
      <c r="HMS25" s="593"/>
      <c r="HMT25" s="593"/>
      <c r="HMU25" s="593"/>
      <c r="HMV25" s="593"/>
      <c r="HMW25" s="593"/>
      <c r="HMX25" s="593"/>
      <c r="HMY25" s="593"/>
      <c r="HMZ25" s="593"/>
      <c r="HNA25" s="593"/>
      <c r="HNB25" s="593"/>
      <c r="HNC25" s="593"/>
      <c r="HND25" s="593"/>
      <c r="HNE25" s="593"/>
      <c r="HNF25" s="593"/>
      <c r="HNG25" s="593"/>
      <c r="HNH25" s="593"/>
      <c r="HNI25" s="593"/>
      <c r="HNJ25" s="593"/>
      <c r="HNK25" s="593"/>
      <c r="HNL25" s="593"/>
      <c r="HNM25" s="593"/>
      <c r="HNN25" s="593"/>
      <c r="HNO25" s="593"/>
      <c r="HNP25" s="593"/>
      <c r="HNQ25" s="593"/>
      <c r="HNR25" s="593"/>
      <c r="HNS25" s="593"/>
      <c r="HNT25" s="593"/>
      <c r="HNU25" s="593"/>
      <c r="HNV25" s="593"/>
      <c r="HNW25" s="593"/>
      <c r="HNX25" s="593"/>
      <c r="HNY25" s="593"/>
      <c r="HNZ25" s="593"/>
      <c r="HOA25" s="593"/>
      <c r="HOB25" s="593"/>
      <c r="HOC25" s="593"/>
      <c r="HOD25" s="593"/>
      <c r="HOE25" s="593"/>
      <c r="HOF25" s="593"/>
      <c r="HOG25" s="593"/>
      <c r="HOH25" s="593"/>
      <c r="HOI25" s="593"/>
      <c r="HOJ25" s="593"/>
      <c r="HOK25" s="593"/>
      <c r="HOL25" s="593"/>
      <c r="HOM25" s="593"/>
      <c r="HON25" s="593"/>
      <c r="HOO25" s="593"/>
      <c r="HOP25" s="593"/>
      <c r="HOQ25" s="593"/>
      <c r="HOR25" s="593"/>
      <c r="HOS25" s="593"/>
      <c r="HOT25" s="593"/>
      <c r="HOU25" s="593"/>
      <c r="HOV25" s="593"/>
      <c r="HOW25" s="593"/>
      <c r="HOX25" s="593"/>
      <c r="HOY25" s="593"/>
      <c r="HOZ25" s="593"/>
      <c r="HPA25" s="593"/>
      <c r="HPB25" s="593"/>
      <c r="HPC25" s="593"/>
      <c r="HPD25" s="593"/>
      <c r="HPE25" s="593"/>
      <c r="HPF25" s="593"/>
      <c r="HPG25" s="593"/>
      <c r="HPH25" s="593"/>
      <c r="HPI25" s="593"/>
      <c r="HPJ25" s="593"/>
      <c r="HPK25" s="593"/>
      <c r="HPL25" s="593"/>
      <c r="HPM25" s="593"/>
      <c r="HPN25" s="593"/>
      <c r="HPO25" s="593"/>
      <c r="HPP25" s="593"/>
      <c r="HPQ25" s="593"/>
      <c r="HPR25" s="593"/>
      <c r="HPS25" s="593"/>
      <c r="HPT25" s="593"/>
      <c r="HPU25" s="593"/>
      <c r="HPV25" s="593"/>
      <c r="HPW25" s="593"/>
      <c r="HPX25" s="593"/>
      <c r="HPY25" s="593"/>
      <c r="HPZ25" s="593"/>
      <c r="HQA25" s="593"/>
      <c r="HQB25" s="593"/>
      <c r="HQC25" s="593"/>
      <c r="HQD25" s="593"/>
      <c r="HQE25" s="593"/>
      <c r="HQF25" s="593"/>
      <c r="HQG25" s="593"/>
      <c r="HQH25" s="593"/>
      <c r="HQI25" s="593"/>
      <c r="HQJ25" s="593"/>
      <c r="HQK25" s="593"/>
      <c r="HQL25" s="593"/>
      <c r="HQM25" s="593"/>
      <c r="HQN25" s="593"/>
      <c r="HQO25" s="593"/>
      <c r="HQP25" s="593"/>
      <c r="HQQ25" s="593"/>
      <c r="HQR25" s="593"/>
      <c r="HQS25" s="593"/>
      <c r="HQT25" s="593"/>
      <c r="HQU25" s="593"/>
      <c r="HQV25" s="593"/>
      <c r="HQW25" s="593"/>
      <c r="HQX25" s="593"/>
      <c r="HQY25" s="593"/>
      <c r="HQZ25" s="593"/>
      <c r="HRA25" s="593"/>
      <c r="HRB25" s="593"/>
      <c r="HRC25" s="593"/>
      <c r="HRD25" s="593"/>
      <c r="HRE25" s="593"/>
      <c r="HRF25" s="593"/>
      <c r="HRG25" s="593"/>
      <c r="HRH25" s="593"/>
      <c r="HRI25" s="593"/>
      <c r="HRJ25" s="593"/>
      <c r="HRK25" s="593"/>
      <c r="HRL25" s="593"/>
      <c r="HRM25" s="593"/>
      <c r="HRN25" s="593"/>
      <c r="HRO25" s="593"/>
      <c r="HRP25" s="593"/>
      <c r="HRQ25" s="593"/>
      <c r="HRR25" s="593"/>
      <c r="HRS25" s="593"/>
      <c r="HRT25" s="593"/>
      <c r="HRU25" s="593"/>
      <c r="HRV25" s="593"/>
      <c r="HRW25" s="593"/>
      <c r="HRX25" s="593"/>
      <c r="HRY25" s="593"/>
      <c r="HRZ25" s="593"/>
      <c r="HSA25" s="593"/>
      <c r="HSB25" s="593"/>
      <c r="HSC25" s="593"/>
      <c r="HSD25" s="593"/>
      <c r="HSE25" s="593"/>
      <c r="HSF25" s="593"/>
      <c r="HSG25" s="593"/>
      <c r="HSH25" s="593"/>
      <c r="HSI25" s="593"/>
      <c r="HSJ25" s="593"/>
      <c r="HSK25" s="593"/>
      <c r="HSL25" s="593"/>
      <c r="HSM25" s="593"/>
      <c r="HSN25" s="593"/>
      <c r="HSO25" s="593"/>
      <c r="HSP25" s="593"/>
      <c r="HSQ25" s="593"/>
      <c r="HSR25" s="593"/>
      <c r="HSS25" s="593"/>
      <c r="HST25" s="593"/>
      <c r="HSU25" s="593"/>
      <c r="HSV25" s="593"/>
      <c r="HSW25" s="593"/>
      <c r="HSX25" s="593"/>
      <c r="HSY25" s="593"/>
      <c r="HSZ25" s="593"/>
      <c r="HTA25" s="593"/>
      <c r="HTB25" s="593"/>
      <c r="HTC25" s="593"/>
      <c r="HTD25" s="593"/>
      <c r="HTE25" s="593"/>
      <c r="HTF25" s="593"/>
      <c r="HTG25" s="593"/>
      <c r="HTH25" s="593"/>
      <c r="HTI25" s="593"/>
      <c r="HTJ25" s="593"/>
      <c r="HTK25" s="593"/>
      <c r="HTL25" s="593"/>
      <c r="HTM25" s="593"/>
      <c r="HTN25" s="593"/>
      <c r="HTO25" s="593"/>
      <c r="HTP25" s="593"/>
      <c r="HTQ25" s="593"/>
      <c r="HTR25" s="593"/>
      <c r="HTS25" s="593"/>
      <c r="HTT25" s="593"/>
      <c r="HTU25" s="593"/>
      <c r="HTV25" s="593"/>
      <c r="HTW25" s="593"/>
      <c r="HTX25" s="593"/>
      <c r="HTY25" s="593"/>
      <c r="HTZ25" s="593"/>
      <c r="HUA25" s="593"/>
      <c r="HUB25" s="593"/>
      <c r="HUC25" s="593"/>
      <c r="HUD25" s="593"/>
      <c r="HUE25" s="593"/>
      <c r="HUF25" s="593"/>
      <c r="HUG25" s="593"/>
      <c r="HUH25" s="593"/>
      <c r="HUI25" s="593"/>
      <c r="HUJ25" s="593"/>
      <c r="HUK25" s="593"/>
      <c r="HUL25" s="593"/>
      <c r="HUM25" s="593"/>
      <c r="HUN25" s="593"/>
      <c r="HUO25" s="593"/>
      <c r="HUP25" s="593"/>
      <c r="HUQ25" s="593"/>
      <c r="HUR25" s="593"/>
      <c r="HUS25" s="593"/>
      <c r="HUT25" s="593"/>
      <c r="HUU25" s="593"/>
      <c r="HUV25" s="593"/>
      <c r="HUW25" s="593"/>
      <c r="HUX25" s="593"/>
      <c r="HUY25" s="593"/>
      <c r="HUZ25" s="593"/>
      <c r="HVA25" s="593"/>
      <c r="HVB25" s="593"/>
      <c r="HVC25" s="593"/>
      <c r="HVD25" s="593"/>
      <c r="HVE25" s="593"/>
      <c r="HVF25" s="593"/>
      <c r="HVG25" s="593"/>
      <c r="HVH25" s="593"/>
      <c r="HVI25" s="593"/>
      <c r="HVJ25" s="593"/>
      <c r="HVK25" s="593"/>
      <c r="HVL25" s="593"/>
      <c r="HVM25" s="593"/>
      <c r="HVN25" s="593"/>
      <c r="HVO25" s="593"/>
      <c r="HVP25" s="593"/>
      <c r="HVQ25" s="593"/>
      <c r="HVR25" s="593"/>
      <c r="HVS25" s="593"/>
      <c r="HVT25" s="593"/>
      <c r="HVU25" s="593"/>
      <c r="HVV25" s="593"/>
      <c r="HVW25" s="593"/>
      <c r="HVX25" s="593"/>
      <c r="HVY25" s="593"/>
      <c r="HVZ25" s="593"/>
      <c r="HWA25" s="593"/>
      <c r="HWB25" s="593"/>
      <c r="HWC25" s="593"/>
      <c r="HWD25" s="593"/>
      <c r="HWE25" s="593"/>
      <c r="HWF25" s="593"/>
      <c r="HWG25" s="593"/>
      <c r="HWH25" s="593"/>
      <c r="HWI25" s="593"/>
      <c r="HWJ25" s="593"/>
      <c r="HWK25" s="593"/>
      <c r="HWL25" s="593"/>
      <c r="HWM25" s="593"/>
      <c r="HWN25" s="593"/>
      <c r="HWO25" s="593"/>
      <c r="HWP25" s="593"/>
      <c r="HWQ25" s="593"/>
      <c r="HWR25" s="593"/>
      <c r="HWS25" s="593"/>
      <c r="HWT25" s="593"/>
      <c r="HWU25" s="593"/>
      <c r="HWV25" s="593"/>
      <c r="HWW25" s="593"/>
      <c r="HWX25" s="593"/>
      <c r="HWY25" s="593"/>
      <c r="HWZ25" s="593"/>
      <c r="HXA25" s="593"/>
      <c r="HXB25" s="593"/>
      <c r="HXC25" s="593"/>
      <c r="HXD25" s="593"/>
      <c r="HXE25" s="593"/>
      <c r="HXF25" s="593"/>
      <c r="HXG25" s="593"/>
      <c r="HXH25" s="593"/>
      <c r="HXI25" s="593"/>
      <c r="HXJ25" s="593"/>
      <c r="HXK25" s="593"/>
      <c r="HXL25" s="593"/>
      <c r="HXM25" s="593"/>
      <c r="HXN25" s="593"/>
      <c r="HXO25" s="593"/>
      <c r="HXP25" s="593"/>
      <c r="HXQ25" s="593"/>
      <c r="HXR25" s="593"/>
      <c r="HXS25" s="593"/>
      <c r="HXT25" s="593"/>
      <c r="HXU25" s="593"/>
      <c r="HXV25" s="593"/>
      <c r="HXW25" s="593"/>
      <c r="HXX25" s="593"/>
      <c r="HXY25" s="593"/>
      <c r="HXZ25" s="593"/>
      <c r="HYA25" s="593"/>
      <c r="HYB25" s="593"/>
      <c r="HYC25" s="593"/>
      <c r="HYD25" s="593"/>
      <c r="HYE25" s="593"/>
      <c r="HYF25" s="593"/>
      <c r="HYG25" s="593"/>
      <c r="HYH25" s="593"/>
      <c r="HYI25" s="593"/>
      <c r="HYJ25" s="593"/>
      <c r="HYK25" s="593"/>
      <c r="HYL25" s="593"/>
      <c r="HYM25" s="593"/>
      <c r="HYN25" s="593"/>
      <c r="HYO25" s="593"/>
      <c r="HYP25" s="593"/>
      <c r="HYQ25" s="593"/>
      <c r="HYR25" s="593"/>
      <c r="HYS25" s="593"/>
      <c r="HYT25" s="593"/>
      <c r="HYU25" s="593"/>
      <c r="HYV25" s="593"/>
      <c r="HYW25" s="593"/>
      <c r="HYX25" s="593"/>
      <c r="HYY25" s="593"/>
      <c r="HYZ25" s="593"/>
      <c r="HZA25" s="593"/>
      <c r="HZB25" s="593"/>
      <c r="HZC25" s="593"/>
      <c r="HZD25" s="593"/>
      <c r="HZE25" s="593"/>
      <c r="HZF25" s="593"/>
      <c r="HZG25" s="593"/>
      <c r="HZH25" s="593"/>
      <c r="HZI25" s="593"/>
      <c r="HZJ25" s="593"/>
      <c r="HZK25" s="593"/>
      <c r="HZL25" s="593"/>
      <c r="HZM25" s="593"/>
      <c r="HZN25" s="593"/>
      <c r="HZO25" s="593"/>
      <c r="HZP25" s="593"/>
      <c r="HZQ25" s="593"/>
      <c r="HZR25" s="593"/>
      <c r="HZS25" s="593"/>
      <c r="HZT25" s="593"/>
      <c r="HZU25" s="593"/>
      <c r="HZV25" s="593"/>
      <c r="HZW25" s="593"/>
      <c r="HZX25" s="593"/>
      <c r="HZY25" s="593"/>
      <c r="HZZ25" s="593"/>
      <c r="IAA25" s="593"/>
      <c r="IAB25" s="593"/>
      <c r="IAC25" s="593"/>
      <c r="IAD25" s="593"/>
      <c r="IAE25" s="593"/>
      <c r="IAF25" s="593"/>
      <c r="IAG25" s="593"/>
      <c r="IAH25" s="593"/>
      <c r="IAI25" s="593"/>
      <c r="IAJ25" s="593"/>
      <c r="IAK25" s="593"/>
      <c r="IAL25" s="593"/>
      <c r="IAM25" s="593"/>
      <c r="IAN25" s="593"/>
      <c r="IAO25" s="593"/>
      <c r="IAP25" s="593"/>
      <c r="IAQ25" s="593"/>
      <c r="IAR25" s="593"/>
      <c r="IAS25" s="593"/>
      <c r="IAT25" s="593"/>
      <c r="IAU25" s="593"/>
      <c r="IAV25" s="593"/>
      <c r="IAW25" s="593"/>
      <c r="IAX25" s="593"/>
      <c r="IAY25" s="593"/>
      <c r="IAZ25" s="593"/>
      <c r="IBA25" s="593"/>
      <c r="IBB25" s="593"/>
      <c r="IBC25" s="593"/>
      <c r="IBD25" s="593"/>
      <c r="IBE25" s="593"/>
      <c r="IBF25" s="593"/>
      <c r="IBG25" s="593"/>
      <c r="IBH25" s="593"/>
      <c r="IBI25" s="593"/>
      <c r="IBJ25" s="593"/>
      <c r="IBK25" s="593"/>
      <c r="IBL25" s="593"/>
      <c r="IBM25" s="593"/>
      <c r="IBN25" s="593"/>
      <c r="IBO25" s="593"/>
      <c r="IBP25" s="593"/>
      <c r="IBQ25" s="593"/>
      <c r="IBR25" s="593"/>
      <c r="IBS25" s="593"/>
      <c r="IBT25" s="593"/>
      <c r="IBU25" s="593"/>
      <c r="IBV25" s="593"/>
      <c r="IBW25" s="593"/>
      <c r="IBX25" s="593"/>
      <c r="IBY25" s="593"/>
      <c r="IBZ25" s="593"/>
      <c r="ICA25" s="593"/>
      <c r="ICB25" s="593"/>
      <c r="ICC25" s="593"/>
      <c r="ICD25" s="593"/>
      <c r="ICE25" s="593"/>
      <c r="ICF25" s="593"/>
      <c r="ICG25" s="593"/>
      <c r="ICH25" s="593"/>
      <c r="ICI25" s="593"/>
      <c r="ICJ25" s="593"/>
      <c r="ICK25" s="593"/>
      <c r="ICL25" s="593"/>
      <c r="ICM25" s="593"/>
      <c r="ICN25" s="593"/>
      <c r="ICO25" s="593"/>
      <c r="ICP25" s="593"/>
      <c r="ICQ25" s="593"/>
      <c r="ICR25" s="593"/>
      <c r="ICS25" s="593"/>
      <c r="ICT25" s="593"/>
      <c r="ICU25" s="593"/>
      <c r="ICV25" s="593"/>
      <c r="ICW25" s="593"/>
      <c r="ICX25" s="593"/>
      <c r="ICY25" s="593"/>
      <c r="ICZ25" s="593"/>
      <c r="IDA25" s="593"/>
      <c r="IDB25" s="593"/>
      <c r="IDC25" s="593"/>
      <c r="IDD25" s="593"/>
      <c r="IDE25" s="593"/>
      <c r="IDF25" s="593"/>
      <c r="IDG25" s="593"/>
      <c r="IDH25" s="593"/>
      <c r="IDI25" s="593"/>
      <c r="IDJ25" s="593"/>
      <c r="IDK25" s="593"/>
      <c r="IDL25" s="593"/>
      <c r="IDM25" s="593"/>
      <c r="IDN25" s="593"/>
      <c r="IDO25" s="593"/>
      <c r="IDP25" s="593"/>
      <c r="IDQ25" s="593"/>
      <c r="IDR25" s="593"/>
      <c r="IDS25" s="593"/>
      <c r="IDT25" s="593"/>
      <c r="IDU25" s="593"/>
      <c r="IDV25" s="593"/>
      <c r="IDW25" s="593"/>
      <c r="IDX25" s="593"/>
      <c r="IDY25" s="593"/>
      <c r="IDZ25" s="593"/>
      <c r="IEA25" s="593"/>
      <c r="IEB25" s="593"/>
      <c r="IEC25" s="593"/>
      <c r="IED25" s="593"/>
      <c r="IEE25" s="593"/>
      <c r="IEF25" s="593"/>
      <c r="IEG25" s="593"/>
      <c r="IEH25" s="593"/>
      <c r="IEI25" s="593"/>
      <c r="IEJ25" s="593"/>
      <c r="IEK25" s="593"/>
      <c r="IEL25" s="593"/>
      <c r="IEM25" s="593"/>
      <c r="IEN25" s="593"/>
      <c r="IEO25" s="593"/>
      <c r="IEP25" s="593"/>
      <c r="IEQ25" s="593"/>
      <c r="IER25" s="593"/>
      <c r="IES25" s="593"/>
      <c r="IET25" s="593"/>
      <c r="IEU25" s="593"/>
      <c r="IEV25" s="593"/>
      <c r="IEW25" s="593"/>
      <c r="IEX25" s="593"/>
      <c r="IEY25" s="593"/>
      <c r="IEZ25" s="593"/>
      <c r="IFA25" s="593"/>
      <c r="IFB25" s="593"/>
      <c r="IFC25" s="593"/>
      <c r="IFD25" s="593"/>
      <c r="IFE25" s="593"/>
      <c r="IFF25" s="593"/>
      <c r="IFG25" s="593"/>
      <c r="IFH25" s="593"/>
      <c r="IFI25" s="593"/>
      <c r="IFJ25" s="593"/>
      <c r="IFK25" s="593"/>
      <c r="IFL25" s="593"/>
      <c r="IFM25" s="593"/>
      <c r="IFN25" s="593"/>
      <c r="IFO25" s="593"/>
      <c r="IFP25" s="593"/>
      <c r="IFQ25" s="593"/>
      <c r="IFR25" s="593"/>
      <c r="IFS25" s="593"/>
      <c r="IFT25" s="593"/>
      <c r="IFU25" s="593"/>
      <c r="IFV25" s="593"/>
      <c r="IFW25" s="593"/>
      <c r="IFX25" s="593"/>
      <c r="IFY25" s="593"/>
      <c r="IFZ25" s="593"/>
      <c r="IGA25" s="593"/>
      <c r="IGB25" s="593"/>
      <c r="IGC25" s="593"/>
      <c r="IGD25" s="593"/>
      <c r="IGE25" s="593"/>
      <c r="IGF25" s="593"/>
      <c r="IGG25" s="593"/>
      <c r="IGH25" s="593"/>
      <c r="IGI25" s="593"/>
      <c r="IGJ25" s="593"/>
      <c r="IGK25" s="593"/>
      <c r="IGL25" s="593"/>
      <c r="IGM25" s="593"/>
      <c r="IGN25" s="593"/>
      <c r="IGO25" s="593"/>
      <c r="IGP25" s="593"/>
      <c r="IGQ25" s="593"/>
      <c r="IGR25" s="593"/>
      <c r="IGS25" s="593"/>
      <c r="IGT25" s="593"/>
      <c r="IGU25" s="593"/>
      <c r="IGV25" s="593"/>
      <c r="IGW25" s="593"/>
      <c r="IGX25" s="593"/>
      <c r="IGY25" s="593"/>
      <c r="IGZ25" s="593"/>
      <c r="IHA25" s="593"/>
      <c r="IHB25" s="593"/>
      <c r="IHC25" s="593"/>
      <c r="IHD25" s="593"/>
      <c r="IHE25" s="593"/>
      <c r="IHF25" s="593"/>
      <c r="IHG25" s="593"/>
      <c r="IHH25" s="593"/>
      <c r="IHI25" s="593"/>
      <c r="IHJ25" s="593"/>
      <c r="IHK25" s="593"/>
      <c r="IHL25" s="593"/>
      <c r="IHM25" s="593"/>
      <c r="IHN25" s="593"/>
      <c r="IHO25" s="593"/>
      <c r="IHP25" s="593"/>
      <c r="IHQ25" s="593"/>
      <c r="IHR25" s="593"/>
      <c r="IHS25" s="593"/>
      <c r="IHT25" s="593"/>
      <c r="IHU25" s="593"/>
      <c r="IHV25" s="593"/>
      <c r="IHW25" s="593"/>
      <c r="IHX25" s="593"/>
      <c r="IHY25" s="593"/>
      <c r="IHZ25" s="593"/>
      <c r="IIA25" s="593"/>
      <c r="IIB25" s="593"/>
      <c r="IIC25" s="593"/>
      <c r="IID25" s="593"/>
      <c r="IIE25" s="593"/>
      <c r="IIF25" s="593"/>
      <c r="IIG25" s="593"/>
      <c r="IIH25" s="593"/>
      <c r="III25" s="593"/>
      <c r="IIJ25" s="593"/>
      <c r="IIK25" s="593"/>
      <c r="IIL25" s="593"/>
      <c r="IIM25" s="593"/>
      <c r="IIN25" s="593"/>
      <c r="IIO25" s="593"/>
      <c r="IIP25" s="593"/>
      <c r="IIQ25" s="593"/>
      <c r="IIR25" s="593"/>
      <c r="IIS25" s="593"/>
      <c r="IIT25" s="593"/>
      <c r="IIU25" s="593"/>
      <c r="IIV25" s="593"/>
      <c r="IIW25" s="593"/>
      <c r="IIX25" s="593"/>
      <c r="IIY25" s="593"/>
      <c r="IIZ25" s="593"/>
      <c r="IJA25" s="593"/>
      <c r="IJB25" s="593"/>
      <c r="IJC25" s="593"/>
      <c r="IJD25" s="593"/>
      <c r="IJE25" s="593"/>
      <c r="IJF25" s="593"/>
      <c r="IJG25" s="593"/>
      <c r="IJH25" s="593"/>
      <c r="IJI25" s="593"/>
      <c r="IJJ25" s="593"/>
      <c r="IJK25" s="593"/>
      <c r="IJL25" s="593"/>
      <c r="IJM25" s="593"/>
      <c r="IJN25" s="593"/>
      <c r="IJO25" s="593"/>
      <c r="IJP25" s="593"/>
      <c r="IJQ25" s="593"/>
      <c r="IJR25" s="593"/>
      <c r="IJS25" s="593"/>
      <c r="IJT25" s="593"/>
      <c r="IJU25" s="593"/>
      <c r="IJV25" s="593"/>
      <c r="IJW25" s="593"/>
      <c r="IJX25" s="593"/>
      <c r="IJY25" s="593"/>
      <c r="IJZ25" s="593"/>
      <c r="IKA25" s="593"/>
      <c r="IKB25" s="593"/>
      <c r="IKC25" s="593"/>
      <c r="IKD25" s="593"/>
      <c r="IKE25" s="593"/>
      <c r="IKF25" s="593"/>
      <c r="IKG25" s="593"/>
      <c r="IKH25" s="593"/>
      <c r="IKI25" s="593"/>
      <c r="IKJ25" s="593"/>
      <c r="IKK25" s="593"/>
      <c r="IKL25" s="593"/>
      <c r="IKM25" s="593"/>
      <c r="IKN25" s="593"/>
      <c r="IKO25" s="593"/>
      <c r="IKP25" s="593"/>
      <c r="IKQ25" s="593"/>
      <c r="IKR25" s="593"/>
      <c r="IKS25" s="593"/>
      <c r="IKT25" s="593"/>
      <c r="IKU25" s="593"/>
      <c r="IKV25" s="593"/>
      <c r="IKW25" s="593"/>
      <c r="IKX25" s="593"/>
      <c r="IKY25" s="593"/>
      <c r="IKZ25" s="593"/>
      <c r="ILA25" s="593"/>
      <c r="ILB25" s="593"/>
      <c r="ILC25" s="593"/>
      <c r="ILD25" s="593"/>
      <c r="ILE25" s="593"/>
      <c r="ILF25" s="593"/>
      <c r="ILG25" s="593"/>
      <c r="ILH25" s="593"/>
      <c r="ILI25" s="593"/>
      <c r="ILJ25" s="593"/>
      <c r="ILK25" s="593"/>
      <c r="ILL25" s="593"/>
      <c r="ILM25" s="593"/>
      <c r="ILN25" s="593"/>
      <c r="ILO25" s="593"/>
      <c r="ILP25" s="593"/>
      <c r="ILQ25" s="593"/>
      <c r="ILR25" s="593"/>
      <c r="ILS25" s="593"/>
      <c r="ILT25" s="593"/>
      <c r="ILU25" s="593"/>
      <c r="ILV25" s="593"/>
      <c r="ILW25" s="593"/>
      <c r="ILX25" s="593"/>
      <c r="ILY25" s="593"/>
      <c r="ILZ25" s="593"/>
      <c r="IMA25" s="593"/>
      <c r="IMB25" s="593"/>
      <c r="IMC25" s="593"/>
      <c r="IMD25" s="593"/>
      <c r="IME25" s="593"/>
      <c r="IMF25" s="593"/>
      <c r="IMG25" s="593"/>
      <c r="IMH25" s="593"/>
      <c r="IMI25" s="593"/>
      <c r="IMJ25" s="593"/>
      <c r="IMK25" s="593"/>
      <c r="IML25" s="593"/>
      <c r="IMM25" s="593"/>
      <c r="IMN25" s="593"/>
      <c r="IMO25" s="593"/>
      <c r="IMP25" s="593"/>
      <c r="IMQ25" s="593"/>
      <c r="IMR25" s="593"/>
      <c r="IMS25" s="593"/>
      <c r="IMT25" s="593"/>
      <c r="IMU25" s="593"/>
      <c r="IMV25" s="593"/>
      <c r="IMW25" s="593"/>
      <c r="IMX25" s="593"/>
      <c r="IMY25" s="593"/>
      <c r="IMZ25" s="593"/>
      <c r="INA25" s="593"/>
      <c r="INB25" s="593"/>
      <c r="INC25" s="593"/>
      <c r="IND25" s="593"/>
      <c r="INE25" s="593"/>
      <c r="INF25" s="593"/>
      <c r="ING25" s="593"/>
      <c r="INH25" s="593"/>
      <c r="INI25" s="593"/>
      <c r="INJ25" s="593"/>
      <c r="INK25" s="593"/>
      <c r="INL25" s="593"/>
      <c r="INM25" s="593"/>
      <c r="INN25" s="593"/>
      <c r="INO25" s="593"/>
      <c r="INP25" s="593"/>
      <c r="INQ25" s="593"/>
      <c r="INR25" s="593"/>
      <c r="INS25" s="593"/>
      <c r="INT25" s="593"/>
      <c r="INU25" s="593"/>
      <c r="INV25" s="593"/>
      <c r="INW25" s="593"/>
      <c r="INX25" s="593"/>
      <c r="INY25" s="593"/>
      <c r="INZ25" s="593"/>
      <c r="IOA25" s="593"/>
      <c r="IOB25" s="593"/>
      <c r="IOC25" s="593"/>
      <c r="IOD25" s="593"/>
      <c r="IOE25" s="593"/>
      <c r="IOF25" s="593"/>
      <c r="IOG25" s="593"/>
      <c r="IOH25" s="593"/>
      <c r="IOI25" s="593"/>
      <c r="IOJ25" s="593"/>
      <c r="IOK25" s="593"/>
      <c r="IOL25" s="593"/>
      <c r="IOM25" s="593"/>
      <c r="ION25" s="593"/>
      <c r="IOO25" s="593"/>
      <c r="IOP25" s="593"/>
      <c r="IOQ25" s="593"/>
      <c r="IOR25" s="593"/>
      <c r="IOS25" s="593"/>
      <c r="IOT25" s="593"/>
      <c r="IOU25" s="593"/>
      <c r="IOV25" s="593"/>
      <c r="IOW25" s="593"/>
      <c r="IOX25" s="593"/>
      <c r="IOY25" s="593"/>
      <c r="IOZ25" s="593"/>
      <c r="IPA25" s="593"/>
      <c r="IPB25" s="593"/>
      <c r="IPC25" s="593"/>
      <c r="IPD25" s="593"/>
      <c r="IPE25" s="593"/>
      <c r="IPF25" s="593"/>
      <c r="IPG25" s="593"/>
      <c r="IPH25" s="593"/>
      <c r="IPI25" s="593"/>
      <c r="IPJ25" s="593"/>
      <c r="IPK25" s="593"/>
      <c r="IPL25" s="593"/>
      <c r="IPM25" s="593"/>
      <c r="IPN25" s="593"/>
      <c r="IPO25" s="593"/>
      <c r="IPP25" s="593"/>
      <c r="IPQ25" s="593"/>
      <c r="IPR25" s="593"/>
      <c r="IPS25" s="593"/>
      <c r="IPT25" s="593"/>
      <c r="IPU25" s="593"/>
      <c r="IPV25" s="593"/>
      <c r="IPW25" s="593"/>
      <c r="IPX25" s="593"/>
      <c r="IPY25" s="593"/>
      <c r="IPZ25" s="593"/>
      <c r="IQA25" s="593"/>
      <c r="IQB25" s="593"/>
      <c r="IQC25" s="593"/>
      <c r="IQD25" s="593"/>
      <c r="IQE25" s="593"/>
      <c r="IQF25" s="593"/>
      <c r="IQG25" s="593"/>
      <c r="IQH25" s="593"/>
      <c r="IQI25" s="593"/>
      <c r="IQJ25" s="593"/>
      <c r="IQK25" s="593"/>
      <c r="IQL25" s="593"/>
      <c r="IQM25" s="593"/>
      <c r="IQN25" s="593"/>
      <c r="IQO25" s="593"/>
      <c r="IQP25" s="593"/>
      <c r="IQQ25" s="593"/>
      <c r="IQR25" s="593"/>
      <c r="IQS25" s="593"/>
      <c r="IQT25" s="593"/>
      <c r="IQU25" s="593"/>
      <c r="IQV25" s="593"/>
      <c r="IQW25" s="593"/>
      <c r="IQX25" s="593"/>
      <c r="IQY25" s="593"/>
      <c r="IQZ25" s="593"/>
      <c r="IRA25" s="593"/>
      <c r="IRB25" s="593"/>
      <c r="IRC25" s="593"/>
      <c r="IRD25" s="593"/>
      <c r="IRE25" s="593"/>
      <c r="IRF25" s="593"/>
      <c r="IRG25" s="593"/>
      <c r="IRH25" s="593"/>
      <c r="IRI25" s="593"/>
      <c r="IRJ25" s="593"/>
      <c r="IRK25" s="593"/>
      <c r="IRL25" s="593"/>
      <c r="IRM25" s="593"/>
      <c r="IRN25" s="593"/>
      <c r="IRO25" s="593"/>
      <c r="IRP25" s="593"/>
      <c r="IRQ25" s="593"/>
      <c r="IRR25" s="593"/>
      <c r="IRS25" s="593"/>
      <c r="IRT25" s="593"/>
      <c r="IRU25" s="593"/>
      <c r="IRV25" s="593"/>
      <c r="IRW25" s="593"/>
      <c r="IRX25" s="593"/>
      <c r="IRY25" s="593"/>
      <c r="IRZ25" s="593"/>
      <c r="ISA25" s="593"/>
      <c r="ISB25" s="593"/>
      <c r="ISC25" s="593"/>
      <c r="ISD25" s="593"/>
      <c r="ISE25" s="593"/>
      <c r="ISF25" s="593"/>
      <c r="ISG25" s="593"/>
      <c r="ISH25" s="593"/>
      <c r="ISI25" s="593"/>
      <c r="ISJ25" s="593"/>
      <c r="ISK25" s="593"/>
      <c r="ISL25" s="593"/>
      <c r="ISM25" s="593"/>
      <c r="ISN25" s="593"/>
      <c r="ISO25" s="593"/>
      <c r="ISP25" s="593"/>
      <c r="ISQ25" s="593"/>
      <c r="ISR25" s="593"/>
      <c r="ISS25" s="593"/>
      <c r="IST25" s="593"/>
      <c r="ISU25" s="593"/>
      <c r="ISV25" s="593"/>
      <c r="ISW25" s="593"/>
      <c r="ISX25" s="593"/>
      <c r="ISY25" s="593"/>
      <c r="ISZ25" s="593"/>
      <c r="ITA25" s="593"/>
      <c r="ITB25" s="593"/>
      <c r="ITC25" s="593"/>
      <c r="ITD25" s="593"/>
      <c r="ITE25" s="593"/>
      <c r="ITF25" s="593"/>
      <c r="ITG25" s="593"/>
      <c r="ITH25" s="593"/>
      <c r="ITI25" s="593"/>
      <c r="ITJ25" s="593"/>
      <c r="ITK25" s="593"/>
      <c r="ITL25" s="593"/>
      <c r="ITM25" s="593"/>
      <c r="ITN25" s="593"/>
      <c r="ITO25" s="593"/>
      <c r="ITP25" s="593"/>
      <c r="ITQ25" s="593"/>
      <c r="ITR25" s="593"/>
      <c r="ITS25" s="593"/>
      <c r="ITT25" s="593"/>
      <c r="ITU25" s="593"/>
      <c r="ITV25" s="593"/>
      <c r="ITW25" s="593"/>
      <c r="ITX25" s="593"/>
      <c r="ITY25" s="593"/>
      <c r="ITZ25" s="593"/>
      <c r="IUA25" s="593"/>
      <c r="IUB25" s="593"/>
      <c r="IUC25" s="593"/>
      <c r="IUD25" s="593"/>
      <c r="IUE25" s="593"/>
      <c r="IUF25" s="593"/>
      <c r="IUG25" s="593"/>
      <c r="IUH25" s="593"/>
      <c r="IUI25" s="593"/>
      <c r="IUJ25" s="593"/>
      <c r="IUK25" s="593"/>
      <c r="IUL25" s="593"/>
      <c r="IUM25" s="593"/>
      <c r="IUN25" s="593"/>
      <c r="IUO25" s="593"/>
      <c r="IUP25" s="593"/>
      <c r="IUQ25" s="593"/>
      <c r="IUR25" s="593"/>
      <c r="IUS25" s="593"/>
      <c r="IUT25" s="593"/>
      <c r="IUU25" s="593"/>
      <c r="IUV25" s="593"/>
      <c r="IUW25" s="593"/>
      <c r="IUX25" s="593"/>
      <c r="IUY25" s="593"/>
      <c r="IUZ25" s="593"/>
      <c r="IVA25" s="593"/>
      <c r="IVB25" s="593"/>
      <c r="IVC25" s="593"/>
      <c r="IVD25" s="593"/>
      <c r="IVE25" s="593"/>
      <c r="IVF25" s="593"/>
      <c r="IVG25" s="593"/>
      <c r="IVH25" s="593"/>
      <c r="IVI25" s="593"/>
      <c r="IVJ25" s="593"/>
      <c r="IVK25" s="593"/>
      <c r="IVL25" s="593"/>
      <c r="IVM25" s="593"/>
      <c r="IVN25" s="593"/>
      <c r="IVO25" s="593"/>
      <c r="IVP25" s="593"/>
      <c r="IVQ25" s="593"/>
      <c r="IVR25" s="593"/>
      <c r="IVS25" s="593"/>
      <c r="IVT25" s="593"/>
      <c r="IVU25" s="593"/>
      <c r="IVV25" s="593"/>
      <c r="IVW25" s="593"/>
      <c r="IVX25" s="593"/>
      <c r="IVY25" s="593"/>
      <c r="IVZ25" s="593"/>
      <c r="IWA25" s="593"/>
      <c r="IWB25" s="593"/>
      <c r="IWC25" s="593"/>
      <c r="IWD25" s="593"/>
      <c r="IWE25" s="593"/>
      <c r="IWF25" s="593"/>
      <c r="IWG25" s="593"/>
      <c r="IWH25" s="593"/>
      <c r="IWI25" s="593"/>
      <c r="IWJ25" s="593"/>
      <c r="IWK25" s="593"/>
      <c r="IWL25" s="593"/>
      <c r="IWM25" s="593"/>
      <c r="IWN25" s="593"/>
      <c r="IWO25" s="593"/>
      <c r="IWP25" s="593"/>
      <c r="IWQ25" s="593"/>
      <c r="IWR25" s="593"/>
      <c r="IWS25" s="593"/>
      <c r="IWT25" s="593"/>
      <c r="IWU25" s="593"/>
      <c r="IWV25" s="593"/>
      <c r="IWW25" s="593"/>
      <c r="IWX25" s="593"/>
      <c r="IWY25" s="593"/>
      <c r="IWZ25" s="593"/>
      <c r="IXA25" s="593"/>
      <c r="IXB25" s="593"/>
      <c r="IXC25" s="593"/>
      <c r="IXD25" s="593"/>
      <c r="IXE25" s="593"/>
      <c r="IXF25" s="593"/>
      <c r="IXG25" s="593"/>
      <c r="IXH25" s="593"/>
      <c r="IXI25" s="593"/>
      <c r="IXJ25" s="593"/>
      <c r="IXK25" s="593"/>
      <c r="IXL25" s="593"/>
      <c r="IXM25" s="593"/>
      <c r="IXN25" s="593"/>
      <c r="IXO25" s="593"/>
      <c r="IXP25" s="593"/>
      <c r="IXQ25" s="593"/>
      <c r="IXR25" s="593"/>
      <c r="IXS25" s="593"/>
      <c r="IXT25" s="593"/>
      <c r="IXU25" s="593"/>
      <c r="IXV25" s="593"/>
      <c r="IXW25" s="593"/>
      <c r="IXX25" s="593"/>
      <c r="IXY25" s="593"/>
      <c r="IXZ25" s="593"/>
      <c r="IYA25" s="593"/>
      <c r="IYB25" s="593"/>
      <c r="IYC25" s="593"/>
      <c r="IYD25" s="593"/>
      <c r="IYE25" s="593"/>
      <c r="IYF25" s="593"/>
      <c r="IYG25" s="593"/>
      <c r="IYH25" s="593"/>
      <c r="IYI25" s="593"/>
      <c r="IYJ25" s="593"/>
      <c r="IYK25" s="593"/>
      <c r="IYL25" s="593"/>
      <c r="IYM25" s="593"/>
      <c r="IYN25" s="593"/>
      <c r="IYO25" s="593"/>
      <c r="IYP25" s="593"/>
      <c r="IYQ25" s="593"/>
      <c r="IYR25" s="593"/>
      <c r="IYS25" s="593"/>
      <c r="IYT25" s="593"/>
      <c r="IYU25" s="593"/>
      <c r="IYV25" s="593"/>
      <c r="IYW25" s="593"/>
      <c r="IYX25" s="593"/>
      <c r="IYY25" s="593"/>
      <c r="IYZ25" s="593"/>
      <c r="IZA25" s="593"/>
      <c r="IZB25" s="593"/>
      <c r="IZC25" s="593"/>
      <c r="IZD25" s="593"/>
      <c r="IZE25" s="593"/>
      <c r="IZF25" s="593"/>
      <c r="IZG25" s="593"/>
      <c r="IZH25" s="593"/>
      <c r="IZI25" s="593"/>
      <c r="IZJ25" s="593"/>
      <c r="IZK25" s="593"/>
      <c r="IZL25" s="593"/>
      <c r="IZM25" s="593"/>
      <c r="IZN25" s="593"/>
      <c r="IZO25" s="593"/>
      <c r="IZP25" s="593"/>
      <c r="IZQ25" s="593"/>
      <c r="IZR25" s="593"/>
      <c r="IZS25" s="593"/>
      <c r="IZT25" s="593"/>
      <c r="IZU25" s="593"/>
      <c r="IZV25" s="593"/>
      <c r="IZW25" s="593"/>
      <c r="IZX25" s="593"/>
      <c r="IZY25" s="593"/>
      <c r="IZZ25" s="593"/>
      <c r="JAA25" s="593"/>
      <c r="JAB25" s="593"/>
      <c r="JAC25" s="593"/>
      <c r="JAD25" s="593"/>
      <c r="JAE25" s="593"/>
      <c r="JAF25" s="593"/>
      <c r="JAG25" s="593"/>
      <c r="JAH25" s="593"/>
      <c r="JAI25" s="593"/>
      <c r="JAJ25" s="593"/>
      <c r="JAK25" s="593"/>
      <c r="JAL25" s="593"/>
      <c r="JAM25" s="593"/>
      <c r="JAN25" s="593"/>
      <c r="JAO25" s="593"/>
      <c r="JAP25" s="593"/>
      <c r="JAQ25" s="593"/>
      <c r="JAR25" s="593"/>
      <c r="JAS25" s="593"/>
      <c r="JAT25" s="593"/>
      <c r="JAU25" s="593"/>
      <c r="JAV25" s="593"/>
      <c r="JAW25" s="593"/>
      <c r="JAX25" s="593"/>
      <c r="JAY25" s="593"/>
      <c r="JAZ25" s="593"/>
      <c r="JBA25" s="593"/>
      <c r="JBB25" s="593"/>
      <c r="JBC25" s="593"/>
      <c r="JBD25" s="593"/>
      <c r="JBE25" s="593"/>
      <c r="JBF25" s="593"/>
      <c r="JBG25" s="593"/>
      <c r="JBH25" s="593"/>
      <c r="JBI25" s="593"/>
      <c r="JBJ25" s="593"/>
      <c r="JBK25" s="593"/>
      <c r="JBL25" s="593"/>
      <c r="JBM25" s="593"/>
      <c r="JBN25" s="593"/>
      <c r="JBO25" s="593"/>
      <c r="JBP25" s="593"/>
      <c r="JBQ25" s="593"/>
      <c r="JBR25" s="593"/>
      <c r="JBS25" s="593"/>
      <c r="JBT25" s="593"/>
      <c r="JBU25" s="593"/>
      <c r="JBV25" s="593"/>
      <c r="JBW25" s="593"/>
      <c r="JBX25" s="593"/>
      <c r="JBY25" s="593"/>
      <c r="JBZ25" s="593"/>
      <c r="JCA25" s="593"/>
      <c r="JCB25" s="593"/>
      <c r="JCC25" s="593"/>
      <c r="JCD25" s="593"/>
      <c r="JCE25" s="593"/>
      <c r="JCF25" s="593"/>
      <c r="JCG25" s="593"/>
      <c r="JCH25" s="593"/>
      <c r="JCI25" s="593"/>
      <c r="JCJ25" s="593"/>
      <c r="JCK25" s="593"/>
      <c r="JCL25" s="593"/>
      <c r="JCM25" s="593"/>
      <c r="JCN25" s="593"/>
      <c r="JCO25" s="593"/>
      <c r="JCP25" s="593"/>
      <c r="JCQ25" s="593"/>
      <c r="JCR25" s="593"/>
      <c r="JCS25" s="593"/>
      <c r="JCT25" s="593"/>
      <c r="JCU25" s="593"/>
      <c r="JCV25" s="593"/>
      <c r="JCW25" s="593"/>
      <c r="JCX25" s="593"/>
      <c r="JCY25" s="593"/>
      <c r="JCZ25" s="593"/>
      <c r="JDA25" s="593"/>
      <c r="JDB25" s="593"/>
      <c r="JDC25" s="593"/>
      <c r="JDD25" s="593"/>
      <c r="JDE25" s="593"/>
      <c r="JDF25" s="593"/>
      <c r="JDG25" s="593"/>
      <c r="JDH25" s="593"/>
      <c r="JDI25" s="593"/>
      <c r="JDJ25" s="593"/>
      <c r="JDK25" s="593"/>
      <c r="JDL25" s="593"/>
      <c r="JDM25" s="593"/>
      <c r="JDN25" s="593"/>
      <c r="JDO25" s="593"/>
      <c r="JDP25" s="593"/>
      <c r="JDQ25" s="593"/>
      <c r="JDR25" s="593"/>
      <c r="JDS25" s="593"/>
      <c r="JDT25" s="593"/>
      <c r="JDU25" s="593"/>
      <c r="JDV25" s="593"/>
      <c r="JDW25" s="593"/>
      <c r="JDX25" s="593"/>
      <c r="JDY25" s="593"/>
      <c r="JDZ25" s="593"/>
      <c r="JEA25" s="593"/>
      <c r="JEB25" s="593"/>
      <c r="JEC25" s="593"/>
      <c r="JED25" s="593"/>
      <c r="JEE25" s="593"/>
      <c r="JEF25" s="593"/>
      <c r="JEG25" s="593"/>
      <c r="JEH25" s="593"/>
      <c r="JEI25" s="593"/>
      <c r="JEJ25" s="593"/>
      <c r="JEK25" s="593"/>
      <c r="JEL25" s="593"/>
      <c r="JEM25" s="593"/>
      <c r="JEN25" s="593"/>
      <c r="JEO25" s="593"/>
      <c r="JEP25" s="593"/>
      <c r="JEQ25" s="593"/>
      <c r="JER25" s="593"/>
      <c r="JES25" s="593"/>
      <c r="JET25" s="593"/>
      <c r="JEU25" s="593"/>
      <c r="JEV25" s="593"/>
      <c r="JEW25" s="593"/>
      <c r="JEX25" s="593"/>
      <c r="JEY25" s="593"/>
      <c r="JEZ25" s="593"/>
      <c r="JFA25" s="593"/>
      <c r="JFB25" s="593"/>
      <c r="JFC25" s="593"/>
      <c r="JFD25" s="593"/>
      <c r="JFE25" s="593"/>
      <c r="JFF25" s="593"/>
      <c r="JFG25" s="593"/>
      <c r="JFH25" s="593"/>
      <c r="JFI25" s="593"/>
      <c r="JFJ25" s="593"/>
      <c r="JFK25" s="593"/>
      <c r="JFL25" s="593"/>
      <c r="JFM25" s="593"/>
      <c r="JFN25" s="593"/>
      <c r="JFO25" s="593"/>
      <c r="JFP25" s="593"/>
      <c r="JFQ25" s="593"/>
      <c r="JFR25" s="593"/>
      <c r="JFS25" s="593"/>
      <c r="JFT25" s="593"/>
      <c r="JFU25" s="593"/>
      <c r="JFV25" s="593"/>
      <c r="JFW25" s="593"/>
      <c r="JFX25" s="593"/>
      <c r="JFY25" s="593"/>
      <c r="JFZ25" s="593"/>
      <c r="JGA25" s="593"/>
      <c r="JGB25" s="593"/>
      <c r="JGC25" s="593"/>
      <c r="JGD25" s="593"/>
      <c r="JGE25" s="593"/>
      <c r="JGF25" s="593"/>
      <c r="JGG25" s="593"/>
      <c r="JGH25" s="593"/>
      <c r="JGI25" s="593"/>
      <c r="JGJ25" s="593"/>
      <c r="JGK25" s="593"/>
      <c r="JGL25" s="593"/>
      <c r="JGM25" s="593"/>
      <c r="JGN25" s="593"/>
      <c r="JGO25" s="593"/>
      <c r="JGP25" s="593"/>
      <c r="JGQ25" s="593"/>
      <c r="JGR25" s="593"/>
      <c r="JGS25" s="593"/>
      <c r="JGT25" s="593"/>
      <c r="JGU25" s="593"/>
      <c r="JGV25" s="593"/>
      <c r="JGW25" s="593"/>
      <c r="JGX25" s="593"/>
      <c r="JGY25" s="593"/>
      <c r="JGZ25" s="593"/>
      <c r="JHA25" s="593"/>
      <c r="JHB25" s="593"/>
      <c r="JHC25" s="593"/>
      <c r="JHD25" s="593"/>
      <c r="JHE25" s="593"/>
      <c r="JHF25" s="593"/>
      <c r="JHG25" s="593"/>
      <c r="JHH25" s="593"/>
      <c r="JHI25" s="593"/>
      <c r="JHJ25" s="593"/>
      <c r="JHK25" s="593"/>
      <c r="JHL25" s="593"/>
      <c r="JHM25" s="593"/>
      <c r="JHN25" s="593"/>
      <c r="JHO25" s="593"/>
      <c r="JHP25" s="593"/>
      <c r="JHQ25" s="593"/>
      <c r="JHR25" s="593"/>
      <c r="JHS25" s="593"/>
      <c r="JHT25" s="593"/>
      <c r="JHU25" s="593"/>
      <c r="JHV25" s="593"/>
      <c r="JHW25" s="593"/>
      <c r="JHX25" s="593"/>
      <c r="JHY25" s="593"/>
      <c r="JHZ25" s="593"/>
      <c r="JIA25" s="593"/>
      <c r="JIB25" s="593"/>
      <c r="JIC25" s="593"/>
      <c r="JID25" s="593"/>
      <c r="JIE25" s="593"/>
      <c r="JIF25" s="593"/>
      <c r="JIG25" s="593"/>
      <c r="JIH25" s="593"/>
      <c r="JII25" s="593"/>
      <c r="JIJ25" s="593"/>
      <c r="JIK25" s="593"/>
      <c r="JIL25" s="593"/>
      <c r="JIM25" s="593"/>
      <c r="JIN25" s="593"/>
      <c r="JIO25" s="593"/>
      <c r="JIP25" s="593"/>
      <c r="JIQ25" s="593"/>
      <c r="JIR25" s="593"/>
      <c r="JIS25" s="593"/>
      <c r="JIT25" s="593"/>
      <c r="JIU25" s="593"/>
      <c r="JIV25" s="593"/>
      <c r="JIW25" s="593"/>
      <c r="JIX25" s="593"/>
      <c r="JIY25" s="593"/>
      <c r="JIZ25" s="593"/>
      <c r="JJA25" s="593"/>
      <c r="JJB25" s="593"/>
      <c r="JJC25" s="593"/>
      <c r="JJD25" s="593"/>
      <c r="JJE25" s="593"/>
      <c r="JJF25" s="593"/>
      <c r="JJG25" s="593"/>
      <c r="JJH25" s="593"/>
      <c r="JJI25" s="593"/>
      <c r="JJJ25" s="593"/>
      <c r="JJK25" s="593"/>
      <c r="JJL25" s="593"/>
      <c r="JJM25" s="593"/>
      <c r="JJN25" s="593"/>
      <c r="JJO25" s="593"/>
      <c r="JJP25" s="593"/>
      <c r="JJQ25" s="593"/>
      <c r="JJR25" s="593"/>
      <c r="JJS25" s="593"/>
      <c r="JJT25" s="593"/>
      <c r="JJU25" s="593"/>
      <c r="JJV25" s="593"/>
      <c r="JJW25" s="593"/>
      <c r="JJX25" s="593"/>
      <c r="JJY25" s="593"/>
      <c r="JJZ25" s="593"/>
      <c r="JKA25" s="593"/>
      <c r="JKB25" s="593"/>
      <c r="JKC25" s="593"/>
      <c r="JKD25" s="593"/>
      <c r="JKE25" s="593"/>
      <c r="JKF25" s="593"/>
      <c r="JKG25" s="593"/>
      <c r="JKH25" s="593"/>
      <c r="JKI25" s="593"/>
      <c r="JKJ25" s="593"/>
      <c r="JKK25" s="593"/>
      <c r="JKL25" s="593"/>
      <c r="JKM25" s="593"/>
      <c r="JKN25" s="593"/>
      <c r="JKO25" s="593"/>
      <c r="JKP25" s="593"/>
      <c r="JKQ25" s="593"/>
      <c r="JKR25" s="593"/>
      <c r="JKS25" s="593"/>
      <c r="JKT25" s="593"/>
      <c r="JKU25" s="593"/>
      <c r="JKV25" s="593"/>
      <c r="JKW25" s="593"/>
      <c r="JKX25" s="593"/>
      <c r="JKY25" s="593"/>
      <c r="JKZ25" s="593"/>
      <c r="JLA25" s="593"/>
      <c r="JLB25" s="593"/>
      <c r="JLC25" s="593"/>
      <c r="JLD25" s="593"/>
      <c r="JLE25" s="593"/>
      <c r="JLF25" s="593"/>
      <c r="JLG25" s="593"/>
      <c r="JLH25" s="593"/>
      <c r="JLI25" s="593"/>
      <c r="JLJ25" s="593"/>
      <c r="JLK25" s="593"/>
      <c r="JLL25" s="593"/>
      <c r="JLM25" s="593"/>
      <c r="JLN25" s="593"/>
      <c r="JLO25" s="593"/>
      <c r="JLP25" s="593"/>
      <c r="JLQ25" s="593"/>
      <c r="JLR25" s="593"/>
      <c r="JLS25" s="593"/>
      <c r="JLT25" s="593"/>
      <c r="JLU25" s="593"/>
      <c r="JLV25" s="593"/>
      <c r="JLW25" s="593"/>
      <c r="JLX25" s="593"/>
      <c r="JLY25" s="593"/>
      <c r="JLZ25" s="593"/>
      <c r="JMA25" s="593"/>
      <c r="JMB25" s="593"/>
      <c r="JMC25" s="593"/>
      <c r="JMD25" s="593"/>
      <c r="JME25" s="593"/>
      <c r="JMF25" s="593"/>
      <c r="JMG25" s="593"/>
      <c r="JMH25" s="593"/>
      <c r="JMI25" s="593"/>
      <c r="JMJ25" s="593"/>
      <c r="JMK25" s="593"/>
      <c r="JML25" s="593"/>
      <c r="JMM25" s="593"/>
      <c r="JMN25" s="593"/>
      <c r="JMO25" s="593"/>
      <c r="JMP25" s="593"/>
      <c r="JMQ25" s="593"/>
      <c r="JMR25" s="593"/>
      <c r="JMS25" s="593"/>
      <c r="JMT25" s="593"/>
      <c r="JMU25" s="593"/>
      <c r="JMV25" s="593"/>
      <c r="JMW25" s="593"/>
      <c r="JMX25" s="593"/>
      <c r="JMY25" s="593"/>
      <c r="JMZ25" s="593"/>
      <c r="JNA25" s="593"/>
      <c r="JNB25" s="593"/>
      <c r="JNC25" s="593"/>
      <c r="JND25" s="593"/>
      <c r="JNE25" s="593"/>
      <c r="JNF25" s="593"/>
      <c r="JNG25" s="593"/>
      <c r="JNH25" s="593"/>
      <c r="JNI25" s="593"/>
      <c r="JNJ25" s="593"/>
      <c r="JNK25" s="593"/>
      <c r="JNL25" s="593"/>
      <c r="JNM25" s="593"/>
      <c r="JNN25" s="593"/>
      <c r="JNO25" s="593"/>
      <c r="JNP25" s="593"/>
      <c r="JNQ25" s="593"/>
      <c r="JNR25" s="593"/>
      <c r="JNS25" s="593"/>
      <c r="JNT25" s="593"/>
      <c r="JNU25" s="593"/>
      <c r="JNV25" s="593"/>
      <c r="JNW25" s="593"/>
      <c r="JNX25" s="593"/>
      <c r="JNY25" s="593"/>
      <c r="JNZ25" s="593"/>
      <c r="JOA25" s="593"/>
      <c r="JOB25" s="593"/>
      <c r="JOC25" s="593"/>
      <c r="JOD25" s="593"/>
      <c r="JOE25" s="593"/>
      <c r="JOF25" s="593"/>
      <c r="JOG25" s="593"/>
      <c r="JOH25" s="593"/>
      <c r="JOI25" s="593"/>
      <c r="JOJ25" s="593"/>
      <c r="JOK25" s="593"/>
      <c r="JOL25" s="593"/>
      <c r="JOM25" s="593"/>
      <c r="JON25" s="593"/>
      <c r="JOO25" s="593"/>
      <c r="JOP25" s="593"/>
      <c r="JOQ25" s="593"/>
      <c r="JOR25" s="593"/>
      <c r="JOS25" s="593"/>
      <c r="JOT25" s="593"/>
      <c r="JOU25" s="593"/>
      <c r="JOV25" s="593"/>
      <c r="JOW25" s="593"/>
      <c r="JOX25" s="593"/>
      <c r="JOY25" s="593"/>
      <c r="JOZ25" s="593"/>
      <c r="JPA25" s="593"/>
      <c r="JPB25" s="593"/>
      <c r="JPC25" s="593"/>
      <c r="JPD25" s="593"/>
      <c r="JPE25" s="593"/>
      <c r="JPF25" s="593"/>
      <c r="JPG25" s="593"/>
      <c r="JPH25" s="593"/>
      <c r="JPI25" s="593"/>
      <c r="JPJ25" s="593"/>
      <c r="JPK25" s="593"/>
      <c r="JPL25" s="593"/>
      <c r="JPM25" s="593"/>
      <c r="JPN25" s="593"/>
      <c r="JPO25" s="593"/>
      <c r="JPP25" s="593"/>
      <c r="JPQ25" s="593"/>
      <c r="JPR25" s="593"/>
      <c r="JPS25" s="593"/>
      <c r="JPT25" s="593"/>
      <c r="JPU25" s="593"/>
      <c r="JPV25" s="593"/>
      <c r="JPW25" s="593"/>
      <c r="JPX25" s="593"/>
      <c r="JPY25" s="593"/>
      <c r="JPZ25" s="593"/>
      <c r="JQA25" s="593"/>
      <c r="JQB25" s="593"/>
      <c r="JQC25" s="593"/>
      <c r="JQD25" s="593"/>
      <c r="JQE25" s="593"/>
      <c r="JQF25" s="593"/>
      <c r="JQG25" s="593"/>
      <c r="JQH25" s="593"/>
      <c r="JQI25" s="593"/>
      <c r="JQJ25" s="593"/>
      <c r="JQK25" s="593"/>
      <c r="JQL25" s="593"/>
      <c r="JQM25" s="593"/>
      <c r="JQN25" s="593"/>
      <c r="JQO25" s="593"/>
      <c r="JQP25" s="593"/>
      <c r="JQQ25" s="593"/>
      <c r="JQR25" s="593"/>
      <c r="JQS25" s="593"/>
      <c r="JQT25" s="593"/>
      <c r="JQU25" s="593"/>
      <c r="JQV25" s="593"/>
      <c r="JQW25" s="593"/>
      <c r="JQX25" s="593"/>
      <c r="JQY25" s="593"/>
      <c r="JQZ25" s="593"/>
      <c r="JRA25" s="593"/>
      <c r="JRB25" s="593"/>
      <c r="JRC25" s="593"/>
      <c r="JRD25" s="593"/>
      <c r="JRE25" s="593"/>
      <c r="JRF25" s="593"/>
      <c r="JRG25" s="593"/>
      <c r="JRH25" s="593"/>
      <c r="JRI25" s="593"/>
      <c r="JRJ25" s="593"/>
      <c r="JRK25" s="593"/>
      <c r="JRL25" s="593"/>
      <c r="JRM25" s="593"/>
      <c r="JRN25" s="593"/>
      <c r="JRO25" s="593"/>
      <c r="JRP25" s="593"/>
      <c r="JRQ25" s="593"/>
      <c r="JRR25" s="593"/>
      <c r="JRS25" s="593"/>
      <c r="JRT25" s="593"/>
      <c r="JRU25" s="593"/>
      <c r="JRV25" s="593"/>
      <c r="JRW25" s="593"/>
      <c r="JRX25" s="593"/>
      <c r="JRY25" s="593"/>
      <c r="JRZ25" s="593"/>
      <c r="JSA25" s="593"/>
      <c r="JSB25" s="593"/>
      <c r="JSC25" s="593"/>
      <c r="JSD25" s="593"/>
      <c r="JSE25" s="593"/>
      <c r="JSF25" s="593"/>
      <c r="JSG25" s="593"/>
      <c r="JSH25" s="593"/>
      <c r="JSI25" s="593"/>
      <c r="JSJ25" s="593"/>
      <c r="JSK25" s="593"/>
      <c r="JSL25" s="593"/>
      <c r="JSM25" s="593"/>
      <c r="JSN25" s="593"/>
      <c r="JSO25" s="593"/>
      <c r="JSP25" s="593"/>
      <c r="JSQ25" s="593"/>
      <c r="JSR25" s="593"/>
      <c r="JSS25" s="593"/>
      <c r="JST25" s="593"/>
      <c r="JSU25" s="593"/>
      <c r="JSV25" s="593"/>
      <c r="JSW25" s="593"/>
      <c r="JSX25" s="593"/>
      <c r="JSY25" s="593"/>
      <c r="JSZ25" s="593"/>
      <c r="JTA25" s="593"/>
      <c r="JTB25" s="593"/>
      <c r="JTC25" s="593"/>
      <c r="JTD25" s="593"/>
      <c r="JTE25" s="593"/>
      <c r="JTF25" s="593"/>
      <c r="JTG25" s="593"/>
      <c r="JTH25" s="593"/>
      <c r="JTI25" s="593"/>
      <c r="JTJ25" s="593"/>
      <c r="JTK25" s="593"/>
      <c r="JTL25" s="593"/>
      <c r="JTM25" s="593"/>
      <c r="JTN25" s="593"/>
      <c r="JTO25" s="593"/>
      <c r="JTP25" s="593"/>
      <c r="JTQ25" s="593"/>
      <c r="JTR25" s="593"/>
      <c r="JTS25" s="593"/>
      <c r="JTT25" s="593"/>
      <c r="JTU25" s="593"/>
      <c r="JTV25" s="593"/>
      <c r="JTW25" s="593"/>
      <c r="JTX25" s="593"/>
      <c r="JTY25" s="593"/>
      <c r="JTZ25" s="593"/>
      <c r="JUA25" s="593"/>
      <c r="JUB25" s="593"/>
      <c r="JUC25" s="593"/>
      <c r="JUD25" s="593"/>
      <c r="JUE25" s="593"/>
      <c r="JUF25" s="593"/>
      <c r="JUG25" s="593"/>
      <c r="JUH25" s="593"/>
      <c r="JUI25" s="593"/>
      <c r="JUJ25" s="593"/>
      <c r="JUK25" s="593"/>
      <c r="JUL25" s="593"/>
      <c r="JUM25" s="593"/>
      <c r="JUN25" s="593"/>
      <c r="JUO25" s="593"/>
      <c r="JUP25" s="593"/>
      <c r="JUQ25" s="593"/>
      <c r="JUR25" s="593"/>
      <c r="JUS25" s="593"/>
      <c r="JUT25" s="593"/>
      <c r="JUU25" s="593"/>
      <c r="JUV25" s="593"/>
      <c r="JUW25" s="593"/>
      <c r="JUX25" s="593"/>
      <c r="JUY25" s="593"/>
      <c r="JUZ25" s="593"/>
      <c r="JVA25" s="593"/>
      <c r="JVB25" s="593"/>
      <c r="JVC25" s="593"/>
      <c r="JVD25" s="593"/>
      <c r="JVE25" s="593"/>
      <c r="JVF25" s="593"/>
      <c r="JVG25" s="593"/>
      <c r="JVH25" s="593"/>
      <c r="JVI25" s="593"/>
      <c r="JVJ25" s="593"/>
      <c r="JVK25" s="593"/>
      <c r="JVL25" s="593"/>
      <c r="JVM25" s="593"/>
      <c r="JVN25" s="593"/>
      <c r="JVO25" s="593"/>
      <c r="JVP25" s="593"/>
      <c r="JVQ25" s="593"/>
      <c r="JVR25" s="593"/>
      <c r="JVS25" s="593"/>
      <c r="JVT25" s="593"/>
      <c r="JVU25" s="593"/>
      <c r="JVV25" s="593"/>
      <c r="JVW25" s="593"/>
      <c r="JVX25" s="593"/>
      <c r="JVY25" s="593"/>
      <c r="JVZ25" s="593"/>
      <c r="JWA25" s="593"/>
      <c r="JWB25" s="593"/>
      <c r="JWC25" s="593"/>
      <c r="JWD25" s="593"/>
      <c r="JWE25" s="593"/>
      <c r="JWF25" s="593"/>
      <c r="JWG25" s="593"/>
      <c r="JWH25" s="593"/>
      <c r="JWI25" s="593"/>
      <c r="JWJ25" s="593"/>
      <c r="JWK25" s="593"/>
      <c r="JWL25" s="593"/>
      <c r="JWM25" s="593"/>
      <c r="JWN25" s="593"/>
      <c r="JWO25" s="593"/>
      <c r="JWP25" s="593"/>
      <c r="JWQ25" s="593"/>
      <c r="JWR25" s="593"/>
      <c r="JWS25" s="593"/>
      <c r="JWT25" s="593"/>
      <c r="JWU25" s="593"/>
      <c r="JWV25" s="593"/>
      <c r="JWW25" s="593"/>
      <c r="JWX25" s="593"/>
      <c r="JWY25" s="593"/>
      <c r="JWZ25" s="593"/>
      <c r="JXA25" s="593"/>
      <c r="JXB25" s="593"/>
      <c r="JXC25" s="593"/>
      <c r="JXD25" s="593"/>
      <c r="JXE25" s="593"/>
      <c r="JXF25" s="593"/>
      <c r="JXG25" s="593"/>
      <c r="JXH25" s="593"/>
      <c r="JXI25" s="593"/>
      <c r="JXJ25" s="593"/>
      <c r="JXK25" s="593"/>
      <c r="JXL25" s="593"/>
      <c r="JXM25" s="593"/>
      <c r="JXN25" s="593"/>
      <c r="JXO25" s="593"/>
      <c r="JXP25" s="593"/>
      <c r="JXQ25" s="593"/>
      <c r="JXR25" s="593"/>
      <c r="JXS25" s="593"/>
      <c r="JXT25" s="593"/>
      <c r="JXU25" s="593"/>
      <c r="JXV25" s="593"/>
      <c r="JXW25" s="593"/>
      <c r="JXX25" s="593"/>
      <c r="JXY25" s="593"/>
      <c r="JXZ25" s="593"/>
      <c r="JYA25" s="593"/>
      <c r="JYB25" s="593"/>
      <c r="JYC25" s="593"/>
      <c r="JYD25" s="593"/>
      <c r="JYE25" s="593"/>
      <c r="JYF25" s="593"/>
      <c r="JYG25" s="593"/>
      <c r="JYH25" s="593"/>
      <c r="JYI25" s="593"/>
      <c r="JYJ25" s="593"/>
      <c r="JYK25" s="593"/>
      <c r="JYL25" s="593"/>
      <c r="JYM25" s="593"/>
      <c r="JYN25" s="593"/>
      <c r="JYO25" s="593"/>
      <c r="JYP25" s="593"/>
      <c r="JYQ25" s="593"/>
      <c r="JYR25" s="593"/>
      <c r="JYS25" s="593"/>
      <c r="JYT25" s="593"/>
      <c r="JYU25" s="593"/>
      <c r="JYV25" s="593"/>
      <c r="JYW25" s="593"/>
      <c r="JYX25" s="593"/>
      <c r="JYY25" s="593"/>
      <c r="JYZ25" s="593"/>
      <c r="JZA25" s="593"/>
      <c r="JZB25" s="593"/>
      <c r="JZC25" s="593"/>
      <c r="JZD25" s="593"/>
      <c r="JZE25" s="593"/>
      <c r="JZF25" s="593"/>
      <c r="JZG25" s="593"/>
      <c r="JZH25" s="593"/>
      <c r="JZI25" s="593"/>
      <c r="JZJ25" s="593"/>
      <c r="JZK25" s="593"/>
      <c r="JZL25" s="593"/>
      <c r="JZM25" s="593"/>
      <c r="JZN25" s="593"/>
      <c r="JZO25" s="593"/>
      <c r="JZP25" s="593"/>
      <c r="JZQ25" s="593"/>
      <c r="JZR25" s="593"/>
      <c r="JZS25" s="593"/>
      <c r="JZT25" s="593"/>
      <c r="JZU25" s="593"/>
      <c r="JZV25" s="593"/>
      <c r="JZW25" s="593"/>
      <c r="JZX25" s="593"/>
      <c r="JZY25" s="593"/>
      <c r="JZZ25" s="593"/>
      <c r="KAA25" s="593"/>
      <c r="KAB25" s="593"/>
      <c r="KAC25" s="593"/>
      <c r="KAD25" s="593"/>
      <c r="KAE25" s="593"/>
      <c r="KAF25" s="593"/>
      <c r="KAG25" s="593"/>
      <c r="KAH25" s="593"/>
      <c r="KAI25" s="593"/>
      <c r="KAJ25" s="593"/>
      <c r="KAK25" s="593"/>
      <c r="KAL25" s="593"/>
      <c r="KAM25" s="593"/>
      <c r="KAN25" s="593"/>
      <c r="KAO25" s="593"/>
      <c r="KAP25" s="593"/>
      <c r="KAQ25" s="593"/>
      <c r="KAR25" s="593"/>
      <c r="KAS25" s="593"/>
      <c r="KAT25" s="593"/>
      <c r="KAU25" s="593"/>
      <c r="KAV25" s="593"/>
      <c r="KAW25" s="593"/>
      <c r="KAX25" s="593"/>
      <c r="KAY25" s="593"/>
      <c r="KAZ25" s="593"/>
      <c r="KBA25" s="593"/>
      <c r="KBB25" s="593"/>
      <c r="KBC25" s="593"/>
      <c r="KBD25" s="593"/>
      <c r="KBE25" s="593"/>
      <c r="KBF25" s="593"/>
      <c r="KBG25" s="593"/>
      <c r="KBH25" s="593"/>
      <c r="KBI25" s="593"/>
      <c r="KBJ25" s="593"/>
      <c r="KBK25" s="593"/>
      <c r="KBL25" s="593"/>
      <c r="KBM25" s="593"/>
      <c r="KBN25" s="593"/>
      <c r="KBO25" s="593"/>
      <c r="KBP25" s="593"/>
      <c r="KBQ25" s="593"/>
      <c r="KBR25" s="593"/>
      <c r="KBS25" s="593"/>
      <c r="KBT25" s="593"/>
      <c r="KBU25" s="593"/>
      <c r="KBV25" s="593"/>
      <c r="KBW25" s="593"/>
      <c r="KBX25" s="593"/>
      <c r="KBY25" s="593"/>
      <c r="KBZ25" s="593"/>
      <c r="KCA25" s="593"/>
      <c r="KCB25" s="593"/>
      <c r="KCC25" s="593"/>
      <c r="KCD25" s="593"/>
      <c r="KCE25" s="593"/>
      <c r="KCF25" s="593"/>
      <c r="KCG25" s="593"/>
      <c r="KCH25" s="593"/>
      <c r="KCI25" s="593"/>
      <c r="KCJ25" s="593"/>
      <c r="KCK25" s="593"/>
      <c r="KCL25" s="593"/>
      <c r="KCM25" s="593"/>
      <c r="KCN25" s="593"/>
      <c r="KCO25" s="593"/>
      <c r="KCP25" s="593"/>
      <c r="KCQ25" s="593"/>
      <c r="KCR25" s="593"/>
      <c r="KCS25" s="593"/>
      <c r="KCT25" s="593"/>
      <c r="KCU25" s="593"/>
      <c r="KCV25" s="593"/>
      <c r="KCW25" s="593"/>
      <c r="KCX25" s="593"/>
      <c r="KCY25" s="593"/>
      <c r="KCZ25" s="593"/>
      <c r="KDA25" s="593"/>
      <c r="KDB25" s="593"/>
      <c r="KDC25" s="593"/>
      <c r="KDD25" s="593"/>
      <c r="KDE25" s="593"/>
      <c r="KDF25" s="593"/>
      <c r="KDG25" s="593"/>
      <c r="KDH25" s="593"/>
      <c r="KDI25" s="593"/>
      <c r="KDJ25" s="593"/>
      <c r="KDK25" s="593"/>
      <c r="KDL25" s="593"/>
      <c r="KDM25" s="593"/>
      <c r="KDN25" s="593"/>
      <c r="KDO25" s="593"/>
      <c r="KDP25" s="593"/>
      <c r="KDQ25" s="593"/>
      <c r="KDR25" s="593"/>
      <c r="KDS25" s="593"/>
      <c r="KDT25" s="593"/>
      <c r="KDU25" s="593"/>
      <c r="KDV25" s="593"/>
      <c r="KDW25" s="593"/>
      <c r="KDX25" s="593"/>
      <c r="KDY25" s="593"/>
      <c r="KDZ25" s="593"/>
      <c r="KEA25" s="593"/>
      <c r="KEB25" s="593"/>
      <c r="KEC25" s="593"/>
      <c r="KED25" s="593"/>
      <c r="KEE25" s="593"/>
      <c r="KEF25" s="593"/>
      <c r="KEG25" s="593"/>
      <c r="KEH25" s="593"/>
      <c r="KEI25" s="593"/>
      <c r="KEJ25" s="593"/>
      <c r="KEK25" s="593"/>
      <c r="KEL25" s="593"/>
      <c r="KEM25" s="593"/>
      <c r="KEN25" s="593"/>
      <c r="KEO25" s="593"/>
      <c r="KEP25" s="593"/>
      <c r="KEQ25" s="593"/>
      <c r="KER25" s="593"/>
      <c r="KES25" s="593"/>
      <c r="KET25" s="593"/>
      <c r="KEU25" s="593"/>
      <c r="KEV25" s="593"/>
      <c r="KEW25" s="593"/>
      <c r="KEX25" s="593"/>
      <c r="KEY25" s="593"/>
      <c r="KEZ25" s="593"/>
      <c r="KFA25" s="593"/>
      <c r="KFB25" s="593"/>
      <c r="KFC25" s="593"/>
      <c r="KFD25" s="593"/>
      <c r="KFE25" s="593"/>
      <c r="KFF25" s="593"/>
      <c r="KFG25" s="593"/>
      <c r="KFH25" s="593"/>
      <c r="KFI25" s="593"/>
      <c r="KFJ25" s="593"/>
      <c r="KFK25" s="593"/>
      <c r="KFL25" s="593"/>
      <c r="KFM25" s="593"/>
      <c r="KFN25" s="593"/>
      <c r="KFO25" s="593"/>
      <c r="KFP25" s="593"/>
      <c r="KFQ25" s="593"/>
      <c r="KFR25" s="593"/>
      <c r="KFS25" s="593"/>
      <c r="KFT25" s="593"/>
      <c r="KFU25" s="593"/>
      <c r="KFV25" s="593"/>
      <c r="KFW25" s="593"/>
      <c r="KFX25" s="593"/>
      <c r="KFY25" s="593"/>
      <c r="KFZ25" s="593"/>
      <c r="KGA25" s="593"/>
      <c r="KGB25" s="593"/>
      <c r="KGC25" s="593"/>
      <c r="KGD25" s="593"/>
      <c r="KGE25" s="593"/>
      <c r="KGF25" s="593"/>
      <c r="KGG25" s="593"/>
      <c r="KGH25" s="593"/>
      <c r="KGI25" s="593"/>
      <c r="KGJ25" s="593"/>
      <c r="KGK25" s="593"/>
      <c r="KGL25" s="593"/>
      <c r="KGM25" s="593"/>
      <c r="KGN25" s="593"/>
      <c r="KGO25" s="593"/>
      <c r="KGP25" s="593"/>
      <c r="KGQ25" s="593"/>
      <c r="KGR25" s="593"/>
      <c r="KGS25" s="593"/>
      <c r="KGT25" s="593"/>
      <c r="KGU25" s="593"/>
      <c r="KGV25" s="593"/>
      <c r="KGW25" s="593"/>
      <c r="KGX25" s="593"/>
      <c r="KGY25" s="593"/>
      <c r="KGZ25" s="593"/>
      <c r="KHA25" s="593"/>
      <c r="KHB25" s="593"/>
      <c r="KHC25" s="593"/>
      <c r="KHD25" s="593"/>
      <c r="KHE25" s="593"/>
      <c r="KHF25" s="593"/>
      <c r="KHG25" s="593"/>
      <c r="KHH25" s="593"/>
      <c r="KHI25" s="593"/>
      <c r="KHJ25" s="593"/>
      <c r="KHK25" s="593"/>
      <c r="KHL25" s="593"/>
      <c r="KHM25" s="593"/>
      <c r="KHN25" s="593"/>
      <c r="KHO25" s="593"/>
      <c r="KHP25" s="593"/>
      <c r="KHQ25" s="593"/>
      <c r="KHR25" s="593"/>
      <c r="KHS25" s="593"/>
      <c r="KHT25" s="593"/>
      <c r="KHU25" s="593"/>
      <c r="KHV25" s="593"/>
      <c r="KHW25" s="593"/>
      <c r="KHX25" s="593"/>
      <c r="KHY25" s="593"/>
      <c r="KHZ25" s="593"/>
      <c r="KIA25" s="593"/>
      <c r="KIB25" s="593"/>
      <c r="KIC25" s="593"/>
      <c r="KID25" s="593"/>
      <c r="KIE25" s="593"/>
      <c r="KIF25" s="593"/>
      <c r="KIG25" s="593"/>
      <c r="KIH25" s="593"/>
      <c r="KII25" s="593"/>
      <c r="KIJ25" s="593"/>
      <c r="KIK25" s="593"/>
      <c r="KIL25" s="593"/>
      <c r="KIM25" s="593"/>
      <c r="KIN25" s="593"/>
      <c r="KIO25" s="593"/>
      <c r="KIP25" s="593"/>
      <c r="KIQ25" s="593"/>
      <c r="KIR25" s="593"/>
      <c r="KIS25" s="593"/>
      <c r="KIT25" s="593"/>
      <c r="KIU25" s="593"/>
      <c r="KIV25" s="593"/>
      <c r="KIW25" s="593"/>
      <c r="KIX25" s="593"/>
      <c r="KIY25" s="593"/>
      <c r="KIZ25" s="593"/>
      <c r="KJA25" s="593"/>
      <c r="KJB25" s="593"/>
      <c r="KJC25" s="593"/>
      <c r="KJD25" s="593"/>
      <c r="KJE25" s="593"/>
      <c r="KJF25" s="593"/>
      <c r="KJG25" s="593"/>
      <c r="KJH25" s="593"/>
      <c r="KJI25" s="593"/>
      <c r="KJJ25" s="593"/>
      <c r="KJK25" s="593"/>
      <c r="KJL25" s="593"/>
      <c r="KJM25" s="593"/>
      <c r="KJN25" s="593"/>
      <c r="KJO25" s="593"/>
      <c r="KJP25" s="593"/>
      <c r="KJQ25" s="593"/>
      <c r="KJR25" s="593"/>
      <c r="KJS25" s="593"/>
      <c r="KJT25" s="593"/>
      <c r="KJU25" s="593"/>
      <c r="KJV25" s="593"/>
      <c r="KJW25" s="593"/>
      <c r="KJX25" s="593"/>
      <c r="KJY25" s="593"/>
      <c r="KJZ25" s="593"/>
      <c r="KKA25" s="593"/>
      <c r="KKB25" s="593"/>
      <c r="KKC25" s="593"/>
      <c r="KKD25" s="593"/>
      <c r="KKE25" s="593"/>
      <c r="KKF25" s="593"/>
      <c r="KKG25" s="593"/>
      <c r="KKH25" s="593"/>
      <c r="KKI25" s="593"/>
      <c r="KKJ25" s="593"/>
      <c r="KKK25" s="593"/>
      <c r="KKL25" s="593"/>
      <c r="KKM25" s="593"/>
      <c r="KKN25" s="593"/>
      <c r="KKO25" s="593"/>
      <c r="KKP25" s="593"/>
      <c r="KKQ25" s="593"/>
      <c r="KKR25" s="593"/>
      <c r="KKS25" s="593"/>
      <c r="KKT25" s="593"/>
      <c r="KKU25" s="593"/>
      <c r="KKV25" s="593"/>
      <c r="KKW25" s="593"/>
      <c r="KKX25" s="593"/>
      <c r="KKY25" s="593"/>
      <c r="KKZ25" s="593"/>
      <c r="KLA25" s="593"/>
      <c r="KLB25" s="593"/>
      <c r="KLC25" s="593"/>
      <c r="KLD25" s="593"/>
      <c r="KLE25" s="593"/>
      <c r="KLF25" s="593"/>
      <c r="KLG25" s="593"/>
      <c r="KLH25" s="593"/>
      <c r="KLI25" s="593"/>
      <c r="KLJ25" s="593"/>
      <c r="KLK25" s="593"/>
      <c r="KLL25" s="593"/>
      <c r="KLM25" s="593"/>
      <c r="KLN25" s="593"/>
      <c r="KLO25" s="593"/>
      <c r="KLP25" s="593"/>
      <c r="KLQ25" s="593"/>
      <c r="KLR25" s="593"/>
      <c r="KLS25" s="593"/>
      <c r="KLT25" s="593"/>
      <c r="KLU25" s="593"/>
      <c r="KLV25" s="593"/>
      <c r="KLW25" s="593"/>
      <c r="KLX25" s="593"/>
      <c r="KLY25" s="593"/>
      <c r="KLZ25" s="593"/>
      <c r="KMA25" s="593"/>
      <c r="KMB25" s="593"/>
      <c r="KMC25" s="593"/>
      <c r="KMD25" s="593"/>
      <c r="KME25" s="593"/>
      <c r="KMF25" s="593"/>
      <c r="KMG25" s="593"/>
      <c r="KMH25" s="593"/>
      <c r="KMI25" s="593"/>
      <c r="KMJ25" s="593"/>
      <c r="KMK25" s="593"/>
      <c r="KML25" s="593"/>
      <c r="KMM25" s="593"/>
      <c r="KMN25" s="593"/>
      <c r="KMO25" s="593"/>
      <c r="KMP25" s="593"/>
      <c r="KMQ25" s="593"/>
      <c r="KMR25" s="593"/>
      <c r="KMS25" s="593"/>
      <c r="KMT25" s="593"/>
      <c r="KMU25" s="593"/>
      <c r="KMV25" s="593"/>
      <c r="KMW25" s="593"/>
      <c r="KMX25" s="593"/>
      <c r="KMY25" s="593"/>
      <c r="KMZ25" s="593"/>
      <c r="KNA25" s="593"/>
      <c r="KNB25" s="593"/>
      <c r="KNC25" s="593"/>
      <c r="KND25" s="593"/>
      <c r="KNE25" s="593"/>
      <c r="KNF25" s="593"/>
      <c r="KNG25" s="593"/>
      <c r="KNH25" s="593"/>
      <c r="KNI25" s="593"/>
      <c r="KNJ25" s="593"/>
      <c r="KNK25" s="593"/>
      <c r="KNL25" s="593"/>
      <c r="KNM25" s="593"/>
      <c r="KNN25" s="593"/>
      <c r="KNO25" s="593"/>
      <c r="KNP25" s="593"/>
      <c r="KNQ25" s="593"/>
      <c r="KNR25" s="593"/>
      <c r="KNS25" s="593"/>
      <c r="KNT25" s="593"/>
      <c r="KNU25" s="593"/>
      <c r="KNV25" s="593"/>
      <c r="KNW25" s="593"/>
      <c r="KNX25" s="593"/>
      <c r="KNY25" s="593"/>
      <c r="KNZ25" s="593"/>
      <c r="KOA25" s="593"/>
      <c r="KOB25" s="593"/>
      <c r="KOC25" s="593"/>
      <c r="KOD25" s="593"/>
      <c r="KOE25" s="593"/>
      <c r="KOF25" s="593"/>
      <c r="KOG25" s="593"/>
      <c r="KOH25" s="593"/>
      <c r="KOI25" s="593"/>
      <c r="KOJ25" s="593"/>
      <c r="KOK25" s="593"/>
      <c r="KOL25" s="593"/>
      <c r="KOM25" s="593"/>
      <c r="KON25" s="593"/>
      <c r="KOO25" s="593"/>
      <c r="KOP25" s="593"/>
      <c r="KOQ25" s="593"/>
      <c r="KOR25" s="593"/>
      <c r="KOS25" s="593"/>
      <c r="KOT25" s="593"/>
      <c r="KOU25" s="593"/>
      <c r="KOV25" s="593"/>
      <c r="KOW25" s="593"/>
      <c r="KOX25" s="593"/>
      <c r="KOY25" s="593"/>
      <c r="KOZ25" s="593"/>
      <c r="KPA25" s="593"/>
      <c r="KPB25" s="593"/>
      <c r="KPC25" s="593"/>
      <c r="KPD25" s="593"/>
      <c r="KPE25" s="593"/>
      <c r="KPF25" s="593"/>
      <c r="KPG25" s="593"/>
      <c r="KPH25" s="593"/>
      <c r="KPI25" s="593"/>
      <c r="KPJ25" s="593"/>
      <c r="KPK25" s="593"/>
      <c r="KPL25" s="593"/>
      <c r="KPM25" s="593"/>
      <c r="KPN25" s="593"/>
      <c r="KPO25" s="593"/>
      <c r="KPP25" s="593"/>
      <c r="KPQ25" s="593"/>
      <c r="KPR25" s="593"/>
      <c r="KPS25" s="593"/>
      <c r="KPT25" s="593"/>
      <c r="KPU25" s="593"/>
      <c r="KPV25" s="593"/>
      <c r="KPW25" s="593"/>
      <c r="KPX25" s="593"/>
      <c r="KPY25" s="593"/>
      <c r="KPZ25" s="593"/>
      <c r="KQA25" s="593"/>
      <c r="KQB25" s="593"/>
      <c r="KQC25" s="593"/>
      <c r="KQD25" s="593"/>
      <c r="KQE25" s="593"/>
      <c r="KQF25" s="593"/>
      <c r="KQG25" s="593"/>
      <c r="KQH25" s="593"/>
      <c r="KQI25" s="593"/>
      <c r="KQJ25" s="593"/>
      <c r="KQK25" s="593"/>
      <c r="KQL25" s="593"/>
      <c r="KQM25" s="593"/>
      <c r="KQN25" s="593"/>
      <c r="KQO25" s="593"/>
      <c r="KQP25" s="593"/>
      <c r="KQQ25" s="593"/>
      <c r="KQR25" s="593"/>
      <c r="KQS25" s="593"/>
      <c r="KQT25" s="593"/>
      <c r="KQU25" s="593"/>
      <c r="KQV25" s="593"/>
      <c r="KQW25" s="593"/>
      <c r="KQX25" s="593"/>
      <c r="KQY25" s="593"/>
      <c r="KQZ25" s="593"/>
      <c r="KRA25" s="593"/>
      <c r="KRB25" s="593"/>
      <c r="KRC25" s="593"/>
      <c r="KRD25" s="593"/>
      <c r="KRE25" s="593"/>
      <c r="KRF25" s="593"/>
      <c r="KRG25" s="593"/>
      <c r="KRH25" s="593"/>
      <c r="KRI25" s="593"/>
      <c r="KRJ25" s="593"/>
      <c r="KRK25" s="593"/>
      <c r="KRL25" s="593"/>
      <c r="KRM25" s="593"/>
      <c r="KRN25" s="593"/>
      <c r="KRO25" s="593"/>
      <c r="KRP25" s="593"/>
      <c r="KRQ25" s="593"/>
      <c r="KRR25" s="593"/>
      <c r="KRS25" s="593"/>
      <c r="KRT25" s="593"/>
      <c r="KRU25" s="593"/>
      <c r="KRV25" s="593"/>
      <c r="KRW25" s="593"/>
      <c r="KRX25" s="593"/>
      <c r="KRY25" s="593"/>
      <c r="KRZ25" s="593"/>
      <c r="KSA25" s="593"/>
      <c r="KSB25" s="593"/>
      <c r="KSC25" s="593"/>
      <c r="KSD25" s="593"/>
      <c r="KSE25" s="593"/>
      <c r="KSF25" s="593"/>
      <c r="KSG25" s="593"/>
      <c r="KSH25" s="593"/>
      <c r="KSI25" s="593"/>
      <c r="KSJ25" s="593"/>
      <c r="KSK25" s="593"/>
      <c r="KSL25" s="593"/>
      <c r="KSM25" s="593"/>
      <c r="KSN25" s="593"/>
      <c r="KSO25" s="593"/>
      <c r="KSP25" s="593"/>
      <c r="KSQ25" s="593"/>
      <c r="KSR25" s="593"/>
      <c r="KSS25" s="593"/>
      <c r="KST25" s="593"/>
      <c r="KSU25" s="593"/>
      <c r="KSV25" s="593"/>
      <c r="KSW25" s="593"/>
      <c r="KSX25" s="593"/>
      <c r="KSY25" s="593"/>
      <c r="KSZ25" s="593"/>
      <c r="KTA25" s="593"/>
      <c r="KTB25" s="593"/>
      <c r="KTC25" s="593"/>
      <c r="KTD25" s="593"/>
      <c r="KTE25" s="593"/>
      <c r="KTF25" s="593"/>
      <c r="KTG25" s="593"/>
      <c r="KTH25" s="593"/>
      <c r="KTI25" s="593"/>
      <c r="KTJ25" s="593"/>
      <c r="KTK25" s="593"/>
      <c r="KTL25" s="593"/>
      <c r="KTM25" s="593"/>
      <c r="KTN25" s="593"/>
      <c r="KTO25" s="593"/>
      <c r="KTP25" s="593"/>
      <c r="KTQ25" s="593"/>
      <c r="KTR25" s="593"/>
      <c r="KTS25" s="593"/>
      <c r="KTT25" s="593"/>
      <c r="KTU25" s="593"/>
      <c r="KTV25" s="593"/>
      <c r="KTW25" s="593"/>
      <c r="KTX25" s="593"/>
      <c r="KTY25" s="593"/>
      <c r="KTZ25" s="593"/>
      <c r="KUA25" s="593"/>
      <c r="KUB25" s="593"/>
      <c r="KUC25" s="593"/>
      <c r="KUD25" s="593"/>
      <c r="KUE25" s="593"/>
      <c r="KUF25" s="593"/>
      <c r="KUG25" s="593"/>
      <c r="KUH25" s="593"/>
      <c r="KUI25" s="593"/>
      <c r="KUJ25" s="593"/>
      <c r="KUK25" s="593"/>
      <c r="KUL25" s="593"/>
      <c r="KUM25" s="593"/>
      <c r="KUN25" s="593"/>
      <c r="KUO25" s="593"/>
      <c r="KUP25" s="593"/>
      <c r="KUQ25" s="593"/>
      <c r="KUR25" s="593"/>
      <c r="KUS25" s="593"/>
      <c r="KUT25" s="593"/>
      <c r="KUU25" s="593"/>
      <c r="KUV25" s="593"/>
      <c r="KUW25" s="593"/>
      <c r="KUX25" s="593"/>
      <c r="KUY25" s="593"/>
      <c r="KUZ25" s="593"/>
      <c r="KVA25" s="593"/>
      <c r="KVB25" s="593"/>
      <c r="KVC25" s="593"/>
      <c r="KVD25" s="593"/>
      <c r="KVE25" s="593"/>
      <c r="KVF25" s="593"/>
      <c r="KVG25" s="593"/>
      <c r="KVH25" s="593"/>
      <c r="KVI25" s="593"/>
      <c r="KVJ25" s="593"/>
      <c r="KVK25" s="593"/>
      <c r="KVL25" s="593"/>
      <c r="KVM25" s="593"/>
      <c r="KVN25" s="593"/>
      <c r="KVO25" s="593"/>
      <c r="KVP25" s="593"/>
      <c r="KVQ25" s="593"/>
      <c r="KVR25" s="593"/>
      <c r="KVS25" s="593"/>
      <c r="KVT25" s="593"/>
      <c r="KVU25" s="593"/>
      <c r="KVV25" s="593"/>
      <c r="KVW25" s="593"/>
      <c r="KVX25" s="593"/>
      <c r="KVY25" s="593"/>
      <c r="KVZ25" s="593"/>
      <c r="KWA25" s="593"/>
      <c r="KWB25" s="593"/>
      <c r="KWC25" s="593"/>
      <c r="KWD25" s="593"/>
      <c r="KWE25" s="593"/>
      <c r="KWF25" s="593"/>
      <c r="KWG25" s="593"/>
      <c r="KWH25" s="593"/>
      <c r="KWI25" s="593"/>
      <c r="KWJ25" s="593"/>
      <c r="KWK25" s="593"/>
      <c r="KWL25" s="593"/>
      <c r="KWM25" s="593"/>
      <c r="KWN25" s="593"/>
      <c r="KWO25" s="593"/>
      <c r="KWP25" s="593"/>
      <c r="KWQ25" s="593"/>
      <c r="KWR25" s="593"/>
      <c r="KWS25" s="593"/>
      <c r="KWT25" s="593"/>
      <c r="KWU25" s="593"/>
      <c r="KWV25" s="593"/>
      <c r="KWW25" s="593"/>
      <c r="KWX25" s="593"/>
      <c r="KWY25" s="593"/>
      <c r="KWZ25" s="593"/>
      <c r="KXA25" s="593"/>
      <c r="KXB25" s="593"/>
      <c r="KXC25" s="593"/>
      <c r="KXD25" s="593"/>
      <c r="KXE25" s="593"/>
      <c r="KXF25" s="593"/>
      <c r="KXG25" s="593"/>
      <c r="KXH25" s="593"/>
      <c r="KXI25" s="593"/>
      <c r="KXJ25" s="593"/>
      <c r="KXK25" s="593"/>
      <c r="KXL25" s="593"/>
      <c r="KXM25" s="593"/>
      <c r="KXN25" s="593"/>
      <c r="KXO25" s="593"/>
      <c r="KXP25" s="593"/>
      <c r="KXQ25" s="593"/>
      <c r="KXR25" s="593"/>
      <c r="KXS25" s="593"/>
      <c r="KXT25" s="593"/>
      <c r="KXU25" s="593"/>
      <c r="KXV25" s="593"/>
      <c r="KXW25" s="593"/>
      <c r="KXX25" s="593"/>
      <c r="KXY25" s="593"/>
      <c r="KXZ25" s="593"/>
      <c r="KYA25" s="593"/>
      <c r="KYB25" s="593"/>
      <c r="KYC25" s="593"/>
      <c r="KYD25" s="593"/>
      <c r="KYE25" s="593"/>
      <c r="KYF25" s="593"/>
      <c r="KYG25" s="593"/>
      <c r="KYH25" s="593"/>
      <c r="KYI25" s="593"/>
      <c r="KYJ25" s="593"/>
      <c r="KYK25" s="593"/>
      <c r="KYL25" s="593"/>
      <c r="KYM25" s="593"/>
      <c r="KYN25" s="593"/>
      <c r="KYO25" s="593"/>
      <c r="KYP25" s="593"/>
      <c r="KYQ25" s="593"/>
      <c r="KYR25" s="593"/>
      <c r="KYS25" s="593"/>
      <c r="KYT25" s="593"/>
      <c r="KYU25" s="593"/>
      <c r="KYV25" s="593"/>
      <c r="KYW25" s="593"/>
      <c r="KYX25" s="593"/>
      <c r="KYY25" s="593"/>
      <c r="KYZ25" s="593"/>
      <c r="KZA25" s="593"/>
      <c r="KZB25" s="593"/>
      <c r="KZC25" s="593"/>
      <c r="KZD25" s="593"/>
      <c r="KZE25" s="593"/>
      <c r="KZF25" s="593"/>
      <c r="KZG25" s="593"/>
      <c r="KZH25" s="593"/>
      <c r="KZI25" s="593"/>
      <c r="KZJ25" s="593"/>
      <c r="KZK25" s="593"/>
      <c r="KZL25" s="593"/>
      <c r="KZM25" s="593"/>
      <c r="KZN25" s="593"/>
      <c r="KZO25" s="593"/>
      <c r="KZP25" s="593"/>
      <c r="KZQ25" s="593"/>
      <c r="KZR25" s="593"/>
      <c r="KZS25" s="593"/>
      <c r="KZT25" s="593"/>
      <c r="KZU25" s="593"/>
      <c r="KZV25" s="593"/>
      <c r="KZW25" s="593"/>
      <c r="KZX25" s="593"/>
      <c r="KZY25" s="593"/>
      <c r="KZZ25" s="593"/>
      <c r="LAA25" s="593"/>
      <c r="LAB25" s="593"/>
      <c r="LAC25" s="593"/>
      <c r="LAD25" s="593"/>
      <c r="LAE25" s="593"/>
      <c r="LAF25" s="593"/>
      <c r="LAG25" s="593"/>
      <c r="LAH25" s="593"/>
      <c r="LAI25" s="593"/>
      <c r="LAJ25" s="593"/>
      <c r="LAK25" s="593"/>
      <c r="LAL25" s="593"/>
      <c r="LAM25" s="593"/>
      <c r="LAN25" s="593"/>
      <c r="LAO25" s="593"/>
      <c r="LAP25" s="593"/>
      <c r="LAQ25" s="593"/>
      <c r="LAR25" s="593"/>
      <c r="LAS25" s="593"/>
      <c r="LAT25" s="593"/>
      <c r="LAU25" s="593"/>
      <c r="LAV25" s="593"/>
      <c r="LAW25" s="593"/>
      <c r="LAX25" s="593"/>
      <c r="LAY25" s="593"/>
      <c r="LAZ25" s="593"/>
      <c r="LBA25" s="593"/>
      <c r="LBB25" s="593"/>
      <c r="LBC25" s="593"/>
      <c r="LBD25" s="593"/>
      <c r="LBE25" s="593"/>
      <c r="LBF25" s="593"/>
      <c r="LBG25" s="593"/>
      <c r="LBH25" s="593"/>
      <c r="LBI25" s="593"/>
      <c r="LBJ25" s="593"/>
      <c r="LBK25" s="593"/>
      <c r="LBL25" s="593"/>
      <c r="LBM25" s="593"/>
      <c r="LBN25" s="593"/>
      <c r="LBO25" s="593"/>
      <c r="LBP25" s="593"/>
      <c r="LBQ25" s="593"/>
      <c r="LBR25" s="593"/>
      <c r="LBS25" s="593"/>
      <c r="LBT25" s="593"/>
      <c r="LBU25" s="593"/>
      <c r="LBV25" s="593"/>
      <c r="LBW25" s="593"/>
      <c r="LBX25" s="593"/>
      <c r="LBY25" s="593"/>
      <c r="LBZ25" s="593"/>
      <c r="LCA25" s="593"/>
      <c r="LCB25" s="593"/>
      <c r="LCC25" s="593"/>
      <c r="LCD25" s="593"/>
      <c r="LCE25" s="593"/>
      <c r="LCF25" s="593"/>
      <c r="LCG25" s="593"/>
      <c r="LCH25" s="593"/>
      <c r="LCI25" s="593"/>
      <c r="LCJ25" s="593"/>
      <c r="LCK25" s="593"/>
      <c r="LCL25" s="593"/>
      <c r="LCM25" s="593"/>
      <c r="LCN25" s="593"/>
      <c r="LCO25" s="593"/>
      <c r="LCP25" s="593"/>
      <c r="LCQ25" s="593"/>
      <c r="LCR25" s="593"/>
      <c r="LCS25" s="593"/>
      <c r="LCT25" s="593"/>
      <c r="LCU25" s="593"/>
      <c r="LCV25" s="593"/>
      <c r="LCW25" s="593"/>
      <c r="LCX25" s="593"/>
      <c r="LCY25" s="593"/>
      <c r="LCZ25" s="593"/>
      <c r="LDA25" s="593"/>
      <c r="LDB25" s="593"/>
      <c r="LDC25" s="593"/>
      <c r="LDD25" s="593"/>
      <c r="LDE25" s="593"/>
      <c r="LDF25" s="593"/>
      <c r="LDG25" s="593"/>
      <c r="LDH25" s="593"/>
      <c r="LDI25" s="593"/>
      <c r="LDJ25" s="593"/>
      <c r="LDK25" s="593"/>
      <c r="LDL25" s="593"/>
      <c r="LDM25" s="593"/>
      <c r="LDN25" s="593"/>
      <c r="LDO25" s="593"/>
      <c r="LDP25" s="593"/>
      <c r="LDQ25" s="593"/>
      <c r="LDR25" s="593"/>
      <c r="LDS25" s="593"/>
      <c r="LDT25" s="593"/>
      <c r="LDU25" s="593"/>
      <c r="LDV25" s="593"/>
      <c r="LDW25" s="593"/>
      <c r="LDX25" s="593"/>
      <c r="LDY25" s="593"/>
      <c r="LDZ25" s="593"/>
      <c r="LEA25" s="593"/>
      <c r="LEB25" s="593"/>
      <c r="LEC25" s="593"/>
      <c r="LED25" s="593"/>
      <c r="LEE25" s="593"/>
      <c r="LEF25" s="593"/>
      <c r="LEG25" s="593"/>
      <c r="LEH25" s="593"/>
      <c r="LEI25" s="593"/>
      <c r="LEJ25" s="593"/>
      <c r="LEK25" s="593"/>
      <c r="LEL25" s="593"/>
      <c r="LEM25" s="593"/>
      <c r="LEN25" s="593"/>
      <c r="LEO25" s="593"/>
      <c r="LEP25" s="593"/>
      <c r="LEQ25" s="593"/>
      <c r="LER25" s="593"/>
      <c r="LES25" s="593"/>
      <c r="LET25" s="593"/>
      <c r="LEU25" s="593"/>
      <c r="LEV25" s="593"/>
      <c r="LEW25" s="593"/>
      <c r="LEX25" s="593"/>
      <c r="LEY25" s="593"/>
      <c r="LEZ25" s="593"/>
      <c r="LFA25" s="593"/>
      <c r="LFB25" s="593"/>
      <c r="LFC25" s="593"/>
      <c r="LFD25" s="593"/>
      <c r="LFE25" s="593"/>
      <c r="LFF25" s="593"/>
      <c r="LFG25" s="593"/>
      <c r="LFH25" s="593"/>
      <c r="LFI25" s="593"/>
      <c r="LFJ25" s="593"/>
      <c r="LFK25" s="593"/>
      <c r="LFL25" s="593"/>
      <c r="LFM25" s="593"/>
      <c r="LFN25" s="593"/>
      <c r="LFO25" s="593"/>
      <c r="LFP25" s="593"/>
      <c r="LFQ25" s="593"/>
      <c r="LFR25" s="593"/>
      <c r="LFS25" s="593"/>
      <c r="LFT25" s="593"/>
      <c r="LFU25" s="593"/>
      <c r="LFV25" s="593"/>
      <c r="LFW25" s="593"/>
      <c r="LFX25" s="593"/>
      <c r="LFY25" s="593"/>
      <c r="LFZ25" s="593"/>
      <c r="LGA25" s="593"/>
      <c r="LGB25" s="593"/>
      <c r="LGC25" s="593"/>
      <c r="LGD25" s="593"/>
      <c r="LGE25" s="593"/>
      <c r="LGF25" s="593"/>
      <c r="LGG25" s="593"/>
      <c r="LGH25" s="593"/>
      <c r="LGI25" s="593"/>
      <c r="LGJ25" s="593"/>
      <c r="LGK25" s="593"/>
      <c r="LGL25" s="593"/>
      <c r="LGM25" s="593"/>
      <c r="LGN25" s="593"/>
      <c r="LGO25" s="593"/>
      <c r="LGP25" s="593"/>
      <c r="LGQ25" s="593"/>
      <c r="LGR25" s="593"/>
      <c r="LGS25" s="593"/>
      <c r="LGT25" s="593"/>
      <c r="LGU25" s="593"/>
      <c r="LGV25" s="593"/>
      <c r="LGW25" s="593"/>
      <c r="LGX25" s="593"/>
      <c r="LGY25" s="593"/>
      <c r="LGZ25" s="593"/>
      <c r="LHA25" s="593"/>
      <c r="LHB25" s="593"/>
      <c r="LHC25" s="593"/>
      <c r="LHD25" s="593"/>
      <c r="LHE25" s="593"/>
      <c r="LHF25" s="593"/>
      <c r="LHG25" s="593"/>
      <c r="LHH25" s="593"/>
      <c r="LHI25" s="593"/>
      <c r="LHJ25" s="593"/>
      <c r="LHK25" s="593"/>
      <c r="LHL25" s="593"/>
      <c r="LHM25" s="593"/>
      <c r="LHN25" s="593"/>
      <c r="LHO25" s="593"/>
      <c r="LHP25" s="593"/>
      <c r="LHQ25" s="593"/>
      <c r="LHR25" s="593"/>
      <c r="LHS25" s="593"/>
      <c r="LHT25" s="593"/>
      <c r="LHU25" s="593"/>
      <c r="LHV25" s="593"/>
      <c r="LHW25" s="593"/>
      <c r="LHX25" s="593"/>
      <c r="LHY25" s="593"/>
      <c r="LHZ25" s="593"/>
      <c r="LIA25" s="593"/>
      <c r="LIB25" s="593"/>
      <c r="LIC25" s="593"/>
      <c r="LID25" s="593"/>
      <c r="LIE25" s="593"/>
      <c r="LIF25" s="593"/>
      <c r="LIG25" s="593"/>
      <c r="LIH25" s="593"/>
      <c r="LII25" s="593"/>
      <c r="LIJ25" s="593"/>
      <c r="LIK25" s="593"/>
      <c r="LIL25" s="593"/>
      <c r="LIM25" s="593"/>
      <c r="LIN25" s="593"/>
      <c r="LIO25" s="593"/>
      <c r="LIP25" s="593"/>
      <c r="LIQ25" s="593"/>
      <c r="LIR25" s="593"/>
      <c r="LIS25" s="593"/>
      <c r="LIT25" s="593"/>
      <c r="LIU25" s="593"/>
      <c r="LIV25" s="593"/>
      <c r="LIW25" s="593"/>
      <c r="LIX25" s="593"/>
      <c r="LIY25" s="593"/>
      <c r="LIZ25" s="593"/>
      <c r="LJA25" s="593"/>
      <c r="LJB25" s="593"/>
      <c r="LJC25" s="593"/>
      <c r="LJD25" s="593"/>
      <c r="LJE25" s="593"/>
      <c r="LJF25" s="593"/>
      <c r="LJG25" s="593"/>
      <c r="LJH25" s="593"/>
      <c r="LJI25" s="593"/>
      <c r="LJJ25" s="593"/>
      <c r="LJK25" s="593"/>
      <c r="LJL25" s="593"/>
      <c r="LJM25" s="593"/>
      <c r="LJN25" s="593"/>
      <c r="LJO25" s="593"/>
      <c r="LJP25" s="593"/>
      <c r="LJQ25" s="593"/>
      <c r="LJR25" s="593"/>
      <c r="LJS25" s="593"/>
      <c r="LJT25" s="593"/>
      <c r="LJU25" s="593"/>
      <c r="LJV25" s="593"/>
      <c r="LJW25" s="593"/>
      <c r="LJX25" s="593"/>
      <c r="LJY25" s="593"/>
      <c r="LJZ25" s="593"/>
      <c r="LKA25" s="593"/>
      <c r="LKB25" s="593"/>
      <c r="LKC25" s="593"/>
      <c r="LKD25" s="593"/>
      <c r="LKE25" s="593"/>
      <c r="LKF25" s="593"/>
      <c r="LKG25" s="593"/>
      <c r="LKH25" s="593"/>
      <c r="LKI25" s="593"/>
      <c r="LKJ25" s="593"/>
      <c r="LKK25" s="593"/>
      <c r="LKL25" s="593"/>
      <c r="LKM25" s="593"/>
      <c r="LKN25" s="593"/>
      <c r="LKO25" s="593"/>
      <c r="LKP25" s="593"/>
      <c r="LKQ25" s="593"/>
      <c r="LKR25" s="593"/>
      <c r="LKS25" s="593"/>
      <c r="LKT25" s="593"/>
      <c r="LKU25" s="593"/>
      <c r="LKV25" s="593"/>
      <c r="LKW25" s="593"/>
      <c r="LKX25" s="593"/>
      <c r="LKY25" s="593"/>
      <c r="LKZ25" s="593"/>
      <c r="LLA25" s="593"/>
      <c r="LLB25" s="593"/>
      <c r="LLC25" s="593"/>
      <c r="LLD25" s="593"/>
      <c r="LLE25" s="593"/>
      <c r="LLF25" s="593"/>
      <c r="LLG25" s="593"/>
      <c r="LLH25" s="593"/>
      <c r="LLI25" s="593"/>
      <c r="LLJ25" s="593"/>
      <c r="LLK25" s="593"/>
      <c r="LLL25" s="593"/>
      <c r="LLM25" s="593"/>
      <c r="LLN25" s="593"/>
      <c r="LLO25" s="593"/>
      <c r="LLP25" s="593"/>
      <c r="LLQ25" s="593"/>
      <c r="LLR25" s="593"/>
      <c r="LLS25" s="593"/>
      <c r="LLT25" s="593"/>
      <c r="LLU25" s="593"/>
      <c r="LLV25" s="593"/>
      <c r="LLW25" s="593"/>
      <c r="LLX25" s="593"/>
      <c r="LLY25" s="593"/>
      <c r="LLZ25" s="593"/>
      <c r="LMA25" s="593"/>
      <c r="LMB25" s="593"/>
      <c r="LMC25" s="593"/>
      <c r="LMD25" s="593"/>
      <c r="LME25" s="593"/>
      <c r="LMF25" s="593"/>
      <c r="LMG25" s="593"/>
      <c r="LMH25" s="593"/>
      <c r="LMI25" s="593"/>
      <c r="LMJ25" s="593"/>
      <c r="LMK25" s="593"/>
      <c r="LML25" s="593"/>
      <c r="LMM25" s="593"/>
      <c r="LMN25" s="593"/>
      <c r="LMO25" s="593"/>
      <c r="LMP25" s="593"/>
      <c r="LMQ25" s="593"/>
      <c r="LMR25" s="593"/>
      <c r="LMS25" s="593"/>
      <c r="LMT25" s="593"/>
      <c r="LMU25" s="593"/>
      <c r="LMV25" s="593"/>
      <c r="LMW25" s="593"/>
      <c r="LMX25" s="593"/>
      <c r="LMY25" s="593"/>
      <c r="LMZ25" s="593"/>
      <c r="LNA25" s="593"/>
      <c r="LNB25" s="593"/>
      <c r="LNC25" s="593"/>
      <c r="LND25" s="593"/>
      <c r="LNE25" s="593"/>
      <c r="LNF25" s="593"/>
      <c r="LNG25" s="593"/>
      <c r="LNH25" s="593"/>
      <c r="LNI25" s="593"/>
      <c r="LNJ25" s="593"/>
      <c r="LNK25" s="593"/>
      <c r="LNL25" s="593"/>
      <c r="LNM25" s="593"/>
      <c r="LNN25" s="593"/>
      <c r="LNO25" s="593"/>
      <c r="LNP25" s="593"/>
      <c r="LNQ25" s="593"/>
      <c r="LNR25" s="593"/>
      <c r="LNS25" s="593"/>
      <c r="LNT25" s="593"/>
      <c r="LNU25" s="593"/>
      <c r="LNV25" s="593"/>
      <c r="LNW25" s="593"/>
      <c r="LNX25" s="593"/>
      <c r="LNY25" s="593"/>
      <c r="LNZ25" s="593"/>
      <c r="LOA25" s="593"/>
      <c r="LOB25" s="593"/>
      <c r="LOC25" s="593"/>
      <c r="LOD25" s="593"/>
      <c r="LOE25" s="593"/>
      <c r="LOF25" s="593"/>
      <c r="LOG25" s="593"/>
      <c r="LOH25" s="593"/>
      <c r="LOI25" s="593"/>
      <c r="LOJ25" s="593"/>
      <c r="LOK25" s="593"/>
      <c r="LOL25" s="593"/>
      <c r="LOM25" s="593"/>
      <c r="LON25" s="593"/>
      <c r="LOO25" s="593"/>
      <c r="LOP25" s="593"/>
      <c r="LOQ25" s="593"/>
      <c r="LOR25" s="593"/>
      <c r="LOS25" s="593"/>
      <c r="LOT25" s="593"/>
      <c r="LOU25" s="593"/>
      <c r="LOV25" s="593"/>
      <c r="LOW25" s="593"/>
      <c r="LOX25" s="593"/>
      <c r="LOY25" s="593"/>
      <c r="LOZ25" s="593"/>
      <c r="LPA25" s="593"/>
      <c r="LPB25" s="593"/>
      <c r="LPC25" s="593"/>
      <c r="LPD25" s="593"/>
      <c r="LPE25" s="593"/>
      <c r="LPF25" s="593"/>
      <c r="LPG25" s="593"/>
      <c r="LPH25" s="593"/>
      <c r="LPI25" s="593"/>
      <c r="LPJ25" s="593"/>
      <c r="LPK25" s="593"/>
      <c r="LPL25" s="593"/>
      <c r="LPM25" s="593"/>
      <c r="LPN25" s="593"/>
      <c r="LPO25" s="593"/>
      <c r="LPP25" s="593"/>
      <c r="LPQ25" s="593"/>
      <c r="LPR25" s="593"/>
      <c r="LPS25" s="593"/>
      <c r="LPT25" s="593"/>
      <c r="LPU25" s="593"/>
      <c r="LPV25" s="593"/>
      <c r="LPW25" s="593"/>
      <c r="LPX25" s="593"/>
      <c r="LPY25" s="593"/>
      <c r="LPZ25" s="593"/>
      <c r="LQA25" s="593"/>
      <c r="LQB25" s="593"/>
      <c r="LQC25" s="593"/>
      <c r="LQD25" s="593"/>
      <c r="LQE25" s="593"/>
      <c r="LQF25" s="593"/>
      <c r="LQG25" s="593"/>
      <c r="LQH25" s="593"/>
      <c r="LQI25" s="593"/>
      <c r="LQJ25" s="593"/>
      <c r="LQK25" s="593"/>
      <c r="LQL25" s="593"/>
      <c r="LQM25" s="593"/>
      <c r="LQN25" s="593"/>
      <c r="LQO25" s="593"/>
      <c r="LQP25" s="593"/>
      <c r="LQQ25" s="593"/>
      <c r="LQR25" s="593"/>
      <c r="LQS25" s="593"/>
      <c r="LQT25" s="593"/>
      <c r="LQU25" s="593"/>
      <c r="LQV25" s="593"/>
      <c r="LQW25" s="593"/>
      <c r="LQX25" s="593"/>
      <c r="LQY25" s="593"/>
      <c r="LQZ25" s="593"/>
      <c r="LRA25" s="593"/>
      <c r="LRB25" s="593"/>
      <c r="LRC25" s="593"/>
      <c r="LRD25" s="593"/>
      <c r="LRE25" s="593"/>
      <c r="LRF25" s="593"/>
      <c r="LRG25" s="593"/>
      <c r="LRH25" s="593"/>
      <c r="LRI25" s="593"/>
      <c r="LRJ25" s="593"/>
      <c r="LRK25" s="593"/>
      <c r="LRL25" s="593"/>
      <c r="LRM25" s="593"/>
      <c r="LRN25" s="593"/>
      <c r="LRO25" s="593"/>
      <c r="LRP25" s="593"/>
      <c r="LRQ25" s="593"/>
      <c r="LRR25" s="593"/>
      <c r="LRS25" s="593"/>
      <c r="LRT25" s="593"/>
      <c r="LRU25" s="593"/>
      <c r="LRV25" s="593"/>
      <c r="LRW25" s="593"/>
      <c r="LRX25" s="593"/>
      <c r="LRY25" s="593"/>
      <c r="LRZ25" s="593"/>
      <c r="LSA25" s="593"/>
      <c r="LSB25" s="593"/>
      <c r="LSC25" s="593"/>
      <c r="LSD25" s="593"/>
      <c r="LSE25" s="593"/>
      <c r="LSF25" s="593"/>
      <c r="LSG25" s="593"/>
      <c r="LSH25" s="593"/>
      <c r="LSI25" s="593"/>
      <c r="LSJ25" s="593"/>
      <c r="LSK25" s="593"/>
      <c r="LSL25" s="593"/>
      <c r="LSM25" s="593"/>
      <c r="LSN25" s="593"/>
      <c r="LSO25" s="593"/>
      <c r="LSP25" s="593"/>
      <c r="LSQ25" s="593"/>
      <c r="LSR25" s="593"/>
      <c r="LSS25" s="593"/>
      <c r="LST25" s="593"/>
      <c r="LSU25" s="593"/>
      <c r="LSV25" s="593"/>
      <c r="LSW25" s="593"/>
      <c r="LSX25" s="593"/>
      <c r="LSY25" s="593"/>
      <c r="LSZ25" s="593"/>
      <c r="LTA25" s="593"/>
      <c r="LTB25" s="593"/>
      <c r="LTC25" s="593"/>
      <c r="LTD25" s="593"/>
      <c r="LTE25" s="593"/>
      <c r="LTF25" s="593"/>
      <c r="LTG25" s="593"/>
      <c r="LTH25" s="593"/>
      <c r="LTI25" s="593"/>
      <c r="LTJ25" s="593"/>
      <c r="LTK25" s="593"/>
      <c r="LTL25" s="593"/>
      <c r="LTM25" s="593"/>
      <c r="LTN25" s="593"/>
      <c r="LTO25" s="593"/>
      <c r="LTP25" s="593"/>
      <c r="LTQ25" s="593"/>
      <c r="LTR25" s="593"/>
      <c r="LTS25" s="593"/>
      <c r="LTT25" s="593"/>
      <c r="LTU25" s="593"/>
      <c r="LTV25" s="593"/>
      <c r="LTW25" s="593"/>
      <c r="LTX25" s="593"/>
      <c r="LTY25" s="593"/>
      <c r="LTZ25" s="593"/>
      <c r="LUA25" s="593"/>
      <c r="LUB25" s="593"/>
      <c r="LUC25" s="593"/>
      <c r="LUD25" s="593"/>
      <c r="LUE25" s="593"/>
      <c r="LUF25" s="593"/>
      <c r="LUG25" s="593"/>
      <c r="LUH25" s="593"/>
      <c r="LUI25" s="593"/>
      <c r="LUJ25" s="593"/>
      <c r="LUK25" s="593"/>
      <c r="LUL25" s="593"/>
      <c r="LUM25" s="593"/>
      <c r="LUN25" s="593"/>
      <c r="LUO25" s="593"/>
      <c r="LUP25" s="593"/>
      <c r="LUQ25" s="593"/>
      <c r="LUR25" s="593"/>
      <c r="LUS25" s="593"/>
      <c r="LUT25" s="593"/>
      <c r="LUU25" s="593"/>
      <c r="LUV25" s="593"/>
      <c r="LUW25" s="593"/>
      <c r="LUX25" s="593"/>
      <c r="LUY25" s="593"/>
      <c r="LUZ25" s="593"/>
      <c r="LVA25" s="593"/>
      <c r="LVB25" s="593"/>
      <c r="LVC25" s="593"/>
      <c r="LVD25" s="593"/>
      <c r="LVE25" s="593"/>
      <c r="LVF25" s="593"/>
      <c r="LVG25" s="593"/>
      <c r="LVH25" s="593"/>
      <c r="LVI25" s="593"/>
      <c r="LVJ25" s="593"/>
      <c r="LVK25" s="593"/>
      <c r="LVL25" s="593"/>
      <c r="LVM25" s="593"/>
      <c r="LVN25" s="593"/>
      <c r="LVO25" s="593"/>
      <c r="LVP25" s="593"/>
      <c r="LVQ25" s="593"/>
      <c r="LVR25" s="593"/>
      <c r="LVS25" s="593"/>
      <c r="LVT25" s="593"/>
      <c r="LVU25" s="593"/>
      <c r="LVV25" s="593"/>
      <c r="LVW25" s="593"/>
      <c r="LVX25" s="593"/>
      <c r="LVY25" s="593"/>
      <c r="LVZ25" s="593"/>
      <c r="LWA25" s="593"/>
      <c r="LWB25" s="593"/>
      <c r="LWC25" s="593"/>
      <c r="LWD25" s="593"/>
      <c r="LWE25" s="593"/>
      <c r="LWF25" s="593"/>
      <c r="LWG25" s="593"/>
      <c r="LWH25" s="593"/>
      <c r="LWI25" s="593"/>
      <c r="LWJ25" s="593"/>
      <c r="LWK25" s="593"/>
      <c r="LWL25" s="593"/>
      <c r="LWM25" s="593"/>
      <c r="LWN25" s="593"/>
      <c r="LWO25" s="593"/>
      <c r="LWP25" s="593"/>
      <c r="LWQ25" s="593"/>
      <c r="LWR25" s="593"/>
      <c r="LWS25" s="593"/>
      <c r="LWT25" s="593"/>
      <c r="LWU25" s="593"/>
      <c r="LWV25" s="593"/>
      <c r="LWW25" s="593"/>
      <c r="LWX25" s="593"/>
      <c r="LWY25" s="593"/>
      <c r="LWZ25" s="593"/>
      <c r="LXA25" s="593"/>
      <c r="LXB25" s="593"/>
      <c r="LXC25" s="593"/>
      <c r="LXD25" s="593"/>
      <c r="LXE25" s="593"/>
      <c r="LXF25" s="593"/>
      <c r="LXG25" s="593"/>
      <c r="LXH25" s="593"/>
      <c r="LXI25" s="593"/>
      <c r="LXJ25" s="593"/>
      <c r="LXK25" s="593"/>
      <c r="LXL25" s="593"/>
      <c r="LXM25" s="593"/>
      <c r="LXN25" s="593"/>
      <c r="LXO25" s="593"/>
      <c r="LXP25" s="593"/>
      <c r="LXQ25" s="593"/>
      <c r="LXR25" s="593"/>
      <c r="LXS25" s="593"/>
      <c r="LXT25" s="593"/>
      <c r="LXU25" s="593"/>
      <c r="LXV25" s="593"/>
      <c r="LXW25" s="593"/>
      <c r="LXX25" s="593"/>
      <c r="LXY25" s="593"/>
      <c r="LXZ25" s="593"/>
      <c r="LYA25" s="593"/>
      <c r="LYB25" s="593"/>
      <c r="LYC25" s="593"/>
      <c r="LYD25" s="593"/>
      <c r="LYE25" s="593"/>
      <c r="LYF25" s="593"/>
      <c r="LYG25" s="593"/>
      <c r="LYH25" s="593"/>
      <c r="LYI25" s="593"/>
      <c r="LYJ25" s="593"/>
      <c r="LYK25" s="593"/>
      <c r="LYL25" s="593"/>
      <c r="LYM25" s="593"/>
      <c r="LYN25" s="593"/>
      <c r="LYO25" s="593"/>
      <c r="LYP25" s="593"/>
      <c r="LYQ25" s="593"/>
      <c r="LYR25" s="593"/>
      <c r="LYS25" s="593"/>
      <c r="LYT25" s="593"/>
      <c r="LYU25" s="593"/>
      <c r="LYV25" s="593"/>
      <c r="LYW25" s="593"/>
      <c r="LYX25" s="593"/>
      <c r="LYY25" s="593"/>
      <c r="LYZ25" s="593"/>
      <c r="LZA25" s="593"/>
      <c r="LZB25" s="593"/>
      <c r="LZC25" s="593"/>
      <c r="LZD25" s="593"/>
      <c r="LZE25" s="593"/>
      <c r="LZF25" s="593"/>
      <c r="LZG25" s="593"/>
      <c r="LZH25" s="593"/>
      <c r="LZI25" s="593"/>
      <c r="LZJ25" s="593"/>
      <c r="LZK25" s="593"/>
      <c r="LZL25" s="593"/>
      <c r="LZM25" s="593"/>
      <c r="LZN25" s="593"/>
      <c r="LZO25" s="593"/>
      <c r="LZP25" s="593"/>
      <c r="LZQ25" s="593"/>
      <c r="LZR25" s="593"/>
      <c r="LZS25" s="593"/>
      <c r="LZT25" s="593"/>
      <c r="LZU25" s="593"/>
      <c r="LZV25" s="593"/>
      <c r="LZW25" s="593"/>
      <c r="LZX25" s="593"/>
      <c r="LZY25" s="593"/>
      <c r="LZZ25" s="593"/>
      <c r="MAA25" s="593"/>
      <c r="MAB25" s="593"/>
      <c r="MAC25" s="593"/>
      <c r="MAD25" s="593"/>
      <c r="MAE25" s="593"/>
      <c r="MAF25" s="593"/>
      <c r="MAG25" s="593"/>
      <c r="MAH25" s="593"/>
      <c r="MAI25" s="593"/>
      <c r="MAJ25" s="593"/>
      <c r="MAK25" s="593"/>
      <c r="MAL25" s="593"/>
      <c r="MAM25" s="593"/>
      <c r="MAN25" s="593"/>
      <c r="MAO25" s="593"/>
      <c r="MAP25" s="593"/>
      <c r="MAQ25" s="593"/>
      <c r="MAR25" s="593"/>
      <c r="MAS25" s="593"/>
      <c r="MAT25" s="593"/>
      <c r="MAU25" s="593"/>
      <c r="MAV25" s="593"/>
      <c r="MAW25" s="593"/>
      <c r="MAX25" s="593"/>
      <c r="MAY25" s="593"/>
      <c r="MAZ25" s="593"/>
      <c r="MBA25" s="593"/>
      <c r="MBB25" s="593"/>
      <c r="MBC25" s="593"/>
      <c r="MBD25" s="593"/>
      <c r="MBE25" s="593"/>
      <c r="MBF25" s="593"/>
      <c r="MBG25" s="593"/>
      <c r="MBH25" s="593"/>
      <c r="MBI25" s="593"/>
      <c r="MBJ25" s="593"/>
      <c r="MBK25" s="593"/>
      <c r="MBL25" s="593"/>
      <c r="MBM25" s="593"/>
      <c r="MBN25" s="593"/>
      <c r="MBO25" s="593"/>
      <c r="MBP25" s="593"/>
      <c r="MBQ25" s="593"/>
      <c r="MBR25" s="593"/>
      <c r="MBS25" s="593"/>
      <c r="MBT25" s="593"/>
      <c r="MBU25" s="593"/>
      <c r="MBV25" s="593"/>
      <c r="MBW25" s="593"/>
      <c r="MBX25" s="593"/>
      <c r="MBY25" s="593"/>
      <c r="MBZ25" s="593"/>
      <c r="MCA25" s="593"/>
      <c r="MCB25" s="593"/>
      <c r="MCC25" s="593"/>
      <c r="MCD25" s="593"/>
      <c r="MCE25" s="593"/>
      <c r="MCF25" s="593"/>
      <c r="MCG25" s="593"/>
      <c r="MCH25" s="593"/>
      <c r="MCI25" s="593"/>
      <c r="MCJ25" s="593"/>
      <c r="MCK25" s="593"/>
      <c r="MCL25" s="593"/>
      <c r="MCM25" s="593"/>
      <c r="MCN25" s="593"/>
      <c r="MCO25" s="593"/>
      <c r="MCP25" s="593"/>
      <c r="MCQ25" s="593"/>
      <c r="MCR25" s="593"/>
      <c r="MCS25" s="593"/>
      <c r="MCT25" s="593"/>
      <c r="MCU25" s="593"/>
      <c r="MCV25" s="593"/>
      <c r="MCW25" s="593"/>
      <c r="MCX25" s="593"/>
      <c r="MCY25" s="593"/>
      <c r="MCZ25" s="593"/>
      <c r="MDA25" s="593"/>
      <c r="MDB25" s="593"/>
      <c r="MDC25" s="593"/>
      <c r="MDD25" s="593"/>
      <c r="MDE25" s="593"/>
      <c r="MDF25" s="593"/>
      <c r="MDG25" s="593"/>
      <c r="MDH25" s="593"/>
      <c r="MDI25" s="593"/>
      <c r="MDJ25" s="593"/>
      <c r="MDK25" s="593"/>
      <c r="MDL25" s="593"/>
      <c r="MDM25" s="593"/>
      <c r="MDN25" s="593"/>
      <c r="MDO25" s="593"/>
      <c r="MDP25" s="593"/>
      <c r="MDQ25" s="593"/>
      <c r="MDR25" s="593"/>
      <c r="MDS25" s="593"/>
      <c r="MDT25" s="593"/>
      <c r="MDU25" s="593"/>
      <c r="MDV25" s="593"/>
      <c r="MDW25" s="593"/>
      <c r="MDX25" s="593"/>
      <c r="MDY25" s="593"/>
      <c r="MDZ25" s="593"/>
      <c r="MEA25" s="593"/>
      <c r="MEB25" s="593"/>
      <c r="MEC25" s="593"/>
      <c r="MED25" s="593"/>
      <c r="MEE25" s="593"/>
      <c r="MEF25" s="593"/>
      <c r="MEG25" s="593"/>
      <c r="MEH25" s="593"/>
      <c r="MEI25" s="593"/>
      <c r="MEJ25" s="593"/>
      <c r="MEK25" s="593"/>
      <c r="MEL25" s="593"/>
      <c r="MEM25" s="593"/>
      <c r="MEN25" s="593"/>
      <c r="MEO25" s="593"/>
      <c r="MEP25" s="593"/>
      <c r="MEQ25" s="593"/>
      <c r="MER25" s="593"/>
      <c r="MES25" s="593"/>
      <c r="MET25" s="593"/>
      <c r="MEU25" s="593"/>
      <c r="MEV25" s="593"/>
      <c r="MEW25" s="593"/>
      <c r="MEX25" s="593"/>
      <c r="MEY25" s="593"/>
      <c r="MEZ25" s="593"/>
      <c r="MFA25" s="593"/>
      <c r="MFB25" s="593"/>
      <c r="MFC25" s="593"/>
      <c r="MFD25" s="593"/>
      <c r="MFE25" s="593"/>
      <c r="MFF25" s="593"/>
      <c r="MFG25" s="593"/>
      <c r="MFH25" s="593"/>
      <c r="MFI25" s="593"/>
      <c r="MFJ25" s="593"/>
      <c r="MFK25" s="593"/>
      <c r="MFL25" s="593"/>
      <c r="MFM25" s="593"/>
      <c r="MFN25" s="593"/>
      <c r="MFO25" s="593"/>
      <c r="MFP25" s="593"/>
      <c r="MFQ25" s="593"/>
      <c r="MFR25" s="593"/>
      <c r="MFS25" s="593"/>
      <c r="MFT25" s="593"/>
      <c r="MFU25" s="593"/>
      <c r="MFV25" s="593"/>
      <c r="MFW25" s="593"/>
      <c r="MFX25" s="593"/>
      <c r="MFY25" s="593"/>
      <c r="MFZ25" s="593"/>
      <c r="MGA25" s="593"/>
      <c r="MGB25" s="593"/>
      <c r="MGC25" s="593"/>
      <c r="MGD25" s="593"/>
      <c r="MGE25" s="593"/>
      <c r="MGF25" s="593"/>
      <c r="MGG25" s="593"/>
      <c r="MGH25" s="593"/>
      <c r="MGI25" s="593"/>
      <c r="MGJ25" s="593"/>
      <c r="MGK25" s="593"/>
      <c r="MGL25" s="593"/>
      <c r="MGM25" s="593"/>
      <c r="MGN25" s="593"/>
      <c r="MGO25" s="593"/>
      <c r="MGP25" s="593"/>
      <c r="MGQ25" s="593"/>
      <c r="MGR25" s="593"/>
      <c r="MGS25" s="593"/>
      <c r="MGT25" s="593"/>
      <c r="MGU25" s="593"/>
      <c r="MGV25" s="593"/>
      <c r="MGW25" s="593"/>
      <c r="MGX25" s="593"/>
      <c r="MGY25" s="593"/>
      <c r="MGZ25" s="593"/>
      <c r="MHA25" s="593"/>
      <c r="MHB25" s="593"/>
      <c r="MHC25" s="593"/>
      <c r="MHD25" s="593"/>
      <c r="MHE25" s="593"/>
      <c r="MHF25" s="593"/>
      <c r="MHG25" s="593"/>
      <c r="MHH25" s="593"/>
      <c r="MHI25" s="593"/>
      <c r="MHJ25" s="593"/>
      <c r="MHK25" s="593"/>
      <c r="MHL25" s="593"/>
      <c r="MHM25" s="593"/>
      <c r="MHN25" s="593"/>
      <c r="MHO25" s="593"/>
      <c r="MHP25" s="593"/>
      <c r="MHQ25" s="593"/>
      <c r="MHR25" s="593"/>
      <c r="MHS25" s="593"/>
      <c r="MHT25" s="593"/>
      <c r="MHU25" s="593"/>
      <c r="MHV25" s="593"/>
      <c r="MHW25" s="593"/>
      <c r="MHX25" s="593"/>
      <c r="MHY25" s="593"/>
      <c r="MHZ25" s="593"/>
      <c r="MIA25" s="593"/>
      <c r="MIB25" s="593"/>
      <c r="MIC25" s="593"/>
      <c r="MID25" s="593"/>
      <c r="MIE25" s="593"/>
      <c r="MIF25" s="593"/>
      <c r="MIG25" s="593"/>
      <c r="MIH25" s="593"/>
      <c r="MII25" s="593"/>
      <c r="MIJ25" s="593"/>
      <c r="MIK25" s="593"/>
      <c r="MIL25" s="593"/>
      <c r="MIM25" s="593"/>
      <c r="MIN25" s="593"/>
      <c r="MIO25" s="593"/>
      <c r="MIP25" s="593"/>
      <c r="MIQ25" s="593"/>
      <c r="MIR25" s="593"/>
      <c r="MIS25" s="593"/>
      <c r="MIT25" s="593"/>
      <c r="MIU25" s="593"/>
      <c r="MIV25" s="593"/>
      <c r="MIW25" s="593"/>
      <c r="MIX25" s="593"/>
      <c r="MIY25" s="593"/>
      <c r="MIZ25" s="593"/>
      <c r="MJA25" s="593"/>
      <c r="MJB25" s="593"/>
      <c r="MJC25" s="593"/>
      <c r="MJD25" s="593"/>
      <c r="MJE25" s="593"/>
      <c r="MJF25" s="593"/>
      <c r="MJG25" s="593"/>
      <c r="MJH25" s="593"/>
      <c r="MJI25" s="593"/>
      <c r="MJJ25" s="593"/>
      <c r="MJK25" s="593"/>
      <c r="MJL25" s="593"/>
      <c r="MJM25" s="593"/>
      <c r="MJN25" s="593"/>
      <c r="MJO25" s="593"/>
      <c r="MJP25" s="593"/>
      <c r="MJQ25" s="593"/>
      <c r="MJR25" s="593"/>
      <c r="MJS25" s="593"/>
      <c r="MJT25" s="593"/>
      <c r="MJU25" s="593"/>
      <c r="MJV25" s="593"/>
      <c r="MJW25" s="593"/>
      <c r="MJX25" s="593"/>
      <c r="MJY25" s="593"/>
      <c r="MJZ25" s="593"/>
      <c r="MKA25" s="593"/>
      <c r="MKB25" s="593"/>
      <c r="MKC25" s="593"/>
      <c r="MKD25" s="593"/>
      <c r="MKE25" s="593"/>
      <c r="MKF25" s="593"/>
      <c r="MKG25" s="593"/>
      <c r="MKH25" s="593"/>
      <c r="MKI25" s="593"/>
      <c r="MKJ25" s="593"/>
      <c r="MKK25" s="593"/>
      <c r="MKL25" s="593"/>
      <c r="MKM25" s="593"/>
      <c r="MKN25" s="593"/>
      <c r="MKO25" s="593"/>
      <c r="MKP25" s="593"/>
      <c r="MKQ25" s="593"/>
      <c r="MKR25" s="593"/>
      <c r="MKS25" s="593"/>
      <c r="MKT25" s="593"/>
      <c r="MKU25" s="593"/>
      <c r="MKV25" s="593"/>
      <c r="MKW25" s="593"/>
      <c r="MKX25" s="593"/>
      <c r="MKY25" s="593"/>
      <c r="MKZ25" s="593"/>
      <c r="MLA25" s="593"/>
      <c r="MLB25" s="593"/>
      <c r="MLC25" s="593"/>
      <c r="MLD25" s="593"/>
      <c r="MLE25" s="593"/>
      <c r="MLF25" s="593"/>
      <c r="MLG25" s="593"/>
      <c r="MLH25" s="593"/>
      <c r="MLI25" s="593"/>
      <c r="MLJ25" s="593"/>
      <c r="MLK25" s="593"/>
      <c r="MLL25" s="593"/>
      <c r="MLM25" s="593"/>
      <c r="MLN25" s="593"/>
      <c r="MLO25" s="593"/>
      <c r="MLP25" s="593"/>
      <c r="MLQ25" s="593"/>
      <c r="MLR25" s="593"/>
      <c r="MLS25" s="593"/>
      <c r="MLT25" s="593"/>
      <c r="MLU25" s="593"/>
      <c r="MLV25" s="593"/>
      <c r="MLW25" s="593"/>
      <c r="MLX25" s="593"/>
      <c r="MLY25" s="593"/>
      <c r="MLZ25" s="593"/>
      <c r="MMA25" s="593"/>
      <c r="MMB25" s="593"/>
      <c r="MMC25" s="593"/>
      <c r="MMD25" s="593"/>
      <c r="MME25" s="593"/>
      <c r="MMF25" s="593"/>
      <c r="MMG25" s="593"/>
      <c r="MMH25" s="593"/>
      <c r="MMI25" s="593"/>
      <c r="MMJ25" s="593"/>
      <c r="MMK25" s="593"/>
      <c r="MML25" s="593"/>
      <c r="MMM25" s="593"/>
      <c r="MMN25" s="593"/>
      <c r="MMO25" s="593"/>
      <c r="MMP25" s="593"/>
      <c r="MMQ25" s="593"/>
      <c r="MMR25" s="593"/>
      <c r="MMS25" s="593"/>
      <c r="MMT25" s="593"/>
      <c r="MMU25" s="593"/>
      <c r="MMV25" s="593"/>
      <c r="MMW25" s="593"/>
      <c r="MMX25" s="593"/>
      <c r="MMY25" s="593"/>
      <c r="MMZ25" s="593"/>
      <c r="MNA25" s="593"/>
      <c r="MNB25" s="593"/>
      <c r="MNC25" s="593"/>
      <c r="MND25" s="593"/>
      <c r="MNE25" s="593"/>
      <c r="MNF25" s="593"/>
      <c r="MNG25" s="593"/>
      <c r="MNH25" s="593"/>
      <c r="MNI25" s="593"/>
      <c r="MNJ25" s="593"/>
      <c r="MNK25" s="593"/>
      <c r="MNL25" s="593"/>
      <c r="MNM25" s="593"/>
      <c r="MNN25" s="593"/>
      <c r="MNO25" s="593"/>
      <c r="MNP25" s="593"/>
      <c r="MNQ25" s="593"/>
      <c r="MNR25" s="593"/>
      <c r="MNS25" s="593"/>
      <c r="MNT25" s="593"/>
      <c r="MNU25" s="593"/>
      <c r="MNV25" s="593"/>
      <c r="MNW25" s="593"/>
      <c r="MNX25" s="593"/>
      <c r="MNY25" s="593"/>
      <c r="MNZ25" s="593"/>
      <c r="MOA25" s="593"/>
      <c r="MOB25" s="593"/>
      <c r="MOC25" s="593"/>
      <c r="MOD25" s="593"/>
      <c r="MOE25" s="593"/>
      <c r="MOF25" s="593"/>
      <c r="MOG25" s="593"/>
      <c r="MOH25" s="593"/>
      <c r="MOI25" s="593"/>
      <c r="MOJ25" s="593"/>
      <c r="MOK25" s="593"/>
      <c r="MOL25" s="593"/>
      <c r="MOM25" s="593"/>
      <c r="MON25" s="593"/>
      <c r="MOO25" s="593"/>
      <c r="MOP25" s="593"/>
      <c r="MOQ25" s="593"/>
      <c r="MOR25" s="593"/>
      <c r="MOS25" s="593"/>
      <c r="MOT25" s="593"/>
      <c r="MOU25" s="593"/>
      <c r="MOV25" s="593"/>
      <c r="MOW25" s="593"/>
      <c r="MOX25" s="593"/>
      <c r="MOY25" s="593"/>
      <c r="MOZ25" s="593"/>
      <c r="MPA25" s="593"/>
      <c r="MPB25" s="593"/>
      <c r="MPC25" s="593"/>
      <c r="MPD25" s="593"/>
      <c r="MPE25" s="593"/>
      <c r="MPF25" s="593"/>
      <c r="MPG25" s="593"/>
      <c r="MPH25" s="593"/>
      <c r="MPI25" s="593"/>
      <c r="MPJ25" s="593"/>
      <c r="MPK25" s="593"/>
      <c r="MPL25" s="593"/>
      <c r="MPM25" s="593"/>
      <c r="MPN25" s="593"/>
      <c r="MPO25" s="593"/>
      <c r="MPP25" s="593"/>
      <c r="MPQ25" s="593"/>
      <c r="MPR25" s="593"/>
      <c r="MPS25" s="593"/>
      <c r="MPT25" s="593"/>
      <c r="MPU25" s="593"/>
      <c r="MPV25" s="593"/>
      <c r="MPW25" s="593"/>
      <c r="MPX25" s="593"/>
      <c r="MPY25" s="593"/>
      <c r="MPZ25" s="593"/>
      <c r="MQA25" s="593"/>
      <c r="MQB25" s="593"/>
      <c r="MQC25" s="593"/>
      <c r="MQD25" s="593"/>
      <c r="MQE25" s="593"/>
      <c r="MQF25" s="593"/>
      <c r="MQG25" s="593"/>
      <c r="MQH25" s="593"/>
      <c r="MQI25" s="593"/>
      <c r="MQJ25" s="593"/>
      <c r="MQK25" s="593"/>
      <c r="MQL25" s="593"/>
      <c r="MQM25" s="593"/>
      <c r="MQN25" s="593"/>
      <c r="MQO25" s="593"/>
      <c r="MQP25" s="593"/>
      <c r="MQQ25" s="593"/>
      <c r="MQR25" s="593"/>
      <c r="MQS25" s="593"/>
      <c r="MQT25" s="593"/>
      <c r="MQU25" s="593"/>
      <c r="MQV25" s="593"/>
      <c r="MQW25" s="593"/>
      <c r="MQX25" s="593"/>
      <c r="MQY25" s="593"/>
      <c r="MQZ25" s="593"/>
      <c r="MRA25" s="593"/>
      <c r="MRB25" s="593"/>
      <c r="MRC25" s="593"/>
      <c r="MRD25" s="593"/>
      <c r="MRE25" s="593"/>
      <c r="MRF25" s="593"/>
      <c r="MRG25" s="593"/>
      <c r="MRH25" s="593"/>
      <c r="MRI25" s="593"/>
      <c r="MRJ25" s="593"/>
      <c r="MRK25" s="593"/>
      <c r="MRL25" s="593"/>
      <c r="MRM25" s="593"/>
      <c r="MRN25" s="593"/>
      <c r="MRO25" s="593"/>
      <c r="MRP25" s="593"/>
      <c r="MRQ25" s="593"/>
      <c r="MRR25" s="593"/>
      <c r="MRS25" s="593"/>
      <c r="MRT25" s="593"/>
      <c r="MRU25" s="593"/>
      <c r="MRV25" s="593"/>
      <c r="MRW25" s="593"/>
      <c r="MRX25" s="593"/>
      <c r="MRY25" s="593"/>
      <c r="MRZ25" s="593"/>
      <c r="MSA25" s="593"/>
      <c r="MSB25" s="593"/>
      <c r="MSC25" s="593"/>
      <c r="MSD25" s="593"/>
      <c r="MSE25" s="593"/>
      <c r="MSF25" s="593"/>
      <c r="MSG25" s="593"/>
      <c r="MSH25" s="593"/>
      <c r="MSI25" s="593"/>
      <c r="MSJ25" s="593"/>
      <c r="MSK25" s="593"/>
      <c r="MSL25" s="593"/>
      <c r="MSM25" s="593"/>
      <c r="MSN25" s="593"/>
      <c r="MSO25" s="593"/>
      <c r="MSP25" s="593"/>
      <c r="MSQ25" s="593"/>
      <c r="MSR25" s="593"/>
      <c r="MSS25" s="593"/>
      <c r="MST25" s="593"/>
      <c r="MSU25" s="593"/>
      <c r="MSV25" s="593"/>
      <c r="MSW25" s="593"/>
      <c r="MSX25" s="593"/>
      <c r="MSY25" s="593"/>
      <c r="MSZ25" s="593"/>
      <c r="MTA25" s="593"/>
      <c r="MTB25" s="593"/>
      <c r="MTC25" s="593"/>
      <c r="MTD25" s="593"/>
      <c r="MTE25" s="593"/>
      <c r="MTF25" s="593"/>
      <c r="MTG25" s="593"/>
      <c r="MTH25" s="593"/>
      <c r="MTI25" s="593"/>
      <c r="MTJ25" s="593"/>
      <c r="MTK25" s="593"/>
      <c r="MTL25" s="593"/>
      <c r="MTM25" s="593"/>
      <c r="MTN25" s="593"/>
      <c r="MTO25" s="593"/>
      <c r="MTP25" s="593"/>
      <c r="MTQ25" s="593"/>
      <c r="MTR25" s="593"/>
      <c r="MTS25" s="593"/>
      <c r="MTT25" s="593"/>
      <c r="MTU25" s="593"/>
      <c r="MTV25" s="593"/>
      <c r="MTW25" s="593"/>
      <c r="MTX25" s="593"/>
      <c r="MTY25" s="593"/>
      <c r="MTZ25" s="593"/>
      <c r="MUA25" s="593"/>
      <c r="MUB25" s="593"/>
      <c r="MUC25" s="593"/>
      <c r="MUD25" s="593"/>
      <c r="MUE25" s="593"/>
      <c r="MUF25" s="593"/>
      <c r="MUG25" s="593"/>
      <c r="MUH25" s="593"/>
      <c r="MUI25" s="593"/>
      <c r="MUJ25" s="593"/>
      <c r="MUK25" s="593"/>
      <c r="MUL25" s="593"/>
      <c r="MUM25" s="593"/>
      <c r="MUN25" s="593"/>
      <c r="MUO25" s="593"/>
      <c r="MUP25" s="593"/>
      <c r="MUQ25" s="593"/>
      <c r="MUR25" s="593"/>
      <c r="MUS25" s="593"/>
      <c r="MUT25" s="593"/>
      <c r="MUU25" s="593"/>
      <c r="MUV25" s="593"/>
      <c r="MUW25" s="593"/>
      <c r="MUX25" s="593"/>
      <c r="MUY25" s="593"/>
      <c r="MUZ25" s="593"/>
      <c r="MVA25" s="593"/>
      <c r="MVB25" s="593"/>
      <c r="MVC25" s="593"/>
      <c r="MVD25" s="593"/>
      <c r="MVE25" s="593"/>
      <c r="MVF25" s="593"/>
      <c r="MVG25" s="593"/>
      <c r="MVH25" s="593"/>
      <c r="MVI25" s="593"/>
      <c r="MVJ25" s="593"/>
      <c r="MVK25" s="593"/>
      <c r="MVL25" s="593"/>
      <c r="MVM25" s="593"/>
      <c r="MVN25" s="593"/>
      <c r="MVO25" s="593"/>
      <c r="MVP25" s="593"/>
      <c r="MVQ25" s="593"/>
      <c r="MVR25" s="593"/>
      <c r="MVS25" s="593"/>
      <c r="MVT25" s="593"/>
      <c r="MVU25" s="593"/>
      <c r="MVV25" s="593"/>
      <c r="MVW25" s="593"/>
      <c r="MVX25" s="593"/>
      <c r="MVY25" s="593"/>
      <c r="MVZ25" s="593"/>
      <c r="MWA25" s="593"/>
      <c r="MWB25" s="593"/>
      <c r="MWC25" s="593"/>
      <c r="MWD25" s="593"/>
      <c r="MWE25" s="593"/>
      <c r="MWF25" s="593"/>
      <c r="MWG25" s="593"/>
      <c r="MWH25" s="593"/>
      <c r="MWI25" s="593"/>
      <c r="MWJ25" s="593"/>
      <c r="MWK25" s="593"/>
      <c r="MWL25" s="593"/>
      <c r="MWM25" s="593"/>
      <c r="MWN25" s="593"/>
      <c r="MWO25" s="593"/>
      <c r="MWP25" s="593"/>
      <c r="MWQ25" s="593"/>
      <c r="MWR25" s="593"/>
      <c r="MWS25" s="593"/>
      <c r="MWT25" s="593"/>
      <c r="MWU25" s="593"/>
      <c r="MWV25" s="593"/>
      <c r="MWW25" s="593"/>
      <c r="MWX25" s="593"/>
      <c r="MWY25" s="593"/>
      <c r="MWZ25" s="593"/>
      <c r="MXA25" s="593"/>
      <c r="MXB25" s="593"/>
      <c r="MXC25" s="593"/>
      <c r="MXD25" s="593"/>
      <c r="MXE25" s="593"/>
      <c r="MXF25" s="593"/>
      <c r="MXG25" s="593"/>
      <c r="MXH25" s="593"/>
      <c r="MXI25" s="593"/>
      <c r="MXJ25" s="593"/>
      <c r="MXK25" s="593"/>
      <c r="MXL25" s="593"/>
      <c r="MXM25" s="593"/>
      <c r="MXN25" s="593"/>
      <c r="MXO25" s="593"/>
      <c r="MXP25" s="593"/>
      <c r="MXQ25" s="593"/>
      <c r="MXR25" s="593"/>
      <c r="MXS25" s="593"/>
      <c r="MXT25" s="593"/>
      <c r="MXU25" s="593"/>
      <c r="MXV25" s="593"/>
      <c r="MXW25" s="593"/>
      <c r="MXX25" s="593"/>
      <c r="MXY25" s="593"/>
      <c r="MXZ25" s="593"/>
      <c r="MYA25" s="593"/>
      <c r="MYB25" s="593"/>
      <c r="MYC25" s="593"/>
      <c r="MYD25" s="593"/>
      <c r="MYE25" s="593"/>
      <c r="MYF25" s="593"/>
      <c r="MYG25" s="593"/>
      <c r="MYH25" s="593"/>
      <c r="MYI25" s="593"/>
      <c r="MYJ25" s="593"/>
      <c r="MYK25" s="593"/>
      <c r="MYL25" s="593"/>
      <c r="MYM25" s="593"/>
      <c r="MYN25" s="593"/>
      <c r="MYO25" s="593"/>
      <c r="MYP25" s="593"/>
      <c r="MYQ25" s="593"/>
      <c r="MYR25" s="593"/>
      <c r="MYS25" s="593"/>
      <c r="MYT25" s="593"/>
      <c r="MYU25" s="593"/>
      <c r="MYV25" s="593"/>
      <c r="MYW25" s="593"/>
      <c r="MYX25" s="593"/>
      <c r="MYY25" s="593"/>
      <c r="MYZ25" s="593"/>
      <c r="MZA25" s="593"/>
      <c r="MZB25" s="593"/>
      <c r="MZC25" s="593"/>
      <c r="MZD25" s="593"/>
      <c r="MZE25" s="593"/>
      <c r="MZF25" s="593"/>
      <c r="MZG25" s="593"/>
      <c r="MZH25" s="593"/>
      <c r="MZI25" s="593"/>
      <c r="MZJ25" s="593"/>
      <c r="MZK25" s="593"/>
      <c r="MZL25" s="593"/>
      <c r="MZM25" s="593"/>
      <c r="MZN25" s="593"/>
      <c r="MZO25" s="593"/>
      <c r="MZP25" s="593"/>
      <c r="MZQ25" s="593"/>
      <c r="MZR25" s="593"/>
      <c r="MZS25" s="593"/>
      <c r="MZT25" s="593"/>
      <c r="MZU25" s="593"/>
      <c r="MZV25" s="593"/>
      <c r="MZW25" s="593"/>
      <c r="MZX25" s="593"/>
      <c r="MZY25" s="593"/>
      <c r="MZZ25" s="593"/>
      <c r="NAA25" s="593"/>
      <c r="NAB25" s="593"/>
      <c r="NAC25" s="593"/>
      <c r="NAD25" s="593"/>
      <c r="NAE25" s="593"/>
      <c r="NAF25" s="593"/>
      <c r="NAG25" s="593"/>
      <c r="NAH25" s="593"/>
      <c r="NAI25" s="593"/>
      <c r="NAJ25" s="593"/>
      <c r="NAK25" s="593"/>
      <c r="NAL25" s="593"/>
      <c r="NAM25" s="593"/>
      <c r="NAN25" s="593"/>
      <c r="NAO25" s="593"/>
      <c r="NAP25" s="593"/>
      <c r="NAQ25" s="593"/>
      <c r="NAR25" s="593"/>
      <c r="NAS25" s="593"/>
      <c r="NAT25" s="593"/>
      <c r="NAU25" s="593"/>
      <c r="NAV25" s="593"/>
      <c r="NAW25" s="593"/>
      <c r="NAX25" s="593"/>
      <c r="NAY25" s="593"/>
      <c r="NAZ25" s="593"/>
      <c r="NBA25" s="593"/>
      <c r="NBB25" s="593"/>
      <c r="NBC25" s="593"/>
      <c r="NBD25" s="593"/>
      <c r="NBE25" s="593"/>
      <c r="NBF25" s="593"/>
      <c r="NBG25" s="593"/>
      <c r="NBH25" s="593"/>
      <c r="NBI25" s="593"/>
      <c r="NBJ25" s="593"/>
      <c r="NBK25" s="593"/>
      <c r="NBL25" s="593"/>
      <c r="NBM25" s="593"/>
      <c r="NBN25" s="593"/>
      <c r="NBO25" s="593"/>
      <c r="NBP25" s="593"/>
      <c r="NBQ25" s="593"/>
      <c r="NBR25" s="593"/>
      <c r="NBS25" s="593"/>
      <c r="NBT25" s="593"/>
      <c r="NBU25" s="593"/>
      <c r="NBV25" s="593"/>
      <c r="NBW25" s="593"/>
      <c r="NBX25" s="593"/>
      <c r="NBY25" s="593"/>
      <c r="NBZ25" s="593"/>
      <c r="NCA25" s="593"/>
      <c r="NCB25" s="593"/>
      <c r="NCC25" s="593"/>
      <c r="NCD25" s="593"/>
      <c r="NCE25" s="593"/>
      <c r="NCF25" s="593"/>
      <c r="NCG25" s="593"/>
      <c r="NCH25" s="593"/>
      <c r="NCI25" s="593"/>
      <c r="NCJ25" s="593"/>
      <c r="NCK25" s="593"/>
      <c r="NCL25" s="593"/>
      <c r="NCM25" s="593"/>
      <c r="NCN25" s="593"/>
      <c r="NCO25" s="593"/>
      <c r="NCP25" s="593"/>
      <c r="NCQ25" s="593"/>
      <c r="NCR25" s="593"/>
      <c r="NCS25" s="593"/>
      <c r="NCT25" s="593"/>
      <c r="NCU25" s="593"/>
      <c r="NCV25" s="593"/>
      <c r="NCW25" s="593"/>
      <c r="NCX25" s="593"/>
      <c r="NCY25" s="593"/>
      <c r="NCZ25" s="593"/>
      <c r="NDA25" s="593"/>
      <c r="NDB25" s="593"/>
      <c r="NDC25" s="593"/>
      <c r="NDD25" s="593"/>
      <c r="NDE25" s="593"/>
      <c r="NDF25" s="593"/>
      <c r="NDG25" s="593"/>
      <c r="NDH25" s="593"/>
      <c r="NDI25" s="593"/>
      <c r="NDJ25" s="593"/>
      <c r="NDK25" s="593"/>
      <c r="NDL25" s="593"/>
      <c r="NDM25" s="593"/>
      <c r="NDN25" s="593"/>
      <c r="NDO25" s="593"/>
      <c r="NDP25" s="593"/>
      <c r="NDQ25" s="593"/>
      <c r="NDR25" s="593"/>
      <c r="NDS25" s="593"/>
      <c r="NDT25" s="593"/>
      <c r="NDU25" s="593"/>
      <c r="NDV25" s="593"/>
      <c r="NDW25" s="593"/>
      <c r="NDX25" s="593"/>
      <c r="NDY25" s="593"/>
      <c r="NDZ25" s="593"/>
      <c r="NEA25" s="593"/>
      <c r="NEB25" s="593"/>
      <c r="NEC25" s="593"/>
      <c r="NED25" s="593"/>
      <c r="NEE25" s="593"/>
      <c r="NEF25" s="593"/>
      <c r="NEG25" s="593"/>
      <c r="NEH25" s="593"/>
      <c r="NEI25" s="593"/>
      <c r="NEJ25" s="593"/>
      <c r="NEK25" s="593"/>
      <c r="NEL25" s="593"/>
      <c r="NEM25" s="593"/>
      <c r="NEN25" s="593"/>
      <c r="NEO25" s="593"/>
      <c r="NEP25" s="593"/>
      <c r="NEQ25" s="593"/>
      <c r="NER25" s="593"/>
      <c r="NES25" s="593"/>
      <c r="NET25" s="593"/>
      <c r="NEU25" s="593"/>
      <c r="NEV25" s="593"/>
      <c r="NEW25" s="593"/>
      <c r="NEX25" s="593"/>
      <c r="NEY25" s="593"/>
      <c r="NEZ25" s="593"/>
      <c r="NFA25" s="593"/>
      <c r="NFB25" s="593"/>
      <c r="NFC25" s="593"/>
      <c r="NFD25" s="593"/>
      <c r="NFE25" s="593"/>
      <c r="NFF25" s="593"/>
      <c r="NFG25" s="593"/>
      <c r="NFH25" s="593"/>
      <c r="NFI25" s="593"/>
      <c r="NFJ25" s="593"/>
      <c r="NFK25" s="593"/>
      <c r="NFL25" s="593"/>
      <c r="NFM25" s="593"/>
      <c r="NFN25" s="593"/>
      <c r="NFO25" s="593"/>
      <c r="NFP25" s="593"/>
      <c r="NFQ25" s="593"/>
      <c r="NFR25" s="593"/>
      <c r="NFS25" s="593"/>
      <c r="NFT25" s="593"/>
      <c r="NFU25" s="593"/>
      <c r="NFV25" s="593"/>
      <c r="NFW25" s="593"/>
      <c r="NFX25" s="593"/>
      <c r="NFY25" s="593"/>
      <c r="NFZ25" s="593"/>
      <c r="NGA25" s="593"/>
      <c r="NGB25" s="593"/>
      <c r="NGC25" s="593"/>
      <c r="NGD25" s="593"/>
      <c r="NGE25" s="593"/>
      <c r="NGF25" s="593"/>
      <c r="NGG25" s="593"/>
      <c r="NGH25" s="593"/>
      <c r="NGI25" s="593"/>
      <c r="NGJ25" s="593"/>
      <c r="NGK25" s="593"/>
      <c r="NGL25" s="593"/>
      <c r="NGM25" s="593"/>
      <c r="NGN25" s="593"/>
      <c r="NGO25" s="593"/>
      <c r="NGP25" s="593"/>
      <c r="NGQ25" s="593"/>
      <c r="NGR25" s="593"/>
      <c r="NGS25" s="593"/>
      <c r="NGT25" s="593"/>
      <c r="NGU25" s="593"/>
      <c r="NGV25" s="593"/>
      <c r="NGW25" s="593"/>
      <c r="NGX25" s="593"/>
      <c r="NGY25" s="593"/>
      <c r="NGZ25" s="593"/>
      <c r="NHA25" s="593"/>
      <c r="NHB25" s="593"/>
      <c r="NHC25" s="593"/>
      <c r="NHD25" s="593"/>
      <c r="NHE25" s="593"/>
      <c r="NHF25" s="593"/>
      <c r="NHG25" s="593"/>
      <c r="NHH25" s="593"/>
      <c r="NHI25" s="593"/>
      <c r="NHJ25" s="593"/>
      <c r="NHK25" s="593"/>
      <c r="NHL25" s="593"/>
      <c r="NHM25" s="593"/>
      <c r="NHN25" s="593"/>
      <c r="NHO25" s="593"/>
      <c r="NHP25" s="593"/>
      <c r="NHQ25" s="593"/>
      <c r="NHR25" s="593"/>
      <c r="NHS25" s="593"/>
      <c r="NHT25" s="593"/>
      <c r="NHU25" s="593"/>
      <c r="NHV25" s="593"/>
      <c r="NHW25" s="593"/>
      <c r="NHX25" s="593"/>
      <c r="NHY25" s="593"/>
      <c r="NHZ25" s="593"/>
      <c r="NIA25" s="593"/>
      <c r="NIB25" s="593"/>
      <c r="NIC25" s="593"/>
      <c r="NID25" s="593"/>
      <c r="NIE25" s="593"/>
      <c r="NIF25" s="593"/>
      <c r="NIG25" s="593"/>
      <c r="NIH25" s="593"/>
      <c r="NII25" s="593"/>
      <c r="NIJ25" s="593"/>
      <c r="NIK25" s="593"/>
      <c r="NIL25" s="593"/>
      <c r="NIM25" s="593"/>
      <c r="NIN25" s="593"/>
      <c r="NIO25" s="593"/>
      <c r="NIP25" s="593"/>
      <c r="NIQ25" s="593"/>
      <c r="NIR25" s="593"/>
      <c r="NIS25" s="593"/>
      <c r="NIT25" s="593"/>
      <c r="NIU25" s="593"/>
      <c r="NIV25" s="593"/>
      <c r="NIW25" s="593"/>
      <c r="NIX25" s="593"/>
      <c r="NIY25" s="593"/>
      <c r="NIZ25" s="593"/>
      <c r="NJA25" s="593"/>
      <c r="NJB25" s="593"/>
      <c r="NJC25" s="593"/>
      <c r="NJD25" s="593"/>
      <c r="NJE25" s="593"/>
      <c r="NJF25" s="593"/>
      <c r="NJG25" s="593"/>
      <c r="NJH25" s="593"/>
      <c r="NJI25" s="593"/>
      <c r="NJJ25" s="593"/>
      <c r="NJK25" s="593"/>
      <c r="NJL25" s="593"/>
      <c r="NJM25" s="593"/>
      <c r="NJN25" s="593"/>
      <c r="NJO25" s="593"/>
      <c r="NJP25" s="593"/>
      <c r="NJQ25" s="593"/>
      <c r="NJR25" s="593"/>
      <c r="NJS25" s="593"/>
      <c r="NJT25" s="593"/>
      <c r="NJU25" s="593"/>
      <c r="NJV25" s="593"/>
      <c r="NJW25" s="593"/>
      <c r="NJX25" s="593"/>
      <c r="NJY25" s="593"/>
      <c r="NJZ25" s="593"/>
      <c r="NKA25" s="593"/>
      <c r="NKB25" s="593"/>
      <c r="NKC25" s="593"/>
      <c r="NKD25" s="593"/>
      <c r="NKE25" s="593"/>
      <c r="NKF25" s="593"/>
      <c r="NKG25" s="593"/>
      <c r="NKH25" s="593"/>
      <c r="NKI25" s="593"/>
      <c r="NKJ25" s="593"/>
      <c r="NKK25" s="593"/>
      <c r="NKL25" s="593"/>
      <c r="NKM25" s="593"/>
      <c r="NKN25" s="593"/>
      <c r="NKO25" s="593"/>
      <c r="NKP25" s="593"/>
      <c r="NKQ25" s="593"/>
      <c r="NKR25" s="593"/>
      <c r="NKS25" s="593"/>
      <c r="NKT25" s="593"/>
      <c r="NKU25" s="593"/>
      <c r="NKV25" s="593"/>
      <c r="NKW25" s="593"/>
      <c r="NKX25" s="593"/>
      <c r="NKY25" s="593"/>
      <c r="NKZ25" s="593"/>
      <c r="NLA25" s="593"/>
      <c r="NLB25" s="593"/>
      <c r="NLC25" s="593"/>
      <c r="NLD25" s="593"/>
      <c r="NLE25" s="593"/>
      <c r="NLF25" s="593"/>
      <c r="NLG25" s="593"/>
      <c r="NLH25" s="593"/>
      <c r="NLI25" s="593"/>
      <c r="NLJ25" s="593"/>
      <c r="NLK25" s="593"/>
      <c r="NLL25" s="593"/>
      <c r="NLM25" s="593"/>
      <c r="NLN25" s="593"/>
      <c r="NLO25" s="593"/>
      <c r="NLP25" s="593"/>
      <c r="NLQ25" s="593"/>
      <c r="NLR25" s="593"/>
      <c r="NLS25" s="593"/>
      <c r="NLT25" s="593"/>
      <c r="NLU25" s="593"/>
      <c r="NLV25" s="593"/>
      <c r="NLW25" s="593"/>
      <c r="NLX25" s="593"/>
      <c r="NLY25" s="593"/>
      <c r="NLZ25" s="593"/>
      <c r="NMA25" s="593"/>
      <c r="NMB25" s="593"/>
      <c r="NMC25" s="593"/>
      <c r="NMD25" s="593"/>
      <c r="NME25" s="593"/>
      <c r="NMF25" s="593"/>
      <c r="NMG25" s="593"/>
      <c r="NMH25" s="593"/>
      <c r="NMI25" s="593"/>
      <c r="NMJ25" s="593"/>
      <c r="NMK25" s="593"/>
      <c r="NML25" s="593"/>
      <c r="NMM25" s="593"/>
      <c r="NMN25" s="593"/>
      <c r="NMO25" s="593"/>
      <c r="NMP25" s="593"/>
      <c r="NMQ25" s="593"/>
      <c r="NMR25" s="593"/>
      <c r="NMS25" s="593"/>
      <c r="NMT25" s="593"/>
      <c r="NMU25" s="593"/>
      <c r="NMV25" s="593"/>
      <c r="NMW25" s="593"/>
      <c r="NMX25" s="593"/>
      <c r="NMY25" s="593"/>
      <c r="NMZ25" s="593"/>
      <c r="NNA25" s="593"/>
      <c r="NNB25" s="593"/>
      <c r="NNC25" s="593"/>
      <c r="NND25" s="593"/>
      <c r="NNE25" s="593"/>
      <c r="NNF25" s="593"/>
      <c r="NNG25" s="593"/>
      <c r="NNH25" s="593"/>
      <c r="NNI25" s="593"/>
      <c r="NNJ25" s="593"/>
      <c r="NNK25" s="593"/>
      <c r="NNL25" s="593"/>
      <c r="NNM25" s="593"/>
      <c r="NNN25" s="593"/>
      <c r="NNO25" s="593"/>
      <c r="NNP25" s="593"/>
      <c r="NNQ25" s="593"/>
      <c r="NNR25" s="593"/>
      <c r="NNS25" s="593"/>
      <c r="NNT25" s="593"/>
      <c r="NNU25" s="593"/>
      <c r="NNV25" s="593"/>
      <c r="NNW25" s="593"/>
      <c r="NNX25" s="593"/>
      <c r="NNY25" s="593"/>
      <c r="NNZ25" s="593"/>
      <c r="NOA25" s="593"/>
      <c r="NOB25" s="593"/>
      <c r="NOC25" s="593"/>
      <c r="NOD25" s="593"/>
      <c r="NOE25" s="593"/>
      <c r="NOF25" s="593"/>
      <c r="NOG25" s="593"/>
      <c r="NOH25" s="593"/>
      <c r="NOI25" s="593"/>
      <c r="NOJ25" s="593"/>
      <c r="NOK25" s="593"/>
      <c r="NOL25" s="593"/>
      <c r="NOM25" s="593"/>
      <c r="NON25" s="593"/>
      <c r="NOO25" s="593"/>
      <c r="NOP25" s="593"/>
      <c r="NOQ25" s="593"/>
      <c r="NOR25" s="593"/>
      <c r="NOS25" s="593"/>
      <c r="NOT25" s="593"/>
      <c r="NOU25" s="593"/>
      <c r="NOV25" s="593"/>
      <c r="NOW25" s="593"/>
      <c r="NOX25" s="593"/>
      <c r="NOY25" s="593"/>
      <c r="NOZ25" s="593"/>
      <c r="NPA25" s="593"/>
      <c r="NPB25" s="593"/>
      <c r="NPC25" s="593"/>
      <c r="NPD25" s="593"/>
      <c r="NPE25" s="593"/>
      <c r="NPF25" s="593"/>
      <c r="NPG25" s="593"/>
      <c r="NPH25" s="593"/>
      <c r="NPI25" s="593"/>
      <c r="NPJ25" s="593"/>
      <c r="NPK25" s="593"/>
      <c r="NPL25" s="593"/>
      <c r="NPM25" s="593"/>
      <c r="NPN25" s="593"/>
      <c r="NPO25" s="593"/>
      <c r="NPP25" s="593"/>
      <c r="NPQ25" s="593"/>
      <c r="NPR25" s="593"/>
      <c r="NPS25" s="593"/>
      <c r="NPT25" s="593"/>
      <c r="NPU25" s="593"/>
      <c r="NPV25" s="593"/>
      <c r="NPW25" s="593"/>
      <c r="NPX25" s="593"/>
      <c r="NPY25" s="593"/>
      <c r="NPZ25" s="593"/>
      <c r="NQA25" s="593"/>
      <c r="NQB25" s="593"/>
      <c r="NQC25" s="593"/>
      <c r="NQD25" s="593"/>
      <c r="NQE25" s="593"/>
      <c r="NQF25" s="593"/>
      <c r="NQG25" s="593"/>
      <c r="NQH25" s="593"/>
      <c r="NQI25" s="593"/>
      <c r="NQJ25" s="593"/>
      <c r="NQK25" s="593"/>
      <c r="NQL25" s="593"/>
      <c r="NQM25" s="593"/>
      <c r="NQN25" s="593"/>
      <c r="NQO25" s="593"/>
      <c r="NQP25" s="593"/>
      <c r="NQQ25" s="593"/>
      <c r="NQR25" s="593"/>
      <c r="NQS25" s="593"/>
      <c r="NQT25" s="593"/>
      <c r="NQU25" s="593"/>
      <c r="NQV25" s="593"/>
      <c r="NQW25" s="593"/>
      <c r="NQX25" s="593"/>
      <c r="NQY25" s="593"/>
      <c r="NQZ25" s="593"/>
      <c r="NRA25" s="593"/>
      <c r="NRB25" s="593"/>
      <c r="NRC25" s="593"/>
      <c r="NRD25" s="593"/>
      <c r="NRE25" s="593"/>
      <c r="NRF25" s="593"/>
      <c r="NRG25" s="593"/>
      <c r="NRH25" s="593"/>
      <c r="NRI25" s="593"/>
      <c r="NRJ25" s="593"/>
      <c r="NRK25" s="593"/>
      <c r="NRL25" s="593"/>
      <c r="NRM25" s="593"/>
      <c r="NRN25" s="593"/>
      <c r="NRO25" s="593"/>
      <c r="NRP25" s="593"/>
      <c r="NRQ25" s="593"/>
      <c r="NRR25" s="593"/>
      <c r="NRS25" s="593"/>
      <c r="NRT25" s="593"/>
      <c r="NRU25" s="593"/>
      <c r="NRV25" s="593"/>
      <c r="NRW25" s="593"/>
      <c r="NRX25" s="593"/>
      <c r="NRY25" s="593"/>
      <c r="NRZ25" s="593"/>
      <c r="NSA25" s="593"/>
      <c r="NSB25" s="593"/>
      <c r="NSC25" s="593"/>
      <c r="NSD25" s="593"/>
      <c r="NSE25" s="593"/>
      <c r="NSF25" s="593"/>
      <c r="NSG25" s="593"/>
      <c r="NSH25" s="593"/>
      <c r="NSI25" s="593"/>
      <c r="NSJ25" s="593"/>
      <c r="NSK25" s="593"/>
      <c r="NSL25" s="593"/>
      <c r="NSM25" s="593"/>
      <c r="NSN25" s="593"/>
      <c r="NSO25" s="593"/>
      <c r="NSP25" s="593"/>
      <c r="NSQ25" s="593"/>
      <c r="NSR25" s="593"/>
      <c r="NSS25" s="593"/>
      <c r="NST25" s="593"/>
      <c r="NSU25" s="593"/>
      <c r="NSV25" s="593"/>
      <c r="NSW25" s="593"/>
      <c r="NSX25" s="593"/>
      <c r="NSY25" s="593"/>
      <c r="NSZ25" s="593"/>
      <c r="NTA25" s="593"/>
      <c r="NTB25" s="593"/>
      <c r="NTC25" s="593"/>
      <c r="NTD25" s="593"/>
      <c r="NTE25" s="593"/>
      <c r="NTF25" s="593"/>
      <c r="NTG25" s="593"/>
      <c r="NTH25" s="593"/>
      <c r="NTI25" s="593"/>
      <c r="NTJ25" s="593"/>
      <c r="NTK25" s="593"/>
      <c r="NTL25" s="593"/>
      <c r="NTM25" s="593"/>
      <c r="NTN25" s="593"/>
      <c r="NTO25" s="593"/>
      <c r="NTP25" s="593"/>
      <c r="NTQ25" s="593"/>
      <c r="NTR25" s="593"/>
      <c r="NTS25" s="593"/>
      <c r="NTT25" s="593"/>
      <c r="NTU25" s="593"/>
      <c r="NTV25" s="593"/>
      <c r="NTW25" s="593"/>
      <c r="NTX25" s="593"/>
      <c r="NTY25" s="593"/>
      <c r="NTZ25" s="593"/>
      <c r="NUA25" s="593"/>
      <c r="NUB25" s="593"/>
      <c r="NUC25" s="593"/>
      <c r="NUD25" s="593"/>
      <c r="NUE25" s="593"/>
      <c r="NUF25" s="593"/>
      <c r="NUG25" s="593"/>
      <c r="NUH25" s="593"/>
      <c r="NUI25" s="593"/>
      <c r="NUJ25" s="593"/>
      <c r="NUK25" s="593"/>
      <c r="NUL25" s="593"/>
      <c r="NUM25" s="593"/>
      <c r="NUN25" s="593"/>
      <c r="NUO25" s="593"/>
      <c r="NUP25" s="593"/>
      <c r="NUQ25" s="593"/>
      <c r="NUR25" s="593"/>
      <c r="NUS25" s="593"/>
      <c r="NUT25" s="593"/>
      <c r="NUU25" s="593"/>
      <c r="NUV25" s="593"/>
      <c r="NUW25" s="593"/>
      <c r="NUX25" s="593"/>
      <c r="NUY25" s="593"/>
      <c r="NUZ25" s="593"/>
      <c r="NVA25" s="593"/>
      <c r="NVB25" s="593"/>
      <c r="NVC25" s="593"/>
      <c r="NVD25" s="593"/>
      <c r="NVE25" s="593"/>
      <c r="NVF25" s="593"/>
      <c r="NVG25" s="593"/>
      <c r="NVH25" s="593"/>
      <c r="NVI25" s="593"/>
      <c r="NVJ25" s="593"/>
      <c r="NVK25" s="593"/>
      <c r="NVL25" s="593"/>
      <c r="NVM25" s="593"/>
      <c r="NVN25" s="593"/>
      <c r="NVO25" s="593"/>
      <c r="NVP25" s="593"/>
      <c r="NVQ25" s="593"/>
      <c r="NVR25" s="593"/>
      <c r="NVS25" s="593"/>
      <c r="NVT25" s="593"/>
      <c r="NVU25" s="593"/>
      <c r="NVV25" s="593"/>
      <c r="NVW25" s="593"/>
      <c r="NVX25" s="593"/>
      <c r="NVY25" s="593"/>
      <c r="NVZ25" s="593"/>
      <c r="NWA25" s="593"/>
      <c r="NWB25" s="593"/>
      <c r="NWC25" s="593"/>
      <c r="NWD25" s="593"/>
      <c r="NWE25" s="593"/>
      <c r="NWF25" s="593"/>
      <c r="NWG25" s="593"/>
      <c r="NWH25" s="593"/>
      <c r="NWI25" s="593"/>
      <c r="NWJ25" s="593"/>
      <c r="NWK25" s="593"/>
      <c r="NWL25" s="593"/>
      <c r="NWM25" s="593"/>
      <c r="NWN25" s="593"/>
      <c r="NWO25" s="593"/>
      <c r="NWP25" s="593"/>
      <c r="NWQ25" s="593"/>
      <c r="NWR25" s="593"/>
      <c r="NWS25" s="593"/>
      <c r="NWT25" s="593"/>
      <c r="NWU25" s="593"/>
      <c r="NWV25" s="593"/>
      <c r="NWW25" s="593"/>
      <c r="NWX25" s="593"/>
      <c r="NWY25" s="593"/>
      <c r="NWZ25" s="593"/>
      <c r="NXA25" s="593"/>
      <c r="NXB25" s="593"/>
      <c r="NXC25" s="593"/>
      <c r="NXD25" s="593"/>
      <c r="NXE25" s="593"/>
      <c r="NXF25" s="593"/>
      <c r="NXG25" s="593"/>
      <c r="NXH25" s="593"/>
      <c r="NXI25" s="593"/>
      <c r="NXJ25" s="593"/>
      <c r="NXK25" s="593"/>
      <c r="NXL25" s="593"/>
      <c r="NXM25" s="593"/>
      <c r="NXN25" s="593"/>
      <c r="NXO25" s="593"/>
      <c r="NXP25" s="593"/>
      <c r="NXQ25" s="593"/>
      <c r="NXR25" s="593"/>
      <c r="NXS25" s="593"/>
      <c r="NXT25" s="593"/>
      <c r="NXU25" s="593"/>
      <c r="NXV25" s="593"/>
      <c r="NXW25" s="593"/>
      <c r="NXX25" s="593"/>
      <c r="NXY25" s="593"/>
      <c r="NXZ25" s="593"/>
      <c r="NYA25" s="593"/>
      <c r="NYB25" s="593"/>
      <c r="NYC25" s="593"/>
      <c r="NYD25" s="593"/>
      <c r="NYE25" s="593"/>
      <c r="NYF25" s="593"/>
      <c r="NYG25" s="593"/>
      <c r="NYH25" s="593"/>
      <c r="NYI25" s="593"/>
      <c r="NYJ25" s="593"/>
      <c r="NYK25" s="593"/>
      <c r="NYL25" s="593"/>
      <c r="NYM25" s="593"/>
      <c r="NYN25" s="593"/>
      <c r="NYO25" s="593"/>
      <c r="NYP25" s="593"/>
      <c r="NYQ25" s="593"/>
      <c r="NYR25" s="593"/>
      <c r="NYS25" s="593"/>
      <c r="NYT25" s="593"/>
      <c r="NYU25" s="593"/>
      <c r="NYV25" s="593"/>
      <c r="NYW25" s="593"/>
      <c r="NYX25" s="593"/>
      <c r="NYY25" s="593"/>
      <c r="NYZ25" s="593"/>
      <c r="NZA25" s="593"/>
      <c r="NZB25" s="593"/>
      <c r="NZC25" s="593"/>
      <c r="NZD25" s="593"/>
      <c r="NZE25" s="593"/>
      <c r="NZF25" s="593"/>
      <c r="NZG25" s="593"/>
      <c r="NZH25" s="593"/>
      <c r="NZI25" s="593"/>
      <c r="NZJ25" s="593"/>
      <c r="NZK25" s="593"/>
      <c r="NZL25" s="593"/>
      <c r="NZM25" s="593"/>
      <c r="NZN25" s="593"/>
      <c r="NZO25" s="593"/>
      <c r="NZP25" s="593"/>
      <c r="NZQ25" s="593"/>
      <c r="NZR25" s="593"/>
      <c r="NZS25" s="593"/>
      <c r="NZT25" s="593"/>
      <c r="NZU25" s="593"/>
      <c r="NZV25" s="593"/>
      <c r="NZW25" s="593"/>
      <c r="NZX25" s="593"/>
      <c r="NZY25" s="593"/>
      <c r="NZZ25" s="593"/>
      <c r="OAA25" s="593"/>
      <c r="OAB25" s="593"/>
      <c r="OAC25" s="593"/>
      <c r="OAD25" s="593"/>
      <c r="OAE25" s="593"/>
      <c r="OAF25" s="593"/>
      <c r="OAG25" s="593"/>
      <c r="OAH25" s="593"/>
      <c r="OAI25" s="593"/>
      <c r="OAJ25" s="593"/>
      <c r="OAK25" s="593"/>
      <c r="OAL25" s="593"/>
      <c r="OAM25" s="593"/>
      <c r="OAN25" s="593"/>
      <c r="OAO25" s="593"/>
      <c r="OAP25" s="593"/>
      <c r="OAQ25" s="593"/>
      <c r="OAR25" s="593"/>
      <c r="OAS25" s="593"/>
      <c r="OAT25" s="593"/>
      <c r="OAU25" s="593"/>
      <c r="OAV25" s="593"/>
      <c r="OAW25" s="593"/>
      <c r="OAX25" s="593"/>
      <c r="OAY25" s="593"/>
      <c r="OAZ25" s="593"/>
      <c r="OBA25" s="593"/>
      <c r="OBB25" s="593"/>
      <c r="OBC25" s="593"/>
      <c r="OBD25" s="593"/>
      <c r="OBE25" s="593"/>
      <c r="OBF25" s="593"/>
      <c r="OBG25" s="593"/>
      <c r="OBH25" s="593"/>
      <c r="OBI25" s="593"/>
      <c r="OBJ25" s="593"/>
      <c r="OBK25" s="593"/>
      <c r="OBL25" s="593"/>
      <c r="OBM25" s="593"/>
      <c r="OBN25" s="593"/>
      <c r="OBO25" s="593"/>
      <c r="OBP25" s="593"/>
      <c r="OBQ25" s="593"/>
      <c r="OBR25" s="593"/>
      <c r="OBS25" s="593"/>
      <c r="OBT25" s="593"/>
      <c r="OBU25" s="593"/>
      <c r="OBV25" s="593"/>
      <c r="OBW25" s="593"/>
      <c r="OBX25" s="593"/>
      <c r="OBY25" s="593"/>
      <c r="OBZ25" s="593"/>
      <c r="OCA25" s="593"/>
      <c r="OCB25" s="593"/>
      <c r="OCC25" s="593"/>
      <c r="OCD25" s="593"/>
      <c r="OCE25" s="593"/>
      <c r="OCF25" s="593"/>
      <c r="OCG25" s="593"/>
      <c r="OCH25" s="593"/>
      <c r="OCI25" s="593"/>
      <c r="OCJ25" s="593"/>
      <c r="OCK25" s="593"/>
      <c r="OCL25" s="593"/>
      <c r="OCM25" s="593"/>
      <c r="OCN25" s="593"/>
      <c r="OCO25" s="593"/>
      <c r="OCP25" s="593"/>
      <c r="OCQ25" s="593"/>
      <c r="OCR25" s="593"/>
      <c r="OCS25" s="593"/>
      <c r="OCT25" s="593"/>
      <c r="OCU25" s="593"/>
      <c r="OCV25" s="593"/>
      <c r="OCW25" s="593"/>
      <c r="OCX25" s="593"/>
      <c r="OCY25" s="593"/>
      <c r="OCZ25" s="593"/>
      <c r="ODA25" s="593"/>
      <c r="ODB25" s="593"/>
      <c r="ODC25" s="593"/>
      <c r="ODD25" s="593"/>
      <c r="ODE25" s="593"/>
      <c r="ODF25" s="593"/>
      <c r="ODG25" s="593"/>
      <c r="ODH25" s="593"/>
      <c r="ODI25" s="593"/>
      <c r="ODJ25" s="593"/>
      <c r="ODK25" s="593"/>
      <c r="ODL25" s="593"/>
      <c r="ODM25" s="593"/>
      <c r="ODN25" s="593"/>
      <c r="ODO25" s="593"/>
      <c r="ODP25" s="593"/>
      <c r="ODQ25" s="593"/>
      <c r="ODR25" s="593"/>
      <c r="ODS25" s="593"/>
      <c r="ODT25" s="593"/>
      <c r="ODU25" s="593"/>
      <c r="ODV25" s="593"/>
      <c r="ODW25" s="593"/>
      <c r="ODX25" s="593"/>
      <c r="ODY25" s="593"/>
      <c r="ODZ25" s="593"/>
      <c r="OEA25" s="593"/>
      <c r="OEB25" s="593"/>
      <c r="OEC25" s="593"/>
      <c r="OED25" s="593"/>
      <c r="OEE25" s="593"/>
      <c r="OEF25" s="593"/>
      <c r="OEG25" s="593"/>
      <c r="OEH25" s="593"/>
      <c r="OEI25" s="593"/>
      <c r="OEJ25" s="593"/>
      <c r="OEK25" s="593"/>
      <c r="OEL25" s="593"/>
      <c r="OEM25" s="593"/>
      <c r="OEN25" s="593"/>
      <c r="OEO25" s="593"/>
      <c r="OEP25" s="593"/>
      <c r="OEQ25" s="593"/>
      <c r="OER25" s="593"/>
      <c r="OES25" s="593"/>
      <c r="OET25" s="593"/>
      <c r="OEU25" s="593"/>
      <c r="OEV25" s="593"/>
      <c r="OEW25" s="593"/>
      <c r="OEX25" s="593"/>
      <c r="OEY25" s="593"/>
      <c r="OEZ25" s="593"/>
      <c r="OFA25" s="593"/>
      <c r="OFB25" s="593"/>
      <c r="OFC25" s="593"/>
      <c r="OFD25" s="593"/>
      <c r="OFE25" s="593"/>
      <c r="OFF25" s="593"/>
      <c r="OFG25" s="593"/>
      <c r="OFH25" s="593"/>
      <c r="OFI25" s="593"/>
      <c r="OFJ25" s="593"/>
      <c r="OFK25" s="593"/>
      <c r="OFL25" s="593"/>
      <c r="OFM25" s="593"/>
      <c r="OFN25" s="593"/>
      <c r="OFO25" s="593"/>
      <c r="OFP25" s="593"/>
      <c r="OFQ25" s="593"/>
      <c r="OFR25" s="593"/>
      <c r="OFS25" s="593"/>
      <c r="OFT25" s="593"/>
      <c r="OFU25" s="593"/>
      <c r="OFV25" s="593"/>
      <c r="OFW25" s="593"/>
      <c r="OFX25" s="593"/>
      <c r="OFY25" s="593"/>
      <c r="OFZ25" s="593"/>
      <c r="OGA25" s="593"/>
      <c r="OGB25" s="593"/>
      <c r="OGC25" s="593"/>
      <c r="OGD25" s="593"/>
      <c r="OGE25" s="593"/>
      <c r="OGF25" s="593"/>
      <c r="OGG25" s="593"/>
      <c r="OGH25" s="593"/>
      <c r="OGI25" s="593"/>
      <c r="OGJ25" s="593"/>
      <c r="OGK25" s="593"/>
      <c r="OGL25" s="593"/>
      <c r="OGM25" s="593"/>
      <c r="OGN25" s="593"/>
      <c r="OGO25" s="593"/>
      <c r="OGP25" s="593"/>
      <c r="OGQ25" s="593"/>
      <c r="OGR25" s="593"/>
      <c r="OGS25" s="593"/>
      <c r="OGT25" s="593"/>
      <c r="OGU25" s="593"/>
      <c r="OGV25" s="593"/>
      <c r="OGW25" s="593"/>
      <c r="OGX25" s="593"/>
      <c r="OGY25" s="593"/>
      <c r="OGZ25" s="593"/>
      <c r="OHA25" s="593"/>
      <c r="OHB25" s="593"/>
      <c r="OHC25" s="593"/>
      <c r="OHD25" s="593"/>
      <c r="OHE25" s="593"/>
      <c r="OHF25" s="593"/>
      <c r="OHG25" s="593"/>
      <c r="OHH25" s="593"/>
      <c r="OHI25" s="593"/>
      <c r="OHJ25" s="593"/>
      <c r="OHK25" s="593"/>
      <c r="OHL25" s="593"/>
      <c r="OHM25" s="593"/>
      <c r="OHN25" s="593"/>
      <c r="OHO25" s="593"/>
      <c r="OHP25" s="593"/>
      <c r="OHQ25" s="593"/>
      <c r="OHR25" s="593"/>
      <c r="OHS25" s="593"/>
      <c r="OHT25" s="593"/>
      <c r="OHU25" s="593"/>
      <c r="OHV25" s="593"/>
      <c r="OHW25" s="593"/>
      <c r="OHX25" s="593"/>
      <c r="OHY25" s="593"/>
      <c r="OHZ25" s="593"/>
      <c r="OIA25" s="593"/>
      <c r="OIB25" s="593"/>
      <c r="OIC25" s="593"/>
      <c r="OID25" s="593"/>
      <c r="OIE25" s="593"/>
      <c r="OIF25" s="593"/>
      <c r="OIG25" s="593"/>
      <c r="OIH25" s="593"/>
      <c r="OII25" s="593"/>
      <c r="OIJ25" s="593"/>
      <c r="OIK25" s="593"/>
      <c r="OIL25" s="593"/>
      <c r="OIM25" s="593"/>
      <c r="OIN25" s="593"/>
      <c r="OIO25" s="593"/>
      <c r="OIP25" s="593"/>
      <c r="OIQ25" s="593"/>
      <c r="OIR25" s="593"/>
      <c r="OIS25" s="593"/>
      <c r="OIT25" s="593"/>
      <c r="OIU25" s="593"/>
      <c r="OIV25" s="593"/>
      <c r="OIW25" s="593"/>
      <c r="OIX25" s="593"/>
      <c r="OIY25" s="593"/>
      <c r="OIZ25" s="593"/>
      <c r="OJA25" s="593"/>
      <c r="OJB25" s="593"/>
      <c r="OJC25" s="593"/>
      <c r="OJD25" s="593"/>
      <c r="OJE25" s="593"/>
      <c r="OJF25" s="593"/>
      <c r="OJG25" s="593"/>
      <c r="OJH25" s="593"/>
      <c r="OJI25" s="593"/>
      <c r="OJJ25" s="593"/>
      <c r="OJK25" s="593"/>
      <c r="OJL25" s="593"/>
      <c r="OJM25" s="593"/>
      <c r="OJN25" s="593"/>
      <c r="OJO25" s="593"/>
      <c r="OJP25" s="593"/>
      <c r="OJQ25" s="593"/>
      <c r="OJR25" s="593"/>
      <c r="OJS25" s="593"/>
      <c r="OJT25" s="593"/>
      <c r="OJU25" s="593"/>
      <c r="OJV25" s="593"/>
      <c r="OJW25" s="593"/>
      <c r="OJX25" s="593"/>
      <c r="OJY25" s="593"/>
      <c r="OJZ25" s="593"/>
      <c r="OKA25" s="593"/>
      <c r="OKB25" s="593"/>
      <c r="OKC25" s="593"/>
      <c r="OKD25" s="593"/>
      <c r="OKE25" s="593"/>
      <c r="OKF25" s="593"/>
      <c r="OKG25" s="593"/>
      <c r="OKH25" s="593"/>
      <c r="OKI25" s="593"/>
      <c r="OKJ25" s="593"/>
      <c r="OKK25" s="593"/>
      <c r="OKL25" s="593"/>
      <c r="OKM25" s="593"/>
      <c r="OKN25" s="593"/>
      <c r="OKO25" s="593"/>
      <c r="OKP25" s="593"/>
      <c r="OKQ25" s="593"/>
      <c r="OKR25" s="593"/>
      <c r="OKS25" s="593"/>
      <c r="OKT25" s="593"/>
      <c r="OKU25" s="593"/>
      <c r="OKV25" s="593"/>
      <c r="OKW25" s="593"/>
      <c r="OKX25" s="593"/>
      <c r="OKY25" s="593"/>
      <c r="OKZ25" s="593"/>
      <c r="OLA25" s="593"/>
      <c r="OLB25" s="593"/>
      <c r="OLC25" s="593"/>
      <c r="OLD25" s="593"/>
      <c r="OLE25" s="593"/>
      <c r="OLF25" s="593"/>
      <c r="OLG25" s="593"/>
      <c r="OLH25" s="593"/>
      <c r="OLI25" s="593"/>
      <c r="OLJ25" s="593"/>
      <c r="OLK25" s="593"/>
      <c r="OLL25" s="593"/>
      <c r="OLM25" s="593"/>
      <c r="OLN25" s="593"/>
      <c r="OLO25" s="593"/>
      <c r="OLP25" s="593"/>
      <c r="OLQ25" s="593"/>
      <c r="OLR25" s="593"/>
      <c r="OLS25" s="593"/>
      <c r="OLT25" s="593"/>
      <c r="OLU25" s="593"/>
      <c r="OLV25" s="593"/>
      <c r="OLW25" s="593"/>
      <c r="OLX25" s="593"/>
      <c r="OLY25" s="593"/>
      <c r="OLZ25" s="593"/>
      <c r="OMA25" s="593"/>
      <c r="OMB25" s="593"/>
      <c r="OMC25" s="593"/>
      <c r="OMD25" s="593"/>
      <c r="OME25" s="593"/>
      <c r="OMF25" s="593"/>
      <c r="OMG25" s="593"/>
      <c r="OMH25" s="593"/>
      <c r="OMI25" s="593"/>
      <c r="OMJ25" s="593"/>
      <c r="OMK25" s="593"/>
      <c r="OML25" s="593"/>
      <c r="OMM25" s="593"/>
      <c r="OMN25" s="593"/>
      <c r="OMO25" s="593"/>
      <c r="OMP25" s="593"/>
      <c r="OMQ25" s="593"/>
      <c r="OMR25" s="593"/>
      <c r="OMS25" s="593"/>
      <c r="OMT25" s="593"/>
      <c r="OMU25" s="593"/>
      <c r="OMV25" s="593"/>
      <c r="OMW25" s="593"/>
      <c r="OMX25" s="593"/>
      <c r="OMY25" s="593"/>
      <c r="OMZ25" s="593"/>
      <c r="ONA25" s="593"/>
      <c r="ONB25" s="593"/>
      <c r="ONC25" s="593"/>
      <c r="OND25" s="593"/>
      <c r="ONE25" s="593"/>
      <c r="ONF25" s="593"/>
      <c r="ONG25" s="593"/>
      <c r="ONH25" s="593"/>
      <c r="ONI25" s="593"/>
      <c r="ONJ25" s="593"/>
      <c r="ONK25" s="593"/>
      <c r="ONL25" s="593"/>
      <c r="ONM25" s="593"/>
      <c r="ONN25" s="593"/>
      <c r="ONO25" s="593"/>
      <c r="ONP25" s="593"/>
      <c r="ONQ25" s="593"/>
      <c r="ONR25" s="593"/>
      <c r="ONS25" s="593"/>
      <c r="ONT25" s="593"/>
      <c r="ONU25" s="593"/>
      <c r="ONV25" s="593"/>
      <c r="ONW25" s="593"/>
      <c r="ONX25" s="593"/>
      <c r="ONY25" s="593"/>
      <c r="ONZ25" s="593"/>
      <c r="OOA25" s="593"/>
      <c r="OOB25" s="593"/>
      <c r="OOC25" s="593"/>
      <c r="OOD25" s="593"/>
      <c r="OOE25" s="593"/>
      <c r="OOF25" s="593"/>
      <c r="OOG25" s="593"/>
      <c r="OOH25" s="593"/>
      <c r="OOI25" s="593"/>
      <c r="OOJ25" s="593"/>
      <c r="OOK25" s="593"/>
      <c r="OOL25" s="593"/>
      <c r="OOM25" s="593"/>
      <c r="OON25" s="593"/>
      <c r="OOO25" s="593"/>
      <c r="OOP25" s="593"/>
      <c r="OOQ25" s="593"/>
      <c r="OOR25" s="593"/>
      <c r="OOS25" s="593"/>
      <c r="OOT25" s="593"/>
      <c r="OOU25" s="593"/>
      <c r="OOV25" s="593"/>
      <c r="OOW25" s="593"/>
      <c r="OOX25" s="593"/>
      <c r="OOY25" s="593"/>
      <c r="OOZ25" s="593"/>
      <c r="OPA25" s="593"/>
      <c r="OPB25" s="593"/>
      <c r="OPC25" s="593"/>
      <c r="OPD25" s="593"/>
      <c r="OPE25" s="593"/>
      <c r="OPF25" s="593"/>
      <c r="OPG25" s="593"/>
      <c r="OPH25" s="593"/>
      <c r="OPI25" s="593"/>
      <c r="OPJ25" s="593"/>
      <c r="OPK25" s="593"/>
      <c r="OPL25" s="593"/>
      <c r="OPM25" s="593"/>
      <c r="OPN25" s="593"/>
      <c r="OPO25" s="593"/>
      <c r="OPP25" s="593"/>
      <c r="OPQ25" s="593"/>
      <c r="OPR25" s="593"/>
      <c r="OPS25" s="593"/>
      <c r="OPT25" s="593"/>
      <c r="OPU25" s="593"/>
      <c r="OPV25" s="593"/>
      <c r="OPW25" s="593"/>
      <c r="OPX25" s="593"/>
      <c r="OPY25" s="593"/>
      <c r="OPZ25" s="593"/>
      <c r="OQA25" s="593"/>
      <c r="OQB25" s="593"/>
      <c r="OQC25" s="593"/>
      <c r="OQD25" s="593"/>
      <c r="OQE25" s="593"/>
      <c r="OQF25" s="593"/>
      <c r="OQG25" s="593"/>
      <c r="OQH25" s="593"/>
      <c r="OQI25" s="593"/>
      <c r="OQJ25" s="593"/>
      <c r="OQK25" s="593"/>
      <c r="OQL25" s="593"/>
      <c r="OQM25" s="593"/>
      <c r="OQN25" s="593"/>
      <c r="OQO25" s="593"/>
      <c r="OQP25" s="593"/>
      <c r="OQQ25" s="593"/>
      <c r="OQR25" s="593"/>
      <c r="OQS25" s="593"/>
      <c r="OQT25" s="593"/>
      <c r="OQU25" s="593"/>
      <c r="OQV25" s="593"/>
      <c r="OQW25" s="593"/>
      <c r="OQX25" s="593"/>
      <c r="OQY25" s="593"/>
      <c r="OQZ25" s="593"/>
      <c r="ORA25" s="593"/>
      <c r="ORB25" s="593"/>
      <c r="ORC25" s="593"/>
      <c r="ORD25" s="593"/>
      <c r="ORE25" s="593"/>
      <c r="ORF25" s="593"/>
      <c r="ORG25" s="593"/>
      <c r="ORH25" s="593"/>
      <c r="ORI25" s="593"/>
      <c r="ORJ25" s="593"/>
      <c r="ORK25" s="593"/>
      <c r="ORL25" s="593"/>
      <c r="ORM25" s="593"/>
      <c r="ORN25" s="593"/>
      <c r="ORO25" s="593"/>
      <c r="ORP25" s="593"/>
      <c r="ORQ25" s="593"/>
      <c r="ORR25" s="593"/>
      <c r="ORS25" s="593"/>
      <c r="ORT25" s="593"/>
      <c r="ORU25" s="593"/>
      <c r="ORV25" s="593"/>
      <c r="ORW25" s="593"/>
      <c r="ORX25" s="593"/>
      <c r="ORY25" s="593"/>
      <c r="ORZ25" s="593"/>
      <c r="OSA25" s="593"/>
      <c r="OSB25" s="593"/>
      <c r="OSC25" s="593"/>
      <c r="OSD25" s="593"/>
      <c r="OSE25" s="593"/>
      <c r="OSF25" s="593"/>
      <c r="OSG25" s="593"/>
      <c r="OSH25" s="593"/>
      <c r="OSI25" s="593"/>
      <c r="OSJ25" s="593"/>
      <c r="OSK25" s="593"/>
      <c r="OSL25" s="593"/>
      <c r="OSM25" s="593"/>
      <c r="OSN25" s="593"/>
      <c r="OSO25" s="593"/>
      <c r="OSP25" s="593"/>
      <c r="OSQ25" s="593"/>
      <c r="OSR25" s="593"/>
      <c r="OSS25" s="593"/>
      <c r="OST25" s="593"/>
      <c r="OSU25" s="593"/>
      <c r="OSV25" s="593"/>
      <c r="OSW25" s="593"/>
      <c r="OSX25" s="593"/>
      <c r="OSY25" s="593"/>
      <c r="OSZ25" s="593"/>
      <c r="OTA25" s="593"/>
      <c r="OTB25" s="593"/>
      <c r="OTC25" s="593"/>
      <c r="OTD25" s="593"/>
      <c r="OTE25" s="593"/>
      <c r="OTF25" s="593"/>
      <c r="OTG25" s="593"/>
      <c r="OTH25" s="593"/>
      <c r="OTI25" s="593"/>
      <c r="OTJ25" s="593"/>
      <c r="OTK25" s="593"/>
      <c r="OTL25" s="593"/>
      <c r="OTM25" s="593"/>
      <c r="OTN25" s="593"/>
      <c r="OTO25" s="593"/>
      <c r="OTP25" s="593"/>
      <c r="OTQ25" s="593"/>
      <c r="OTR25" s="593"/>
      <c r="OTS25" s="593"/>
      <c r="OTT25" s="593"/>
      <c r="OTU25" s="593"/>
      <c r="OTV25" s="593"/>
      <c r="OTW25" s="593"/>
      <c r="OTX25" s="593"/>
      <c r="OTY25" s="593"/>
      <c r="OTZ25" s="593"/>
      <c r="OUA25" s="593"/>
      <c r="OUB25" s="593"/>
      <c r="OUC25" s="593"/>
      <c r="OUD25" s="593"/>
      <c r="OUE25" s="593"/>
      <c r="OUF25" s="593"/>
      <c r="OUG25" s="593"/>
      <c r="OUH25" s="593"/>
      <c r="OUI25" s="593"/>
      <c r="OUJ25" s="593"/>
      <c r="OUK25" s="593"/>
      <c r="OUL25" s="593"/>
      <c r="OUM25" s="593"/>
      <c r="OUN25" s="593"/>
      <c r="OUO25" s="593"/>
      <c r="OUP25" s="593"/>
      <c r="OUQ25" s="593"/>
      <c r="OUR25" s="593"/>
      <c r="OUS25" s="593"/>
      <c r="OUT25" s="593"/>
      <c r="OUU25" s="593"/>
      <c r="OUV25" s="593"/>
      <c r="OUW25" s="593"/>
      <c r="OUX25" s="593"/>
      <c r="OUY25" s="593"/>
      <c r="OUZ25" s="593"/>
      <c r="OVA25" s="593"/>
      <c r="OVB25" s="593"/>
      <c r="OVC25" s="593"/>
      <c r="OVD25" s="593"/>
      <c r="OVE25" s="593"/>
      <c r="OVF25" s="593"/>
      <c r="OVG25" s="593"/>
      <c r="OVH25" s="593"/>
      <c r="OVI25" s="593"/>
      <c r="OVJ25" s="593"/>
      <c r="OVK25" s="593"/>
      <c r="OVL25" s="593"/>
      <c r="OVM25" s="593"/>
      <c r="OVN25" s="593"/>
      <c r="OVO25" s="593"/>
      <c r="OVP25" s="593"/>
      <c r="OVQ25" s="593"/>
      <c r="OVR25" s="593"/>
      <c r="OVS25" s="593"/>
      <c r="OVT25" s="593"/>
      <c r="OVU25" s="593"/>
      <c r="OVV25" s="593"/>
      <c r="OVW25" s="593"/>
      <c r="OVX25" s="593"/>
      <c r="OVY25" s="593"/>
      <c r="OVZ25" s="593"/>
      <c r="OWA25" s="593"/>
      <c r="OWB25" s="593"/>
      <c r="OWC25" s="593"/>
      <c r="OWD25" s="593"/>
      <c r="OWE25" s="593"/>
      <c r="OWF25" s="593"/>
      <c r="OWG25" s="593"/>
      <c r="OWH25" s="593"/>
      <c r="OWI25" s="593"/>
      <c r="OWJ25" s="593"/>
      <c r="OWK25" s="593"/>
      <c r="OWL25" s="593"/>
      <c r="OWM25" s="593"/>
      <c r="OWN25" s="593"/>
      <c r="OWO25" s="593"/>
      <c r="OWP25" s="593"/>
      <c r="OWQ25" s="593"/>
      <c r="OWR25" s="593"/>
      <c r="OWS25" s="593"/>
      <c r="OWT25" s="593"/>
      <c r="OWU25" s="593"/>
      <c r="OWV25" s="593"/>
      <c r="OWW25" s="593"/>
      <c r="OWX25" s="593"/>
      <c r="OWY25" s="593"/>
      <c r="OWZ25" s="593"/>
      <c r="OXA25" s="593"/>
      <c r="OXB25" s="593"/>
      <c r="OXC25" s="593"/>
      <c r="OXD25" s="593"/>
      <c r="OXE25" s="593"/>
      <c r="OXF25" s="593"/>
      <c r="OXG25" s="593"/>
      <c r="OXH25" s="593"/>
      <c r="OXI25" s="593"/>
      <c r="OXJ25" s="593"/>
      <c r="OXK25" s="593"/>
      <c r="OXL25" s="593"/>
      <c r="OXM25" s="593"/>
      <c r="OXN25" s="593"/>
      <c r="OXO25" s="593"/>
      <c r="OXP25" s="593"/>
      <c r="OXQ25" s="593"/>
      <c r="OXR25" s="593"/>
      <c r="OXS25" s="593"/>
      <c r="OXT25" s="593"/>
      <c r="OXU25" s="593"/>
      <c r="OXV25" s="593"/>
      <c r="OXW25" s="593"/>
      <c r="OXX25" s="593"/>
      <c r="OXY25" s="593"/>
      <c r="OXZ25" s="593"/>
      <c r="OYA25" s="593"/>
      <c r="OYB25" s="593"/>
      <c r="OYC25" s="593"/>
      <c r="OYD25" s="593"/>
      <c r="OYE25" s="593"/>
      <c r="OYF25" s="593"/>
      <c r="OYG25" s="593"/>
      <c r="OYH25" s="593"/>
      <c r="OYI25" s="593"/>
      <c r="OYJ25" s="593"/>
      <c r="OYK25" s="593"/>
      <c r="OYL25" s="593"/>
      <c r="OYM25" s="593"/>
      <c r="OYN25" s="593"/>
      <c r="OYO25" s="593"/>
      <c r="OYP25" s="593"/>
      <c r="OYQ25" s="593"/>
      <c r="OYR25" s="593"/>
      <c r="OYS25" s="593"/>
      <c r="OYT25" s="593"/>
      <c r="OYU25" s="593"/>
      <c r="OYV25" s="593"/>
      <c r="OYW25" s="593"/>
      <c r="OYX25" s="593"/>
      <c r="OYY25" s="593"/>
      <c r="OYZ25" s="593"/>
      <c r="OZA25" s="593"/>
      <c r="OZB25" s="593"/>
      <c r="OZC25" s="593"/>
      <c r="OZD25" s="593"/>
      <c r="OZE25" s="593"/>
      <c r="OZF25" s="593"/>
      <c r="OZG25" s="593"/>
      <c r="OZH25" s="593"/>
      <c r="OZI25" s="593"/>
      <c r="OZJ25" s="593"/>
      <c r="OZK25" s="593"/>
      <c r="OZL25" s="593"/>
      <c r="OZM25" s="593"/>
      <c r="OZN25" s="593"/>
      <c r="OZO25" s="593"/>
      <c r="OZP25" s="593"/>
      <c r="OZQ25" s="593"/>
      <c r="OZR25" s="593"/>
      <c r="OZS25" s="593"/>
      <c r="OZT25" s="593"/>
      <c r="OZU25" s="593"/>
      <c r="OZV25" s="593"/>
      <c r="OZW25" s="593"/>
      <c r="OZX25" s="593"/>
      <c r="OZY25" s="593"/>
      <c r="OZZ25" s="593"/>
      <c r="PAA25" s="593"/>
      <c r="PAB25" s="593"/>
      <c r="PAC25" s="593"/>
      <c r="PAD25" s="593"/>
      <c r="PAE25" s="593"/>
      <c r="PAF25" s="593"/>
      <c r="PAG25" s="593"/>
      <c r="PAH25" s="593"/>
      <c r="PAI25" s="593"/>
      <c r="PAJ25" s="593"/>
      <c r="PAK25" s="593"/>
      <c r="PAL25" s="593"/>
      <c r="PAM25" s="593"/>
      <c r="PAN25" s="593"/>
      <c r="PAO25" s="593"/>
      <c r="PAP25" s="593"/>
      <c r="PAQ25" s="593"/>
      <c r="PAR25" s="593"/>
      <c r="PAS25" s="593"/>
      <c r="PAT25" s="593"/>
      <c r="PAU25" s="593"/>
      <c r="PAV25" s="593"/>
      <c r="PAW25" s="593"/>
      <c r="PAX25" s="593"/>
      <c r="PAY25" s="593"/>
      <c r="PAZ25" s="593"/>
      <c r="PBA25" s="593"/>
      <c r="PBB25" s="593"/>
      <c r="PBC25" s="593"/>
      <c r="PBD25" s="593"/>
      <c r="PBE25" s="593"/>
      <c r="PBF25" s="593"/>
      <c r="PBG25" s="593"/>
      <c r="PBH25" s="593"/>
      <c r="PBI25" s="593"/>
      <c r="PBJ25" s="593"/>
      <c r="PBK25" s="593"/>
      <c r="PBL25" s="593"/>
      <c r="PBM25" s="593"/>
      <c r="PBN25" s="593"/>
      <c r="PBO25" s="593"/>
      <c r="PBP25" s="593"/>
      <c r="PBQ25" s="593"/>
      <c r="PBR25" s="593"/>
      <c r="PBS25" s="593"/>
      <c r="PBT25" s="593"/>
      <c r="PBU25" s="593"/>
      <c r="PBV25" s="593"/>
      <c r="PBW25" s="593"/>
      <c r="PBX25" s="593"/>
      <c r="PBY25" s="593"/>
      <c r="PBZ25" s="593"/>
      <c r="PCA25" s="593"/>
      <c r="PCB25" s="593"/>
      <c r="PCC25" s="593"/>
      <c r="PCD25" s="593"/>
      <c r="PCE25" s="593"/>
      <c r="PCF25" s="593"/>
      <c r="PCG25" s="593"/>
      <c r="PCH25" s="593"/>
      <c r="PCI25" s="593"/>
      <c r="PCJ25" s="593"/>
      <c r="PCK25" s="593"/>
      <c r="PCL25" s="593"/>
      <c r="PCM25" s="593"/>
      <c r="PCN25" s="593"/>
      <c r="PCO25" s="593"/>
      <c r="PCP25" s="593"/>
      <c r="PCQ25" s="593"/>
      <c r="PCR25" s="593"/>
      <c r="PCS25" s="593"/>
      <c r="PCT25" s="593"/>
      <c r="PCU25" s="593"/>
      <c r="PCV25" s="593"/>
      <c r="PCW25" s="593"/>
      <c r="PCX25" s="593"/>
      <c r="PCY25" s="593"/>
      <c r="PCZ25" s="593"/>
      <c r="PDA25" s="593"/>
      <c r="PDB25" s="593"/>
      <c r="PDC25" s="593"/>
      <c r="PDD25" s="593"/>
      <c r="PDE25" s="593"/>
      <c r="PDF25" s="593"/>
      <c r="PDG25" s="593"/>
      <c r="PDH25" s="593"/>
      <c r="PDI25" s="593"/>
      <c r="PDJ25" s="593"/>
      <c r="PDK25" s="593"/>
      <c r="PDL25" s="593"/>
      <c r="PDM25" s="593"/>
      <c r="PDN25" s="593"/>
      <c r="PDO25" s="593"/>
      <c r="PDP25" s="593"/>
      <c r="PDQ25" s="593"/>
      <c r="PDR25" s="593"/>
      <c r="PDS25" s="593"/>
      <c r="PDT25" s="593"/>
      <c r="PDU25" s="593"/>
      <c r="PDV25" s="593"/>
      <c r="PDW25" s="593"/>
      <c r="PDX25" s="593"/>
      <c r="PDY25" s="593"/>
      <c r="PDZ25" s="593"/>
      <c r="PEA25" s="593"/>
      <c r="PEB25" s="593"/>
      <c r="PEC25" s="593"/>
      <c r="PED25" s="593"/>
      <c r="PEE25" s="593"/>
      <c r="PEF25" s="593"/>
      <c r="PEG25" s="593"/>
      <c r="PEH25" s="593"/>
      <c r="PEI25" s="593"/>
      <c r="PEJ25" s="593"/>
      <c r="PEK25" s="593"/>
      <c r="PEL25" s="593"/>
      <c r="PEM25" s="593"/>
      <c r="PEN25" s="593"/>
      <c r="PEO25" s="593"/>
      <c r="PEP25" s="593"/>
      <c r="PEQ25" s="593"/>
      <c r="PER25" s="593"/>
      <c r="PES25" s="593"/>
      <c r="PET25" s="593"/>
      <c r="PEU25" s="593"/>
      <c r="PEV25" s="593"/>
      <c r="PEW25" s="593"/>
      <c r="PEX25" s="593"/>
      <c r="PEY25" s="593"/>
      <c r="PEZ25" s="593"/>
      <c r="PFA25" s="593"/>
      <c r="PFB25" s="593"/>
      <c r="PFC25" s="593"/>
      <c r="PFD25" s="593"/>
      <c r="PFE25" s="593"/>
      <c r="PFF25" s="593"/>
      <c r="PFG25" s="593"/>
      <c r="PFH25" s="593"/>
      <c r="PFI25" s="593"/>
      <c r="PFJ25" s="593"/>
      <c r="PFK25" s="593"/>
      <c r="PFL25" s="593"/>
      <c r="PFM25" s="593"/>
      <c r="PFN25" s="593"/>
      <c r="PFO25" s="593"/>
      <c r="PFP25" s="593"/>
      <c r="PFQ25" s="593"/>
      <c r="PFR25" s="593"/>
      <c r="PFS25" s="593"/>
      <c r="PFT25" s="593"/>
      <c r="PFU25" s="593"/>
      <c r="PFV25" s="593"/>
      <c r="PFW25" s="593"/>
      <c r="PFX25" s="593"/>
      <c r="PFY25" s="593"/>
      <c r="PFZ25" s="593"/>
      <c r="PGA25" s="593"/>
      <c r="PGB25" s="593"/>
      <c r="PGC25" s="593"/>
      <c r="PGD25" s="593"/>
      <c r="PGE25" s="593"/>
      <c r="PGF25" s="593"/>
      <c r="PGG25" s="593"/>
      <c r="PGH25" s="593"/>
      <c r="PGI25" s="593"/>
      <c r="PGJ25" s="593"/>
      <c r="PGK25" s="593"/>
      <c r="PGL25" s="593"/>
      <c r="PGM25" s="593"/>
      <c r="PGN25" s="593"/>
      <c r="PGO25" s="593"/>
      <c r="PGP25" s="593"/>
      <c r="PGQ25" s="593"/>
      <c r="PGR25" s="593"/>
      <c r="PGS25" s="593"/>
      <c r="PGT25" s="593"/>
      <c r="PGU25" s="593"/>
      <c r="PGV25" s="593"/>
      <c r="PGW25" s="593"/>
      <c r="PGX25" s="593"/>
      <c r="PGY25" s="593"/>
      <c r="PGZ25" s="593"/>
      <c r="PHA25" s="593"/>
      <c r="PHB25" s="593"/>
      <c r="PHC25" s="593"/>
      <c r="PHD25" s="593"/>
      <c r="PHE25" s="593"/>
      <c r="PHF25" s="593"/>
      <c r="PHG25" s="593"/>
      <c r="PHH25" s="593"/>
      <c r="PHI25" s="593"/>
      <c r="PHJ25" s="593"/>
      <c r="PHK25" s="593"/>
      <c r="PHL25" s="593"/>
      <c r="PHM25" s="593"/>
      <c r="PHN25" s="593"/>
      <c r="PHO25" s="593"/>
      <c r="PHP25" s="593"/>
      <c r="PHQ25" s="593"/>
      <c r="PHR25" s="593"/>
      <c r="PHS25" s="593"/>
      <c r="PHT25" s="593"/>
      <c r="PHU25" s="593"/>
      <c r="PHV25" s="593"/>
      <c r="PHW25" s="593"/>
      <c r="PHX25" s="593"/>
      <c r="PHY25" s="593"/>
      <c r="PHZ25" s="593"/>
      <c r="PIA25" s="593"/>
      <c r="PIB25" s="593"/>
      <c r="PIC25" s="593"/>
      <c r="PID25" s="593"/>
      <c r="PIE25" s="593"/>
      <c r="PIF25" s="593"/>
      <c r="PIG25" s="593"/>
      <c r="PIH25" s="593"/>
      <c r="PII25" s="593"/>
      <c r="PIJ25" s="593"/>
      <c r="PIK25" s="593"/>
      <c r="PIL25" s="593"/>
      <c r="PIM25" s="593"/>
      <c r="PIN25" s="593"/>
      <c r="PIO25" s="593"/>
      <c r="PIP25" s="593"/>
      <c r="PIQ25" s="593"/>
      <c r="PIR25" s="593"/>
      <c r="PIS25" s="593"/>
      <c r="PIT25" s="593"/>
      <c r="PIU25" s="593"/>
      <c r="PIV25" s="593"/>
      <c r="PIW25" s="593"/>
      <c r="PIX25" s="593"/>
      <c r="PIY25" s="593"/>
      <c r="PIZ25" s="593"/>
      <c r="PJA25" s="593"/>
      <c r="PJB25" s="593"/>
      <c r="PJC25" s="593"/>
      <c r="PJD25" s="593"/>
      <c r="PJE25" s="593"/>
      <c r="PJF25" s="593"/>
      <c r="PJG25" s="593"/>
      <c r="PJH25" s="593"/>
      <c r="PJI25" s="593"/>
      <c r="PJJ25" s="593"/>
      <c r="PJK25" s="593"/>
      <c r="PJL25" s="593"/>
      <c r="PJM25" s="593"/>
      <c r="PJN25" s="593"/>
      <c r="PJO25" s="593"/>
      <c r="PJP25" s="593"/>
      <c r="PJQ25" s="593"/>
      <c r="PJR25" s="593"/>
      <c r="PJS25" s="593"/>
      <c r="PJT25" s="593"/>
      <c r="PJU25" s="593"/>
      <c r="PJV25" s="593"/>
      <c r="PJW25" s="593"/>
      <c r="PJX25" s="593"/>
      <c r="PJY25" s="593"/>
      <c r="PJZ25" s="593"/>
      <c r="PKA25" s="593"/>
      <c r="PKB25" s="593"/>
      <c r="PKC25" s="593"/>
      <c r="PKD25" s="593"/>
      <c r="PKE25" s="593"/>
      <c r="PKF25" s="593"/>
      <c r="PKG25" s="593"/>
      <c r="PKH25" s="593"/>
      <c r="PKI25" s="593"/>
      <c r="PKJ25" s="593"/>
      <c r="PKK25" s="593"/>
      <c r="PKL25" s="593"/>
      <c r="PKM25" s="593"/>
      <c r="PKN25" s="593"/>
      <c r="PKO25" s="593"/>
      <c r="PKP25" s="593"/>
      <c r="PKQ25" s="593"/>
      <c r="PKR25" s="593"/>
      <c r="PKS25" s="593"/>
      <c r="PKT25" s="593"/>
      <c r="PKU25" s="593"/>
      <c r="PKV25" s="593"/>
      <c r="PKW25" s="593"/>
      <c r="PKX25" s="593"/>
      <c r="PKY25" s="593"/>
      <c r="PKZ25" s="593"/>
      <c r="PLA25" s="593"/>
      <c r="PLB25" s="593"/>
      <c r="PLC25" s="593"/>
      <c r="PLD25" s="593"/>
      <c r="PLE25" s="593"/>
      <c r="PLF25" s="593"/>
      <c r="PLG25" s="593"/>
      <c r="PLH25" s="593"/>
      <c r="PLI25" s="593"/>
      <c r="PLJ25" s="593"/>
      <c r="PLK25" s="593"/>
      <c r="PLL25" s="593"/>
      <c r="PLM25" s="593"/>
      <c r="PLN25" s="593"/>
      <c r="PLO25" s="593"/>
      <c r="PLP25" s="593"/>
      <c r="PLQ25" s="593"/>
      <c r="PLR25" s="593"/>
      <c r="PLS25" s="593"/>
      <c r="PLT25" s="593"/>
      <c r="PLU25" s="593"/>
      <c r="PLV25" s="593"/>
      <c r="PLW25" s="593"/>
      <c r="PLX25" s="593"/>
      <c r="PLY25" s="593"/>
      <c r="PLZ25" s="593"/>
      <c r="PMA25" s="593"/>
      <c r="PMB25" s="593"/>
      <c r="PMC25" s="593"/>
      <c r="PMD25" s="593"/>
      <c r="PME25" s="593"/>
      <c r="PMF25" s="593"/>
      <c r="PMG25" s="593"/>
      <c r="PMH25" s="593"/>
      <c r="PMI25" s="593"/>
      <c r="PMJ25" s="593"/>
      <c r="PMK25" s="593"/>
      <c r="PML25" s="593"/>
      <c r="PMM25" s="593"/>
      <c r="PMN25" s="593"/>
      <c r="PMO25" s="593"/>
      <c r="PMP25" s="593"/>
      <c r="PMQ25" s="593"/>
      <c r="PMR25" s="593"/>
      <c r="PMS25" s="593"/>
      <c r="PMT25" s="593"/>
      <c r="PMU25" s="593"/>
      <c r="PMV25" s="593"/>
      <c r="PMW25" s="593"/>
      <c r="PMX25" s="593"/>
      <c r="PMY25" s="593"/>
      <c r="PMZ25" s="593"/>
      <c r="PNA25" s="593"/>
      <c r="PNB25" s="593"/>
      <c r="PNC25" s="593"/>
      <c r="PND25" s="593"/>
      <c r="PNE25" s="593"/>
      <c r="PNF25" s="593"/>
      <c r="PNG25" s="593"/>
      <c r="PNH25" s="593"/>
      <c r="PNI25" s="593"/>
      <c r="PNJ25" s="593"/>
      <c r="PNK25" s="593"/>
      <c r="PNL25" s="593"/>
      <c r="PNM25" s="593"/>
      <c r="PNN25" s="593"/>
      <c r="PNO25" s="593"/>
      <c r="PNP25" s="593"/>
      <c r="PNQ25" s="593"/>
      <c r="PNR25" s="593"/>
      <c r="PNS25" s="593"/>
      <c r="PNT25" s="593"/>
      <c r="PNU25" s="593"/>
      <c r="PNV25" s="593"/>
      <c r="PNW25" s="593"/>
      <c r="PNX25" s="593"/>
      <c r="PNY25" s="593"/>
      <c r="PNZ25" s="593"/>
      <c r="POA25" s="593"/>
      <c r="POB25" s="593"/>
      <c r="POC25" s="593"/>
      <c r="POD25" s="593"/>
      <c r="POE25" s="593"/>
      <c r="POF25" s="593"/>
      <c r="POG25" s="593"/>
      <c r="POH25" s="593"/>
      <c r="POI25" s="593"/>
      <c r="POJ25" s="593"/>
      <c r="POK25" s="593"/>
      <c r="POL25" s="593"/>
      <c r="POM25" s="593"/>
      <c r="PON25" s="593"/>
      <c r="POO25" s="593"/>
      <c r="POP25" s="593"/>
      <c r="POQ25" s="593"/>
      <c r="POR25" s="593"/>
      <c r="POS25" s="593"/>
      <c r="POT25" s="593"/>
      <c r="POU25" s="593"/>
      <c r="POV25" s="593"/>
      <c r="POW25" s="593"/>
      <c r="POX25" s="593"/>
      <c r="POY25" s="593"/>
      <c r="POZ25" s="593"/>
      <c r="PPA25" s="593"/>
      <c r="PPB25" s="593"/>
      <c r="PPC25" s="593"/>
      <c r="PPD25" s="593"/>
      <c r="PPE25" s="593"/>
      <c r="PPF25" s="593"/>
      <c r="PPG25" s="593"/>
      <c r="PPH25" s="593"/>
      <c r="PPI25" s="593"/>
      <c r="PPJ25" s="593"/>
      <c r="PPK25" s="593"/>
      <c r="PPL25" s="593"/>
      <c r="PPM25" s="593"/>
      <c r="PPN25" s="593"/>
      <c r="PPO25" s="593"/>
      <c r="PPP25" s="593"/>
      <c r="PPQ25" s="593"/>
      <c r="PPR25" s="593"/>
      <c r="PPS25" s="593"/>
      <c r="PPT25" s="593"/>
      <c r="PPU25" s="593"/>
      <c r="PPV25" s="593"/>
      <c r="PPW25" s="593"/>
      <c r="PPX25" s="593"/>
      <c r="PPY25" s="593"/>
      <c r="PPZ25" s="593"/>
      <c r="PQA25" s="593"/>
      <c r="PQB25" s="593"/>
      <c r="PQC25" s="593"/>
      <c r="PQD25" s="593"/>
      <c r="PQE25" s="593"/>
      <c r="PQF25" s="593"/>
      <c r="PQG25" s="593"/>
      <c r="PQH25" s="593"/>
      <c r="PQI25" s="593"/>
      <c r="PQJ25" s="593"/>
      <c r="PQK25" s="593"/>
      <c r="PQL25" s="593"/>
      <c r="PQM25" s="593"/>
      <c r="PQN25" s="593"/>
      <c r="PQO25" s="593"/>
      <c r="PQP25" s="593"/>
      <c r="PQQ25" s="593"/>
      <c r="PQR25" s="593"/>
      <c r="PQS25" s="593"/>
      <c r="PQT25" s="593"/>
      <c r="PQU25" s="593"/>
      <c r="PQV25" s="593"/>
      <c r="PQW25" s="593"/>
      <c r="PQX25" s="593"/>
      <c r="PQY25" s="593"/>
      <c r="PQZ25" s="593"/>
      <c r="PRA25" s="593"/>
      <c r="PRB25" s="593"/>
      <c r="PRC25" s="593"/>
      <c r="PRD25" s="593"/>
      <c r="PRE25" s="593"/>
      <c r="PRF25" s="593"/>
      <c r="PRG25" s="593"/>
      <c r="PRH25" s="593"/>
      <c r="PRI25" s="593"/>
      <c r="PRJ25" s="593"/>
      <c r="PRK25" s="593"/>
      <c r="PRL25" s="593"/>
      <c r="PRM25" s="593"/>
      <c r="PRN25" s="593"/>
      <c r="PRO25" s="593"/>
      <c r="PRP25" s="593"/>
      <c r="PRQ25" s="593"/>
      <c r="PRR25" s="593"/>
      <c r="PRS25" s="593"/>
      <c r="PRT25" s="593"/>
      <c r="PRU25" s="593"/>
      <c r="PRV25" s="593"/>
      <c r="PRW25" s="593"/>
      <c r="PRX25" s="593"/>
      <c r="PRY25" s="593"/>
      <c r="PRZ25" s="593"/>
      <c r="PSA25" s="593"/>
      <c r="PSB25" s="593"/>
      <c r="PSC25" s="593"/>
      <c r="PSD25" s="593"/>
      <c r="PSE25" s="593"/>
      <c r="PSF25" s="593"/>
      <c r="PSG25" s="593"/>
      <c r="PSH25" s="593"/>
      <c r="PSI25" s="593"/>
      <c r="PSJ25" s="593"/>
      <c r="PSK25" s="593"/>
      <c r="PSL25" s="593"/>
      <c r="PSM25" s="593"/>
      <c r="PSN25" s="593"/>
      <c r="PSO25" s="593"/>
      <c r="PSP25" s="593"/>
      <c r="PSQ25" s="593"/>
      <c r="PSR25" s="593"/>
      <c r="PSS25" s="593"/>
      <c r="PST25" s="593"/>
      <c r="PSU25" s="593"/>
      <c r="PSV25" s="593"/>
      <c r="PSW25" s="593"/>
      <c r="PSX25" s="593"/>
      <c r="PSY25" s="593"/>
      <c r="PSZ25" s="593"/>
      <c r="PTA25" s="593"/>
      <c r="PTB25" s="593"/>
      <c r="PTC25" s="593"/>
      <c r="PTD25" s="593"/>
      <c r="PTE25" s="593"/>
      <c r="PTF25" s="593"/>
      <c r="PTG25" s="593"/>
      <c r="PTH25" s="593"/>
      <c r="PTI25" s="593"/>
      <c r="PTJ25" s="593"/>
      <c r="PTK25" s="593"/>
      <c r="PTL25" s="593"/>
      <c r="PTM25" s="593"/>
      <c r="PTN25" s="593"/>
      <c r="PTO25" s="593"/>
      <c r="PTP25" s="593"/>
      <c r="PTQ25" s="593"/>
      <c r="PTR25" s="593"/>
      <c r="PTS25" s="593"/>
      <c r="PTT25" s="593"/>
      <c r="PTU25" s="593"/>
      <c r="PTV25" s="593"/>
      <c r="PTW25" s="593"/>
      <c r="PTX25" s="593"/>
      <c r="PTY25" s="593"/>
      <c r="PTZ25" s="593"/>
      <c r="PUA25" s="593"/>
      <c r="PUB25" s="593"/>
      <c r="PUC25" s="593"/>
      <c r="PUD25" s="593"/>
      <c r="PUE25" s="593"/>
      <c r="PUF25" s="593"/>
      <c r="PUG25" s="593"/>
      <c r="PUH25" s="593"/>
      <c r="PUI25" s="593"/>
      <c r="PUJ25" s="593"/>
      <c r="PUK25" s="593"/>
      <c r="PUL25" s="593"/>
      <c r="PUM25" s="593"/>
      <c r="PUN25" s="593"/>
      <c r="PUO25" s="593"/>
      <c r="PUP25" s="593"/>
      <c r="PUQ25" s="593"/>
      <c r="PUR25" s="593"/>
      <c r="PUS25" s="593"/>
      <c r="PUT25" s="593"/>
      <c r="PUU25" s="593"/>
      <c r="PUV25" s="593"/>
      <c r="PUW25" s="593"/>
      <c r="PUX25" s="593"/>
      <c r="PUY25" s="593"/>
      <c r="PUZ25" s="593"/>
      <c r="PVA25" s="593"/>
      <c r="PVB25" s="593"/>
      <c r="PVC25" s="593"/>
      <c r="PVD25" s="593"/>
      <c r="PVE25" s="593"/>
      <c r="PVF25" s="593"/>
      <c r="PVG25" s="593"/>
      <c r="PVH25" s="593"/>
      <c r="PVI25" s="593"/>
      <c r="PVJ25" s="593"/>
      <c r="PVK25" s="593"/>
      <c r="PVL25" s="593"/>
      <c r="PVM25" s="593"/>
      <c r="PVN25" s="593"/>
      <c r="PVO25" s="593"/>
      <c r="PVP25" s="593"/>
      <c r="PVQ25" s="593"/>
      <c r="PVR25" s="593"/>
      <c r="PVS25" s="593"/>
      <c r="PVT25" s="593"/>
      <c r="PVU25" s="593"/>
      <c r="PVV25" s="593"/>
      <c r="PVW25" s="593"/>
      <c r="PVX25" s="593"/>
      <c r="PVY25" s="593"/>
      <c r="PVZ25" s="593"/>
      <c r="PWA25" s="593"/>
      <c r="PWB25" s="593"/>
      <c r="PWC25" s="593"/>
      <c r="PWD25" s="593"/>
      <c r="PWE25" s="593"/>
      <c r="PWF25" s="593"/>
      <c r="PWG25" s="593"/>
      <c r="PWH25" s="593"/>
      <c r="PWI25" s="593"/>
      <c r="PWJ25" s="593"/>
      <c r="PWK25" s="593"/>
      <c r="PWL25" s="593"/>
      <c r="PWM25" s="593"/>
      <c r="PWN25" s="593"/>
      <c r="PWO25" s="593"/>
      <c r="PWP25" s="593"/>
      <c r="PWQ25" s="593"/>
      <c r="PWR25" s="593"/>
      <c r="PWS25" s="593"/>
      <c r="PWT25" s="593"/>
      <c r="PWU25" s="593"/>
      <c r="PWV25" s="593"/>
      <c r="PWW25" s="593"/>
      <c r="PWX25" s="593"/>
      <c r="PWY25" s="593"/>
      <c r="PWZ25" s="593"/>
      <c r="PXA25" s="593"/>
      <c r="PXB25" s="593"/>
      <c r="PXC25" s="593"/>
      <c r="PXD25" s="593"/>
      <c r="PXE25" s="593"/>
      <c r="PXF25" s="593"/>
      <c r="PXG25" s="593"/>
      <c r="PXH25" s="593"/>
      <c r="PXI25" s="593"/>
      <c r="PXJ25" s="593"/>
      <c r="PXK25" s="593"/>
      <c r="PXL25" s="593"/>
      <c r="PXM25" s="593"/>
      <c r="PXN25" s="593"/>
      <c r="PXO25" s="593"/>
      <c r="PXP25" s="593"/>
      <c r="PXQ25" s="593"/>
      <c r="PXR25" s="593"/>
      <c r="PXS25" s="593"/>
      <c r="PXT25" s="593"/>
      <c r="PXU25" s="593"/>
      <c r="PXV25" s="593"/>
      <c r="PXW25" s="593"/>
      <c r="PXX25" s="593"/>
      <c r="PXY25" s="593"/>
      <c r="PXZ25" s="593"/>
      <c r="PYA25" s="593"/>
      <c r="PYB25" s="593"/>
      <c r="PYC25" s="593"/>
      <c r="PYD25" s="593"/>
      <c r="PYE25" s="593"/>
      <c r="PYF25" s="593"/>
      <c r="PYG25" s="593"/>
      <c r="PYH25" s="593"/>
      <c r="PYI25" s="593"/>
      <c r="PYJ25" s="593"/>
      <c r="PYK25" s="593"/>
      <c r="PYL25" s="593"/>
      <c r="PYM25" s="593"/>
      <c r="PYN25" s="593"/>
      <c r="PYO25" s="593"/>
      <c r="PYP25" s="593"/>
      <c r="PYQ25" s="593"/>
      <c r="PYR25" s="593"/>
      <c r="PYS25" s="593"/>
      <c r="PYT25" s="593"/>
      <c r="PYU25" s="593"/>
      <c r="PYV25" s="593"/>
      <c r="PYW25" s="593"/>
      <c r="PYX25" s="593"/>
      <c r="PYY25" s="593"/>
      <c r="PYZ25" s="593"/>
      <c r="PZA25" s="593"/>
      <c r="PZB25" s="593"/>
      <c r="PZC25" s="593"/>
      <c r="PZD25" s="593"/>
      <c r="PZE25" s="593"/>
      <c r="PZF25" s="593"/>
      <c r="PZG25" s="593"/>
      <c r="PZH25" s="593"/>
      <c r="PZI25" s="593"/>
      <c r="PZJ25" s="593"/>
      <c r="PZK25" s="593"/>
      <c r="PZL25" s="593"/>
      <c r="PZM25" s="593"/>
      <c r="PZN25" s="593"/>
      <c r="PZO25" s="593"/>
      <c r="PZP25" s="593"/>
      <c r="PZQ25" s="593"/>
      <c r="PZR25" s="593"/>
      <c r="PZS25" s="593"/>
      <c r="PZT25" s="593"/>
      <c r="PZU25" s="593"/>
      <c r="PZV25" s="593"/>
      <c r="PZW25" s="593"/>
      <c r="PZX25" s="593"/>
      <c r="PZY25" s="593"/>
      <c r="PZZ25" s="593"/>
      <c r="QAA25" s="593"/>
      <c r="QAB25" s="593"/>
      <c r="QAC25" s="593"/>
      <c r="QAD25" s="593"/>
      <c r="QAE25" s="593"/>
      <c r="QAF25" s="593"/>
      <c r="QAG25" s="593"/>
      <c r="QAH25" s="593"/>
      <c r="QAI25" s="593"/>
      <c r="QAJ25" s="593"/>
      <c r="QAK25" s="593"/>
      <c r="QAL25" s="593"/>
      <c r="QAM25" s="593"/>
      <c r="QAN25" s="593"/>
      <c r="QAO25" s="593"/>
      <c r="QAP25" s="593"/>
      <c r="QAQ25" s="593"/>
      <c r="QAR25" s="593"/>
      <c r="QAS25" s="593"/>
      <c r="QAT25" s="593"/>
      <c r="QAU25" s="593"/>
      <c r="QAV25" s="593"/>
      <c r="QAW25" s="593"/>
      <c r="QAX25" s="593"/>
      <c r="QAY25" s="593"/>
      <c r="QAZ25" s="593"/>
      <c r="QBA25" s="593"/>
      <c r="QBB25" s="593"/>
      <c r="QBC25" s="593"/>
      <c r="QBD25" s="593"/>
      <c r="QBE25" s="593"/>
      <c r="QBF25" s="593"/>
      <c r="QBG25" s="593"/>
      <c r="QBH25" s="593"/>
      <c r="QBI25" s="593"/>
      <c r="QBJ25" s="593"/>
      <c r="QBK25" s="593"/>
      <c r="QBL25" s="593"/>
      <c r="QBM25" s="593"/>
      <c r="QBN25" s="593"/>
      <c r="QBO25" s="593"/>
      <c r="QBP25" s="593"/>
      <c r="QBQ25" s="593"/>
      <c r="QBR25" s="593"/>
      <c r="QBS25" s="593"/>
      <c r="QBT25" s="593"/>
      <c r="QBU25" s="593"/>
      <c r="QBV25" s="593"/>
      <c r="QBW25" s="593"/>
      <c r="QBX25" s="593"/>
      <c r="QBY25" s="593"/>
      <c r="QBZ25" s="593"/>
      <c r="QCA25" s="593"/>
      <c r="QCB25" s="593"/>
      <c r="QCC25" s="593"/>
      <c r="QCD25" s="593"/>
      <c r="QCE25" s="593"/>
      <c r="QCF25" s="593"/>
      <c r="QCG25" s="593"/>
      <c r="QCH25" s="593"/>
      <c r="QCI25" s="593"/>
      <c r="QCJ25" s="593"/>
      <c r="QCK25" s="593"/>
      <c r="QCL25" s="593"/>
      <c r="QCM25" s="593"/>
      <c r="QCN25" s="593"/>
      <c r="QCO25" s="593"/>
      <c r="QCP25" s="593"/>
      <c r="QCQ25" s="593"/>
      <c r="QCR25" s="593"/>
      <c r="QCS25" s="593"/>
      <c r="QCT25" s="593"/>
      <c r="QCU25" s="593"/>
      <c r="QCV25" s="593"/>
      <c r="QCW25" s="593"/>
      <c r="QCX25" s="593"/>
      <c r="QCY25" s="593"/>
      <c r="QCZ25" s="593"/>
      <c r="QDA25" s="593"/>
      <c r="QDB25" s="593"/>
      <c r="QDC25" s="593"/>
      <c r="QDD25" s="593"/>
      <c r="QDE25" s="593"/>
      <c r="QDF25" s="593"/>
      <c r="QDG25" s="593"/>
      <c r="QDH25" s="593"/>
      <c r="QDI25" s="593"/>
      <c r="QDJ25" s="593"/>
      <c r="QDK25" s="593"/>
      <c r="QDL25" s="593"/>
      <c r="QDM25" s="593"/>
      <c r="QDN25" s="593"/>
      <c r="QDO25" s="593"/>
      <c r="QDP25" s="593"/>
      <c r="QDQ25" s="593"/>
      <c r="QDR25" s="593"/>
      <c r="QDS25" s="593"/>
      <c r="QDT25" s="593"/>
      <c r="QDU25" s="593"/>
      <c r="QDV25" s="593"/>
      <c r="QDW25" s="593"/>
      <c r="QDX25" s="593"/>
      <c r="QDY25" s="593"/>
      <c r="QDZ25" s="593"/>
      <c r="QEA25" s="593"/>
      <c r="QEB25" s="593"/>
      <c r="QEC25" s="593"/>
      <c r="QED25" s="593"/>
      <c r="QEE25" s="593"/>
      <c r="QEF25" s="593"/>
      <c r="QEG25" s="593"/>
      <c r="QEH25" s="593"/>
      <c r="QEI25" s="593"/>
      <c r="QEJ25" s="593"/>
      <c r="QEK25" s="593"/>
      <c r="QEL25" s="593"/>
      <c r="QEM25" s="593"/>
      <c r="QEN25" s="593"/>
      <c r="QEO25" s="593"/>
      <c r="QEP25" s="593"/>
      <c r="QEQ25" s="593"/>
      <c r="QER25" s="593"/>
      <c r="QES25" s="593"/>
      <c r="QET25" s="593"/>
      <c r="QEU25" s="593"/>
      <c r="QEV25" s="593"/>
      <c r="QEW25" s="593"/>
      <c r="QEX25" s="593"/>
      <c r="QEY25" s="593"/>
      <c r="QEZ25" s="593"/>
      <c r="QFA25" s="593"/>
      <c r="QFB25" s="593"/>
      <c r="QFC25" s="593"/>
      <c r="QFD25" s="593"/>
      <c r="QFE25" s="593"/>
      <c r="QFF25" s="593"/>
      <c r="QFG25" s="593"/>
      <c r="QFH25" s="593"/>
      <c r="QFI25" s="593"/>
      <c r="QFJ25" s="593"/>
      <c r="QFK25" s="593"/>
      <c r="QFL25" s="593"/>
      <c r="QFM25" s="593"/>
      <c r="QFN25" s="593"/>
      <c r="QFO25" s="593"/>
      <c r="QFP25" s="593"/>
      <c r="QFQ25" s="593"/>
      <c r="QFR25" s="593"/>
      <c r="QFS25" s="593"/>
      <c r="QFT25" s="593"/>
      <c r="QFU25" s="593"/>
      <c r="QFV25" s="593"/>
      <c r="QFW25" s="593"/>
      <c r="QFX25" s="593"/>
      <c r="QFY25" s="593"/>
      <c r="QFZ25" s="593"/>
      <c r="QGA25" s="593"/>
      <c r="QGB25" s="593"/>
      <c r="QGC25" s="593"/>
      <c r="QGD25" s="593"/>
      <c r="QGE25" s="593"/>
      <c r="QGF25" s="593"/>
      <c r="QGG25" s="593"/>
      <c r="QGH25" s="593"/>
      <c r="QGI25" s="593"/>
      <c r="QGJ25" s="593"/>
      <c r="QGK25" s="593"/>
      <c r="QGL25" s="593"/>
      <c r="QGM25" s="593"/>
      <c r="QGN25" s="593"/>
      <c r="QGO25" s="593"/>
      <c r="QGP25" s="593"/>
      <c r="QGQ25" s="593"/>
      <c r="QGR25" s="593"/>
      <c r="QGS25" s="593"/>
      <c r="QGT25" s="593"/>
      <c r="QGU25" s="593"/>
      <c r="QGV25" s="593"/>
      <c r="QGW25" s="593"/>
      <c r="QGX25" s="593"/>
      <c r="QGY25" s="593"/>
      <c r="QGZ25" s="593"/>
      <c r="QHA25" s="593"/>
      <c r="QHB25" s="593"/>
      <c r="QHC25" s="593"/>
      <c r="QHD25" s="593"/>
      <c r="QHE25" s="593"/>
      <c r="QHF25" s="593"/>
      <c r="QHG25" s="593"/>
      <c r="QHH25" s="593"/>
      <c r="QHI25" s="593"/>
      <c r="QHJ25" s="593"/>
      <c r="QHK25" s="593"/>
      <c r="QHL25" s="593"/>
      <c r="QHM25" s="593"/>
      <c r="QHN25" s="593"/>
      <c r="QHO25" s="593"/>
      <c r="QHP25" s="593"/>
      <c r="QHQ25" s="593"/>
      <c r="QHR25" s="593"/>
      <c r="QHS25" s="593"/>
      <c r="QHT25" s="593"/>
      <c r="QHU25" s="593"/>
      <c r="QHV25" s="593"/>
      <c r="QHW25" s="593"/>
      <c r="QHX25" s="593"/>
      <c r="QHY25" s="593"/>
      <c r="QHZ25" s="593"/>
      <c r="QIA25" s="593"/>
      <c r="QIB25" s="593"/>
      <c r="QIC25" s="593"/>
      <c r="QID25" s="593"/>
      <c r="QIE25" s="593"/>
      <c r="QIF25" s="593"/>
      <c r="QIG25" s="593"/>
      <c r="QIH25" s="593"/>
      <c r="QII25" s="593"/>
      <c r="QIJ25" s="593"/>
      <c r="QIK25" s="593"/>
      <c r="QIL25" s="593"/>
      <c r="QIM25" s="593"/>
      <c r="QIN25" s="593"/>
      <c r="QIO25" s="593"/>
      <c r="QIP25" s="593"/>
      <c r="QIQ25" s="593"/>
      <c r="QIR25" s="593"/>
      <c r="QIS25" s="593"/>
      <c r="QIT25" s="593"/>
      <c r="QIU25" s="593"/>
      <c r="QIV25" s="593"/>
      <c r="QIW25" s="593"/>
      <c r="QIX25" s="593"/>
      <c r="QIY25" s="593"/>
      <c r="QIZ25" s="593"/>
      <c r="QJA25" s="593"/>
      <c r="QJB25" s="593"/>
      <c r="QJC25" s="593"/>
      <c r="QJD25" s="593"/>
      <c r="QJE25" s="593"/>
      <c r="QJF25" s="593"/>
      <c r="QJG25" s="593"/>
      <c r="QJH25" s="593"/>
      <c r="QJI25" s="593"/>
      <c r="QJJ25" s="593"/>
      <c r="QJK25" s="593"/>
      <c r="QJL25" s="593"/>
      <c r="QJM25" s="593"/>
      <c r="QJN25" s="593"/>
      <c r="QJO25" s="593"/>
      <c r="QJP25" s="593"/>
      <c r="QJQ25" s="593"/>
      <c r="QJR25" s="593"/>
      <c r="QJS25" s="593"/>
      <c r="QJT25" s="593"/>
      <c r="QJU25" s="593"/>
      <c r="QJV25" s="593"/>
      <c r="QJW25" s="593"/>
      <c r="QJX25" s="593"/>
      <c r="QJY25" s="593"/>
      <c r="QJZ25" s="593"/>
      <c r="QKA25" s="593"/>
      <c r="QKB25" s="593"/>
      <c r="QKC25" s="593"/>
      <c r="QKD25" s="593"/>
      <c r="QKE25" s="593"/>
      <c r="QKF25" s="593"/>
      <c r="QKG25" s="593"/>
      <c r="QKH25" s="593"/>
      <c r="QKI25" s="593"/>
      <c r="QKJ25" s="593"/>
      <c r="QKK25" s="593"/>
      <c r="QKL25" s="593"/>
      <c r="QKM25" s="593"/>
      <c r="QKN25" s="593"/>
      <c r="QKO25" s="593"/>
      <c r="QKP25" s="593"/>
      <c r="QKQ25" s="593"/>
      <c r="QKR25" s="593"/>
      <c r="QKS25" s="593"/>
      <c r="QKT25" s="593"/>
      <c r="QKU25" s="593"/>
      <c r="QKV25" s="593"/>
      <c r="QKW25" s="593"/>
      <c r="QKX25" s="593"/>
      <c r="QKY25" s="593"/>
      <c r="QKZ25" s="593"/>
      <c r="QLA25" s="593"/>
      <c r="QLB25" s="593"/>
      <c r="QLC25" s="593"/>
      <c r="QLD25" s="593"/>
      <c r="QLE25" s="593"/>
      <c r="QLF25" s="593"/>
      <c r="QLG25" s="593"/>
      <c r="QLH25" s="593"/>
      <c r="QLI25" s="593"/>
      <c r="QLJ25" s="593"/>
      <c r="QLK25" s="593"/>
      <c r="QLL25" s="593"/>
      <c r="QLM25" s="593"/>
      <c r="QLN25" s="593"/>
      <c r="QLO25" s="593"/>
      <c r="QLP25" s="593"/>
      <c r="QLQ25" s="593"/>
      <c r="QLR25" s="593"/>
      <c r="QLS25" s="593"/>
      <c r="QLT25" s="593"/>
      <c r="QLU25" s="593"/>
      <c r="QLV25" s="593"/>
      <c r="QLW25" s="593"/>
      <c r="QLX25" s="593"/>
      <c r="QLY25" s="593"/>
      <c r="QLZ25" s="593"/>
      <c r="QMA25" s="593"/>
      <c r="QMB25" s="593"/>
      <c r="QMC25" s="593"/>
      <c r="QMD25" s="593"/>
      <c r="QME25" s="593"/>
      <c r="QMF25" s="593"/>
      <c r="QMG25" s="593"/>
      <c r="QMH25" s="593"/>
      <c r="QMI25" s="593"/>
      <c r="QMJ25" s="593"/>
      <c r="QMK25" s="593"/>
      <c r="QML25" s="593"/>
      <c r="QMM25" s="593"/>
      <c r="QMN25" s="593"/>
      <c r="QMO25" s="593"/>
      <c r="QMP25" s="593"/>
      <c r="QMQ25" s="593"/>
      <c r="QMR25" s="593"/>
      <c r="QMS25" s="593"/>
      <c r="QMT25" s="593"/>
      <c r="QMU25" s="593"/>
      <c r="QMV25" s="593"/>
      <c r="QMW25" s="593"/>
      <c r="QMX25" s="593"/>
      <c r="QMY25" s="593"/>
      <c r="QMZ25" s="593"/>
      <c r="QNA25" s="593"/>
      <c r="QNB25" s="593"/>
      <c r="QNC25" s="593"/>
      <c r="QND25" s="593"/>
      <c r="QNE25" s="593"/>
      <c r="QNF25" s="593"/>
      <c r="QNG25" s="593"/>
      <c r="QNH25" s="593"/>
      <c r="QNI25" s="593"/>
      <c r="QNJ25" s="593"/>
      <c r="QNK25" s="593"/>
      <c r="QNL25" s="593"/>
      <c r="QNM25" s="593"/>
      <c r="QNN25" s="593"/>
      <c r="QNO25" s="593"/>
      <c r="QNP25" s="593"/>
      <c r="QNQ25" s="593"/>
      <c r="QNR25" s="593"/>
      <c r="QNS25" s="593"/>
      <c r="QNT25" s="593"/>
      <c r="QNU25" s="593"/>
      <c r="QNV25" s="593"/>
      <c r="QNW25" s="593"/>
      <c r="QNX25" s="593"/>
      <c r="QNY25" s="593"/>
      <c r="QNZ25" s="593"/>
      <c r="QOA25" s="593"/>
      <c r="QOB25" s="593"/>
      <c r="QOC25" s="593"/>
      <c r="QOD25" s="593"/>
      <c r="QOE25" s="593"/>
      <c r="QOF25" s="593"/>
      <c r="QOG25" s="593"/>
      <c r="QOH25" s="593"/>
      <c r="QOI25" s="593"/>
      <c r="QOJ25" s="593"/>
      <c r="QOK25" s="593"/>
      <c r="QOL25" s="593"/>
      <c r="QOM25" s="593"/>
      <c r="QON25" s="593"/>
      <c r="QOO25" s="593"/>
      <c r="QOP25" s="593"/>
      <c r="QOQ25" s="593"/>
      <c r="QOR25" s="593"/>
      <c r="QOS25" s="593"/>
      <c r="QOT25" s="593"/>
      <c r="QOU25" s="593"/>
      <c r="QOV25" s="593"/>
      <c r="QOW25" s="593"/>
      <c r="QOX25" s="593"/>
      <c r="QOY25" s="593"/>
      <c r="QOZ25" s="593"/>
      <c r="QPA25" s="593"/>
      <c r="QPB25" s="593"/>
      <c r="QPC25" s="593"/>
      <c r="QPD25" s="593"/>
      <c r="QPE25" s="593"/>
      <c r="QPF25" s="593"/>
      <c r="QPG25" s="593"/>
      <c r="QPH25" s="593"/>
      <c r="QPI25" s="593"/>
      <c r="QPJ25" s="593"/>
      <c r="QPK25" s="593"/>
      <c r="QPL25" s="593"/>
      <c r="QPM25" s="593"/>
      <c r="QPN25" s="593"/>
      <c r="QPO25" s="593"/>
      <c r="QPP25" s="593"/>
      <c r="QPQ25" s="593"/>
      <c r="QPR25" s="593"/>
      <c r="QPS25" s="593"/>
      <c r="QPT25" s="593"/>
      <c r="QPU25" s="593"/>
      <c r="QPV25" s="593"/>
      <c r="QPW25" s="593"/>
      <c r="QPX25" s="593"/>
      <c r="QPY25" s="593"/>
      <c r="QPZ25" s="593"/>
      <c r="QQA25" s="593"/>
      <c r="QQB25" s="593"/>
      <c r="QQC25" s="593"/>
      <c r="QQD25" s="593"/>
      <c r="QQE25" s="593"/>
      <c r="QQF25" s="593"/>
      <c r="QQG25" s="593"/>
      <c r="QQH25" s="593"/>
      <c r="QQI25" s="593"/>
      <c r="QQJ25" s="593"/>
      <c r="QQK25" s="593"/>
      <c r="QQL25" s="593"/>
      <c r="QQM25" s="593"/>
      <c r="QQN25" s="593"/>
      <c r="QQO25" s="593"/>
      <c r="QQP25" s="593"/>
      <c r="QQQ25" s="593"/>
      <c r="QQR25" s="593"/>
      <c r="QQS25" s="593"/>
      <c r="QQT25" s="593"/>
      <c r="QQU25" s="593"/>
      <c r="QQV25" s="593"/>
      <c r="QQW25" s="593"/>
      <c r="QQX25" s="593"/>
      <c r="QQY25" s="593"/>
      <c r="QQZ25" s="593"/>
      <c r="QRA25" s="593"/>
      <c r="QRB25" s="593"/>
      <c r="QRC25" s="593"/>
      <c r="QRD25" s="593"/>
      <c r="QRE25" s="593"/>
      <c r="QRF25" s="593"/>
      <c r="QRG25" s="593"/>
      <c r="QRH25" s="593"/>
      <c r="QRI25" s="593"/>
      <c r="QRJ25" s="593"/>
      <c r="QRK25" s="593"/>
      <c r="QRL25" s="593"/>
      <c r="QRM25" s="593"/>
      <c r="QRN25" s="593"/>
      <c r="QRO25" s="593"/>
      <c r="QRP25" s="593"/>
      <c r="QRQ25" s="593"/>
      <c r="QRR25" s="593"/>
      <c r="QRS25" s="593"/>
      <c r="QRT25" s="593"/>
      <c r="QRU25" s="593"/>
      <c r="QRV25" s="593"/>
      <c r="QRW25" s="593"/>
      <c r="QRX25" s="593"/>
      <c r="QRY25" s="593"/>
      <c r="QRZ25" s="593"/>
      <c r="QSA25" s="593"/>
      <c r="QSB25" s="593"/>
      <c r="QSC25" s="593"/>
      <c r="QSD25" s="593"/>
      <c r="QSE25" s="593"/>
      <c r="QSF25" s="593"/>
      <c r="QSG25" s="593"/>
      <c r="QSH25" s="593"/>
      <c r="QSI25" s="593"/>
      <c r="QSJ25" s="593"/>
      <c r="QSK25" s="593"/>
      <c r="QSL25" s="593"/>
      <c r="QSM25" s="593"/>
      <c r="QSN25" s="593"/>
      <c r="QSO25" s="593"/>
      <c r="QSP25" s="593"/>
      <c r="QSQ25" s="593"/>
      <c r="QSR25" s="593"/>
      <c r="QSS25" s="593"/>
      <c r="QST25" s="593"/>
      <c r="QSU25" s="593"/>
      <c r="QSV25" s="593"/>
      <c r="QSW25" s="593"/>
      <c r="QSX25" s="593"/>
      <c r="QSY25" s="593"/>
      <c r="QSZ25" s="593"/>
      <c r="QTA25" s="593"/>
      <c r="QTB25" s="593"/>
      <c r="QTC25" s="593"/>
      <c r="QTD25" s="593"/>
      <c r="QTE25" s="593"/>
      <c r="QTF25" s="593"/>
      <c r="QTG25" s="593"/>
      <c r="QTH25" s="593"/>
      <c r="QTI25" s="593"/>
      <c r="QTJ25" s="593"/>
      <c r="QTK25" s="593"/>
      <c r="QTL25" s="593"/>
      <c r="QTM25" s="593"/>
      <c r="QTN25" s="593"/>
      <c r="QTO25" s="593"/>
      <c r="QTP25" s="593"/>
      <c r="QTQ25" s="593"/>
      <c r="QTR25" s="593"/>
      <c r="QTS25" s="593"/>
      <c r="QTT25" s="593"/>
      <c r="QTU25" s="593"/>
      <c r="QTV25" s="593"/>
      <c r="QTW25" s="593"/>
      <c r="QTX25" s="593"/>
      <c r="QTY25" s="593"/>
      <c r="QTZ25" s="593"/>
      <c r="QUA25" s="593"/>
      <c r="QUB25" s="593"/>
      <c r="QUC25" s="593"/>
      <c r="QUD25" s="593"/>
      <c r="QUE25" s="593"/>
      <c r="QUF25" s="593"/>
      <c r="QUG25" s="593"/>
      <c r="QUH25" s="593"/>
      <c r="QUI25" s="593"/>
      <c r="QUJ25" s="593"/>
      <c r="QUK25" s="593"/>
      <c r="QUL25" s="593"/>
      <c r="QUM25" s="593"/>
      <c r="QUN25" s="593"/>
      <c r="QUO25" s="593"/>
      <c r="QUP25" s="593"/>
      <c r="QUQ25" s="593"/>
      <c r="QUR25" s="593"/>
      <c r="QUS25" s="593"/>
      <c r="QUT25" s="593"/>
      <c r="QUU25" s="593"/>
      <c r="QUV25" s="593"/>
      <c r="QUW25" s="593"/>
      <c r="QUX25" s="593"/>
      <c r="QUY25" s="593"/>
      <c r="QUZ25" s="593"/>
      <c r="QVA25" s="593"/>
      <c r="QVB25" s="593"/>
      <c r="QVC25" s="593"/>
      <c r="QVD25" s="593"/>
      <c r="QVE25" s="593"/>
      <c r="QVF25" s="593"/>
      <c r="QVG25" s="593"/>
      <c r="QVH25" s="593"/>
      <c r="QVI25" s="593"/>
      <c r="QVJ25" s="593"/>
      <c r="QVK25" s="593"/>
      <c r="QVL25" s="593"/>
      <c r="QVM25" s="593"/>
      <c r="QVN25" s="593"/>
      <c r="QVO25" s="593"/>
      <c r="QVP25" s="593"/>
      <c r="QVQ25" s="593"/>
      <c r="QVR25" s="593"/>
      <c r="QVS25" s="593"/>
      <c r="QVT25" s="593"/>
      <c r="QVU25" s="593"/>
      <c r="QVV25" s="593"/>
      <c r="QVW25" s="593"/>
      <c r="QVX25" s="593"/>
      <c r="QVY25" s="593"/>
      <c r="QVZ25" s="593"/>
      <c r="QWA25" s="593"/>
      <c r="QWB25" s="593"/>
      <c r="QWC25" s="593"/>
      <c r="QWD25" s="593"/>
      <c r="QWE25" s="593"/>
      <c r="QWF25" s="593"/>
      <c r="QWG25" s="593"/>
      <c r="QWH25" s="593"/>
      <c r="QWI25" s="593"/>
      <c r="QWJ25" s="593"/>
      <c r="QWK25" s="593"/>
      <c r="QWL25" s="593"/>
      <c r="QWM25" s="593"/>
      <c r="QWN25" s="593"/>
      <c r="QWO25" s="593"/>
      <c r="QWP25" s="593"/>
      <c r="QWQ25" s="593"/>
      <c r="QWR25" s="593"/>
      <c r="QWS25" s="593"/>
      <c r="QWT25" s="593"/>
      <c r="QWU25" s="593"/>
      <c r="QWV25" s="593"/>
      <c r="QWW25" s="593"/>
      <c r="QWX25" s="593"/>
      <c r="QWY25" s="593"/>
      <c r="QWZ25" s="593"/>
      <c r="QXA25" s="593"/>
      <c r="QXB25" s="593"/>
      <c r="QXC25" s="593"/>
      <c r="QXD25" s="593"/>
      <c r="QXE25" s="593"/>
      <c r="QXF25" s="593"/>
      <c r="QXG25" s="593"/>
      <c r="QXH25" s="593"/>
      <c r="QXI25" s="593"/>
      <c r="QXJ25" s="593"/>
      <c r="QXK25" s="593"/>
      <c r="QXL25" s="593"/>
      <c r="QXM25" s="593"/>
      <c r="QXN25" s="593"/>
      <c r="QXO25" s="593"/>
      <c r="QXP25" s="593"/>
      <c r="QXQ25" s="593"/>
      <c r="QXR25" s="593"/>
      <c r="QXS25" s="593"/>
      <c r="QXT25" s="593"/>
      <c r="QXU25" s="593"/>
      <c r="QXV25" s="593"/>
      <c r="QXW25" s="593"/>
      <c r="QXX25" s="593"/>
      <c r="QXY25" s="593"/>
      <c r="QXZ25" s="593"/>
      <c r="QYA25" s="593"/>
      <c r="QYB25" s="593"/>
      <c r="QYC25" s="593"/>
      <c r="QYD25" s="593"/>
      <c r="QYE25" s="593"/>
      <c r="QYF25" s="593"/>
      <c r="QYG25" s="593"/>
      <c r="QYH25" s="593"/>
      <c r="QYI25" s="593"/>
      <c r="QYJ25" s="593"/>
      <c r="QYK25" s="593"/>
      <c r="QYL25" s="593"/>
      <c r="QYM25" s="593"/>
      <c r="QYN25" s="593"/>
      <c r="QYO25" s="593"/>
      <c r="QYP25" s="593"/>
      <c r="QYQ25" s="593"/>
      <c r="QYR25" s="593"/>
      <c r="QYS25" s="593"/>
      <c r="QYT25" s="593"/>
      <c r="QYU25" s="593"/>
      <c r="QYV25" s="593"/>
      <c r="QYW25" s="593"/>
      <c r="QYX25" s="593"/>
      <c r="QYY25" s="593"/>
      <c r="QYZ25" s="593"/>
      <c r="QZA25" s="593"/>
      <c r="QZB25" s="593"/>
      <c r="QZC25" s="593"/>
      <c r="QZD25" s="593"/>
      <c r="QZE25" s="593"/>
      <c r="QZF25" s="593"/>
      <c r="QZG25" s="593"/>
      <c r="QZH25" s="593"/>
      <c r="QZI25" s="593"/>
      <c r="QZJ25" s="593"/>
      <c r="QZK25" s="593"/>
      <c r="QZL25" s="593"/>
      <c r="QZM25" s="593"/>
      <c r="QZN25" s="593"/>
      <c r="QZO25" s="593"/>
      <c r="QZP25" s="593"/>
      <c r="QZQ25" s="593"/>
      <c r="QZR25" s="593"/>
      <c r="QZS25" s="593"/>
      <c r="QZT25" s="593"/>
      <c r="QZU25" s="593"/>
      <c r="QZV25" s="593"/>
      <c r="QZW25" s="593"/>
      <c r="QZX25" s="593"/>
      <c r="QZY25" s="593"/>
      <c r="QZZ25" s="593"/>
      <c r="RAA25" s="593"/>
      <c r="RAB25" s="593"/>
      <c r="RAC25" s="593"/>
      <c r="RAD25" s="593"/>
      <c r="RAE25" s="593"/>
      <c r="RAF25" s="593"/>
      <c r="RAG25" s="593"/>
      <c r="RAH25" s="593"/>
      <c r="RAI25" s="593"/>
      <c r="RAJ25" s="593"/>
      <c r="RAK25" s="593"/>
      <c r="RAL25" s="593"/>
      <c r="RAM25" s="593"/>
      <c r="RAN25" s="593"/>
      <c r="RAO25" s="593"/>
      <c r="RAP25" s="593"/>
      <c r="RAQ25" s="593"/>
      <c r="RAR25" s="593"/>
      <c r="RAS25" s="593"/>
      <c r="RAT25" s="593"/>
      <c r="RAU25" s="593"/>
      <c r="RAV25" s="593"/>
      <c r="RAW25" s="593"/>
      <c r="RAX25" s="593"/>
      <c r="RAY25" s="593"/>
      <c r="RAZ25" s="593"/>
      <c r="RBA25" s="593"/>
      <c r="RBB25" s="593"/>
      <c r="RBC25" s="593"/>
      <c r="RBD25" s="593"/>
      <c r="RBE25" s="593"/>
      <c r="RBF25" s="593"/>
      <c r="RBG25" s="593"/>
      <c r="RBH25" s="593"/>
      <c r="RBI25" s="593"/>
      <c r="RBJ25" s="593"/>
      <c r="RBK25" s="593"/>
      <c r="RBL25" s="593"/>
      <c r="RBM25" s="593"/>
      <c r="RBN25" s="593"/>
      <c r="RBO25" s="593"/>
      <c r="RBP25" s="593"/>
      <c r="RBQ25" s="593"/>
      <c r="RBR25" s="593"/>
      <c r="RBS25" s="593"/>
      <c r="RBT25" s="593"/>
      <c r="RBU25" s="593"/>
      <c r="RBV25" s="593"/>
      <c r="RBW25" s="593"/>
      <c r="RBX25" s="593"/>
      <c r="RBY25" s="593"/>
      <c r="RBZ25" s="593"/>
      <c r="RCA25" s="593"/>
      <c r="RCB25" s="593"/>
      <c r="RCC25" s="593"/>
      <c r="RCD25" s="593"/>
      <c r="RCE25" s="593"/>
      <c r="RCF25" s="593"/>
      <c r="RCG25" s="593"/>
      <c r="RCH25" s="593"/>
      <c r="RCI25" s="593"/>
      <c r="RCJ25" s="593"/>
      <c r="RCK25" s="593"/>
      <c r="RCL25" s="593"/>
      <c r="RCM25" s="593"/>
      <c r="RCN25" s="593"/>
      <c r="RCO25" s="593"/>
      <c r="RCP25" s="593"/>
      <c r="RCQ25" s="593"/>
      <c r="RCR25" s="593"/>
      <c r="RCS25" s="593"/>
      <c r="RCT25" s="593"/>
      <c r="RCU25" s="593"/>
      <c r="RCV25" s="593"/>
      <c r="RCW25" s="593"/>
      <c r="RCX25" s="593"/>
      <c r="RCY25" s="593"/>
      <c r="RCZ25" s="593"/>
      <c r="RDA25" s="593"/>
      <c r="RDB25" s="593"/>
      <c r="RDC25" s="593"/>
      <c r="RDD25" s="593"/>
      <c r="RDE25" s="593"/>
      <c r="RDF25" s="593"/>
      <c r="RDG25" s="593"/>
      <c r="RDH25" s="593"/>
      <c r="RDI25" s="593"/>
      <c r="RDJ25" s="593"/>
      <c r="RDK25" s="593"/>
      <c r="RDL25" s="593"/>
      <c r="RDM25" s="593"/>
      <c r="RDN25" s="593"/>
      <c r="RDO25" s="593"/>
      <c r="RDP25" s="593"/>
      <c r="RDQ25" s="593"/>
      <c r="RDR25" s="593"/>
      <c r="RDS25" s="593"/>
      <c r="RDT25" s="593"/>
      <c r="RDU25" s="593"/>
      <c r="RDV25" s="593"/>
      <c r="RDW25" s="593"/>
      <c r="RDX25" s="593"/>
      <c r="RDY25" s="593"/>
      <c r="RDZ25" s="593"/>
      <c r="REA25" s="593"/>
      <c r="REB25" s="593"/>
      <c r="REC25" s="593"/>
      <c r="RED25" s="593"/>
      <c r="REE25" s="593"/>
      <c r="REF25" s="593"/>
      <c r="REG25" s="593"/>
      <c r="REH25" s="593"/>
      <c r="REI25" s="593"/>
      <c r="REJ25" s="593"/>
      <c r="REK25" s="593"/>
      <c r="REL25" s="593"/>
      <c r="REM25" s="593"/>
      <c r="REN25" s="593"/>
      <c r="REO25" s="593"/>
      <c r="REP25" s="593"/>
      <c r="REQ25" s="593"/>
      <c r="RER25" s="593"/>
      <c r="RES25" s="593"/>
      <c r="RET25" s="593"/>
      <c r="REU25" s="593"/>
      <c r="REV25" s="593"/>
      <c r="REW25" s="593"/>
      <c r="REX25" s="593"/>
      <c r="REY25" s="593"/>
      <c r="REZ25" s="593"/>
      <c r="RFA25" s="593"/>
      <c r="RFB25" s="593"/>
      <c r="RFC25" s="593"/>
      <c r="RFD25" s="593"/>
      <c r="RFE25" s="593"/>
      <c r="RFF25" s="593"/>
      <c r="RFG25" s="593"/>
      <c r="RFH25" s="593"/>
      <c r="RFI25" s="593"/>
      <c r="RFJ25" s="593"/>
      <c r="RFK25" s="593"/>
      <c r="RFL25" s="593"/>
      <c r="RFM25" s="593"/>
      <c r="RFN25" s="593"/>
      <c r="RFO25" s="593"/>
      <c r="RFP25" s="593"/>
      <c r="RFQ25" s="593"/>
      <c r="RFR25" s="593"/>
      <c r="RFS25" s="593"/>
      <c r="RFT25" s="593"/>
      <c r="RFU25" s="593"/>
      <c r="RFV25" s="593"/>
      <c r="RFW25" s="593"/>
      <c r="RFX25" s="593"/>
      <c r="RFY25" s="593"/>
      <c r="RFZ25" s="593"/>
      <c r="RGA25" s="593"/>
      <c r="RGB25" s="593"/>
      <c r="RGC25" s="593"/>
      <c r="RGD25" s="593"/>
      <c r="RGE25" s="593"/>
      <c r="RGF25" s="593"/>
      <c r="RGG25" s="593"/>
      <c r="RGH25" s="593"/>
      <c r="RGI25" s="593"/>
      <c r="RGJ25" s="593"/>
      <c r="RGK25" s="593"/>
      <c r="RGL25" s="593"/>
      <c r="RGM25" s="593"/>
      <c r="RGN25" s="593"/>
      <c r="RGO25" s="593"/>
      <c r="RGP25" s="593"/>
      <c r="RGQ25" s="593"/>
      <c r="RGR25" s="593"/>
      <c r="RGS25" s="593"/>
      <c r="RGT25" s="593"/>
      <c r="RGU25" s="593"/>
      <c r="RGV25" s="593"/>
      <c r="RGW25" s="593"/>
      <c r="RGX25" s="593"/>
      <c r="RGY25" s="593"/>
      <c r="RGZ25" s="593"/>
      <c r="RHA25" s="593"/>
      <c r="RHB25" s="593"/>
      <c r="RHC25" s="593"/>
      <c r="RHD25" s="593"/>
      <c r="RHE25" s="593"/>
      <c r="RHF25" s="593"/>
      <c r="RHG25" s="593"/>
      <c r="RHH25" s="593"/>
      <c r="RHI25" s="593"/>
      <c r="RHJ25" s="593"/>
      <c r="RHK25" s="593"/>
      <c r="RHL25" s="593"/>
      <c r="RHM25" s="593"/>
      <c r="RHN25" s="593"/>
      <c r="RHO25" s="593"/>
      <c r="RHP25" s="593"/>
      <c r="RHQ25" s="593"/>
      <c r="RHR25" s="593"/>
      <c r="RHS25" s="593"/>
      <c r="RHT25" s="593"/>
      <c r="RHU25" s="593"/>
      <c r="RHV25" s="593"/>
      <c r="RHW25" s="593"/>
      <c r="RHX25" s="593"/>
      <c r="RHY25" s="593"/>
      <c r="RHZ25" s="593"/>
      <c r="RIA25" s="593"/>
      <c r="RIB25" s="593"/>
      <c r="RIC25" s="593"/>
      <c r="RID25" s="593"/>
      <c r="RIE25" s="593"/>
      <c r="RIF25" s="593"/>
      <c r="RIG25" s="593"/>
      <c r="RIH25" s="593"/>
      <c r="RII25" s="593"/>
      <c r="RIJ25" s="593"/>
      <c r="RIK25" s="593"/>
      <c r="RIL25" s="593"/>
      <c r="RIM25" s="593"/>
      <c r="RIN25" s="593"/>
      <c r="RIO25" s="593"/>
      <c r="RIP25" s="593"/>
      <c r="RIQ25" s="593"/>
      <c r="RIR25" s="593"/>
      <c r="RIS25" s="593"/>
      <c r="RIT25" s="593"/>
      <c r="RIU25" s="593"/>
      <c r="RIV25" s="593"/>
      <c r="RIW25" s="593"/>
      <c r="RIX25" s="593"/>
      <c r="RIY25" s="593"/>
      <c r="RIZ25" s="593"/>
      <c r="RJA25" s="593"/>
      <c r="RJB25" s="593"/>
      <c r="RJC25" s="593"/>
      <c r="RJD25" s="593"/>
      <c r="RJE25" s="593"/>
      <c r="RJF25" s="593"/>
      <c r="RJG25" s="593"/>
      <c r="RJH25" s="593"/>
      <c r="RJI25" s="593"/>
      <c r="RJJ25" s="593"/>
      <c r="RJK25" s="593"/>
      <c r="RJL25" s="593"/>
      <c r="RJM25" s="593"/>
      <c r="RJN25" s="593"/>
      <c r="RJO25" s="593"/>
      <c r="RJP25" s="593"/>
      <c r="RJQ25" s="593"/>
      <c r="RJR25" s="593"/>
      <c r="RJS25" s="593"/>
      <c r="RJT25" s="593"/>
      <c r="RJU25" s="593"/>
      <c r="RJV25" s="593"/>
      <c r="RJW25" s="593"/>
      <c r="RJX25" s="593"/>
      <c r="RJY25" s="593"/>
      <c r="RJZ25" s="593"/>
      <c r="RKA25" s="593"/>
      <c r="RKB25" s="593"/>
      <c r="RKC25" s="593"/>
      <c r="RKD25" s="593"/>
      <c r="RKE25" s="593"/>
      <c r="RKF25" s="593"/>
      <c r="RKG25" s="593"/>
      <c r="RKH25" s="593"/>
      <c r="RKI25" s="593"/>
      <c r="RKJ25" s="593"/>
      <c r="RKK25" s="593"/>
      <c r="RKL25" s="593"/>
      <c r="RKM25" s="593"/>
      <c r="RKN25" s="593"/>
      <c r="RKO25" s="593"/>
      <c r="RKP25" s="593"/>
      <c r="RKQ25" s="593"/>
      <c r="RKR25" s="593"/>
      <c r="RKS25" s="593"/>
      <c r="RKT25" s="593"/>
      <c r="RKU25" s="593"/>
      <c r="RKV25" s="593"/>
      <c r="RKW25" s="593"/>
      <c r="RKX25" s="593"/>
      <c r="RKY25" s="593"/>
      <c r="RKZ25" s="593"/>
      <c r="RLA25" s="593"/>
      <c r="RLB25" s="593"/>
      <c r="RLC25" s="593"/>
      <c r="RLD25" s="593"/>
      <c r="RLE25" s="593"/>
      <c r="RLF25" s="593"/>
      <c r="RLG25" s="593"/>
      <c r="RLH25" s="593"/>
      <c r="RLI25" s="593"/>
      <c r="RLJ25" s="593"/>
      <c r="RLK25" s="593"/>
      <c r="RLL25" s="593"/>
      <c r="RLM25" s="593"/>
      <c r="RLN25" s="593"/>
      <c r="RLO25" s="593"/>
      <c r="RLP25" s="593"/>
      <c r="RLQ25" s="593"/>
      <c r="RLR25" s="593"/>
      <c r="RLS25" s="593"/>
      <c r="RLT25" s="593"/>
      <c r="RLU25" s="593"/>
      <c r="RLV25" s="593"/>
      <c r="RLW25" s="593"/>
      <c r="RLX25" s="593"/>
      <c r="RLY25" s="593"/>
      <c r="RLZ25" s="593"/>
      <c r="RMA25" s="593"/>
      <c r="RMB25" s="593"/>
      <c r="RMC25" s="593"/>
      <c r="RMD25" s="593"/>
      <c r="RME25" s="593"/>
      <c r="RMF25" s="593"/>
      <c r="RMG25" s="593"/>
      <c r="RMH25" s="593"/>
      <c r="RMI25" s="593"/>
      <c r="RMJ25" s="593"/>
      <c r="RMK25" s="593"/>
      <c r="RML25" s="593"/>
      <c r="RMM25" s="593"/>
      <c r="RMN25" s="593"/>
      <c r="RMO25" s="593"/>
      <c r="RMP25" s="593"/>
      <c r="RMQ25" s="593"/>
      <c r="RMR25" s="593"/>
      <c r="RMS25" s="593"/>
      <c r="RMT25" s="593"/>
      <c r="RMU25" s="593"/>
      <c r="RMV25" s="593"/>
      <c r="RMW25" s="593"/>
      <c r="RMX25" s="593"/>
      <c r="RMY25" s="593"/>
      <c r="RMZ25" s="593"/>
      <c r="RNA25" s="593"/>
      <c r="RNB25" s="593"/>
      <c r="RNC25" s="593"/>
      <c r="RND25" s="593"/>
      <c r="RNE25" s="593"/>
      <c r="RNF25" s="593"/>
      <c r="RNG25" s="593"/>
      <c r="RNH25" s="593"/>
      <c r="RNI25" s="593"/>
      <c r="RNJ25" s="593"/>
      <c r="RNK25" s="593"/>
      <c r="RNL25" s="593"/>
      <c r="RNM25" s="593"/>
      <c r="RNN25" s="593"/>
      <c r="RNO25" s="593"/>
      <c r="RNP25" s="593"/>
      <c r="RNQ25" s="593"/>
      <c r="RNR25" s="593"/>
      <c r="RNS25" s="593"/>
      <c r="RNT25" s="593"/>
      <c r="RNU25" s="593"/>
      <c r="RNV25" s="593"/>
      <c r="RNW25" s="593"/>
      <c r="RNX25" s="593"/>
      <c r="RNY25" s="593"/>
      <c r="RNZ25" s="593"/>
      <c r="ROA25" s="593"/>
      <c r="ROB25" s="593"/>
      <c r="ROC25" s="593"/>
      <c r="ROD25" s="593"/>
      <c r="ROE25" s="593"/>
      <c r="ROF25" s="593"/>
      <c r="ROG25" s="593"/>
      <c r="ROH25" s="593"/>
      <c r="ROI25" s="593"/>
      <c r="ROJ25" s="593"/>
      <c r="ROK25" s="593"/>
      <c r="ROL25" s="593"/>
      <c r="ROM25" s="593"/>
      <c r="RON25" s="593"/>
      <c r="ROO25" s="593"/>
      <c r="ROP25" s="593"/>
      <c r="ROQ25" s="593"/>
      <c r="ROR25" s="593"/>
      <c r="ROS25" s="593"/>
      <c r="ROT25" s="593"/>
      <c r="ROU25" s="593"/>
      <c r="ROV25" s="593"/>
      <c r="ROW25" s="593"/>
      <c r="ROX25" s="593"/>
      <c r="ROY25" s="593"/>
      <c r="ROZ25" s="593"/>
      <c r="RPA25" s="593"/>
      <c r="RPB25" s="593"/>
      <c r="RPC25" s="593"/>
      <c r="RPD25" s="593"/>
      <c r="RPE25" s="593"/>
      <c r="RPF25" s="593"/>
      <c r="RPG25" s="593"/>
      <c r="RPH25" s="593"/>
      <c r="RPI25" s="593"/>
      <c r="RPJ25" s="593"/>
      <c r="RPK25" s="593"/>
      <c r="RPL25" s="593"/>
      <c r="RPM25" s="593"/>
      <c r="RPN25" s="593"/>
      <c r="RPO25" s="593"/>
      <c r="RPP25" s="593"/>
      <c r="RPQ25" s="593"/>
      <c r="RPR25" s="593"/>
      <c r="RPS25" s="593"/>
      <c r="RPT25" s="593"/>
      <c r="RPU25" s="593"/>
      <c r="RPV25" s="593"/>
      <c r="RPW25" s="593"/>
      <c r="RPX25" s="593"/>
      <c r="RPY25" s="593"/>
      <c r="RPZ25" s="593"/>
      <c r="RQA25" s="593"/>
      <c r="RQB25" s="593"/>
      <c r="RQC25" s="593"/>
      <c r="RQD25" s="593"/>
      <c r="RQE25" s="593"/>
      <c r="RQF25" s="593"/>
      <c r="RQG25" s="593"/>
      <c r="RQH25" s="593"/>
      <c r="RQI25" s="593"/>
      <c r="RQJ25" s="593"/>
      <c r="RQK25" s="593"/>
      <c r="RQL25" s="593"/>
      <c r="RQM25" s="593"/>
      <c r="RQN25" s="593"/>
      <c r="RQO25" s="593"/>
      <c r="RQP25" s="593"/>
      <c r="RQQ25" s="593"/>
      <c r="RQR25" s="593"/>
      <c r="RQS25" s="593"/>
      <c r="RQT25" s="593"/>
      <c r="RQU25" s="593"/>
      <c r="RQV25" s="593"/>
      <c r="RQW25" s="593"/>
      <c r="RQX25" s="593"/>
      <c r="RQY25" s="593"/>
      <c r="RQZ25" s="593"/>
      <c r="RRA25" s="593"/>
      <c r="RRB25" s="593"/>
      <c r="RRC25" s="593"/>
      <c r="RRD25" s="593"/>
      <c r="RRE25" s="593"/>
      <c r="RRF25" s="593"/>
      <c r="RRG25" s="593"/>
      <c r="RRH25" s="593"/>
      <c r="RRI25" s="593"/>
      <c r="RRJ25" s="593"/>
      <c r="RRK25" s="593"/>
      <c r="RRL25" s="593"/>
      <c r="RRM25" s="593"/>
      <c r="RRN25" s="593"/>
      <c r="RRO25" s="593"/>
      <c r="RRP25" s="593"/>
      <c r="RRQ25" s="593"/>
      <c r="RRR25" s="593"/>
      <c r="RRS25" s="593"/>
      <c r="RRT25" s="593"/>
      <c r="RRU25" s="593"/>
      <c r="RRV25" s="593"/>
      <c r="RRW25" s="593"/>
      <c r="RRX25" s="593"/>
      <c r="RRY25" s="593"/>
      <c r="RRZ25" s="593"/>
      <c r="RSA25" s="593"/>
      <c r="RSB25" s="593"/>
      <c r="RSC25" s="593"/>
      <c r="RSD25" s="593"/>
      <c r="RSE25" s="593"/>
      <c r="RSF25" s="593"/>
      <c r="RSG25" s="593"/>
      <c r="RSH25" s="593"/>
      <c r="RSI25" s="593"/>
      <c r="RSJ25" s="593"/>
      <c r="RSK25" s="593"/>
      <c r="RSL25" s="593"/>
      <c r="RSM25" s="593"/>
      <c r="RSN25" s="593"/>
      <c r="RSO25" s="593"/>
      <c r="RSP25" s="593"/>
      <c r="RSQ25" s="593"/>
      <c r="RSR25" s="593"/>
      <c r="RSS25" s="593"/>
      <c r="RST25" s="593"/>
      <c r="RSU25" s="593"/>
      <c r="RSV25" s="593"/>
      <c r="RSW25" s="593"/>
      <c r="RSX25" s="593"/>
      <c r="RSY25" s="593"/>
      <c r="RSZ25" s="593"/>
      <c r="RTA25" s="593"/>
      <c r="RTB25" s="593"/>
      <c r="RTC25" s="593"/>
      <c r="RTD25" s="593"/>
      <c r="RTE25" s="593"/>
      <c r="RTF25" s="593"/>
      <c r="RTG25" s="593"/>
      <c r="RTH25" s="593"/>
      <c r="RTI25" s="593"/>
      <c r="RTJ25" s="593"/>
      <c r="RTK25" s="593"/>
      <c r="RTL25" s="593"/>
      <c r="RTM25" s="593"/>
      <c r="RTN25" s="593"/>
      <c r="RTO25" s="593"/>
      <c r="RTP25" s="593"/>
      <c r="RTQ25" s="593"/>
      <c r="RTR25" s="593"/>
      <c r="RTS25" s="593"/>
      <c r="RTT25" s="593"/>
      <c r="RTU25" s="593"/>
      <c r="RTV25" s="593"/>
      <c r="RTW25" s="593"/>
      <c r="RTX25" s="593"/>
      <c r="RTY25" s="593"/>
      <c r="RTZ25" s="593"/>
      <c r="RUA25" s="593"/>
      <c r="RUB25" s="593"/>
      <c r="RUC25" s="593"/>
      <c r="RUD25" s="593"/>
      <c r="RUE25" s="593"/>
      <c r="RUF25" s="593"/>
      <c r="RUG25" s="593"/>
      <c r="RUH25" s="593"/>
      <c r="RUI25" s="593"/>
      <c r="RUJ25" s="593"/>
      <c r="RUK25" s="593"/>
      <c r="RUL25" s="593"/>
      <c r="RUM25" s="593"/>
      <c r="RUN25" s="593"/>
      <c r="RUO25" s="593"/>
      <c r="RUP25" s="593"/>
      <c r="RUQ25" s="593"/>
      <c r="RUR25" s="593"/>
      <c r="RUS25" s="593"/>
      <c r="RUT25" s="593"/>
      <c r="RUU25" s="593"/>
      <c r="RUV25" s="593"/>
      <c r="RUW25" s="593"/>
      <c r="RUX25" s="593"/>
      <c r="RUY25" s="593"/>
      <c r="RUZ25" s="593"/>
      <c r="RVA25" s="593"/>
      <c r="RVB25" s="593"/>
      <c r="RVC25" s="593"/>
      <c r="RVD25" s="593"/>
      <c r="RVE25" s="593"/>
      <c r="RVF25" s="593"/>
      <c r="RVG25" s="593"/>
      <c r="RVH25" s="593"/>
      <c r="RVI25" s="593"/>
      <c r="RVJ25" s="593"/>
      <c r="RVK25" s="593"/>
      <c r="RVL25" s="593"/>
      <c r="RVM25" s="593"/>
      <c r="RVN25" s="593"/>
      <c r="RVO25" s="593"/>
      <c r="RVP25" s="593"/>
      <c r="RVQ25" s="593"/>
      <c r="RVR25" s="593"/>
      <c r="RVS25" s="593"/>
      <c r="RVT25" s="593"/>
      <c r="RVU25" s="593"/>
      <c r="RVV25" s="593"/>
      <c r="RVW25" s="593"/>
      <c r="RVX25" s="593"/>
      <c r="RVY25" s="593"/>
      <c r="RVZ25" s="593"/>
      <c r="RWA25" s="593"/>
      <c r="RWB25" s="593"/>
      <c r="RWC25" s="593"/>
      <c r="RWD25" s="593"/>
      <c r="RWE25" s="593"/>
      <c r="RWF25" s="593"/>
      <c r="RWG25" s="593"/>
      <c r="RWH25" s="593"/>
      <c r="RWI25" s="593"/>
      <c r="RWJ25" s="593"/>
      <c r="RWK25" s="593"/>
      <c r="RWL25" s="593"/>
      <c r="RWM25" s="593"/>
      <c r="RWN25" s="593"/>
      <c r="RWO25" s="593"/>
      <c r="RWP25" s="593"/>
      <c r="RWQ25" s="593"/>
      <c r="RWR25" s="593"/>
      <c r="RWS25" s="593"/>
      <c r="RWT25" s="593"/>
      <c r="RWU25" s="593"/>
      <c r="RWV25" s="593"/>
      <c r="RWW25" s="593"/>
      <c r="RWX25" s="593"/>
      <c r="RWY25" s="593"/>
      <c r="RWZ25" s="593"/>
      <c r="RXA25" s="593"/>
      <c r="RXB25" s="593"/>
      <c r="RXC25" s="593"/>
      <c r="RXD25" s="593"/>
      <c r="RXE25" s="593"/>
      <c r="RXF25" s="593"/>
      <c r="RXG25" s="593"/>
      <c r="RXH25" s="593"/>
      <c r="RXI25" s="593"/>
      <c r="RXJ25" s="593"/>
      <c r="RXK25" s="593"/>
      <c r="RXL25" s="593"/>
      <c r="RXM25" s="593"/>
      <c r="RXN25" s="593"/>
      <c r="RXO25" s="593"/>
      <c r="RXP25" s="593"/>
      <c r="RXQ25" s="593"/>
      <c r="RXR25" s="593"/>
      <c r="RXS25" s="593"/>
      <c r="RXT25" s="593"/>
      <c r="RXU25" s="593"/>
      <c r="RXV25" s="593"/>
      <c r="RXW25" s="593"/>
      <c r="RXX25" s="593"/>
      <c r="RXY25" s="593"/>
      <c r="RXZ25" s="593"/>
      <c r="RYA25" s="593"/>
      <c r="RYB25" s="593"/>
      <c r="RYC25" s="593"/>
      <c r="RYD25" s="593"/>
      <c r="RYE25" s="593"/>
      <c r="RYF25" s="593"/>
      <c r="RYG25" s="593"/>
      <c r="RYH25" s="593"/>
      <c r="RYI25" s="593"/>
      <c r="RYJ25" s="593"/>
      <c r="RYK25" s="593"/>
      <c r="RYL25" s="593"/>
      <c r="RYM25" s="593"/>
      <c r="RYN25" s="593"/>
      <c r="RYO25" s="593"/>
      <c r="RYP25" s="593"/>
      <c r="RYQ25" s="593"/>
      <c r="RYR25" s="593"/>
      <c r="RYS25" s="593"/>
      <c r="RYT25" s="593"/>
      <c r="RYU25" s="593"/>
      <c r="RYV25" s="593"/>
      <c r="RYW25" s="593"/>
      <c r="RYX25" s="593"/>
      <c r="RYY25" s="593"/>
      <c r="RYZ25" s="593"/>
      <c r="RZA25" s="593"/>
      <c r="RZB25" s="593"/>
      <c r="RZC25" s="593"/>
      <c r="RZD25" s="593"/>
      <c r="RZE25" s="593"/>
      <c r="RZF25" s="593"/>
      <c r="RZG25" s="593"/>
      <c r="RZH25" s="593"/>
      <c r="RZI25" s="593"/>
      <c r="RZJ25" s="593"/>
      <c r="RZK25" s="593"/>
      <c r="RZL25" s="593"/>
      <c r="RZM25" s="593"/>
      <c r="RZN25" s="593"/>
      <c r="RZO25" s="593"/>
      <c r="RZP25" s="593"/>
      <c r="RZQ25" s="593"/>
      <c r="RZR25" s="593"/>
      <c r="RZS25" s="593"/>
      <c r="RZT25" s="593"/>
      <c r="RZU25" s="593"/>
      <c r="RZV25" s="593"/>
      <c r="RZW25" s="593"/>
      <c r="RZX25" s="593"/>
      <c r="RZY25" s="593"/>
      <c r="RZZ25" s="593"/>
      <c r="SAA25" s="593"/>
      <c r="SAB25" s="593"/>
      <c r="SAC25" s="593"/>
      <c r="SAD25" s="593"/>
      <c r="SAE25" s="593"/>
      <c r="SAF25" s="593"/>
      <c r="SAG25" s="593"/>
      <c r="SAH25" s="593"/>
      <c r="SAI25" s="593"/>
      <c r="SAJ25" s="593"/>
      <c r="SAK25" s="593"/>
      <c r="SAL25" s="593"/>
      <c r="SAM25" s="593"/>
      <c r="SAN25" s="593"/>
      <c r="SAO25" s="593"/>
      <c r="SAP25" s="593"/>
      <c r="SAQ25" s="593"/>
      <c r="SAR25" s="593"/>
      <c r="SAS25" s="593"/>
      <c r="SAT25" s="593"/>
      <c r="SAU25" s="593"/>
      <c r="SAV25" s="593"/>
      <c r="SAW25" s="593"/>
      <c r="SAX25" s="593"/>
      <c r="SAY25" s="593"/>
      <c r="SAZ25" s="593"/>
      <c r="SBA25" s="593"/>
      <c r="SBB25" s="593"/>
      <c r="SBC25" s="593"/>
      <c r="SBD25" s="593"/>
      <c r="SBE25" s="593"/>
      <c r="SBF25" s="593"/>
      <c r="SBG25" s="593"/>
      <c r="SBH25" s="593"/>
      <c r="SBI25" s="593"/>
      <c r="SBJ25" s="593"/>
      <c r="SBK25" s="593"/>
      <c r="SBL25" s="593"/>
      <c r="SBM25" s="593"/>
      <c r="SBN25" s="593"/>
      <c r="SBO25" s="593"/>
      <c r="SBP25" s="593"/>
      <c r="SBQ25" s="593"/>
      <c r="SBR25" s="593"/>
      <c r="SBS25" s="593"/>
      <c r="SBT25" s="593"/>
      <c r="SBU25" s="593"/>
      <c r="SBV25" s="593"/>
      <c r="SBW25" s="593"/>
      <c r="SBX25" s="593"/>
      <c r="SBY25" s="593"/>
      <c r="SBZ25" s="593"/>
      <c r="SCA25" s="593"/>
      <c r="SCB25" s="593"/>
      <c r="SCC25" s="593"/>
      <c r="SCD25" s="593"/>
      <c r="SCE25" s="593"/>
      <c r="SCF25" s="593"/>
      <c r="SCG25" s="593"/>
      <c r="SCH25" s="593"/>
      <c r="SCI25" s="593"/>
      <c r="SCJ25" s="593"/>
      <c r="SCK25" s="593"/>
      <c r="SCL25" s="593"/>
      <c r="SCM25" s="593"/>
      <c r="SCN25" s="593"/>
      <c r="SCO25" s="593"/>
      <c r="SCP25" s="593"/>
      <c r="SCQ25" s="593"/>
      <c r="SCR25" s="593"/>
      <c r="SCS25" s="593"/>
      <c r="SCT25" s="593"/>
      <c r="SCU25" s="593"/>
      <c r="SCV25" s="593"/>
      <c r="SCW25" s="593"/>
      <c r="SCX25" s="593"/>
      <c r="SCY25" s="593"/>
      <c r="SCZ25" s="593"/>
      <c r="SDA25" s="593"/>
      <c r="SDB25" s="593"/>
      <c r="SDC25" s="593"/>
      <c r="SDD25" s="593"/>
      <c r="SDE25" s="593"/>
      <c r="SDF25" s="593"/>
      <c r="SDG25" s="593"/>
      <c r="SDH25" s="593"/>
      <c r="SDI25" s="593"/>
      <c r="SDJ25" s="593"/>
      <c r="SDK25" s="593"/>
      <c r="SDL25" s="593"/>
      <c r="SDM25" s="593"/>
      <c r="SDN25" s="593"/>
      <c r="SDO25" s="593"/>
      <c r="SDP25" s="593"/>
      <c r="SDQ25" s="593"/>
      <c r="SDR25" s="593"/>
      <c r="SDS25" s="593"/>
      <c r="SDT25" s="593"/>
      <c r="SDU25" s="593"/>
      <c r="SDV25" s="593"/>
      <c r="SDW25" s="593"/>
      <c r="SDX25" s="593"/>
      <c r="SDY25" s="593"/>
      <c r="SDZ25" s="593"/>
      <c r="SEA25" s="593"/>
      <c r="SEB25" s="593"/>
      <c r="SEC25" s="593"/>
      <c r="SED25" s="593"/>
      <c r="SEE25" s="593"/>
      <c r="SEF25" s="593"/>
      <c r="SEG25" s="593"/>
      <c r="SEH25" s="593"/>
      <c r="SEI25" s="593"/>
      <c r="SEJ25" s="593"/>
      <c r="SEK25" s="593"/>
      <c r="SEL25" s="593"/>
      <c r="SEM25" s="593"/>
      <c r="SEN25" s="593"/>
      <c r="SEO25" s="593"/>
      <c r="SEP25" s="593"/>
      <c r="SEQ25" s="593"/>
      <c r="SER25" s="593"/>
      <c r="SES25" s="593"/>
      <c r="SET25" s="593"/>
      <c r="SEU25" s="593"/>
      <c r="SEV25" s="593"/>
      <c r="SEW25" s="593"/>
      <c r="SEX25" s="593"/>
      <c r="SEY25" s="593"/>
      <c r="SEZ25" s="593"/>
      <c r="SFA25" s="593"/>
      <c r="SFB25" s="593"/>
      <c r="SFC25" s="593"/>
      <c r="SFD25" s="593"/>
      <c r="SFE25" s="593"/>
      <c r="SFF25" s="593"/>
      <c r="SFG25" s="593"/>
      <c r="SFH25" s="593"/>
      <c r="SFI25" s="593"/>
      <c r="SFJ25" s="593"/>
      <c r="SFK25" s="593"/>
      <c r="SFL25" s="593"/>
      <c r="SFM25" s="593"/>
      <c r="SFN25" s="593"/>
      <c r="SFO25" s="593"/>
      <c r="SFP25" s="593"/>
      <c r="SFQ25" s="593"/>
      <c r="SFR25" s="593"/>
      <c r="SFS25" s="593"/>
      <c r="SFT25" s="593"/>
      <c r="SFU25" s="593"/>
      <c r="SFV25" s="593"/>
      <c r="SFW25" s="593"/>
      <c r="SFX25" s="593"/>
      <c r="SFY25" s="593"/>
      <c r="SFZ25" s="593"/>
      <c r="SGA25" s="593"/>
      <c r="SGB25" s="593"/>
      <c r="SGC25" s="593"/>
      <c r="SGD25" s="593"/>
      <c r="SGE25" s="593"/>
      <c r="SGF25" s="593"/>
      <c r="SGG25" s="593"/>
      <c r="SGH25" s="593"/>
      <c r="SGI25" s="593"/>
      <c r="SGJ25" s="593"/>
      <c r="SGK25" s="593"/>
      <c r="SGL25" s="593"/>
      <c r="SGM25" s="593"/>
      <c r="SGN25" s="593"/>
      <c r="SGO25" s="593"/>
      <c r="SGP25" s="593"/>
      <c r="SGQ25" s="593"/>
      <c r="SGR25" s="593"/>
      <c r="SGS25" s="593"/>
      <c r="SGT25" s="593"/>
      <c r="SGU25" s="593"/>
      <c r="SGV25" s="593"/>
      <c r="SGW25" s="593"/>
      <c r="SGX25" s="593"/>
      <c r="SGY25" s="593"/>
      <c r="SGZ25" s="593"/>
      <c r="SHA25" s="593"/>
      <c r="SHB25" s="593"/>
      <c r="SHC25" s="593"/>
      <c r="SHD25" s="593"/>
      <c r="SHE25" s="593"/>
      <c r="SHF25" s="593"/>
      <c r="SHG25" s="593"/>
      <c r="SHH25" s="593"/>
      <c r="SHI25" s="593"/>
      <c r="SHJ25" s="593"/>
      <c r="SHK25" s="593"/>
      <c r="SHL25" s="593"/>
      <c r="SHM25" s="593"/>
      <c r="SHN25" s="593"/>
      <c r="SHO25" s="593"/>
      <c r="SHP25" s="593"/>
      <c r="SHQ25" s="593"/>
      <c r="SHR25" s="593"/>
      <c r="SHS25" s="593"/>
      <c r="SHT25" s="593"/>
      <c r="SHU25" s="593"/>
      <c r="SHV25" s="593"/>
      <c r="SHW25" s="593"/>
      <c r="SHX25" s="593"/>
      <c r="SHY25" s="593"/>
      <c r="SHZ25" s="593"/>
      <c r="SIA25" s="593"/>
      <c r="SIB25" s="593"/>
      <c r="SIC25" s="593"/>
      <c r="SID25" s="593"/>
      <c r="SIE25" s="593"/>
      <c r="SIF25" s="593"/>
      <c r="SIG25" s="593"/>
      <c r="SIH25" s="593"/>
      <c r="SII25" s="593"/>
      <c r="SIJ25" s="593"/>
      <c r="SIK25" s="593"/>
      <c r="SIL25" s="593"/>
      <c r="SIM25" s="593"/>
      <c r="SIN25" s="593"/>
      <c r="SIO25" s="593"/>
      <c r="SIP25" s="593"/>
      <c r="SIQ25" s="593"/>
      <c r="SIR25" s="593"/>
      <c r="SIS25" s="593"/>
      <c r="SIT25" s="593"/>
      <c r="SIU25" s="593"/>
      <c r="SIV25" s="593"/>
      <c r="SIW25" s="593"/>
      <c r="SIX25" s="593"/>
      <c r="SIY25" s="593"/>
      <c r="SIZ25" s="593"/>
      <c r="SJA25" s="593"/>
      <c r="SJB25" s="593"/>
      <c r="SJC25" s="593"/>
      <c r="SJD25" s="593"/>
      <c r="SJE25" s="593"/>
      <c r="SJF25" s="593"/>
      <c r="SJG25" s="593"/>
      <c r="SJH25" s="593"/>
      <c r="SJI25" s="593"/>
      <c r="SJJ25" s="593"/>
      <c r="SJK25" s="593"/>
      <c r="SJL25" s="593"/>
      <c r="SJM25" s="593"/>
      <c r="SJN25" s="593"/>
      <c r="SJO25" s="593"/>
      <c r="SJP25" s="593"/>
      <c r="SJQ25" s="593"/>
      <c r="SJR25" s="593"/>
      <c r="SJS25" s="593"/>
      <c r="SJT25" s="593"/>
      <c r="SJU25" s="593"/>
      <c r="SJV25" s="593"/>
      <c r="SJW25" s="593"/>
      <c r="SJX25" s="593"/>
      <c r="SJY25" s="593"/>
      <c r="SJZ25" s="593"/>
      <c r="SKA25" s="593"/>
      <c r="SKB25" s="593"/>
      <c r="SKC25" s="593"/>
      <c r="SKD25" s="593"/>
      <c r="SKE25" s="593"/>
      <c r="SKF25" s="593"/>
      <c r="SKG25" s="593"/>
      <c r="SKH25" s="593"/>
      <c r="SKI25" s="593"/>
      <c r="SKJ25" s="593"/>
      <c r="SKK25" s="593"/>
      <c r="SKL25" s="593"/>
      <c r="SKM25" s="593"/>
      <c r="SKN25" s="593"/>
      <c r="SKO25" s="593"/>
      <c r="SKP25" s="593"/>
      <c r="SKQ25" s="593"/>
      <c r="SKR25" s="593"/>
      <c r="SKS25" s="593"/>
      <c r="SKT25" s="593"/>
      <c r="SKU25" s="593"/>
      <c r="SKV25" s="593"/>
      <c r="SKW25" s="593"/>
      <c r="SKX25" s="593"/>
      <c r="SKY25" s="593"/>
      <c r="SKZ25" s="593"/>
      <c r="SLA25" s="593"/>
      <c r="SLB25" s="593"/>
      <c r="SLC25" s="593"/>
      <c r="SLD25" s="593"/>
      <c r="SLE25" s="593"/>
      <c r="SLF25" s="593"/>
      <c r="SLG25" s="593"/>
      <c r="SLH25" s="593"/>
      <c r="SLI25" s="593"/>
      <c r="SLJ25" s="593"/>
      <c r="SLK25" s="593"/>
      <c r="SLL25" s="593"/>
      <c r="SLM25" s="593"/>
      <c r="SLN25" s="593"/>
      <c r="SLO25" s="593"/>
      <c r="SLP25" s="593"/>
      <c r="SLQ25" s="593"/>
      <c r="SLR25" s="593"/>
      <c r="SLS25" s="593"/>
      <c r="SLT25" s="593"/>
      <c r="SLU25" s="593"/>
      <c r="SLV25" s="593"/>
      <c r="SLW25" s="593"/>
      <c r="SLX25" s="593"/>
      <c r="SLY25" s="593"/>
      <c r="SLZ25" s="593"/>
      <c r="SMA25" s="593"/>
      <c r="SMB25" s="593"/>
      <c r="SMC25" s="593"/>
      <c r="SMD25" s="593"/>
      <c r="SME25" s="593"/>
      <c r="SMF25" s="593"/>
      <c r="SMG25" s="593"/>
      <c r="SMH25" s="593"/>
      <c r="SMI25" s="593"/>
      <c r="SMJ25" s="593"/>
      <c r="SMK25" s="593"/>
      <c r="SML25" s="593"/>
      <c r="SMM25" s="593"/>
      <c r="SMN25" s="593"/>
      <c r="SMO25" s="593"/>
      <c r="SMP25" s="593"/>
      <c r="SMQ25" s="593"/>
      <c r="SMR25" s="593"/>
      <c r="SMS25" s="593"/>
      <c r="SMT25" s="593"/>
      <c r="SMU25" s="593"/>
      <c r="SMV25" s="593"/>
      <c r="SMW25" s="593"/>
      <c r="SMX25" s="593"/>
      <c r="SMY25" s="593"/>
      <c r="SMZ25" s="593"/>
      <c r="SNA25" s="593"/>
      <c r="SNB25" s="593"/>
      <c r="SNC25" s="593"/>
      <c r="SND25" s="593"/>
      <c r="SNE25" s="593"/>
      <c r="SNF25" s="593"/>
      <c r="SNG25" s="593"/>
      <c r="SNH25" s="593"/>
      <c r="SNI25" s="593"/>
      <c r="SNJ25" s="593"/>
      <c r="SNK25" s="593"/>
      <c r="SNL25" s="593"/>
      <c r="SNM25" s="593"/>
      <c r="SNN25" s="593"/>
      <c r="SNO25" s="593"/>
      <c r="SNP25" s="593"/>
      <c r="SNQ25" s="593"/>
      <c r="SNR25" s="593"/>
      <c r="SNS25" s="593"/>
      <c r="SNT25" s="593"/>
      <c r="SNU25" s="593"/>
      <c r="SNV25" s="593"/>
      <c r="SNW25" s="593"/>
      <c r="SNX25" s="593"/>
      <c r="SNY25" s="593"/>
      <c r="SNZ25" s="593"/>
      <c r="SOA25" s="593"/>
      <c r="SOB25" s="593"/>
      <c r="SOC25" s="593"/>
      <c r="SOD25" s="593"/>
      <c r="SOE25" s="593"/>
      <c r="SOF25" s="593"/>
      <c r="SOG25" s="593"/>
      <c r="SOH25" s="593"/>
      <c r="SOI25" s="593"/>
      <c r="SOJ25" s="593"/>
      <c r="SOK25" s="593"/>
      <c r="SOL25" s="593"/>
      <c r="SOM25" s="593"/>
      <c r="SON25" s="593"/>
      <c r="SOO25" s="593"/>
      <c r="SOP25" s="593"/>
      <c r="SOQ25" s="593"/>
      <c r="SOR25" s="593"/>
      <c r="SOS25" s="593"/>
      <c r="SOT25" s="593"/>
      <c r="SOU25" s="593"/>
      <c r="SOV25" s="593"/>
      <c r="SOW25" s="593"/>
      <c r="SOX25" s="593"/>
      <c r="SOY25" s="593"/>
      <c r="SOZ25" s="593"/>
      <c r="SPA25" s="593"/>
      <c r="SPB25" s="593"/>
      <c r="SPC25" s="593"/>
      <c r="SPD25" s="593"/>
      <c r="SPE25" s="593"/>
      <c r="SPF25" s="593"/>
      <c r="SPG25" s="593"/>
      <c r="SPH25" s="593"/>
      <c r="SPI25" s="593"/>
      <c r="SPJ25" s="593"/>
      <c r="SPK25" s="593"/>
      <c r="SPL25" s="593"/>
      <c r="SPM25" s="593"/>
      <c r="SPN25" s="593"/>
      <c r="SPO25" s="593"/>
      <c r="SPP25" s="593"/>
      <c r="SPQ25" s="593"/>
      <c r="SPR25" s="593"/>
      <c r="SPS25" s="593"/>
      <c r="SPT25" s="593"/>
      <c r="SPU25" s="593"/>
      <c r="SPV25" s="593"/>
      <c r="SPW25" s="593"/>
      <c r="SPX25" s="593"/>
      <c r="SPY25" s="593"/>
      <c r="SPZ25" s="593"/>
      <c r="SQA25" s="593"/>
      <c r="SQB25" s="593"/>
      <c r="SQC25" s="593"/>
      <c r="SQD25" s="593"/>
      <c r="SQE25" s="593"/>
      <c r="SQF25" s="593"/>
      <c r="SQG25" s="593"/>
      <c r="SQH25" s="593"/>
      <c r="SQI25" s="593"/>
      <c r="SQJ25" s="593"/>
      <c r="SQK25" s="593"/>
      <c r="SQL25" s="593"/>
      <c r="SQM25" s="593"/>
      <c r="SQN25" s="593"/>
      <c r="SQO25" s="593"/>
      <c r="SQP25" s="593"/>
      <c r="SQQ25" s="593"/>
      <c r="SQR25" s="593"/>
      <c r="SQS25" s="593"/>
      <c r="SQT25" s="593"/>
      <c r="SQU25" s="593"/>
      <c r="SQV25" s="593"/>
      <c r="SQW25" s="593"/>
      <c r="SQX25" s="593"/>
      <c r="SQY25" s="593"/>
      <c r="SQZ25" s="593"/>
      <c r="SRA25" s="593"/>
      <c r="SRB25" s="593"/>
      <c r="SRC25" s="593"/>
      <c r="SRD25" s="593"/>
      <c r="SRE25" s="593"/>
      <c r="SRF25" s="593"/>
      <c r="SRG25" s="593"/>
      <c r="SRH25" s="593"/>
      <c r="SRI25" s="593"/>
      <c r="SRJ25" s="593"/>
      <c r="SRK25" s="593"/>
      <c r="SRL25" s="593"/>
      <c r="SRM25" s="593"/>
      <c r="SRN25" s="593"/>
      <c r="SRO25" s="593"/>
      <c r="SRP25" s="593"/>
      <c r="SRQ25" s="593"/>
      <c r="SRR25" s="593"/>
      <c r="SRS25" s="593"/>
      <c r="SRT25" s="593"/>
      <c r="SRU25" s="593"/>
      <c r="SRV25" s="593"/>
      <c r="SRW25" s="593"/>
      <c r="SRX25" s="593"/>
      <c r="SRY25" s="593"/>
      <c r="SRZ25" s="593"/>
      <c r="SSA25" s="593"/>
      <c r="SSB25" s="593"/>
      <c r="SSC25" s="593"/>
      <c r="SSD25" s="593"/>
      <c r="SSE25" s="593"/>
      <c r="SSF25" s="593"/>
      <c r="SSG25" s="593"/>
      <c r="SSH25" s="593"/>
      <c r="SSI25" s="593"/>
      <c r="SSJ25" s="593"/>
      <c r="SSK25" s="593"/>
      <c r="SSL25" s="593"/>
      <c r="SSM25" s="593"/>
      <c r="SSN25" s="593"/>
      <c r="SSO25" s="593"/>
      <c r="SSP25" s="593"/>
      <c r="SSQ25" s="593"/>
      <c r="SSR25" s="593"/>
      <c r="SSS25" s="593"/>
      <c r="SST25" s="593"/>
      <c r="SSU25" s="593"/>
      <c r="SSV25" s="593"/>
      <c r="SSW25" s="593"/>
      <c r="SSX25" s="593"/>
      <c r="SSY25" s="593"/>
      <c r="SSZ25" s="593"/>
      <c r="STA25" s="593"/>
      <c r="STB25" s="593"/>
      <c r="STC25" s="593"/>
      <c r="STD25" s="593"/>
      <c r="STE25" s="593"/>
      <c r="STF25" s="593"/>
      <c r="STG25" s="593"/>
      <c r="STH25" s="593"/>
      <c r="STI25" s="593"/>
      <c r="STJ25" s="593"/>
      <c r="STK25" s="593"/>
      <c r="STL25" s="593"/>
      <c r="STM25" s="593"/>
      <c r="STN25" s="593"/>
      <c r="STO25" s="593"/>
      <c r="STP25" s="593"/>
      <c r="STQ25" s="593"/>
      <c r="STR25" s="593"/>
      <c r="STS25" s="593"/>
      <c r="STT25" s="593"/>
      <c r="STU25" s="593"/>
      <c r="STV25" s="593"/>
      <c r="STW25" s="593"/>
      <c r="STX25" s="593"/>
      <c r="STY25" s="593"/>
      <c r="STZ25" s="593"/>
      <c r="SUA25" s="593"/>
      <c r="SUB25" s="593"/>
      <c r="SUC25" s="593"/>
      <c r="SUD25" s="593"/>
      <c r="SUE25" s="593"/>
      <c r="SUF25" s="593"/>
      <c r="SUG25" s="593"/>
      <c r="SUH25" s="593"/>
      <c r="SUI25" s="593"/>
      <c r="SUJ25" s="593"/>
      <c r="SUK25" s="593"/>
      <c r="SUL25" s="593"/>
      <c r="SUM25" s="593"/>
      <c r="SUN25" s="593"/>
      <c r="SUO25" s="593"/>
      <c r="SUP25" s="593"/>
      <c r="SUQ25" s="593"/>
      <c r="SUR25" s="593"/>
      <c r="SUS25" s="593"/>
      <c r="SUT25" s="593"/>
      <c r="SUU25" s="593"/>
      <c r="SUV25" s="593"/>
      <c r="SUW25" s="593"/>
      <c r="SUX25" s="593"/>
      <c r="SUY25" s="593"/>
      <c r="SUZ25" s="593"/>
      <c r="SVA25" s="593"/>
      <c r="SVB25" s="593"/>
      <c r="SVC25" s="593"/>
      <c r="SVD25" s="593"/>
      <c r="SVE25" s="593"/>
      <c r="SVF25" s="593"/>
      <c r="SVG25" s="593"/>
      <c r="SVH25" s="593"/>
      <c r="SVI25" s="593"/>
      <c r="SVJ25" s="593"/>
      <c r="SVK25" s="593"/>
      <c r="SVL25" s="593"/>
      <c r="SVM25" s="593"/>
      <c r="SVN25" s="593"/>
      <c r="SVO25" s="593"/>
      <c r="SVP25" s="593"/>
      <c r="SVQ25" s="593"/>
      <c r="SVR25" s="593"/>
      <c r="SVS25" s="593"/>
      <c r="SVT25" s="593"/>
      <c r="SVU25" s="593"/>
      <c r="SVV25" s="593"/>
      <c r="SVW25" s="593"/>
      <c r="SVX25" s="593"/>
      <c r="SVY25" s="593"/>
      <c r="SVZ25" s="593"/>
      <c r="SWA25" s="593"/>
      <c r="SWB25" s="593"/>
      <c r="SWC25" s="593"/>
      <c r="SWD25" s="593"/>
      <c r="SWE25" s="593"/>
      <c r="SWF25" s="593"/>
      <c r="SWG25" s="593"/>
      <c r="SWH25" s="593"/>
      <c r="SWI25" s="593"/>
      <c r="SWJ25" s="593"/>
      <c r="SWK25" s="593"/>
      <c r="SWL25" s="593"/>
      <c r="SWM25" s="593"/>
      <c r="SWN25" s="593"/>
      <c r="SWO25" s="593"/>
      <c r="SWP25" s="593"/>
      <c r="SWQ25" s="593"/>
      <c r="SWR25" s="593"/>
      <c r="SWS25" s="593"/>
      <c r="SWT25" s="593"/>
      <c r="SWU25" s="593"/>
      <c r="SWV25" s="593"/>
      <c r="SWW25" s="593"/>
      <c r="SWX25" s="593"/>
      <c r="SWY25" s="593"/>
      <c r="SWZ25" s="593"/>
      <c r="SXA25" s="593"/>
      <c r="SXB25" s="593"/>
      <c r="SXC25" s="593"/>
      <c r="SXD25" s="593"/>
      <c r="SXE25" s="593"/>
      <c r="SXF25" s="593"/>
      <c r="SXG25" s="593"/>
      <c r="SXH25" s="593"/>
      <c r="SXI25" s="593"/>
      <c r="SXJ25" s="593"/>
      <c r="SXK25" s="593"/>
      <c r="SXL25" s="593"/>
      <c r="SXM25" s="593"/>
      <c r="SXN25" s="593"/>
      <c r="SXO25" s="593"/>
      <c r="SXP25" s="593"/>
      <c r="SXQ25" s="593"/>
      <c r="SXR25" s="593"/>
      <c r="SXS25" s="593"/>
      <c r="SXT25" s="593"/>
      <c r="SXU25" s="593"/>
      <c r="SXV25" s="593"/>
      <c r="SXW25" s="593"/>
      <c r="SXX25" s="593"/>
      <c r="SXY25" s="593"/>
      <c r="SXZ25" s="593"/>
      <c r="SYA25" s="593"/>
      <c r="SYB25" s="593"/>
      <c r="SYC25" s="593"/>
      <c r="SYD25" s="593"/>
      <c r="SYE25" s="593"/>
      <c r="SYF25" s="593"/>
      <c r="SYG25" s="593"/>
      <c r="SYH25" s="593"/>
      <c r="SYI25" s="593"/>
      <c r="SYJ25" s="593"/>
      <c r="SYK25" s="593"/>
      <c r="SYL25" s="593"/>
      <c r="SYM25" s="593"/>
      <c r="SYN25" s="593"/>
      <c r="SYO25" s="593"/>
      <c r="SYP25" s="593"/>
      <c r="SYQ25" s="593"/>
      <c r="SYR25" s="593"/>
      <c r="SYS25" s="593"/>
      <c r="SYT25" s="593"/>
      <c r="SYU25" s="593"/>
      <c r="SYV25" s="593"/>
      <c r="SYW25" s="593"/>
      <c r="SYX25" s="593"/>
      <c r="SYY25" s="593"/>
      <c r="SYZ25" s="593"/>
      <c r="SZA25" s="593"/>
      <c r="SZB25" s="593"/>
      <c r="SZC25" s="593"/>
      <c r="SZD25" s="593"/>
      <c r="SZE25" s="593"/>
      <c r="SZF25" s="593"/>
      <c r="SZG25" s="593"/>
      <c r="SZH25" s="593"/>
      <c r="SZI25" s="593"/>
      <c r="SZJ25" s="593"/>
      <c r="SZK25" s="593"/>
      <c r="SZL25" s="593"/>
      <c r="SZM25" s="593"/>
      <c r="SZN25" s="593"/>
      <c r="SZO25" s="593"/>
      <c r="SZP25" s="593"/>
      <c r="SZQ25" s="593"/>
      <c r="SZR25" s="593"/>
      <c r="SZS25" s="593"/>
      <c r="SZT25" s="593"/>
      <c r="SZU25" s="593"/>
      <c r="SZV25" s="593"/>
      <c r="SZW25" s="593"/>
      <c r="SZX25" s="593"/>
      <c r="SZY25" s="593"/>
      <c r="SZZ25" s="593"/>
      <c r="TAA25" s="593"/>
      <c r="TAB25" s="593"/>
      <c r="TAC25" s="593"/>
      <c r="TAD25" s="593"/>
      <c r="TAE25" s="593"/>
      <c r="TAF25" s="593"/>
      <c r="TAG25" s="593"/>
      <c r="TAH25" s="593"/>
      <c r="TAI25" s="593"/>
      <c r="TAJ25" s="593"/>
      <c r="TAK25" s="593"/>
      <c r="TAL25" s="593"/>
      <c r="TAM25" s="593"/>
      <c r="TAN25" s="593"/>
      <c r="TAO25" s="593"/>
      <c r="TAP25" s="593"/>
      <c r="TAQ25" s="593"/>
      <c r="TAR25" s="593"/>
      <c r="TAS25" s="593"/>
      <c r="TAT25" s="593"/>
      <c r="TAU25" s="593"/>
      <c r="TAV25" s="593"/>
      <c r="TAW25" s="593"/>
      <c r="TAX25" s="593"/>
      <c r="TAY25" s="593"/>
      <c r="TAZ25" s="593"/>
      <c r="TBA25" s="593"/>
      <c r="TBB25" s="593"/>
      <c r="TBC25" s="593"/>
      <c r="TBD25" s="593"/>
      <c r="TBE25" s="593"/>
      <c r="TBF25" s="593"/>
      <c r="TBG25" s="593"/>
      <c r="TBH25" s="593"/>
      <c r="TBI25" s="593"/>
      <c r="TBJ25" s="593"/>
      <c r="TBK25" s="593"/>
      <c r="TBL25" s="593"/>
      <c r="TBM25" s="593"/>
      <c r="TBN25" s="593"/>
      <c r="TBO25" s="593"/>
      <c r="TBP25" s="593"/>
      <c r="TBQ25" s="593"/>
      <c r="TBR25" s="593"/>
      <c r="TBS25" s="593"/>
      <c r="TBT25" s="593"/>
      <c r="TBU25" s="593"/>
      <c r="TBV25" s="593"/>
      <c r="TBW25" s="593"/>
      <c r="TBX25" s="593"/>
      <c r="TBY25" s="593"/>
      <c r="TBZ25" s="593"/>
      <c r="TCA25" s="593"/>
      <c r="TCB25" s="593"/>
      <c r="TCC25" s="593"/>
      <c r="TCD25" s="593"/>
      <c r="TCE25" s="593"/>
      <c r="TCF25" s="593"/>
      <c r="TCG25" s="593"/>
      <c r="TCH25" s="593"/>
      <c r="TCI25" s="593"/>
      <c r="TCJ25" s="593"/>
      <c r="TCK25" s="593"/>
      <c r="TCL25" s="593"/>
      <c r="TCM25" s="593"/>
      <c r="TCN25" s="593"/>
      <c r="TCO25" s="593"/>
      <c r="TCP25" s="593"/>
      <c r="TCQ25" s="593"/>
      <c r="TCR25" s="593"/>
      <c r="TCS25" s="593"/>
      <c r="TCT25" s="593"/>
      <c r="TCU25" s="593"/>
      <c r="TCV25" s="593"/>
      <c r="TCW25" s="593"/>
      <c r="TCX25" s="593"/>
      <c r="TCY25" s="593"/>
      <c r="TCZ25" s="593"/>
      <c r="TDA25" s="593"/>
      <c r="TDB25" s="593"/>
      <c r="TDC25" s="593"/>
      <c r="TDD25" s="593"/>
      <c r="TDE25" s="593"/>
      <c r="TDF25" s="593"/>
      <c r="TDG25" s="593"/>
      <c r="TDH25" s="593"/>
      <c r="TDI25" s="593"/>
      <c r="TDJ25" s="593"/>
      <c r="TDK25" s="593"/>
      <c r="TDL25" s="593"/>
      <c r="TDM25" s="593"/>
      <c r="TDN25" s="593"/>
      <c r="TDO25" s="593"/>
      <c r="TDP25" s="593"/>
      <c r="TDQ25" s="593"/>
      <c r="TDR25" s="593"/>
      <c r="TDS25" s="593"/>
      <c r="TDT25" s="593"/>
      <c r="TDU25" s="593"/>
      <c r="TDV25" s="593"/>
      <c r="TDW25" s="593"/>
      <c r="TDX25" s="593"/>
      <c r="TDY25" s="593"/>
      <c r="TDZ25" s="593"/>
      <c r="TEA25" s="593"/>
      <c r="TEB25" s="593"/>
      <c r="TEC25" s="593"/>
      <c r="TED25" s="593"/>
      <c r="TEE25" s="593"/>
      <c r="TEF25" s="593"/>
      <c r="TEG25" s="593"/>
      <c r="TEH25" s="593"/>
      <c r="TEI25" s="593"/>
      <c r="TEJ25" s="593"/>
      <c r="TEK25" s="593"/>
      <c r="TEL25" s="593"/>
      <c r="TEM25" s="593"/>
      <c r="TEN25" s="593"/>
      <c r="TEO25" s="593"/>
      <c r="TEP25" s="593"/>
      <c r="TEQ25" s="593"/>
      <c r="TER25" s="593"/>
      <c r="TES25" s="593"/>
      <c r="TET25" s="593"/>
      <c r="TEU25" s="593"/>
      <c r="TEV25" s="593"/>
      <c r="TEW25" s="593"/>
      <c r="TEX25" s="593"/>
      <c r="TEY25" s="593"/>
      <c r="TEZ25" s="593"/>
      <c r="TFA25" s="593"/>
      <c r="TFB25" s="593"/>
      <c r="TFC25" s="593"/>
      <c r="TFD25" s="593"/>
      <c r="TFE25" s="593"/>
      <c r="TFF25" s="593"/>
      <c r="TFG25" s="593"/>
      <c r="TFH25" s="593"/>
      <c r="TFI25" s="593"/>
      <c r="TFJ25" s="593"/>
      <c r="TFK25" s="593"/>
      <c r="TFL25" s="593"/>
      <c r="TFM25" s="593"/>
      <c r="TFN25" s="593"/>
      <c r="TFO25" s="593"/>
      <c r="TFP25" s="593"/>
      <c r="TFQ25" s="593"/>
      <c r="TFR25" s="593"/>
      <c r="TFS25" s="593"/>
      <c r="TFT25" s="593"/>
      <c r="TFU25" s="593"/>
      <c r="TFV25" s="593"/>
      <c r="TFW25" s="593"/>
      <c r="TFX25" s="593"/>
      <c r="TFY25" s="593"/>
      <c r="TFZ25" s="593"/>
      <c r="TGA25" s="593"/>
      <c r="TGB25" s="593"/>
      <c r="TGC25" s="593"/>
      <c r="TGD25" s="593"/>
      <c r="TGE25" s="593"/>
      <c r="TGF25" s="593"/>
      <c r="TGG25" s="593"/>
      <c r="TGH25" s="593"/>
      <c r="TGI25" s="593"/>
      <c r="TGJ25" s="593"/>
      <c r="TGK25" s="593"/>
      <c r="TGL25" s="593"/>
      <c r="TGM25" s="593"/>
      <c r="TGN25" s="593"/>
      <c r="TGO25" s="593"/>
      <c r="TGP25" s="593"/>
      <c r="TGQ25" s="593"/>
      <c r="TGR25" s="593"/>
      <c r="TGS25" s="593"/>
      <c r="TGT25" s="593"/>
      <c r="TGU25" s="593"/>
      <c r="TGV25" s="593"/>
      <c r="TGW25" s="593"/>
      <c r="TGX25" s="593"/>
      <c r="TGY25" s="593"/>
      <c r="TGZ25" s="593"/>
      <c r="THA25" s="593"/>
      <c r="THB25" s="593"/>
      <c r="THC25" s="593"/>
      <c r="THD25" s="593"/>
      <c r="THE25" s="593"/>
      <c r="THF25" s="593"/>
      <c r="THG25" s="593"/>
      <c r="THH25" s="593"/>
      <c r="THI25" s="593"/>
      <c r="THJ25" s="593"/>
      <c r="THK25" s="593"/>
      <c r="THL25" s="593"/>
      <c r="THM25" s="593"/>
      <c r="THN25" s="593"/>
      <c r="THO25" s="593"/>
      <c r="THP25" s="593"/>
      <c r="THQ25" s="593"/>
      <c r="THR25" s="593"/>
      <c r="THS25" s="593"/>
      <c r="THT25" s="593"/>
      <c r="THU25" s="593"/>
      <c r="THV25" s="593"/>
      <c r="THW25" s="593"/>
      <c r="THX25" s="593"/>
      <c r="THY25" s="593"/>
      <c r="THZ25" s="593"/>
      <c r="TIA25" s="593"/>
      <c r="TIB25" s="593"/>
      <c r="TIC25" s="593"/>
      <c r="TID25" s="593"/>
      <c r="TIE25" s="593"/>
      <c r="TIF25" s="593"/>
      <c r="TIG25" s="593"/>
      <c r="TIH25" s="593"/>
      <c r="TII25" s="593"/>
      <c r="TIJ25" s="593"/>
      <c r="TIK25" s="593"/>
      <c r="TIL25" s="593"/>
      <c r="TIM25" s="593"/>
      <c r="TIN25" s="593"/>
      <c r="TIO25" s="593"/>
      <c r="TIP25" s="593"/>
      <c r="TIQ25" s="593"/>
      <c r="TIR25" s="593"/>
      <c r="TIS25" s="593"/>
      <c r="TIT25" s="593"/>
      <c r="TIU25" s="593"/>
      <c r="TIV25" s="593"/>
      <c r="TIW25" s="593"/>
      <c r="TIX25" s="593"/>
      <c r="TIY25" s="593"/>
      <c r="TIZ25" s="593"/>
      <c r="TJA25" s="593"/>
      <c r="TJB25" s="593"/>
      <c r="TJC25" s="593"/>
      <c r="TJD25" s="593"/>
      <c r="TJE25" s="593"/>
      <c r="TJF25" s="593"/>
      <c r="TJG25" s="593"/>
      <c r="TJH25" s="593"/>
      <c r="TJI25" s="593"/>
      <c r="TJJ25" s="593"/>
      <c r="TJK25" s="593"/>
      <c r="TJL25" s="593"/>
      <c r="TJM25" s="593"/>
      <c r="TJN25" s="593"/>
      <c r="TJO25" s="593"/>
      <c r="TJP25" s="593"/>
      <c r="TJQ25" s="593"/>
      <c r="TJR25" s="593"/>
      <c r="TJS25" s="593"/>
      <c r="TJT25" s="593"/>
      <c r="TJU25" s="593"/>
      <c r="TJV25" s="593"/>
      <c r="TJW25" s="593"/>
      <c r="TJX25" s="593"/>
      <c r="TJY25" s="593"/>
      <c r="TJZ25" s="593"/>
      <c r="TKA25" s="593"/>
      <c r="TKB25" s="593"/>
      <c r="TKC25" s="593"/>
      <c r="TKD25" s="593"/>
      <c r="TKE25" s="593"/>
      <c r="TKF25" s="593"/>
      <c r="TKG25" s="593"/>
      <c r="TKH25" s="593"/>
      <c r="TKI25" s="593"/>
      <c r="TKJ25" s="593"/>
      <c r="TKK25" s="593"/>
      <c r="TKL25" s="593"/>
      <c r="TKM25" s="593"/>
      <c r="TKN25" s="593"/>
      <c r="TKO25" s="593"/>
      <c r="TKP25" s="593"/>
      <c r="TKQ25" s="593"/>
      <c r="TKR25" s="593"/>
      <c r="TKS25" s="593"/>
      <c r="TKT25" s="593"/>
      <c r="TKU25" s="593"/>
      <c r="TKV25" s="593"/>
      <c r="TKW25" s="593"/>
      <c r="TKX25" s="593"/>
      <c r="TKY25" s="593"/>
      <c r="TKZ25" s="593"/>
      <c r="TLA25" s="593"/>
      <c r="TLB25" s="593"/>
      <c r="TLC25" s="593"/>
      <c r="TLD25" s="593"/>
      <c r="TLE25" s="593"/>
      <c r="TLF25" s="593"/>
      <c r="TLG25" s="593"/>
      <c r="TLH25" s="593"/>
      <c r="TLI25" s="593"/>
      <c r="TLJ25" s="593"/>
      <c r="TLK25" s="593"/>
      <c r="TLL25" s="593"/>
      <c r="TLM25" s="593"/>
      <c r="TLN25" s="593"/>
      <c r="TLO25" s="593"/>
      <c r="TLP25" s="593"/>
      <c r="TLQ25" s="593"/>
      <c r="TLR25" s="593"/>
      <c r="TLS25" s="593"/>
      <c r="TLT25" s="593"/>
      <c r="TLU25" s="593"/>
      <c r="TLV25" s="593"/>
      <c r="TLW25" s="593"/>
      <c r="TLX25" s="593"/>
      <c r="TLY25" s="593"/>
      <c r="TLZ25" s="593"/>
      <c r="TMA25" s="593"/>
      <c r="TMB25" s="593"/>
      <c r="TMC25" s="593"/>
      <c r="TMD25" s="593"/>
      <c r="TME25" s="593"/>
      <c r="TMF25" s="593"/>
      <c r="TMG25" s="593"/>
      <c r="TMH25" s="593"/>
      <c r="TMI25" s="593"/>
      <c r="TMJ25" s="593"/>
      <c r="TMK25" s="593"/>
      <c r="TML25" s="593"/>
      <c r="TMM25" s="593"/>
      <c r="TMN25" s="593"/>
      <c r="TMO25" s="593"/>
      <c r="TMP25" s="593"/>
      <c r="TMQ25" s="593"/>
      <c r="TMR25" s="593"/>
      <c r="TMS25" s="593"/>
      <c r="TMT25" s="593"/>
      <c r="TMU25" s="593"/>
      <c r="TMV25" s="593"/>
      <c r="TMW25" s="593"/>
      <c r="TMX25" s="593"/>
      <c r="TMY25" s="593"/>
      <c r="TMZ25" s="593"/>
      <c r="TNA25" s="593"/>
      <c r="TNB25" s="593"/>
      <c r="TNC25" s="593"/>
      <c r="TND25" s="593"/>
      <c r="TNE25" s="593"/>
      <c r="TNF25" s="593"/>
      <c r="TNG25" s="593"/>
      <c r="TNH25" s="593"/>
      <c r="TNI25" s="593"/>
      <c r="TNJ25" s="593"/>
      <c r="TNK25" s="593"/>
      <c r="TNL25" s="593"/>
      <c r="TNM25" s="593"/>
      <c r="TNN25" s="593"/>
      <c r="TNO25" s="593"/>
      <c r="TNP25" s="593"/>
      <c r="TNQ25" s="593"/>
      <c r="TNR25" s="593"/>
      <c r="TNS25" s="593"/>
      <c r="TNT25" s="593"/>
      <c r="TNU25" s="593"/>
      <c r="TNV25" s="593"/>
      <c r="TNW25" s="593"/>
      <c r="TNX25" s="593"/>
      <c r="TNY25" s="593"/>
      <c r="TNZ25" s="593"/>
      <c r="TOA25" s="593"/>
      <c r="TOB25" s="593"/>
      <c r="TOC25" s="593"/>
      <c r="TOD25" s="593"/>
      <c r="TOE25" s="593"/>
      <c r="TOF25" s="593"/>
      <c r="TOG25" s="593"/>
      <c r="TOH25" s="593"/>
      <c r="TOI25" s="593"/>
      <c r="TOJ25" s="593"/>
      <c r="TOK25" s="593"/>
      <c r="TOL25" s="593"/>
      <c r="TOM25" s="593"/>
      <c r="TON25" s="593"/>
      <c r="TOO25" s="593"/>
      <c r="TOP25" s="593"/>
      <c r="TOQ25" s="593"/>
      <c r="TOR25" s="593"/>
      <c r="TOS25" s="593"/>
      <c r="TOT25" s="593"/>
      <c r="TOU25" s="593"/>
      <c r="TOV25" s="593"/>
      <c r="TOW25" s="593"/>
      <c r="TOX25" s="593"/>
      <c r="TOY25" s="593"/>
      <c r="TOZ25" s="593"/>
      <c r="TPA25" s="593"/>
      <c r="TPB25" s="593"/>
      <c r="TPC25" s="593"/>
      <c r="TPD25" s="593"/>
      <c r="TPE25" s="593"/>
      <c r="TPF25" s="593"/>
      <c r="TPG25" s="593"/>
      <c r="TPH25" s="593"/>
      <c r="TPI25" s="593"/>
      <c r="TPJ25" s="593"/>
      <c r="TPK25" s="593"/>
      <c r="TPL25" s="593"/>
      <c r="TPM25" s="593"/>
      <c r="TPN25" s="593"/>
      <c r="TPO25" s="593"/>
      <c r="TPP25" s="593"/>
      <c r="TPQ25" s="593"/>
      <c r="TPR25" s="593"/>
      <c r="TPS25" s="593"/>
      <c r="TPT25" s="593"/>
      <c r="TPU25" s="593"/>
      <c r="TPV25" s="593"/>
      <c r="TPW25" s="593"/>
      <c r="TPX25" s="593"/>
      <c r="TPY25" s="593"/>
      <c r="TPZ25" s="593"/>
      <c r="TQA25" s="593"/>
      <c r="TQB25" s="593"/>
      <c r="TQC25" s="593"/>
      <c r="TQD25" s="593"/>
      <c r="TQE25" s="593"/>
      <c r="TQF25" s="593"/>
      <c r="TQG25" s="593"/>
      <c r="TQH25" s="593"/>
      <c r="TQI25" s="593"/>
      <c r="TQJ25" s="593"/>
      <c r="TQK25" s="593"/>
      <c r="TQL25" s="593"/>
      <c r="TQM25" s="593"/>
      <c r="TQN25" s="593"/>
      <c r="TQO25" s="593"/>
      <c r="TQP25" s="593"/>
      <c r="TQQ25" s="593"/>
      <c r="TQR25" s="593"/>
      <c r="TQS25" s="593"/>
      <c r="TQT25" s="593"/>
      <c r="TQU25" s="593"/>
      <c r="TQV25" s="593"/>
      <c r="TQW25" s="593"/>
      <c r="TQX25" s="593"/>
      <c r="TQY25" s="593"/>
      <c r="TQZ25" s="593"/>
      <c r="TRA25" s="593"/>
      <c r="TRB25" s="593"/>
      <c r="TRC25" s="593"/>
      <c r="TRD25" s="593"/>
      <c r="TRE25" s="593"/>
      <c r="TRF25" s="593"/>
      <c r="TRG25" s="593"/>
      <c r="TRH25" s="593"/>
      <c r="TRI25" s="593"/>
      <c r="TRJ25" s="593"/>
      <c r="TRK25" s="593"/>
      <c r="TRL25" s="593"/>
      <c r="TRM25" s="593"/>
      <c r="TRN25" s="593"/>
      <c r="TRO25" s="593"/>
      <c r="TRP25" s="593"/>
      <c r="TRQ25" s="593"/>
      <c r="TRR25" s="593"/>
      <c r="TRS25" s="593"/>
      <c r="TRT25" s="593"/>
      <c r="TRU25" s="593"/>
      <c r="TRV25" s="593"/>
      <c r="TRW25" s="593"/>
      <c r="TRX25" s="593"/>
      <c r="TRY25" s="593"/>
      <c r="TRZ25" s="593"/>
      <c r="TSA25" s="593"/>
      <c r="TSB25" s="593"/>
      <c r="TSC25" s="593"/>
      <c r="TSD25" s="593"/>
      <c r="TSE25" s="593"/>
      <c r="TSF25" s="593"/>
      <c r="TSG25" s="593"/>
      <c r="TSH25" s="593"/>
      <c r="TSI25" s="593"/>
      <c r="TSJ25" s="593"/>
      <c r="TSK25" s="593"/>
      <c r="TSL25" s="593"/>
      <c r="TSM25" s="593"/>
      <c r="TSN25" s="593"/>
      <c r="TSO25" s="593"/>
      <c r="TSP25" s="593"/>
      <c r="TSQ25" s="593"/>
      <c r="TSR25" s="593"/>
      <c r="TSS25" s="593"/>
      <c r="TST25" s="593"/>
      <c r="TSU25" s="593"/>
      <c r="TSV25" s="593"/>
      <c r="TSW25" s="593"/>
      <c r="TSX25" s="593"/>
      <c r="TSY25" s="593"/>
      <c r="TSZ25" s="593"/>
      <c r="TTA25" s="593"/>
      <c r="TTB25" s="593"/>
      <c r="TTC25" s="593"/>
      <c r="TTD25" s="593"/>
      <c r="TTE25" s="593"/>
      <c r="TTF25" s="593"/>
      <c r="TTG25" s="593"/>
      <c r="TTH25" s="593"/>
      <c r="TTI25" s="593"/>
      <c r="TTJ25" s="593"/>
      <c r="TTK25" s="593"/>
      <c r="TTL25" s="593"/>
      <c r="TTM25" s="593"/>
      <c r="TTN25" s="593"/>
      <c r="TTO25" s="593"/>
      <c r="TTP25" s="593"/>
      <c r="TTQ25" s="593"/>
      <c r="TTR25" s="593"/>
      <c r="TTS25" s="593"/>
      <c r="TTT25" s="593"/>
      <c r="TTU25" s="593"/>
      <c r="TTV25" s="593"/>
      <c r="TTW25" s="593"/>
      <c r="TTX25" s="593"/>
      <c r="TTY25" s="593"/>
      <c r="TTZ25" s="593"/>
      <c r="TUA25" s="593"/>
      <c r="TUB25" s="593"/>
      <c r="TUC25" s="593"/>
      <c r="TUD25" s="593"/>
      <c r="TUE25" s="593"/>
      <c r="TUF25" s="593"/>
      <c r="TUG25" s="593"/>
      <c r="TUH25" s="593"/>
      <c r="TUI25" s="593"/>
      <c r="TUJ25" s="593"/>
      <c r="TUK25" s="593"/>
      <c r="TUL25" s="593"/>
      <c r="TUM25" s="593"/>
      <c r="TUN25" s="593"/>
      <c r="TUO25" s="593"/>
      <c r="TUP25" s="593"/>
      <c r="TUQ25" s="593"/>
      <c r="TUR25" s="593"/>
      <c r="TUS25" s="593"/>
      <c r="TUT25" s="593"/>
      <c r="TUU25" s="593"/>
      <c r="TUV25" s="593"/>
      <c r="TUW25" s="593"/>
      <c r="TUX25" s="593"/>
      <c r="TUY25" s="593"/>
      <c r="TUZ25" s="593"/>
      <c r="TVA25" s="593"/>
      <c r="TVB25" s="593"/>
      <c r="TVC25" s="593"/>
      <c r="TVD25" s="593"/>
      <c r="TVE25" s="593"/>
      <c r="TVF25" s="593"/>
      <c r="TVG25" s="593"/>
      <c r="TVH25" s="593"/>
      <c r="TVI25" s="593"/>
      <c r="TVJ25" s="593"/>
      <c r="TVK25" s="593"/>
      <c r="TVL25" s="593"/>
      <c r="TVM25" s="593"/>
      <c r="TVN25" s="593"/>
      <c r="TVO25" s="593"/>
      <c r="TVP25" s="593"/>
      <c r="TVQ25" s="593"/>
      <c r="TVR25" s="593"/>
      <c r="TVS25" s="593"/>
      <c r="TVT25" s="593"/>
      <c r="TVU25" s="593"/>
      <c r="TVV25" s="593"/>
      <c r="TVW25" s="593"/>
      <c r="TVX25" s="593"/>
      <c r="TVY25" s="593"/>
      <c r="TVZ25" s="593"/>
      <c r="TWA25" s="593"/>
      <c r="TWB25" s="593"/>
      <c r="TWC25" s="593"/>
      <c r="TWD25" s="593"/>
      <c r="TWE25" s="593"/>
      <c r="TWF25" s="593"/>
      <c r="TWG25" s="593"/>
      <c r="TWH25" s="593"/>
      <c r="TWI25" s="593"/>
      <c r="TWJ25" s="593"/>
      <c r="TWK25" s="593"/>
      <c r="TWL25" s="593"/>
      <c r="TWM25" s="593"/>
      <c r="TWN25" s="593"/>
      <c r="TWO25" s="593"/>
      <c r="TWP25" s="593"/>
      <c r="TWQ25" s="593"/>
      <c r="TWR25" s="593"/>
      <c r="TWS25" s="593"/>
      <c r="TWT25" s="593"/>
      <c r="TWU25" s="593"/>
      <c r="TWV25" s="593"/>
      <c r="TWW25" s="593"/>
      <c r="TWX25" s="593"/>
      <c r="TWY25" s="593"/>
      <c r="TWZ25" s="593"/>
      <c r="TXA25" s="593"/>
      <c r="TXB25" s="593"/>
      <c r="TXC25" s="593"/>
      <c r="TXD25" s="593"/>
      <c r="TXE25" s="593"/>
      <c r="TXF25" s="593"/>
      <c r="TXG25" s="593"/>
      <c r="TXH25" s="593"/>
      <c r="TXI25" s="593"/>
      <c r="TXJ25" s="593"/>
      <c r="TXK25" s="593"/>
      <c r="TXL25" s="593"/>
      <c r="TXM25" s="593"/>
      <c r="TXN25" s="593"/>
      <c r="TXO25" s="593"/>
      <c r="TXP25" s="593"/>
      <c r="TXQ25" s="593"/>
      <c r="TXR25" s="593"/>
      <c r="TXS25" s="593"/>
      <c r="TXT25" s="593"/>
      <c r="TXU25" s="593"/>
      <c r="TXV25" s="593"/>
      <c r="TXW25" s="593"/>
      <c r="TXX25" s="593"/>
      <c r="TXY25" s="593"/>
      <c r="TXZ25" s="593"/>
      <c r="TYA25" s="593"/>
      <c r="TYB25" s="593"/>
      <c r="TYC25" s="593"/>
      <c r="TYD25" s="593"/>
      <c r="TYE25" s="593"/>
      <c r="TYF25" s="593"/>
      <c r="TYG25" s="593"/>
      <c r="TYH25" s="593"/>
      <c r="TYI25" s="593"/>
      <c r="TYJ25" s="593"/>
      <c r="TYK25" s="593"/>
      <c r="TYL25" s="593"/>
      <c r="TYM25" s="593"/>
      <c r="TYN25" s="593"/>
      <c r="TYO25" s="593"/>
      <c r="TYP25" s="593"/>
      <c r="TYQ25" s="593"/>
      <c r="TYR25" s="593"/>
      <c r="TYS25" s="593"/>
      <c r="TYT25" s="593"/>
      <c r="TYU25" s="593"/>
      <c r="TYV25" s="593"/>
      <c r="TYW25" s="593"/>
      <c r="TYX25" s="593"/>
      <c r="TYY25" s="593"/>
      <c r="TYZ25" s="593"/>
      <c r="TZA25" s="593"/>
      <c r="TZB25" s="593"/>
      <c r="TZC25" s="593"/>
      <c r="TZD25" s="593"/>
      <c r="TZE25" s="593"/>
      <c r="TZF25" s="593"/>
      <c r="TZG25" s="593"/>
      <c r="TZH25" s="593"/>
      <c r="TZI25" s="593"/>
      <c r="TZJ25" s="593"/>
      <c r="TZK25" s="593"/>
      <c r="TZL25" s="593"/>
      <c r="TZM25" s="593"/>
      <c r="TZN25" s="593"/>
      <c r="TZO25" s="593"/>
      <c r="TZP25" s="593"/>
      <c r="TZQ25" s="593"/>
      <c r="TZR25" s="593"/>
      <c r="TZS25" s="593"/>
      <c r="TZT25" s="593"/>
      <c r="TZU25" s="593"/>
      <c r="TZV25" s="593"/>
      <c r="TZW25" s="593"/>
      <c r="TZX25" s="593"/>
      <c r="TZY25" s="593"/>
      <c r="TZZ25" s="593"/>
      <c r="UAA25" s="593"/>
      <c r="UAB25" s="593"/>
      <c r="UAC25" s="593"/>
      <c r="UAD25" s="593"/>
      <c r="UAE25" s="593"/>
      <c r="UAF25" s="593"/>
      <c r="UAG25" s="593"/>
      <c r="UAH25" s="593"/>
      <c r="UAI25" s="593"/>
      <c r="UAJ25" s="593"/>
      <c r="UAK25" s="593"/>
      <c r="UAL25" s="593"/>
      <c r="UAM25" s="593"/>
      <c r="UAN25" s="593"/>
      <c r="UAO25" s="593"/>
      <c r="UAP25" s="593"/>
      <c r="UAQ25" s="593"/>
      <c r="UAR25" s="593"/>
      <c r="UAS25" s="593"/>
      <c r="UAT25" s="593"/>
      <c r="UAU25" s="593"/>
      <c r="UAV25" s="593"/>
      <c r="UAW25" s="593"/>
      <c r="UAX25" s="593"/>
      <c r="UAY25" s="593"/>
      <c r="UAZ25" s="593"/>
      <c r="UBA25" s="593"/>
      <c r="UBB25" s="593"/>
      <c r="UBC25" s="593"/>
      <c r="UBD25" s="593"/>
      <c r="UBE25" s="593"/>
      <c r="UBF25" s="593"/>
      <c r="UBG25" s="593"/>
      <c r="UBH25" s="593"/>
      <c r="UBI25" s="593"/>
      <c r="UBJ25" s="593"/>
      <c r="UBK25" s="593"/>
      <c r="UBL25" s="593"/>
      <c r="UBM25" s="593"/>
      <c r="UBN25" s="593"/>
      <c r="UBO25" s="593"/>
      <c r="UBP25" s="593"/>
      <c r="UBQ25" s="593"/>
      <c r="UBR25" s="593"/>
      <c r="UBS25" s="593"/>
      <c r="UBT25" s="593"/>
      <c r="UBU25" s="593"/>
      <c r="UBV25" s="593"/>
      <c r="UBW25" s="593"/>
      <c r="UBX25" s="593"/>
      <c r="UBY25" s="593"/>
      <c r="UBZ25" s="593"/>
      <c r="UCA25" s="593"/>
      <c r="UCB25" s="593"/>
      <c r="UCC25" s="593"/>
      <c r="UCD25" s="593"/>
      <c r="UCE25" s="593"/>
      <c r="UCF25" s="593"/>
      <c r="UCG25" s="593"/>
      <c r="UCH25" s="593"/>
      <c r="UCI25" s="593"/>
      <c r="UCJ25" s="593"/>
      <c r="UCK25" s="593"/>
      <c r="UCL25" s="593"/>
      <c r="UCM25" s="593"/>
      <c r="UCN25" s="593"/>
      <c r="UCO25" s="593"/>
      <c r="UCP25" s="593"/>
      <c r="UCQ25" s="593"/>
      <c r="UCR25" s="593"/>
      <c r="UCS25" s="593"/>
      <c r="UCT25" s="593"/>
      <c r="UCU25" s="593"/>
      <c r="UCV25" s="593"/>
      <c r="UCW25" s="593"/>
      <c r="UCX25" s="593"/>
      <c r="UCY25" s="593"/>
      <c r="UCZ25" s="593"/>
      <c r="UDA25" s="593"/>
      <c r="UDB25" s="593"/>
      <c r="UDC25" s="593"/>
      <c r="UDD25" s="593"/>
      <c r="UDE25" s="593"/>
      <c r="UDF25" s="593"/>
      <c r="UDG25" s="593"/>
      <c r="UDH25" s="593"/>
      <c r="UDI25" s="593"/>
      <c r="UDJ25" s="593"/>
      <c r="UDK25" s="593"/>
      <c r="UDL25" s="593"/>
      <c r="UDM25" s="593"/>
      <c r="UDN25" s="593"/>
      <c r="UDO25" s="593"/>
      <c r="UDP25" s="593"/>
      <c r="UDQ25" s="593"/>
      <c r="UDR25" s="593"/>
      <c r="UDS25" s="593"/>
      <c r="UDT25" s="593"/>
      <c r="UDU25" s="593"/>
      <c r="UDV25" s="593"/>
      <c r="UDW25" s="593"/>
      <c r="UDX25" s="593"/>
      <c r="UDY25" s="593"/>
      <c r="UDZ25" s="593"/>
      <c r="UEA25" s="593"/>
      <c r="UEB25" s="593"/>
      <c r="UEC25" s="593"/>
      <c r="UED25" s="593"/>
      <c r="UEE25" s="593"/>
      <c r="UEF25" s="593"/>
      <c r="UEG25" s="593"/>
      <c r="UEH25" s="593"/>
      <c r="UEI25" s="593"/>
      <c r="UEJ25" s="593"/>
      <c r="UEK25" s="593"/>
      <c r="UEL25" s="593"/>
      <c r="UEM25" s="593"/>
      <c r="UEN25" s="593"/>
      <c r="UEO25" s="593"/>
      <c r="UEP25" s="593"/>
      <c r="UEQ25" s="593"/>
      <c r="UER25" s="593"/>
      <c r="UES25" s="593"/>
      <c r="UET25" s="593"/>
      <c r="UEU25" s="593"/>
      <c r="UEV25" s="593"/>
      <c r="UEW25" s="593"/>
      <c r="UEX25" s="593"/>
      <c r="UEY25" s="593"/>
      <c r="UEZ25" s="593"/>
      <c r="UFA25" s="593"/>
      <c r="UFB25" s="593"/>
      <c r="UFC25" s="593"/>
      <c r="UFD25" s="593"/>
      <c r="UFE25" s="593"/>
      <c r="UFF25" s="593"/>
      <c r="UFG25" s="593"/>
      <c r="UFH25" s="593"/>
      <c r="UFI25" s="593"/>
      <c r="UFJ25" s="593"/>
      <c r="UFK25" s="593"/>
      <c r="UFL25" s="593"/>
      <c r="UFM25" s="593"/>
      <c r="UFN25" s="593"/>
      <c r="UFO25" s="593"/>
      <c r="UFP25" s="593"/>
      <c r="UFQ25" s="593"/>
      <c r="UFR25" s="593"/>
      <c r="UFS25" s="593"/>
      <c r="UFT25" s="593"/>
      <c r="UFU25" s="593"/>
      <c r="UFV25" s="593"/>
      <c r="UFW25" s="593"/>
      <c r="UFX25" s="593"/>
      <c r="UFY25" s="593"/>
      <c r="UFZ25" s="593"/>
      <c r="UGA25" s="593"/>
      <c r="UGB25" s="593"/>
      <c r="UGC25" s="593"/>
      <c r="UGD25" s="593"/>
      <c r="UGE25" s="593"/>
      <c r="UGF25" s="593"/>
      <c r="UGG25" s="593"/>
      <c r="UGH25" s="593"/>
      <c r="UGI25" s="593"/>
      <c r="UGJ25" s="593"/>
      <c r="UGK25" s="593"/>
      <c r="UGL25" s="593"/>
      <c r="UGM25" s="593"/>
      <c r="UGN25" s="593"/>
      <c r="UGO25" s="593"/>
      <c r="UGP25" s="593"/>
      <c r="UGQ25" s="593"/>
      <c r="UGR25" s="593"/>
      <c r="UGS25" s="593"/>
      <c r="UGT25" s="593"/>
      <c r="UGU25" s="593"/>
      <c r="UGV25" s="593"/>
      <c r="UGW25" s="593"/>
      <c r="UGX25" s="593"/>
      <c r="UGY25" s="593"/>
      <c r="UGZ25" s="593"/>
      <c r="UHA25" s="593"/>
      <c r="UHB25" s="593"/>
      <c r="UHC25" s="593"/>
      <c r="UHD25" s="593"/>
      <c r="UHE25" s="593"/>
      <c r="UHF25" s="593"/>
      <c r="UHG25" s="593"/>
      <c r="UHH25" s="593"/>
      <c r="UHI25" s="593"/>
      <c r="UHJ25" s="593"/>
      <c r="UHK25" s="593"/>
      <c r="UHL25" s="593"/>
      <c r="UHM25" s="593"/>
      <c r="UHN25" s="593"/>
      <c r="UHO25" s="593"/>
      <c r="UHP25" s="593"/>
      <c r="UHQ25" s="593"/>
      <c r="UHR25" s="593"/>
      <c r="UHS25" s="593"/>
      <c r="UHT25" s="593"/>
      <c r="UHU25" s="593"/>
      <c r="UHV25" s="593"/>
      <c r="UHW25" s="593"/>
      <c r="UHX25" s="593"/>
      <c r="UHY25" s="593"/>
      <c r="UHZ25" s="593"/>
      <c r="UIA25" s="593"/>
      <c r="UIB25" s="593"/>
      <c r="UIC25" s="593"/>
      <c r="UID25" s="593"/>
      <c r="UIE25" s="593"/>
      <c r="UIF25" s="593"/>
      <c r="UIG25" s="593"/>
      <c r="UIH25" s="593"/>
      <c r="UII25" s="593"/>
      <c r="UIJ25" s="593"/>
      <c r="UIK25" s="593"/>
      <c r="UIL25" s="593"/>
      <c r="UIM25" s="593"/>
      <c r="UIN25" s="593"/>
      <c r="UIO25" s="593"/>
      <c r="UIP25" s="593"/>
      <c r="UIQ25" s="593"/>
      <c r="UIR25" s="593"/>
      <c r="UIS25" s="593"/>
      <c r="UIT25" s="593"/>
      <c r="UIU25" s="593"/>
      <c r="UIV25" s="593"/>
      <c r="UIW25" s="593"/>
      <c r="UIX25" s="593"/>
      <c r="UIY25" s="593"/>
      <c r="UIZ25" s="593"/>
      <c r="UJA25" s="593"/>
      <c r="UJB25" s="593"/>
      <c r="UJC25" s="593"/>
      <c r="UJD25" s="593"/>
      <c r="UJE25" s="593"/>
      <c r="UJF25" s="593"/>
      <c r="UJG25" s="593"/>
      <c r="UJH25" s="593"/>
      <c r="UJI25" s="593"/>
      <c r="UJJ25" s="593"/>
      <c r="UJK25" s="593"/>
      <c r="UJL25" s="593"/>
      <c r="UJM25" s="593"/>
      <c r="UJN25" s="593"/>
      <c r="UJO25" s="593"/>
      <c r="UJP25" s="593"/>
      <c r="UJQ25" s="593"/>
      <c r="UJR25" s="593"/>
      <c r="UJS25" s="593"/>
      <c r="UJT25" s="593"/>
      <c r="UJU25" s="593"/>
      <c r="UJV25" s="593"/>
      <c r="UJW25" s="593"/>
      <c r="UJX25" s="593"/>
      <c r="UJY25" s="593"/>
      <c r="UJZ25" s="593"/>
      <c r="UKA25" s="593"/>
      <c r="UKB25" s="593"/>
      <c r="UKC25" s="593"/>
      <c r="UKD25" s="593"/>
      <c r="UKE25" s="593"/>
      <c r="UKF25" s="593"/>
      <c r="UKG25" s="593"/>
      <c r="UKH25" s="593"/>
      <c r="UKI25" s="593"/>
      <c r="UKJ25" s="593"/>
      <c r="UKK25" s="593"/>
      <c r="UKL25" s="593"/>
      <c r="UKM25" s="593"/>
      <c r="UKN25" s="593"/>
      <c r="UKO25" s="593"/>
      <c r="UKP25" s="593"/>
      <c r="UKQ25" s="593"/>
      <c r="UKR25" s="593"/>
      <c r="UKS25" s="593"/>
      <c r="UKT25" s="593"/>
      <c r="UKU25" s="593"/>
      <c r="UKV25" s="593"/>
      <c r="UKW25" s="593"/>
      <c r="UKX25" s="593"/>
      <c r="UKY25" s="593"/>
      <c r="UKZ25" s="593"/>
      <c r="ULA25" s="593"/>
      <c r="ULB25" s="593"/>
      <c r="ULC25" s="593"/>
      <c r="ULD25" s="593"/>
      <c r="ULE25" s="593"/>
      <c r="ULF25" s="593"/>
      <c r="ULG25" s="593"/>
      <c r="ULH25" s="593"/>
      <c r="ULI25" s="593"/>
      <c r="ULJ25" s="593"/>
      <c r="ULK25" s="593"/>
      <c r="ULL25" s="593"/>
      <c r="ULM25" s="593"/>
      <c r="ULN25" s="593"/>
      <c r="ULO25" s="593"/>
      <c r="ULP25" s="593"/>
      <c r="ULQ25" s="593"/>
      <c r="ULR25" s="593"/>
      <c r="ULS25" s="593"/>
      <c r="ULT25" s="593"/>
      <c r="ULU25" s="593"/>
      <c r="ULV25" s="593"/>
      <c r="ULW25" s="593"/>
      <c r="ULX25" s="593"/>
      <c r="ULY25" s="593"/>
      <c r="ULZ25" s="593"/>
      <c r="UMA25" s="593"/>
      <c r="UMB25" s="593"/>
      <c r="UMC25" s="593"/>
      <c r="UMD25" s="593"/>
      <c r="UME25" s="593"/>
      <c r="UMF25" s="593"/>
      <c r="UMG25" s="593"/>
      <c r="UMH25" s="593"/>
      <c r="UMI25" s="593"/>
      <c r="UMJ25" s="593"/>
      <c r="UMK25" s="593"/>
      <c r="UML25" s="593"/>
      <c r="UMM25" s="593"/>
      <c r="UMN25" s="593"/>
      <c r="UMO25" s="593"/>
      <c r="UMP25" s="593"/>
      <c r="UMQ25" s="593"/>
      <c r="UMR25" s="593"/>
      <c r="UMS25" s="593"/>
      <c r="UMT25" s="593"/>
      <c r="UMU25" s="593"/>
      <c r="UMV25" s="593"/>
      <c r="UMW25" s="593"/>
      <c r="UMX25" s="593"/>
      <c r="UMY25" s="593"/>
      <c r="UMZ25" s="593"/>
      <c r="UNA25" s="593"/>
      <c r="UNB25" s="593"/>
      <c r="UNC25" s="593"/>
      <c r="UND25" s="593"/>
      <c r="UNE25" s="593"/>
      <c r="UNF25" s="593"/>
      <c r="UNG25" s="593"/>
      <c r="UNH25" s="593"/>
      <c r="UNI25" s="593"/>
      <c r="UNJ25" s="593"/>
      <c r="UNK25" s="593"/>
      <c r="UNL25" s="593"/>
      <c r="UNM25" s="593"/>
      <c r="UNN25" s="593"/>
      <c r="UNO25" s="593"/>
      <c r="UNP25" s="593"/>
      <c r="UNQ25" s="593"/>
      <c r="UNR25" s="593"/>
      <c r="UNS25" s="593"/>
      <c r="UNT25" s="593"/>
      <c r="UNU25" s="593"/>
      <c r="UNV25" s="593"/>
      <c r="UNW25" s="593"/>
      <c r="UNX25" s="593"/>
      <c r="UNY25" s="593"/>
      <c r="UNZ25" s="593"/>
      <c r="UOA25" s="593"/>
      <c r="UOB25" s="593"/>
      <c r="UOC25" s="593"/>
      <c r="UOD25" s="593"/>
      <c r="UOE25" s="593"/>
      <c r="UOF25" s="593"/>
      <c r="UOG25" s="593"/>
      <c r="UOH25" s="593"/>
      <c r="UOI25" s="593"/>
      <c r="UOJ25" s="593"/>
      <c r="UOK25" s="593"/>
      <c r="UOL25" s="593"/>
      <c r="UOM25" s="593"/>
      <c r="UON25" s="593"/>
      <c r="UOO25" s="593"/>
      <c r="UOP25" s="593"/>
      <c r="UOQ25" s="593"/>
      <c r="UOR25" s="593"/>
      <c r="UOS25" s="593"/>
      <c r="UOT25" s="593"/>
      <c r="UOU25" s="593"/>
      <c r="UOV25" s="593"/>
      <c r="UOW25" s="593"/>
      <c r="UOX25" s="593"/>
      <c r="UOY25" s="593"/>
      <c r="UOZ25" s="593"/>
      <c r="UPA25" s="593"/>
      <c r="UPB25" s="593"/>
      <c r="UPC25" s="593"/>
      <c r="UPD25" s="593"/>
      <c r="UPE25" s="593"/>
      <c r="UPF25" s="593"/>
      <c r="UPG25" s="593"/>
      <c r="UPH25" s="593"/>
      <c r="UPI25" s="593"/>
      <c r="UPJ25" s="593"/>
      <c r="UPK25" s="593"/>
      <c r="UPL25" s="593"/>
      <c r="UPM25" s="593"/>
      <c r="UPN25" s="593"/>
      <c r="UPO25" s="593"/>
      <c r="UPP25" s="593"/>
      <c r="UPQ25" s="593"/>
      <c r="UPR25" s="593"/>
      <c r="UPS25" s="593"/>
      <c r="UPT25" s="593"/>
      <c r="UPU25" s="593"/>
      <c r="UPV25" s="593"/>
      <c r="UPW25" s="593"/>
      <c r="UPX25" s="593"/>
      <c r="UPY25" s="593"/>
      <c r="UPZ25" s="593"/>
      <c r="UQA25" s="593"/>
      <c r="UQB25" s="593"/>
      <c r="UQC25" s="593"/>
      <c r="UQD25" s="593"/>
      <c r="UQE25" s="593"/>
      <c r="UQF25" s="593"/>
      <c r="UQG25" s="593"/>
      <c r="UQH25" s="593"/>
      <c r="UQI25" s="593"/>
      <c r="UQJ25" s="593"/>
      <c r="UQK25" s="593"/>
      <c r="UQL25" s="593"/>
      <c r="UQM25" s="593"/>
      <c r="UQN25" s="593"/>
      <c r="UQO25" s="593"/>
      <c r="UQP25" s="593"/>
      <c r="UQQ25" s="593"/>
      <c r="UQR25" s="593"/>
      <c r="UQS25" s="593"/>
      <c r="UQT25" s="593"/>
      <c r="UQU25" s="593"/>
      <c r="UQV25" s="593"/>
      <c r="UQW25" s="593"/>
      <c r="UQX25" s="593"/>
      <c r="UQY25" s="593"/>
      <c r="UQZ25" s="593"/>
      <c r="URA25" s="593"/>
      <c r="URB25" s="593"/>
      <c r="URC25" s="593"/>
      <c r="URD25" s="593"/>
      <c r="URE25" s="593"/>
      <c r="URF25" s="593"/>
      <c r="URG25" s="593"/>
      <c r="URH25" s="593"/>
      <c r="URI25" s="593"/>
      <c r="URJ25" s="593"/>
      <c r="URK25" s="593"/>
      <c r="URL25" s="593"/>
      <c r="URM25" s="593"/>
      <c r="URN25" s="593"/>
      <c r="URO25" s="593"/>
      <c r="URP25" s="593"/>
      <c r="URQ25" s="593"/>
      <c r="URR25" s="593"/>
      <c r="URS25" s="593"/>
      <c r="URT25" s="593"/>
      <c r="URU25" s="593"/>
      <c r="URV25" s="593"/>
      <c r="URW25" s="593"/>
      <c r="URX25" s="593"/>
      <c r="URY25" s="593"/>
      <c r="URZ25" s="593"/>
      <c r="USA25" s="593"/>
      <c r="USB25" s="593"/>
      <c r="USC25" s="593"/>
      <c r="USD25" s="593"/>
      <c r="USE25" s="593"/>
      <c r="USF25" s="593"/>
      <c r="USG25" s="593"/>
      <c r="USH25" s="593"/>
      <c r="USI25" s="593"/>
      <c r="USJ25" s="593"/>
      <c r="USK25" s="593"/>
      <c r="USL25" s="593"/>
      <c r="USM25" s="593"/>
      <c r="USN25" s="593"/>
      <c r="USO25" s="593"/>
      <c r="USP25" s="593"/>
      <c r="USQ25" s="593"/>
      <c r="USR25" s="593"/>
      <c r="USS25" s="593"/>
      <c r="UST25" s="593"/>
      <c r="USU25" s="593"/>
      <c r="USV25" s="593"/>
      <c r="USW25" s="593"/>
      <c r="USX25" s="593"/>
      <c r="USY25" s="593"/>
      <c r="USZ25" s="593"/>
      <c r="UTA25" s="593"/>
      <c r="UTB25" s="593"/>
      <c r="UTC25" s="593"/>
      <c r="UTD25" s="593"/>
      <c r="UTE25" s="593"/>
      <c r="UTF25" s="593"/>
      <c r="UTG25" s="593"/>
      <c r="UTH25" s="593"/>
      <c r="UTI25" s="593"/>
      <c r="UTJ25" s="593"/>
      <c r="UTK25" s="593"/>
      <c r="UTL25" s="593"/>
      <c r="UTM25" s="593"/>
      <c r="UTN25" s="593"/>
      <c r="UTO25" s="593"/>
      <c r="UTP25" s="593"/>
      <c r="UTQ25" s="593"/>
      <c r="UTR25" s="593"/>
      <c r="UTS25" s="593"/>
      <c r="UTT25" s="593"/>
      <c r="UTU25" s="593"/>
      <c r="UTV25" s="593"/>
      <c r="UTW25" s="593"/>
      <c r="UTX25" s="593"/>
      <c r="UTY25" s="593"/>
      <c r="UTZ25" s="593"/>
      <c r="UUA25" s="593"/>
      <c r="UUB25" s="593"/>
      <c r="UUC25" s="593"/>
      <c r="UUD25" s="593"/>
      <c r="UUE25" s="593"/>
      <c r="UUF25" s="593"/>
      <c r="UUG25" s="593"/>
      <c r="UUH25" s="593"/>
      <c r="UUI25" s="593"/>
      <c r="UUJ25" s="593"/>
      <c r="UUK25" s="593"/>
      <c r="UUL25" s="593"/>
      <c r="UUM25" s="593"/>
      <c r="UUN25" s="593"/>
      <c r="UUO25" s="593"/>
      <c r="UUP25" s="593"/>
      <c r="UUQ25" s="593"/>
      <c r="UUR25" s="593"/>
      <c r="UUS25" s="593"/>
      <c r="UUT25" s="593"/>
      <c r="UUU25" s="593"/>
      <c r="UUV25" s="593"/>
      <c r="UUW25" s="593"/>
      <c r="UUX25" s="593"/>
      <c r="UUY25" s="593"/>
      <c r="UUZ25" s="593"/>
      <c r="UVA25" s="593"/>
      <c r="UVB25" s="593"/>
      <c r="UVC25" s="593"/>
      <c r="UVD25" s="593"/>
      <c r="UVE25" s="593"/>
      <c r="UVF25" s="593"/>
      <c r="UVG25" s="593"/>
      <c r="UVH25" s="593"/>
      <c r="UVI25" s="593"/>
      <c r="UVJ25" s="593"/>
      <c r="UVK25" s="593"/>
      <c r="UVL25" s="593"/>
      <c r="UVM25" s="593"/>
      <c r="UVN25" s="593"/>
      <c r="UVO25" s="593"/>
      <c r="UVP25" s="593"/>
      <c r="UVQ25" s="593"/>
      <c r="UVR25" s="593"/>
      <c r="UVS25" s="593"/>
      <c r="UVT25" s="593"/>
      <c r="UVU25" s="593"/>
      <c r="UVV25" s="593"/>
      <c r="UVW25" s="593"/>
      <c r="UVX25" s="593"/>
      <c r="UVY25" s="593"/>
      <c r="UVZ25" s="593"/>
      <c r="UWA25" s="593"/>
      <c r="UWB25" s="593"/>
      <c r="UWC25" s="593"/>
      <c r="UWD25" s="593"/>
      <c r="UWE25" s="593"/>
      <c r="UWF25" s="593"/>
      <c r="UWG25" s="593"/>
      <c r="UWH25" s="593"/>
      <c r="UWI25" s="593"/>
      <c r="UWJ25" s="593"/>
      <c r="UWK25" s="593"/>
      <c r="UWL25" s="593"/>
      <c r="UWM25" s="593"/>
      <c r="UWN25" s="593"/>
      <c r="UWO25" s="593"/>
      <c r="UWP25" s="593"/>
      <c r="UWQ25" s="593"/>
      <c r="UWR25" s="593"/>
      <c r="UWS25" s="593"/>
      <c r="UWT25" s="593"/>
      <c r="UWU25" s="593"/>
      <c r="UWV25" s="593"/>
      <c r="UWW25" s="593"/>
      <c r="UWX25" s="593"/>
      <c r="UWY25" s="593"/>
      <c r="UWZ25" s="593"/>
      <c r="UXA25" s="593"/>
      <c r="UXB25" s="593"/>
      <c r="UXC25" s="593"/>
      <c r="UXD25" s="593"/>
      <c r="UXE25" s="593"/>
      <c r="UXF25" s="593"/>
      <c r="UXG25" s="593"/>
      <c r="UXH25" s="593"/>
      <c r="UXI25" s="593"/>
      <c r="UXJ25" s="593"/>
      <c r="UXK25" s="593"/>
      <c r="UXL25" s="593"/>
      <c r="UXM25" s="593"/>
      <c r="UXN25" s="593"/>
      <c r="UXO25" s="593"/>
      <c r="UXP25" s="593"/>
      <c r="UXQ25" s="593"/>
      <c r="UXR25" s="593"/>
      <c r="UXS25" s="593"/>
      <c r="UXT25" s="593"/>
      <c r="UXU25" s="593"/>
      <c r="UXV25" s="593"/>
      <c r="UXW25" s="593"/>
      <c r="UXX25" s="593"/>
      <c r="UXY25" s="593"/>
      <c r="UXZ25" s="593"/>
      <c r="UYA25" s="593"/>
      <c r="UYB25" s="593"/>
      <c r="UYC25" s="593"/>
      <c r="UYD25" s="593"/>
      <c r="UYE25" s="593"/>
      <c r="UYF25" s="593"/>
      <c r="UYG25" s="593"/>
      <c r="UYH25" s="593"/>
      <c r="UYI25" s="593"/>
      <c r="UYJ25" s="593"/>
      <c r="UYK25" s="593"/>
      <c r="UYL25" s="593"/>
      <c r="UYM25" s="593"/>
      <c r="UYN25" s="593"/>
      <c r="UYO25" s="593"/>
      <c r="UYP25" s="593"/>
      <c r="UYQ25" s="593"/>
      <c r="UYR25" s="593"/>
      <c r="UYS25" s="593"/>
      <c r="UYT25" s="593"/>
      <c r="UYU25" s="593"/>
      <c r="UYV25" s="593"/>
      <c r="UYW25" s="593"/>
      <c r="UYX25" s="593"/>
      <c r="UYY25" s="593"/>
      <c r="UYZ25" s="593"/>
      <c r="UZA25" s="593"/>
      <c r="UZB25" s="593"/>
      <c r="UZC25" s="593"/>
      <c r="UZD25" s="593"/>
      <c r="UZE25" s="593"/>
      <c r="UZF25" s="593"/>
      <c r="UZG25" s="593"/>
      <c r="UZH25" s="593"/>
      <c r="UZI25" s="593"/>
      <c r="UZJ25" s="593"/>
      <c r="UZK25" s="593"/>
      <c r="UZL25" s="593"/>
      <c r="UZM25" s="593"/>
      <c r="UZN25" s="593"/>
      <c r="UZO25" s="593"/>
      <c r="UZP25" s="593"/>
      <c r="UZQ25" s="593"/>
      <c r="UZR25" s="593"/>
      <c r="UZS25" s="593"/>
      <c r="UZT25" s="593"/>
      <c r="UZU25" s="593"/>
      <c r="UZV25" s="593"/>
      <c r="UZW25" s="593"/>
      <c r="UZX25" s="593"/>
      <c r="UZY25" s="593"/>
      <c r="UZZ25" s="593"/>
      <c r="VAA25" s="593"/>
      <c r="VAB25" s="593"/>
      <c r="VAC25" s="593"/>
      <c r="VAD25" s="593"/>
      <c r="VAE25" s="593"/>
      <c r="VAF25" s="593"/>
      <c r="VAG25" s="593"/>
      <c r="VAH25" s="593"/>
      <c r="VAI25" s="593"/>
      <c r="VAJ25" s="593"/>
      <c r="VAK25" s="593"/>
      <c r="VAL25" s="593"/>
      <c r="VAM25" s="593"/>
      <c r="VAN25" s="593"/>
      <c r="VAO25" s="593"/>
      <c r="VAP25" s="593"/>
      <c r="VAQ25" s="593"/>
      <c r="VAR25" s="593"/>
      <c r="VAS25" s="593"/>
      <c r="VAT25" s="593"/>
      <c r="VAU25" s="593"/>
      <c r="VAV25" s="593"/>
      <c r="VAW25" s="593"/>
      <c r="VAX25" s="593"/>
      <c r="VAY25" s="593"/>
      <c r="VAZ25" s="593"/>
      <c r="VBA25" s="593"/>
      <c r="VBB25" s="593"/>
      <c r="VBC25" s="593"/>
      <c r="VBD25" s="593"/>
      <c r="VBE25" s="593"/>
      <c r="VBF25" s="593"/>
      <c r="VBG25" s="593"/>
      <c r="VBH25" s="593"/>
      <c r="VBI25" s="593"/>
      <c r="VBJ25" s="593"/>
      <c r="VBK25" s="593"/>
      <c r="VBL25" s="593"/>
      <c r="VBM25" s="593"/>
      <c r="VBN25" s="593"/>
      <c r="VBO25" s="593"/>
      <c r="VBP25" s="593"/>
      <c r="VBQ25" s="593"/>
      <c r="VBR25" s="593"/>
      <c r="VBS25" s="593"/>
      <c r="VBT25" s="593"/>
      <c r="VBU25" s="593"/>
      <c r="VBV25" s="593"/>
      <c r="VBW25" s="593"/>
      <c r="VBX25" s="593"/>
      <c r="VBY25" s="593"/>
      <c r="VBZ25" s="593"/>
      <c r="VCA25" s="593"/>
      <c r="VCB25" s="593"/>
      <c r="VCC25" s="593"/>
      <c r="VCD25" s="593"/>
      <c r="VCE25" s="593"/>
      <c r="VCF25" s="593"/>
      <c r="VCG25" s="593"/>
      <c r="VCH25" s="593"/>
      <c r="VCI25" s="593"/>
      <c r="VCJ25" s="593"/>
      <c r="VCK25" s="593"/>
      <c r="VCL25" s="593"/>
      <c r="VCM25" s="593"/>
      <c r="VCN25" s="593"/>
      <c r="VCO25" s="593"/>
      <c r="VCP25" s="593"/>
      <c r="VCQ25" s="593"/>
      <c r="VCR25" s="593"/>
      <c r="VCS25" s="593"/>
      <c r="VCT25" s="593"/>
      <c r="VCU25" s="593"/>
      <c r="VCV25" s="593"/>
      <c r="VCW25" s="593"/>
      <c r="VCX25" s="593"/>
      <c r="VCY25" s="593"/>
      <c r="VCZ25" s="593"/>
      <c r="VDA25" s="593"/>
      <c r="VDB25" s="593"/>
      <c r="VDC25" s="593"/>
      <c r="VDD25" s="593"/>
      <c r="VDE25" s="593"/>
      <c r="VDF25" s="593"/>
      <c r="VDG25" s="593"/>
      <c r="VDH25" s="593"/>
      <c r="VDI25" s="593"/>
      <c r="VDJ25" s="593"/>
      <c r="VDK25" s="593"/>
      <c r="VDL25" s="593"/>
      <c r="VDM25" s="593"/>
      <c r="VDN25" s="593"/>
      <c r="VDO25" s="593"/>
      <c r="VDP25" s="593"/>
      <c r="VDQ25" s="593"/>
      <c r="VDR25" s="593"/>
      <c r="VDS25" s="593"/>
      <c r="VDT25" s="593"/>
      <c r="VDU25" s="593"/>
      <c r="VDV25" s="593"/>
      <c r="VDW25" s="593"/>
      <c r="VDX25" s="593"/>
      <c r="VDY25" s="593"/>
      <c r="VDZ25" s="593"/>
      <c r="VEA25" s="593"/>
      <c r="VEB25" s="593"/>
      <c r="VEC25" s="593"/>
      <c r="VED25" s="593"/>
      <c r="VEE25" s="593"/>
      <c r="VEF25" s="593"/>
      <c r="VEG25" s="593"/>
      <c r="VEH25" s="593"/>
      <c r="VEI25" s="593"/>
      <c r="VEJ25" s="593"/>
      <c r="VEK25" s="593"/>
      <c r="VEL25" s="593"/>
      <c r="VEM25" s="593"/>
      <c r="VEN25" s="593"/>
      <c r="VEO25" s="593"/>
      <c r="VEP25" s="593"/>
      <c r="VEQ25" s="593"/>
      <c r="VER25" s="593"/>
      <c r="VES25" s="593"/>
      <c r="VET25" s="593"/>
      <c r="VEU25" s="593"/>
      <c r="VEV25" s="593"/>
      <c r="VEW25" s="593"/>
      <c r="VEX25" s="593"/>
      <c r="VEY25" s="593"/>
      <c r="VEZ25" s="593"/>
      <c r="VFA25" s="593"/>
      <c r="VFB25" s="593"/>
      <c r="VFC25" s="593"/>
      <c r="VFD25" s="593"/>
      <c r="VFE25" s="593"/>
      <c r="VFF25" s="593"/>
      <c r="VFG25" s="593"/>
      <c r="VFH25" s="593"/>
      <c r="VFI25" s="593"/>
      <c r="VFJ25" s="593"/>
      <c r="VFK25" s="593"/>
      <c r="VFL25" s="593"/>
      <c r="VFM25" s="593"/>
      <c r="VFN25" s="593"/>
      <c r="VFO25" s="593"/>
      <c r="VFP25" s="593"/>
      <c r="VFQ25" s="593"/>
      <c r="VFR25" s="593"/>
      <c r="VFS25" s="593"/>
      <c r="VFT25" s="593"/>
      <c r="VFU25" s="593"/>
      <c r="VFV25" s="593"/>
      <c r="VFW25" s="593"/>
      <c r="VFX25" s="593"/>
      <c r="VFY25" s="593"/>
      <c r="VFZ25" s="593"/>
      <c r="VGA25" s="593"/>
      <c r="VGB25" s="593"/>
      <c r="VGC25" s="593"/>
      <c r="VGD25" s="593"/>
      <c r="VGE25" s="593"/>
      <c r="VGF25" s="593"/>
      <c r="VGG25" s="593"/>
      <c r="VGH25" s="593"/>
      <c r="VGI25" s="593"/>
      <c r="VGJ25" s="593"/>
      <c r="VGK25" s="593"/>
      <c r="VGL25" s="593"/>
      <c r="VGM25" s="593"/>
      <c r="VGN25" s="593"/>
      <c r="VGO25" s="593"/>
      <c r="VGP25" s="593"/>
      <c r="VGQ25" s="593"/>
      <c r="VGR25" s="593"/>
      <c r="VGS25" s="593"/>
      <c r="VGT25" s="593"/>
      <c r="VGU25" s="593"/>
      <c r="VGV25" s="593"/>
      <c r="VGW25" s="593"/>
      <c r="VGX25" s="593"/>
      <c r="VGY25" s="593"/>
      <c r="VGZ25" s="593"/>
      <c r="VHA25" s="593"/>
      <c r="VHB25" s="593"/>
      <c r="VHC25" s="593"/>
      <c r="VHD25" s="593"/>
      <c r="VHE25" s="593"/>
      <c r="VHF25" s="593"/>
      <c r="VHG25" s="593"/>
      <c r="VHH25" s="593"/>
      <c r="VHI25" s="593"/>
      <c r="VHJ25" s="593"/>
      <c r="VHK25" s="593"/>
      <c r="VHL25" s="593"/>
      <c r="VHM25" s="593"/>
      <c r="VHN25" s="593"/>
      <c r="VHO25" s="593"/>
      <c r="VHP25" s="593"/>
      <c r="VHQ25" s="593"/>
      <c r="VHR25" s="593"/>
      <c r="VHS25" s="593"/>
      <c r="VHT25" s="593"/>
      <c r="VHU25" s="593"/>
      <c r="VHV25" s="593"/>
      <c r="VHW25" s="593"/>
      <c r="VHX25" s="593"/>
      <c r="VHY25" s="593"/>
      <c r="VHZ25" s="593"/>
      <c r="VIA25" s="593"/>
      <c r="VIB25" s="593"/>
      <c r="VIC25" s="593"/>
      <c r="VID25" s="593"/>
      <c r="VIE25" s="593"/>
      <c r="VIF25" s="593"/>
      <c r="VIG25" s="593"/>
      <c r="VIH25" s="593"/>
      <c r="VII25" s="593"/>
      <c r="VIJ25" s="593"/>
      <c r="VIK25" s="593"/>
      <c r="VIL25" s="593"/>
      <c r="VIM25" s="593"/>
      <c r="VIN25" s="593"/>
      <c r="VIO25" s="593"/>
      <c r="VIP25" s="593"/>
      <c r="VIQ25" s="593"/>
      <c r="VIR25" s="593"/>
      <c r="VIS25" s="593"/>
      <c r="VIT25" s="593"/>
      <c r="VIU25" s="593"/>
      <c r="VIV25" s="593"/>
      <c r="VIW25" s="593"/>
      <c r="VIX25" s="593"/>
      <c r="VIY25" s="593"/>
      <c r="VIZ25" s="593"/>
      <c r="VJA25" s="593"/>
      <c r="VJB25" s="593"/>
      <c r="VJC25" s="593"/>
      <c r="VJD25" s="593"/>
      <c r="VJE25" s="593"/>
      <c r="VJF25" s="593"/>
      <c r="VJG25" s="593"/>
      <c r="VJH25" s="593"/>
      <c r="VJI25" s="593"/>
      <c r="VJJ25" s="593"/>
      <c r="VJK25" s="593"/>
      <c r="VJL25" s="593"/>
      <c r="VJM25" s="593"/>
      <c r="VJN25" s="593"/>
      <c r="VJO25" s="593"/>
      <c r="VJP25" s="593"/>
      <c r="VJQ25" s="593"/>
      <c r="VJR25" s="593"/>
      <c r="VJS25" s="593"/>
      <c r="VJT25" s="593"/>
      <c r="VJU25" s="593"/>
      <c r="VJV25" s="593"/>
      <c r="VJW25" s="593"/>
      <c r="VJX25" s="593"/>
      <c r="VJY25" s="593"/>
      <c r="VJZ25" s="593"/>
      <c r="VKA25" s="593"/>
      <c r="VKB25" s="593"/>
      <c r="VKC25" s="593"/>
      <c r="VKD25" s="593"/>
      <c r="VKE25" s="593"/>
      <c r="VKF25" s="593"/>
      <c r="VKG25" s="593"/>
      <c r="VKH25" s="593"/>
      <c r="VKI25" s="593"/>
      <c r="VKJ25" s="593"/>
      <c r="VKK25" s="593"/>
      <c r="VKL25" s="593"/>
      <c r="VKM25" s="593"/>
      <c r="VKN25" s="593"/>
      <c r="VKO25" s="593"/>
      <c r="VKP25" s="593"/>
      <c r="VKQ25" s="593"/>
      <c r="VKR25" s="593"/>
      <c r="VKS25" s="593"/>
      <c r="VKT25" s="593"/>
      <c r="VKU25" s="593"/>
      <c r="VKV25" s="593"/>
      <c r="VKW25" s="593"/>
      <c r="VKX25" s="593"/>
      <c r="VKY25" s="593"/>
      <c r="VKZ25" s="593"/>
      <c r="VLA25" s="593"/>
      <c r="VLB25" s="593"/>
      <c r="VLC25" s="593"/>
      <c r="VLD25" s="593"/>
      <c r="VLE25" s="593"/>
      <c r="VLF25" s="593"/>
      <c r="VLG25" s="593"/>
      <c r="VLH25" s="593"/>
      <c r="VLI25" s="593"/>
      <c r="VLJ25" s="593"/>
      <c r="VLK25" s="593"/>
      <c r="VLL25" s="593"/>
      <c r="VLM25" s="593"/>
      <c r="VLN25" s="593"/>
      <c r="VLO25" s="593"/>
      <c r="VLP25" s="593"/>
      <c r="VLQ25" s="593"/>
      <c r="VLR25" s="593"/>
      <c r="VLS25" s="593"/>
      <c r="VLT25" s="593"/>
      <c r="VLU25" s="593"/>
      <c r="VLV25" s="593"/>
      <c r="VLW25" s="593"/>
      <c r="VLX25" s="593"/>
      <c r="VLY25" s="593"/>
      <c r="VLZ25" s="593"/>
      <c r="VMA25" s="593"/>
      <c r="VMB25" s="593"/>
      <c r="VMC25" s="593"/>
      <c r="VMD25" s="593"/>
      <c r="VME25" s="593"/>
      <c r="VMF25" s="593"/>
      <c r="VMG25" s="593"/>
      <c r="VMH25" s="593"/>
      <c r="VMI25" s="593"/>
      <c r="VMJ25" s="593"/>
      <c r="VMK25" s="593"/>
      <c r="VML25" s="593"/>
      <c r="VMM25" s="593"/>
      <c r="VMN25" s="593"/>
      <c r="VMO25" s="593"/>
      <c r="VMP25" s="593"/>
      <c r="VMQ25" s="593"/>
      <c r="VMR25" s="593"/>
      <c r="VMS25" s="593"/>
      <c r="VMT25" s="593"/>
      <c r="VMU25" s="593"/>
      <c r="VMV25" s="593"/>
      <c r="VMW25" s="593"/>
      <c r="VMX25" s="593"/>
      <c r="VMY25" s="593"/>
      <c r="VMZ25" s="593"/>
      <c r="VNA25" s="593"/>
      <c r="VNB25" s="593"/>
      <c r="VNC25" s="593"/>
      <c r="VND25" s="593"/>
      <c r="VNE25" s="593"/>
      <c r="VNF25" s="593"/>
      <c r="VNG25" s="593"/>
      <c r="VNH25" s="593"/>
      <c r="VNI25" s="593"/>
      <c r="VNJ25" s="593"/>
      <c r="VNK25" s="593"/>
      <c r="VNL25" s="593"/>
      <c r="VNM25" s="593"/>
      <c r="VNN25" s="593"/>
      <c r="VNO25" s="593"/>
      <c r="VNP25" s="593"/>
      <c r="VNQ25" s="593"/>
      <c r="VNR25" s="593"/>
      <c r="VNS25" s="593"/>
      <c r="VNT25" s="593"/>
      <c r="VNU25" s="593"/>
      <c r="VNV25" s="593"/>
      <c r="VNW25" s="593"/>
      <c r="VNX25" s="593"/>
      <c r="VNY25" s="593"/>
      <c r="VNZ25" s="593"/>
      <c r="VOA25" s="593"/>
      <c r="VOB25" s="593"/>
      <c r="VOC25" s="593"/>
      <c r="VOD25" s="593"/>
      <c r="VOE25" s="593"/>
      <c r="VOF25" s="593"/>
      <c r="VOG25" s="593"/>
      <c r="VOH25" s="593"/>
      <c r="VOI25" s="593"/>
      <c r="VOJ25" s="593"/>
      <c r="VOK25" s="593"/>
      <c r="VOL25" s="593"/>
      <c r="VOM25" s="593"/>
      <c r="VON25" s="593"/>
      <c r="VOO25" s="593"/>
      <c r="VOP25" s="593"/>
      <c r="VOQ25" s="593"/>
      <c r="VOR25" s="593"/>
      <c r="VOS25" s="593"/>
      <c r="VOT25" s="593"/>
      <c r="VOU25" s="593"/>
      <c r="VOV25" s="593"/>
      <c r="VOW25" s="593"/>
      <c r="VOX25" s="593"/>
      <c r="VOY25" s="593"/>
      <c r="VOZ25" s="593"/>
      <c r="VPA25" s="593"/>
      <c r="VPB25" s="593"/>
      <c r="VPC25" s="593"/>
      <c r="VPD25" s="593"/>
      <c r="VPE25" s="593"/>
      <c r="VPF25" s="593"/>
      <c r="VPG25" s="593"/>
      <c r="VPH25" s="593"/>
      <c r="VPI25" s="593"/>
      <c r="VPJ25" s="593"/>
      <c r="VPK25" s="593"/>
      <c r="VPL25" s="593"/>
      <c r="VPM25" s="593"/>
      <c r="VPN25" s="593"/>
      <c r="VPO25" s="593"/>
      <c r="VPP25" s="593"/>
      <c r="VPQ25" s="593"/>
      <c r="VPR25" s="593"/>
      <c r="VPS25" s="593"/>
      <c r="VPT25" s="593"/>
      <c r="VPU25" s="593"/>
      <c r="VPV25" s="593"/>
      <c r="VPW25" s="593"/>
      <c r="VPX25" s="593"/>
      <c r="VPY25" s="593"/>
      <c r="VPZ25" s="593"/>
      <c r="VQA25" s="593"/>
      <c r="VQB25" s="593"/>
      <c r="VQC25" s="593"/>
      <c r="VQD25" s="593"/>
      <c r="VQE25" s="593"/>
      <c r="VQF25" s="593"/>
      <c r="VQG25" s="593"/>
      <c r="VQH25" s="593"/>
      <c r="VQI25" s="593"/>
      <c r="VQJ25" s="593"/>
      <c r="VQK25" s="593"/>
      <c r="VQL25" s="593"/>
      <c r="VQM25" s="593"/>
      <c r="VQN25" s="593"/>
      <c r="VQO25" s="593"/>
      <c r="VQP25" s="593"/>
      <c r="VQQ25" s="593"/>
      <c r="VQR25" s="593"/>
      <c r="VQS25" s="593"/>
      <c r="VQT25" s="593"/>
      <c r="VQU25" s="593"/>
      <c r="VQV25" s="593"/>
      <c r="VQW25" s="593"/>
      <c r="VQX25" s="593"/>
      <c r="VQY25" s="593"/>
      <c r="VQZ25" s="593"/>
      <c r="VRA25" s="593"/>
      <c r="VRB25" s="593"/>
      <c r="VRC25" s="593"/>
      <c r="VRD25" s="593"/>
      <c r="VRE25" s="593"/>
      <c r="VRF25" s="593"/>
      <c r="VRG25" s="593"/>
      <c r="VRH25" s="593"/>
      <c r="VRI25" s="593"/>
      <c r="VRJ25" s="593"/>
      <c r="VRK25" s="593"/>
      <c r="VRL25" s="593"/>
      <c r="VRM25" s="593"/>
      <c r="VRN25" s="593"/>
      <c r="VRO25" s="593"/>
      <c r="VRP25" s="593"/>
      <c r="VRQ25" s="593"/>
      <c r="VRR25" s="593"/>
      <c r="VRS25" s="593"/>
      <c r="VRT25" s="593"/>
      <c r="VRU25" s="593"/>
      <c r="VRV25" s="593"/>
      <c r="VRW25" s="593"/>
      <c r="VRX25" s="593"/>
      <c r="VRY25" s="593"/>
      <c r="VRZ25" s="593"/>
      <c r="VSA25" s="593"/>
      <c r="VSB25" s="593"/>
      <c r="VSC25" s="593"/>
      <c r="VSD25" s="593"/>
      <c r="VSE25" s="593"/>
      <c r="VSF25" s="593"/>
      <c r="VSG25" s="593"/>
      <c r="VSH25" s="593"/>
      <c r="VSI25" s="593"/>
      <c r="VSJ25" s="593"/>
      <c r="VSK25" s="593"/>
      <c r="VSL25" s="593"/>
      <c r="VSM25" s="593"/>
      <c r="VSN25" s="593"/>
      <c r="VSO25" s="593"/>
      <c r="VSP25" s="593"/>
      <c r="VSQ25" s="593"/>
      <c r="VSR25" s="593"/>
      <c r="VSS25" s="593"/>
      <c r="VST25" s="593"/>
      <c r="VSU25" s="593"/>
      <c r="VSV25" s="593"/>
      <c r="VSW25" s="593"/>
      <c r="VSX25" s="593"/>
      <c r="VSY25" s="593"/>
      <c r="VSZ25" s="593"/>
      <c r="VTA25" s="593"/>
      <c r="VTB25" s="593"/>
      <c r="VTC25" s="593"/>
      <c r="VTD25" s="593"/>
      <c r="VTE25" s="593"/>
      <c r="VTF25" s="593"/>
      <c r="VTG25" s="593"/>
      <c r="VTH25" s="593"/>
      <c r="VTI25" s="593"/>
      <c r="VTJ25" s="593"/>
      <c r="VTK25" s="593"/>
      <c r="VTL25" s="593"/>
      <c r="VTM25" s="593"/>
      <c r="VTN25" s="593"/>
      <c r="VTO25" s="593"/>
      <c r="VTP25" s="593"/>
      <c r="VTQ25" s="593"/>
      <c r="VTR25" s="593"/>
      <c r="VTS25" s="593"/>
      <c r="VTT25" s="593"/>
      <c r="VTU25" s="593"/>
      <c r="VTV25" s="593"/>
      <c r="VTW25" s="593"/>
      <c r="VTX25" s="593"/>
      <c r="VTY25" s="593"/>
      <c r="VTZ25" s="593"/>
      <c r="VUA25" s="593"/>
      <c r="VUB25" s="593"/>
      <c r="VUC25" s="593"/>
      <c r="VUD25" s="593"/>
      <c r="VUE25" s="593"/>
      <c r="VUF25" s="593"/>
      <c r="VUG25" s="593"/>
      <c r="VUH25" s="593"/>
      <c r="VUI25" s="593"/>
      <c r="VUJ25" s="593"/>
      <c r="VUK25" s="593"/>
      <c r="VUL25" s="593"/>
      <c r="VUM25" s="593"/>
      <c r="VUN25" s="593"/>
      <c r="VUO25" s="593"/>
      <c r="VUP25" s="593"/>
      <c r="VUQ25" s="593"/>
      <c r="VUR25" s="593"/>
      <c r="VUS25" s="593"/>
      <c r="VUT25" s="593"/>
      <c r="VUU25" s="593"/>
      <c r="VUV25" s="593"/>
      <c r="VUW25" s="593"/>
      <c r="VUX25" s="593"/>
      <c r="VUY25" s="593"/>
      <c r="VUZ25" s="593"/>
      <c r="VVA25" s="593"/>
      <c r="VVB25" s="593"/>
      <c r="VVC25" s="593"/>
      <c r="VVD25" s="593"/>
      <c r="VVE25" s="593"/>
      <c r="VVF25" s="593"/>
      <c r="VVG25" s="593"/>
      <c r="VVH25" s="593"/>
      <c r="VVI25" s="593"/>
      <c r="VVJ25" s="593"/>
      <c r="VVK25" s="593"/>
      <c r="VVL25" s="593"/>
      <c r="VVM25" s="593"/>
      <c r="VVN25" s="593"/>
      <c r="VVO25" s="593"/>
      <c r="VVP25" s="593"/>
      <c r="VVQ25" s="593"/>
      <c r="VVR25" s="593"/>
      <c r="VVS25" s="593"/>
      <c r="VVT25" s="593"/>
      <c r="VVU25" s="593"/>
      <c r="VVV25" s="593"/>
      <c r="VVW25" s="593"/>
      <c r="VVX25" s="593"/>
      <c r="VVY25" s="593"/>
      <c r="VVZ25" s="593"/>
      <c r="VWA25" s="593"/>
      <c r="VWB25" s="593"/>
      <c r="VWC25" s="593"/>
      <c r="VWD25" s="593"/>
      <c r="VWE25" s="593"/>
      <c r="VWF25" s="593"/>
      <c r="VWG25" s="593"/>
      <c r="VWH25" s="593"/>
      <c r="VWI25" s="593"/>
      <c r="VWJ25" s="593"/>
      <c r="VWK25" s="593"/>
      <c r="VWL25" s="593"/>
      <c r="VWM25" s="593"/>
      <c r="VWN25" s="593"/>
      <c r="VWO25" s="593"/>
      <c r="VWP25" s="593"/>
      <c r="VWQ25" s="593"/>
      <c r="VWR25" s="593"/>
      <c r="VWS25" s="593"/>
      <c r="VWT25" s="593"/>
      <c r="VWU25" s="593"/>
      <c r="VWV25" s="593"/>
      <c r="VWW25" s="593"/>
      <c r="VWX25" s="593"/>
      <c r="VWY25" s="593"/>
      <c r="VWZ25" s="593"/>
      <c r="VXA25" s="593"/>
      <c r="VXB25" s="593"/>
      <c r="VXC25" s="593"/>
      <c r="VXD25" s="593"/>
      <c r="VXE25" s="593"/>
      <c r="VXF25" s="593"/>
      <c r="VXG25" s="593"/>
      <c r="VXH25" s="593"/>
      <c r="VXI25" s="593"/>
      <c r="VXJ25" s="593"/>
      <c r="VXK25" s="593"/>
      <c r="VXL25" s="593"/>
      <c r="VXM25" s="593"/>
      <c r="VXN25" s="593"/>
      <c r="VXO25" s="593"/>
      <c r="VXP25" s="593"/>
      <c r="VXQ25" s="593"/>
      <c r="VXR25" s="593"/>
      <c r="VXS25" s="593"/>
      <c r="VXT25" s="593"/>
      <c r="VXU25" s="593"/>
      <c r="VXV25" s="593"/>
      <c r="VXW25" s="593"/>
      <c r="VXX25" s="593"/>
      <c r="VXY25" s="593"/>
      <c r="VXZ25" s="593"/>
      <c r="VYA25" s="593"/>
      <c r="VYB25" s="593"/>
      <c r="VYC25" s="593"/>
      <c r="VYD25" s="593"/>
      <c r="VYE25" s="593"/>
      <c r="VYF25" s="593"/>
      <c r="VYG25" s="593"/>
      <c r="VYH25" s="593"/>
      <c r="VYI25" s="593"/>
      <c r="VYJ25" s="593"/>
      <c r="VYK25" s="593"/>
      <c r="VYL25" s="593"/>
      <c r="VYM25" s="593"/>
      <c r="VYN25" s="593"/>
      <c r="VYO25" s="593"/>
      <c r="VYP25" s="593"/>
      <c r="VYQ25" s="593"/>
      <c r="VYR25" s="593"/>
      <c r="VYS25" s="593"/>
      <c r="VYT25" s="593"/>
      <c r="VYU25" s="593"/>
      <c r="VYV25" s="593"/>
      <c r="VYW25" s="593"/>
      <c r="VYX25" s="593"/>
      <c r="VYY25" s="593"/>
      <c r="VYZ25" s="593"/>
      <c r="VZA25" s="593"/>
      <c r="VZB25" s="593"/>
      <c r="VZC25" s="593"/>
      <c r="VZD25" s="593"/>
      <c r="VZE25" s="593"/>
      <c r="VZF25" s="593"/>
      <c r="VZG25" s="593"/>
      <c r="VZH25" s="593"/>
      <c r="VZI25" s="593"/>
      <c r="VZJ25" s="593"/>
      <c r="VZK25" s="593"/>
      <c r="VZL25" s="593"/>
      <c r="VZM25" s="593"/>
      <c r="VZN25" s="593"/>
      <c r="VZO25" s="593"/>
      <c r="VZP25" s="593"/>
      <c r="VZQ25" s="593"/>
      <c r="VZR25" s="593"/>
      <c r="VZS25" s="593"/>
      <c r="VZT25" s="593"/>
      <c r="VZU25" s="593"/>
      <c r="VZV25" s="593"/>
      <c r="VZW25" s="593"/>
      <c r="VZX25" s="593"/>
      <c r="VZY25" s="593"/>
      <c r="VZZ25" s="593"/>
      <c r="WAA25" s="593"/>
      <c r="WAB25" s="593"/>
      <c r="WAC25" s="593"/>
      <c r="WAD25" s="593"/>
      <c r="WAE25" s="593"/>
      <c r="WAF25" s="593"/>
      <c r="WAG25" s="593"/>
      <c r="WAH25" s="593"/>
      <c r="WAI25" s="593"/>
      <c r="WAJ25" s="593"/>
      <c r="WAK25" s="593"/>
      <c r="WAL25" s="593"/>
      <c r="WAM25" s="593"/>
      <c r="WAN25" s="593"/>
      <c r="WAO25" s="593"/>
      <c r="WAP25" s="593"/>
      <c r="WAQ25" s="593"/>
      <c r="WAR25" s="593"/>
      <c r="WAS25" s="593"/>
      <c r="WAT25" s="593"/>
      <c r="WAU25" s="593"/>
      <c r="WAV25" s="593"/>
      <c r="WAW25" s="593"/>
      <c r="WAX25" s="593"/>
      <c r="WAY25" s="593"/>
      <c r="WAZ25" s="593"/>
      <c r="WBA25" s="593"/>
      <c r="WBB25" s="593"/>
      <c r="WBC25" s="593"/>
      <c r="WBD25" s="593"/>
      <c r="WBE25" s="593"/>
      <c r="WBF25" s="593"/>
      <c r="WBG25" s="593"/>
      <c r="WBH25" s="593"/>
      <c r="WBI25" s="593"/>
      <c r="WBJ25" s="593"/>
      <c r="WBK25" s="593"/>
      <c r="WBL25" s="593"/>
      <c r="WBM25" s="593"/>
      <c r="WBN25" s="593"/>
      <c r="WBO25" s="593"/>
      <c r="WBP25" s="593"/>
      <c r="WBQ25" s="593"/>
      <c r="WBR25" s="593"/>
      <c r="WBS25" s="593"/>
      <c r="WBT25" s="593"/>
      <c r="WBU25" s="593"/>
      <c r="WBV25" s="593"/>
      <c r="WBW25" s="593"/>
      <c r="WBX25" s="593"/>
      <c r="WBY25" s="593"/>
      <c r="WBZ25" s="593"/>
      <c r="WCA25" s="593"/>
      <c r="WCB25" s="593"/>
      <c r="WCC25" s="593"/>
      <c r="WCD25" s="593"/>
      <c r="WCE25" s="593"/>
      <c r="WCF25" s="593"/>
      <c r="WCG25" s="593"/>
      <c r="WCH25" s="593"/>
      <c r="WCI25" s="593"/>
      <c r="WCJ25" s="593"/>
      <c r="WCK25" s="593"/>
      <c r="WCL25" s="593"/>
      <c r="WCM25" s="593"/>
      <c r="WCN25" s="593"/>
      <c r="WCO25" s="593"/>
      <c r="WCP25" s="593"/>
      <c r="WCQ25" s="593"/>
      <c r="WCR25" s="593"/>
      <c r="WCS25" s="593"/>
      <c r="WCT25" s="593"/>
      <c r="WCU25" s="593"/>
      <c r="WCV25" s="593"/>
      <c r="WCW25" s="593"/>
      <c r="WCX25" s="593"/>
      <c r="WCY25" s="593"/>
      <c r="WCZ25" s="593"/>
      <c r="WDA25" s="593"/>
      <c r="WDB25" s="593"/>
      <c r="WDC25" s="593"/>
      <c r="WDD25" s="593"/>
      <c r="WDE25" s="593"/>
      <c r="WDF25" s="593"/>
      <c r="WDG25" s="593"/>
      <c r="WDH25" s="593"/>
      <c r="WDI25" s="593"/>
      <c r="WDJ25" s="593"/>
      <c r="WDK25" s="593"/>
      <c r="WDL25" s="593"/>
      <c r="WDM25" s="593"/>
      <c r="WDN25" s="593"/>
      <c r="WDO25" s="593"/>
      <c r="WDP25" s="593"/>
      <c r="WDQ25" s="593"/>
      <c r="WDR25" s="593"/>
      <c r="WDS25" s="593"/>
      <c r="WDT25" s="593"/>
      <c r="WDU25" s="593"/>
      <c r="WDV25" s="593"/>
      <c r="WDW25" s="593"/>
      <c r="WDX25" s="593"/>
      <c r="WDY25" s="593"/>
      <c r="WDZ25" s="593"/>
      <c r="WEA25" s="593"/>
      <c r="WEB25" s="593"/>
      <c r="WEC25" s="593"/>
      <c r="WED25" s="593"/>
      <c r="WEE25" s="593"/>
      <c r="WEF25" s="593"/>
      <c r="WEG25" s="593"/>
      <c r="WEH25" s="593"/>
      <c r="WEI25" s="593"/>
      <c r="WEJ25" s="593"/>
      <c r="WEK25" s="593"/>
      <c r="WEL25" s="593"/>
      <c r="WEM25" s="593"/>
      <c r="WEN25" s="593"/>
      <c r="WEO25" s="593"/>
      <c r="WEP25" s="593"/>
      <c r="WEQ25" s="593"/>
      <c r="WER25" s="593"/>
      <c r="WES25" s="593"/>
      <c r="WET25" s="593"/>
      <c r="WEU25" s="593"/>
      <c r="WEV25" s="593"/>
      <c r="WEW25" s="593"/>
      <c r="WEX25" s="593"/>
      <c r="WEY25" s="593"/>
      <c r="WEZ25" s="593"/>
      <c r="WFA25" s="593"/>
      <c r="WFB25" s="593"/>
      <c r="WFC25" s="593"/>
      <c r="WFD25" s="593"/>
      <c r="WFE25" s="593"/>
      <c r="WFF25" s="593"/>
      <c r="WFG25" s="593"/>
      <c r="WFH25" s="593"/>
      <c r="WFI25" s="593"/>
      <c r="WFJ25" s="593"/>
      <c r="WFK25" s="593"/>
      <c r="WFL25" s="593"/>
      <c r="WFM25" s="593"/>
      <c r="WFN25" s="593"/>
      <c r="WFO25" s="593"/>
      <c r="WFP25" s="593"/>
      <c r="WFQ25" s="593"/>
      <c r="WFR25" s="593"/>
      <c r="WFS25" s="593"/>
      <c r="WFT25" s="593"/>
      <c r="WFU25" s="593"/>
      <c r="WFV25" s="593"/>
      <c r="WFW25" s="593"/>
      <c r="WFX25" s="593"/>
      <c r="WFY25" s="593"/>
      <c r="WFZ25" s="593"/>
      <c r="WGA25" s="593"/>
      <c r="WGB25" s="593"/>
      <c r="WGC25" s="593"/>
      <c r="WGD25" s="593"/>
      <c r="WGE25" s="593"/>
      <c r="WGF25" s="593"/>
      <c r="WGG25" s="593"/>
      <c r="WGH25" s="593"/>
      <c r="WGI25" s="593"/>
      <c r="WGJ25" s="593"/>
      <c r="WGK25" s="593"/>
      <c r="WGL25" s="593"/>
      <c r="WGM25" s="593"/>
      <c r="WGN25" s="593"/>
      <c r="WGO25" s="593"/>
      <c r="WGP25" s="593"/>
      <c r="WGQ25" s="593"/>
      <c r="WGR25" s="593"/>
      <c r="WGS25" s="593"/>
      <c r="WGT25" s="593"/>
      <c r="WGU25" s="593"/>
      <c r="WGV25" s="593"/>
      <c r="WGW25" s="593"/>
      <c r="WGX25" s="593"/>
      <c r="WGY25" s="593"/>
      <c r="WGZ25" s="593"/>
      <c r="WHA25" s="593"/>
      <c r="WHB25" s="593"/>
      <c r="WHC25" s="593"/>
      <c r="WHD25" s="593"/>
      <c r="WHE25" s="593"/>
      <c r="WHF25" s="593"/>
      <c r="WHG25" s="593"/>
      <c r="WHH25" s="593"/>
      <c r="WHI25" s="593"/>
      <c r="WHJ25" s="593"/>
      <c r="WHK25" s="593"/>
      <c r="WHL25" s="593"/>
      <c r="WHM25" s="593"/>
      <c r="WHN25" s="593"/>
      <c r="WHO25" s="593"/>
      <c r="WHP25" s="593"/>
      <c r="WHQ25" s="593"/>
      <c r="WHR25" s="593"/>
      <c r="WHS25" s="593"/>
      <c r="WHT25" s="593"/>
      <c r="WHU25" s="593"/>
      <c r="WHV25" s="593"/>
      <c r="WHW25" s="593"/>
      <c r="WHX25" s="593"/>
      <c r="WHY25" s="593"/>
      <c r="WHZ25" s="593"/>
      <c r="WIA25" s="593"/>
      <c r="WIB25" s="593"/>
      <c r="WIC25" s="593"/>
      <c r="WID25" s="593"/>
      <c r="WIE25" s="593"/>
      <c r="WIF25" s="593"/>
      <c r="WIG25" s="593"/>
      <c r="WIH25" s="593"/>
      <c r="WII25" s="593"/>
      <c r="WIJ25" s="593"/>
      <c r="WIK25" s="593"/>
      <c r="WIL25" s="593"/>
      <c r="WIM25" s="593"/>
      <c r="WIN25" s="593"/>
      <c r="WIO25" s="593"/>
      <c r="WIP25" s="593"/>
      <c r="WIQ25" s="593"/>
      <c r="WIR25" s="593"/>
      <c r="WIS25" s="593"/>
      <c r="WIT25" s="593"/>
      <c r="WIU25" s="593"/>
      <c r="WIV25" s="593"/>
      <c r="WIW25" s="593"/>
      <c r="WIX25" s="593"/>
      <c r="WIY25" s="593"/>
      <c r="WIZ25" s="593"/>
      <c r="WJA25" s="593"/>
      <c r="WJB25" s="593"/>
      <c r="WJC25" s="593"/>
      <c r="WJD25" s="593"/>
      <c r="WJE25" s="593"/>
      <c r="WJF25" s="593"/>
      <c r="WJG25" s="593"/>
      <c r="WJH25" s="593"/>
      <c r="WJI25" s="593"/>
      <c r="WJJ25" s="593"/>
      <c r="WJK25" s="593"/>
      <c r="WJL25" s="593"/>
      <c r="WJM25" s="593"/>
      <c r="WJN25" s="593"/>
      <c r="WJO25" s="593"/>
      <c r="WJP25" s="593"/>
      <c r="WJQ25" s="593"/>
      <c r="WJR25" s="593"/>
      <c r="WJS25" s="593"/>
      <c r="WJT25" s="593"/>
      <c r="WJU25" s="593"/>
      <c r="WJV25" s="593"/>
      <c r="WJW25" s="593"/>
      <c r="WJX25" s="593"/>
      <c r="WJY25" s="593"/>
      <c r="WJZ25" s="593"/>
      <c r="WKA25" s="593"/>
      <c r="WKB25" s="593"/>
      <c r="WKC25" s="593"/>
      <c r="WKD25" s="593"/>
      <c r="WKE25" s="593"/>
      <c r="WKF25" s="593"/>
      <c r="WKG25" s="593"/>
      <c r="WKH25" s="593"/>
      <c r="WKI25" s="593"/>
      <c r="WKJ25" s="593"/>
      <c r="WKK25" s="593"/>
      <c r="WKL25" s="593"/>
      <c r="WKM25" s="593"/>
      <c r="WKN25" s="593"/>
      <c r="WKO25" s="593"/>
      <c r="WKP25" s="593"/>
      <c r="WKQ25" s="593"/>
      <c r="WKR25" s="593"/>
      <c r="WKS25" s="593"/>
      <c r="WKT25" s="593"/>
      <c r="WKU25" s="593"/>
      <c r="WKV25" s="593"/>
      <c r="WKW25" s="593"/>
      <c r="WKX25" s="593"/>
      <c r="WKY25" s="593"/>
      <c r="WKZ25" s="593"/>
      <c r="WLA25" s="593"/>
      <c r="WLB25" s="593"/>
      <c r="WLC25" s="593"/>
      <c r="WLD25" s="593"/>
      <c r="WLE25" s="593"/>
      <c r="WLF25" s="593"/>
      <c r="WLG25" s="593"/>
      <c r="WLH25" s="593"/>
      <c r="WLI25" s="593"/>
      <c r="WLJ25" s="593"/>
      <c r="WLK25" s="593"/>
      <c r="WLL25" s="593"/>
      <c r="WLM25" s="593"/>
      <c r="WLN25" s="593"/>
      <c r="WLO25" s="593"/>
      <c r="WLP25" s="593"/>
      <c r="WLQ25" s="593"/>
      <c r="WLR25" s="593"/>
      <c r="WLS25" s="593"/>
      <c r="WLT25" s="593"/>
      <c r="WLU25" s="593"/>
      <c r="WLV25" s="593"/>
      <c r="WLW25" s="593"/>
      <c r="WLX25" s="593"/>
      <c r="WLY25" s="593"/>
      <c r="WLZ25" s="593"/>
      <c r="WMA25" s="593"/>
      <c r="WMB25" s="593"/>
      <c r="WMC25" s="593"/>
      <c r="WMD25" s="593"/>
      <c r="WME25" s="593"/>
      <c r="WMF25" s="593"/>
      <c r="WMG25" s="593"/>
      <c r="WMH25" s="593"/>
      <c r="WMI25" s="593"/>
      <c r="WMJ25" s="593"/>
      <c r="WMK25" s="593"/>
      <c r="WML25" s="593"/>
      <c r="WMM25" s="593"/>
      <c r="WMN25" s="593"/>
      <c r="WMO25" s="593"/>
      <c r="WMP25" s="593"/>
      <c r="WMQ25" s="593"/>
      <c r="WMR25" s="593"/>
      <c r="WMS25" s="593"/>
      <c r="WMT25" s="593"/>
      <c r="WMU25" s="593"/>
      <c r="WMV25" s="593"/>
      <c r="WMW25" s="593"/>
      <c r="WMX25" s="593"/>
      <c r="WMY25" s="593"/>
      <c r="WMZ25" s="593"/>
      <c r="WNA25" s="593"/>
      <c r="WNB25" s="593"/>
      <c r="WNC25" s="593"/>
      <c r="WND25" s="593"/>
      <c r="WNE25" s="593"/>
      <c r="WNF25" s="593"/>
      <c r="WNG25" s="593"/>
      <c r="WNH25" s="593"/>
      <c r="WNI25" s="593"/>
      <c r="WNJ25" s="593"/>
      <c r="WNK25" s="593"/>
      <c r="WNL25" s="593"/>
      <c r="WNM25" s="593"/>
      <c r="WNN25" s="593"/>
      <c r="WNO25" s="593"/>
      <c r="WNP25" s="593"/>
      <c r="WNQ25" s="593"/>
      <c r="WNR25" s="593"/>
      <c r="WNS25" s="593"/>
      <c r="WNT25" s="593"/>
      <c r="WNU25" s="593"/>
      <c r="WNV25" s="593"/>
      <c r="WNW25" s="593"/>
      <c r="WNX25" s="593"/>
      <c r="WNY25" s="593"/>
      <c r="WNZ25" s="593"/>
      <c r="WOA25" s="593"/>
      <c r="WOB25" s="593"/>
      <c r="WOC25" s="593"/>
      <c r="WOD25" s="593"/>
      <c r="WOE25" s="593"/>
      <c r="WOF25" s="593"/>
      <c r="WOG25" s="593"/>
      <c r="WOH25" s="593"/>
      <c r="WOI25" s="593"/>
      <c r="WOJ25" s="593"/>
      <c r="WOK25" s="593"/>
      <c r="WOL25" s="593"/>
      <c r="WOM25" s="593"/>
      <c r="WON25" s="593"/>
      <c r="WOO25" s="593"/>
      <c r="WOP25" s="593"/>
      <c r="WOQ25" s="593"/>
      <c r="WOR25" s="593"/>
      <c r="WOS25" s="593"/>
      <c r="WOT25" s="593"/>
      <c r="WOU25" s="593"/>
      <c r="WOV25" s="593"/>
      <c r="WOW25" s="593"/>
      <c r="WOX25" s="593"/>
      <c r="WOY25" s="593"/>
      <c r="WOZ25" s="593"/>
      <c r="WPA25" s="593"/>
      <c r="WPB25" s="593"/>
      <c r="WPC25" s="593"/>
      <c r="WPD25" s="593"/>
      <c r="WPE25" s="593"/>
      <c r="WPF25" s="593"/>
      <c r="WPG25" s="593"/>
      <c r="WPH25" s="593"/>
      <c r="WPI25" s="593"/>
      <c r="WPJ25" s="593"/>
      <c r="WPK25" s="593"/>
      <c r="WPL25" s="593"/>
      <c r="WPM25" s="593"/>
      <c r="WPN25" s="593"/>
      <c r="WPO25" s="593"/>
      <c r="WPP25" s="593"/>
      <c r="WPQ25" s="593"/>
      <c r="WPR25" s="593"/>
      <c r="WPS25" s="593"/>
      <c r="WPT25" s="593"/>
      <c r="WPU25" s="593"/>
      <c r="WPV25" s="593"/>
      <c r="WPW25" s="593"/>
      <c r="WPX25" s="593"/>
      <c r="WPY25" s="593"/>
      <c r="WPZ25" s="593"/>
      <c r="WQA25" s="593"/>
      <c r="WQB25" s="593"/>
      <c r="WQC25" s="593"/>
      <c r="WQD25" s="593"/>
      <c r="WQE25" s="593"/>
      <c r="WQF25" s="593"/>
      <c r="WQG25" s="593"/>
      <c r="WQH25" s="593"/>
      <c r="WQI25" s="593"/>
      <c r="WQJ25" s="593"/>
      <c r="WQK25" s="593"/>
      <c r="WQL25" s="593"/>
      <c r="WQM25" s="593"/>
      <c r="WQN25" s="593"/>
      <c r="WQO25" s="593"/>
      <c r="WQP25" s="593"/>
      <c r="WQQ25" s="593"/>
      <c r="WQR25" s="593"/>
      <c r="WQS25" s="593"/>
      <c r="WQT25" s="593"/>
      <c r="WQU25" s="593"/>
      <c r="WQV25" s="593"/>
      <c r="WQW25" s="593"/>
      <c r="WQX25" s="593"/>
      <c r="WQY25" s="593"/>
      <c r="WQZ25" s="593"/>
      <c r="WRA25" s="593"/>
      <c r="WRB25" s="593"/>
      <c r="WRC25" s="593"/>
      <c r="WRD25" s="593"/>
      <c r="WRE25" s="593"/>
      <c r="WRF25" s="593"/>
      <c r="WRG25" s="593"/>
      <c r="WRH25" s="593"/>
      <c r="WRI25" s="593"/>
      <c r="WRJ25" s="593"/>
      <c r="WRK25" s="593"/>
      <c r="WRL25" s="593"/>
      <c r="WRM25" s="593"/>
      <c r="WRN25" s="593"/>
      <c r="WRO25" s="593"/>
      <c r="WRP25" s="593"/>
      <c r="WRQ25" s="593"/>
      <c r="WRR25" s="593"/>
      <c r="WRS25" s="593"/>
      <c r="WRT25" s="593"/>
      <c r="WRU25" s="593"/>
      <c r="WRV25" s="593"/>
      <c r="WRW25" s="593"/>
      <c r="WRX25" s="593"/>
      <c r="WRY25" s="593"/>
      <c r="WRZ25" s="593"/>
      <c r="WSA25" s="593"/>
      <c r="WSB25" s="593"/>
      <c r="WSC25" s="593"/>
      <c r="WSD25" s="593"/>
      <c r="WSE25" s="593"/>
      <c r="WSF25" s="593"/>
      <c r="WSG25" s="593"/>
      <c r="WSH25" s="593"/>
      <c r="WSI25" s="593"/>
      <c r="WSJ25" s="593"/>
      <c r="WSK25" s="593"/>
      <c r="WSL25" s="593"/>
      <c r="WSM25" s="593"/>
      <c r="WSN25" s="593"/>
      <c r="WSO25" s="593"/>
      <c r="WSP25" s="593"/>
      <c r="WSQ25" s="593"/>
      <c r="WSR25" s="593"/>
      <c r="WSS25" s="593"/>
      <c r="WST25" s="593"/>
      <c r="WSU25" s="593"/>
      <c r="WSV25" s="593"/>
      <c r="WSW25" s="593"/>
      <c r="WSX25" s="593"/>
      <c r="WSY25" s="593"/>
      <c r="WSZ25" s="593"/>
      <c r="WTA25" s="593"/>
      <c r="WTB25" s="593"/>
      <c r="WTC25" s="593"/>
      <c r="WTD25" s="593"/>
      <c r="WTE25" s="593"/>
      <c r="WTF25" s="593"/>
      <c r="WTG25" s="593"/>
      <c r="WTH25" s="593"/>
      <c r="WTI25" s="593"/>
      <c r="WTJ25" s="593"/>
      <c r="WTK25" s="593"/>
      <c r="WTL25" s="593"/>
      <c r="WTM25" s="593"/>
      <c r="WTN25" s="593"/>
      <c r="WTO25" s="593"/>
      <c r="WTP25" s="593"/>
      <c r="WTQ25" s="593"/>
      <c r="WTR25" s="593"/>
      <c r="WTS25" s="593"/>
      <c r="WTT25" s="593"/>
      <c r="WTU25" s="593"/>
      <c r="WTV25" s="593"/>
      <c r="WTW25" s="593"/>
      <c r="WTX25" s="593"/>
      <c r="WTY25" s="593"/>
      <c r="WTZ25" s="593"/>
      <c r="WUA25" s="593"/>
      <c r="WUB25" s="593"/>
      <c r="WUC25" s="593"/>
      <c r="WUD25" s="593"/>
      <c r="WUE25" s="593"/>
      <c r="WUF25" s="593"/>
      <c r="WUG25" s="593"/>
      <c r="WUH25" s="593"/>
      <c r="WUI25" s="593"/>
      <c r="WUJ25" s="593"/>
      <c r="WUK25" s="593"/>
      <c r="WUL25" s="593"/>
      <c r="WUM25" s="593"/>
      <c r="WUN25" s="593"/>
      <c r="WUO25" s="593"/>
      <c r="WUP25" s="593"/>
      <c r="WUQ25" s="593"/>
      <c r="WUR25" s="593"/>
      <c r="WUS25" s="593"/>
      <c r="WUT25" s="593"/>
      <c r="WUU25" s="593"/>
      <c r="WUV25" s="593"/>
      <c r="WUW25" s="593"/>
      <c r="WUX25" s="593"/>
      <c r="WUY25" s="593"/>
      <c r="WUZ25" s="593"/>
      <c r="WVA25" s="593"/>
      <c r="WVB25" s="593"/>
      <c r="WVC25" s="593"/>
      <c r="WVD25" s="593"/>
      <c r="WVE25" s="593"/>
      <c r="WVF25" s="593"/>
      <c r="WVG25" s="593"/>
      <c r="WVH25" s="593"/>
      <c r="WVI25" s="593"/>
      <c r="WVJ25" s="593"/>
      <c r="WVK25" s="593"/>
      <c r="WVL25" s="593"/>
      <c r="WVM25" s="593"/>
      <c r="WVN25" s="593"/>
      <c r="WVO25" s="593"/>
      <c r="WVP25" s="593"/>
      <c r="WVQ25" s="593"/>
      <c r="WVR25" s="593"/>
      <c r="WVS25" s="593"/>
      <c r="WVT25" s="593"/>
      <c r="WVU25" s="593"/>
      <c r="WVV25" s="593"/>
      <c r="WVW25" s="593"/>
      <c r="WVX25" s="593"/>
      <c r="WVY25" s="593"/>
      <c r="WVZ25" s="593"/>
      <c r="WWA25" s="593"/>
      <c r="WWB25" s="593"/>
      <c r="WWC25" s="593"/>
      <c r="WWD25" s="593"/>
      <c r="WWE25" s="593"/>
      <c r="WWF25" s="593"/>
      <c r="WWG25" s="593"/>
      <c r="WWH25" s="593"/>
      <c r="WWI25" s="593"/>
      <c r="WWJ25" s="593"/>
      <c r="WWK25" s="593"/>
      <c r="WWL25" s="593"/>
      <c r="WWM25" s="593"/>
      <c r="WWN25" s="593"/>
      <c r="WWO25" s="593"/>
      <c r="WWP25" s="593"/>
      <c r="WWQ25" s="593"/>
      <c r="WWR25" s="593"/>
      <c r="WWS25" s="593"/>
      <c r="WWT25" s="593"/>
      <c r="WWU25" s="593"/>
      <c r="WWV25" s="593"/>
      <c r="WWW25" s="593"/>
      <c r="WWX25" s="593"/>
      <c r="WWY25" s="593"/>
      <c r="WWZ25" s="593"/>
      <c r="WXA25" s="593"/>
      <c r="WXB25" s="593"/>
      <c r="WXC25" s="593"/>
      <c r="WXD25" s="593"/>
      <c r="WXE25" s="593"/>
      <c r="WXF25" s="593"/>
      <c r="WXG25" s="593"/>
      <c r="WXH25" s="593"/>
      <c r="WXI25" s="593"/>
      <c r="WXJ25" s="593"/>
      <c r="WXK25" s="593"/>
      <c r="WXL25" s="593"/>
      <c r="WXM25" s="593"/>
      <c r="WXN25" s="593"/>
      <c r="WXO25" s="593"/>
      <c r="WXP25" s="593"/>
      <c r="WXQ25" s="593"/>
      <c r="WXR25" s="593"/>
      <c r="WXS25" s="593"/>
      <c r="WXT25" s="593"/>
      <c r="WXU25" s="593"/>
      <c r="WXV25" s="593"/>
      <c r="WXW25" s="593"/>
      <c r="WXX25" s="593"/>
      <c r="WXY25" s="593"/>
      <c r="WXZ25" s="593"/>
      <c r="WYA25" s="593"/>
      <c r="WYB25" s="593"/>
      <c r="WYC25" s="593"/>
      <c r="WYD25" s="593"/>
      <c r="WYE25" s="593"/>
      <c r="WYF25" s="593"/>
      <c r="WYG25" s="593"/>
      <c r="WYH25" s="593"/>
      <c r="WYI25" s="593"/>
      <c r="WYJ25" s="593"/>
      <c r="WYK25" s="593"/>
      <c r="WYL25" s="593"/>
      <c r="WYM25" s="593"/>
      <c r="WYN25" s="593"/>
      <c r="WYO25" s="593"/>
      <c r="WYP25" s="593"/>
      <c r="WYQ25" s="593"/>
      <c r="WYR25" s="593"/>
      <c r="WYS25" s="593"/>
      <c r="WYT25" s="593"/>
      <c r="WYU25" s="593"/>
      <c r="WYV25" s="593"/>
      <c r="WYW25" s="593"/>
      <c r="WYX25" s="593"/>
      <c r="WYY25" s="593"/>
      <c r="WYZ25" s="593"/>
      <c r="WZA25" s="593"/>
      <c r="WZB25" s="593"/>
      <c r="WZC25" s="593"/>
      <c r="WZD25" s="593"/>
      <c r="WZE25" s="593"/>
      <c r="WZF25" s="593"/>
      <c r="WZG25" s="593"/>
      <c r="WZH25" s="593"/>
      <c r="WZI25" s="593"/>
      <c r="WZJ25" s="593"/>
      <c r="WZK25" s="593"/>
      <c r="WZL25" s="593"/>
      <c r="WZM25" s="593"/>
      <c r="WZN25" s="593"/>
      <c r="WZO25" s="593"/>
      <c r="WZP25" s="593"/>
      <c r="WZQ25" s="593"/>
      <c r="WZR25" s="593"/>
      <c r="WZS25" s="593"/>
      <c r="WZT25" s="593"/>
      <c r="WZU25" s="593"/>
      <c r="WZV25" s="593"/>
      <c r="WZW25" s="593"/>
      <c r="WZX25" s="593"/>
      <c r="WZY25" s="593"/>
      <c r="WZZ25" s="593"/>
      <c r="XAA25" s="593"/>
      <c r="XAB25" s="593"/>
      <c r="XAC25" s="593"/>
      <c r="XAD25" s="593"/>
      <c r="XAE25" s="593"/>
      <c r="XAF25" s="593"/>
      <c r="XAG25" s="593"/>
      <c r="XAH25" s="593"/>
      <c r="XAI25" s="593"/>
      <c r="XAJ25" s="593"/>
      <c r="XAK25" s="593"/>
      <c r="XAL25" s="593"/>
      <c r="XAM25" s="593"/>
      <c r="XAN25" s="593"/>
      <c r="XAO25" s="593"/>
      <c r="XAP25" s="593"/>
      <c r="XAQ25" s="593"/>
      <c r="XAR25" s="593"/>
      <c r="XAS25" s="593"/>
      <c r="XAT25" s="593"/>
      <c r="XAU25" s="593"/>
      <c r="XAV25" s="593"/>
      <c r="XAW25" s="593"/>
      <c r="XAX25" s="593"/>
      <c r="XAY25" s="593"/>
      <c r="XAZ25" s="593"/>
      <c r="XBA25" s="593"/>
      <c r="XBB25" s="593"/>
      <c r="XBC25" s="593"/>
      <c r="XBD25" s="593"/>
      <c r="XBE25" s="593"/>
      <c r="XBF25" s="593"/>
      <c r="XBG25" s="593"/>
      <c r="XBH25" s="593"/>
      <c r="XBI25" s="593"/>
      <c r="XBJ25" s="593"/>
      <c r="XBK25" s="593"/>
      <c r="XBL25" s="593"/>
      <c r="XBM25" s="593"/>
      <c r="XBN25" s="593"/>
      <c r="XBO25" s="593"/>
      <c r="XBP25" s="593"/>
      <c r="XBQ25" s="593"/>
      <c r="XBR25" s="593"/>
      <c r="XBS25" s="593"/>
      <c r="XBT25" s="593"/>
      <c r="XBU25" s="593"/>
      <c r="XBV25" s="593"/>
      <c r="XBW25" s="593"/>
      <c r="XBX25" s="593"/>
      <c r="XBY25" s="593"/>
      <c r="XBZ25" s="593"/>
      <c r="XCA25" s="593"/>
      <c r="XCB25" s="593"/>
      <c r="XCC25" s="593"/>
      <c r="XCD25" s="593"/>
      <c r="XCE25" s="593"/>
      <c r="XCF25" s="593"/>
      <c r="XCG25" s="593"/>
      <c r="XCH25" s="593"/>
      <c r="XCI25" s="593"/>
      <c r="XCJ25" s="593"/>
      <c r="XCK25" s="593"/>
      <c r="XCL25" s="593"/>
      <c r="XCM25" s="593"/>
      <c r="XCN25" s="593"/>
      <c r="XCO25" s="593"/>
      <c r="XCP25" s="593"/>
      <c r="XCQ25" s="593"/>
      <c r="XCR25" s="593"/>
      <c r="XCS25" s="593"/>
      <c r="XCT25" s="593"/>
      <c r="XCU25" s="593"/>
      <c r="XCV25" s="593"/>
      <c r="XCW25" s="593"/>
      <c r="XCX25" s="593"/>
      <c r="XCY25" s="593"/>
      <c r="XCZ25" s="593"/>
      <c r="XDA25" s="593"/>
      <c r="XDB25" s="593"/>
      <c r="XDC25" s="593"/>
      <c r="XDD25" s="593"/>
      <c r="XDE25" s="593"/>
      <c r="XDF25" s="593"/>
      <c r="XDG25" s="593"/>
      <c r="XDH25" s="593"/>
      <c r="XDI25" s="593"/>
      <c r="XDJ25" s="593"/>
      <c r="XDK25" s="593"/>
      <c r="XDL25" s="593"/>
      <c r="XDM25" s="593"/>
      <c r="XDN25" s="593"/>
    </row>
    <row r="26" spans="1:16342" ht="36" customHeight="1"/>
    <row r="27" spans="1:16342" ht="13.5" customHeight="1">
      <c r="A27" s="1333" t="s">
        <v>33</v>
      </c>
      <c r="B27" s="1333"/>
      <c r="C27" s="1333"/>
      <c r="D27" s="1333"/>
      <c r="E27" s="1333"/>
      <c r="G27" s="1333" t="s">
        <v>34</v>
      </c>
      <c r="H27" s="1333"/>
      <c r="I27" s="1333"/>
      <c r="J27" s="1333"/>
      <c r="K27" s="1333"/>
      <c r="L27" s="796"/>
      <c r="M27" s="796"/>
    </row>
    <row r="28" spans="1:16342" ht="24">
      <c r="A28" s="605" t="s">
        <v>1190</v>
      </c>
      <c r="B28" s="606" t="s">
        <v>1189</v>
      </c>
      <c r="C28" s="607" t="s">
        <v>93</v>
      </c>
      <c r="D28" s="608" t="s">
        <v>94</v>
      </c>
      <c r="E28" s="612" t="s">
        <v>31</v>
      </c>
      <c r="G28" s="605" t="s">
        <v>1190</v>
      </c>
      <c r="H28" s="606" t="s">
        <v>1189</v>
      </c>
      <c r="I28" s="607" t="s">
        <v>93</v>
      </c>
      <c r="J28" s="608" t="s">
        <v>94</v>
      </c>
      <c r="K28" s="612" t="s">
        <v>32</v>
      </c>
      <c r="L28" s="797"/>
      <c r="M28" s="797"/>
    </row>
    <row r="29" spans="1:16342" ht="15.95" customHeight="1">
      <c r="A29" s="859">
        <v>1</v>
      </c>
      <c r="B29" s="609" t="s">
        <v>1385</v>
      </c>
      <c r="C29" s="860">
        <v>8252</v>
      </c>
      <c r="D29" s="861">
        <v>14.038550000000001</v>
      </c>
      <c r="E29" s="609">
        <v>2</v>
      </c>
      <c r="G29" s="859">
        <v>1</v>
      </c>
      <c r="H29" s="609" t="s">
        <v>1207</v>
      </c>
      <c r="I29" s="860">
        <v>73711</v>
      </c>
      <c r="J29" s="861">
        <v>4.7905300000000004</v>
      </c>
      <c r="K29" s="609">
        <v>19</v>
      </c>
      <c r="L29" s="721"/>
      <c r="M29" s="721"/>
    </row>
    <row r="30" spans="1:16342" ht="15.95" customHeight="1">
      <c r="A30" s="610">
        <v>2</v>
      </c>
      <c r="B30" s="721" t="s">
        <v>1242</v>
      </c>
      <c r="C30" s="800">
        <v>2703</v>
      </c>
      <c r="D30" s="801">
        <v>13.894310000000001</v>
      </c>
      <c r="E30" s="721">
        <v>11</v>
      </c>
      <c r="G30" s="610">
        <v>2</v>
      </c>
      <c r="H30" s="721" t="s">
        <v>1385</v>
      </c>
      <c r="I30" s="800">
        <v>8252</v>
      </c>
      <c r="J30" s="801">
        <v>14.038550000000001</v>
      </c>
      <c r="K30" s="721">
        <v>1</v>
      </c>
    </row>
    <row r="31" spans="1:16342" ht="15.95" customHeight="1">
      <c r="A31" s="610">
        <v>3</v>
      </c>
      <c r="B31" s="721" t="s">
        <v>1386</v>
      </c>
      <c r="C31" s="800">
        <v>1821</v>
      </c>
      <c r="D31" s="801">
        <v>11.27694</v>
      </c>
      <c r="E31" s="721">
        <v>22</v>
      </c>
      <c r="G31" s="610">
        <v>3</v>
      </c>
      <c r="H31" s="721" t="s">
        <v>1379</v>
      </c>
      <c r="I31" s="800">
        <v>6405</v>
      </c>
      <c r="J31" s="801">
        <v>5.3869699999999998</v>
      </c>
      <c r="K31" s="721">
        <v>15</v>
      </c>
    </row>
    <row r="32" spans="1:16342" ht="15.95" customHeight="1">
      <c r="A32" s="610">
        <v>4</v>
      </c>
      <c r="B32" s="721" t="s">
        <v>1353</v>
      </c>
      <c r="C32" s="800">
        <v>843</v>
      </c>
      <c r="D32" s="801">
        <v>10.24924</v>
      </c>
      <c r="E32" s="721">
        <v>34</v>
      </c>
      <c r="G32" s="610">
        <v>4</v>
      </c>
      <c r="H32" s="721" t="s">
        <v>72</v>
      </c>
      <c r="I32" s="800">
        <v>3882</v>
      </c>
      <c r="J32" s="801">
        <v>4.0335400000000003</v>
      </c>
      <c r="K32" s="721">
        <v>23</v>
      </c>
    </row>
    <row r="33" spans="1:13" ht="15.95" customHeight="1">
      <c r="A33" s="610">
        <v>5</v>
      </c>
      <c r="B33" s="721" t="s">
        <v>73</v>
      </c>
      <c r="C33" s="800">
        <v>2583</v>
      </c>
      <c r="D33" s="801">
        <v>8.5123899999999999</v>
      </c>
      <c r="E33" s="721">
        <v>13</v>
      </c>
      <c r="G33" s="610">
        <v>5</v>
      </c>
      <c r="H33" s="721" t="s">
        <v>36</v>
      </c>
      <c r="I33" s="800">
        <v>3493</v>
      </c>
      <c r="J33" s="801">
        <v>5.7150800000000004</v>
      </c>
      <c r="K33" s="721">
        <v>13</v>
      </c>
    </row>
    <row r="34" spans="1:13" ht="15.95" customHeight="1">
      <c r="A34" s="610">
        <v>6</v>
      </c>
      <c r="B34" s="721" t="s">
        <v>48</v>
      </c>
      <c r="C34" s="800">
        <v>2938</v>
      </c>
      <c r="D34" s="801">
        <v>7.8342499999999999</v>
      </c>
      <c r="E34" s="721">
        <v>8</v>
      </c>
      <c r="G34" s="610">
        <v>6</v>
      </c>
      <c r="H34" s="721" t="s">
        <v>9</v>
      </c>
      <c r="I34" s="800">
        <v>3473</v>
      </c>
      <c r="J34" s="801">
        <v>2.49356</v>
      </c>
      <c r="K34" s="721">
        <v>30</v>
      </c>
    </row>
    <row r="35" spans="1:13" ht="15.95" customHeight="1">
      <c r="A35" s="610">
        <v>7</v>
      </c>
      <c r="B35" s="721" t="s">
        <v>1355</v>
      </c>
      <c r="C35" s="800">
        <v>2721</v>
      </c>
      <c r="D35" s="801">
        <v>7.7825100000000003</v>
      </c>
      <c r="E35" s="721">
        <v>10</v>
      </c>
      <c r="G35" s="610">
        <v>7</v>
      </c>
      <c r="H35" s="721" t="s">
        <v>1391</v>
      </c>
      <c r="I35" s="800">
        <v>3402</v>
      </c>
      <c r="J35" s="801">
        <v>5.8283399999999999</v>
      </c>
      <c r="K35" s="721">
        <v>11</v>
      </c>
    </row>
    <row r="36" spans="1:13" ht="15.95" customHeight="1">
      <c r="A36" s="610">
        <v>8</v>
      </c>
      <c r="B36" s="721" t="s">
        <v>56</v>
      </c>
      <c r="C36" s="800">
        <v>1285</v>
      </c>
      <c r="D36" s="801">
        <v>6.9798999999999998</v>
      </c>
      <c r="E36" s="721">
        <v>30</v>
      </c>
      <c r="G36" s="610">
        <v>8</v>
      </c>
      <c r="H36" s="721" t="s">
        <v>48</v>
      </c>
      <c r="I36" s="800">
        <v>2938</v>
      </c>
      <c r="J36" s="801">
        <v>7.8342499999999999</v>
      </c>
      <c r="K36" s="721">
        <v>6</v>
      </c>
    </row>
    <row r="37" spans="1:13" ht="15.95" customHeight="1">
      <c r="A37" s="610">
        <v>9</v>
      </c>
      <c r="B37" s="721" t="s">
        <v>1334</v>
      </c>
      <c r="C37" s="800">
        <v>1875</v>
      </c>
      <c r="D37" s="801">
        <v>6.4508400000000004</v>
      </c>
      <c r="E37" s="721">
        <v>21</v>
      </c>
      <c r="G37" s="610">
        <v>9</v>
      </c>
      <c r="H37" s="721" t="s">
        <v>35</v>
      </c>
      <c r="I37" s="800">
        <v>2830</v>
      </c>
      <c r="J37" s="801">
        <v>6.2389799999999997</v>
      </c>
      <c r="K37" s="721">
        <v>10</v>
      </c>
    </row>
    <row r="38" spans="1:13" ht="15.95" customHeight="1">
      <c r="A38" s="610">
        <v>10</v>
      </c>
      <c r="B38" s="721" t="s">
        <v>35</v>
      </c>
      <c r="C38" s="800">
        <v>2830</v>
      </c>
      <c r="D38" s="801">
        <v>6.2389799999999997</v>
      </c>
      <c r="E38" s="721">
        <v>9</v>
      </c>
      <c r="G38" s="610">
        <v>10</v>
      </c>
      <c r="H38" s="721" t="s">
        <v>1355</v>
      </c>
      <c r="I38" s="800">
        <v>2721</v>
      </c>
      <c r="J38" s="801">
        <v>7.7825100000000003</v>
      </c>
      <c r="K38" s="721">
        <v>7</v>
      </c>
      <c r="L38" s="721"/>
      <c r="M38" s="721"/>
    </row>
    <row r="39" spans="1:13" ht="15.95" customHeight="1">
      <c r="A39" s="722">
        <v>73</v>
      </c>
      <c r="B39" s="862" t="s">
        <v>1202</v>
      </c>
      <c r="C39" s="863">
        <v>-3071</v>
      </c>
      <c r="D39" s="864">
        <v>-1.29922</v>
      </c>
      <c r="E39" s="723">
        <v>263</v>
      </c>
      <c r="G39" s="722">
        <v>263</v>
      </c>
      <c r="H39" s="862" t="s">
        <v>1202</v>
      </c>
      <c r="I39" s="863">
        <v>-3071</v>
      </c>
      <c r="J39" s="864">
        <v>-1.29922</v>
      </c>
      <c r="K39" s="723">
        <v>73</v>
      </c>
      <c r="L39" s="723"/>
      <c r="M39" s="723"/>
    </row>
    <row r="40" spans="1:13" ht="15.95" customHeight="1">
      <c r="A40" s="610">
        <v>284</v>
      </c>
      <c r="B40" s="865" t="s">
        <v>25</v>
      </c>
      <c r="C40" s="800">
        <v>-275</v>
      </c>
      <c r="D40" s="801">
        <v>-12.64949</v>
      </c>
      <c r="E40" s="721">
        <v>98</v>
      </c>
      <c r="G40" s="610">
        <v>284</v>
      </c>
      <c r="H40" s="865" t="s">
        <v>8</v>
      </c>
      <c r="I40" s="800">
        <v>-6765</v>
      </c>
      <c r="J40" s="801">
        <v>-5.4051200000000001</v>
      </c>
      <c r="K40" s="721">
        <v>150</v>
      </c>
    </row>
    <row r="41" spans="1:13" ht="15.95" customHeight="1">
      <c r="A41" s="610">
        <v>285</v>
      </c>
      <c r="B41" s="865" t="s">
        <v>20</v>
      </c>
      <c r="C41" s="800">
        <v>-195</v>
      </c>
      <c r="D41" s="801">
        <v>-12.85432</v>
      </c>
      <c r="E41" s="721">
        <v>85</v>
      </c>
      <c r="G41" s="610">
        <v>285</v>
      </c>
      <c r="H41" s="865" t="s">
        <v>12</v>
      </c>
      <c r="I41" s="800">
        <v>-6817</v>
      </c>
      <c r="J41" s="801">
        <v>-5.5813899999999999</v>
      </c>
      <c r="K41" s="721">
        <v>160</v>
      </c>
    </row>
    <row r="42" spans="1:13" ht="15.95" customHeight="1">
      <c r="A42" s="610">
        <v>286</v>
      </c>
      <c r="B42" s="865" t="s">
        <v>13</v>
      </c>
      <c r="C42" s="800">
        <v>-266</v>
      </c>
      <c r="D42" s="801">
        <v>-13.36012</v>
      </c>
      <c r="E42" s="721">
        <v>96</v>
      </c>
      <c r="G42" s="610">
        <v>286</v>
      </c>
      <c r="H42" s="865" t="s">
        <v>1392</v>
      </c>
      <c r="I42" s="800">
        <v>-6859</v>
      </c>
      <c r="J42" s="801">
        <v>-4.0483000000000002</v>
      </c>
      <c r="K42" s="721">
        <v>117</v>
      </c>
    </row>
    <row r="43" spans="1:13" ht="15.95" customHeight="1">
      <c r="A43" s="610">
        <v>287</v>
      </c>
      <c r="B43" s="865" t="s">
        <v>1337</v>
      </c>
      <c r="C43" s="800">
        <v>-2401</v>
      </c>
      <c r="D43" s="801">
        <v>-13.96011</v>
      </c>
      <c r="E43" s="721">
        <v>239</v>
      </c>
      <c r="G43" s="610">
        <v>287</v>
      </c>
      <c r="H43" s="865" t="s">
        <v>40</v>
      </c>
      <c r="I43" s="800">
        <v>-6956</v>
      </c>
      <c r="J43" s="801">
        <v>-8.4071599999999993</v>
      </c>
      <c r="K43" s="721">
        <v>232</v>
      </c>
    </row>
    <row r="44" spans="1:13" ht="15.95" customHeight="1">
      <c r="A44" s="610">
        <v>288</v>
      </c>
      <c r="B44" s="865" t="s">
        <v>58</v>
      </c>
      <c r="C44" s="800">
        <v>-1061</v>
      </c>
      <c r="D44" s="801">
        <v>-14.06789</v>
      </c>
      <c r="E44" s="721">
        <v>172</v>
      </c>
      <c r="G44" s="610">
        <v>288</v>
      </c>
      <c r="H44" s="865" t="s">
        <v>1393</v>
      </c>
      <c r="I44" s="800">
        <v>-7302</v>
      </c>
      <c r="J44" s="801">
        <v>-5.0413600000000001</v>
      </c>
      <c r="K44" s="721">
        <v>143</v>
      </c>
    </row>
    <row r="45" spans="1:13" ht="15.95" customHeight="1">
      <c r="A45" s="610">
        <v>289</v>
      </c>
      <c r="B45" s="721" t="s">
        <v>1394</v>
      </c>
      <c r="C45" s="800">
        <v>-1667</v>
      </c>
      <c r="D45" s="801">
        <v>-14.49187</v>
      </c>
      <c r="E45" s="721">
        <v>200</v>
      </c>
      <c r="G45" s="610">
        <v>289</v>
      </c>
      <c r="H45" s="721" t="s">
        <v>1333</v>
      </c>
      <c r="I45" s="800">
        <v>-7632</v>
      </c>
      <c r="J45" s="801">
        <v>-5.5807000000000002</v>
      </c>
      <c r="K45" s="721">
        <v>159</v>
      </c>
    </row>
    <row r="46" spans="1:13" ht="15.95" customHeight="1">
      <c r="A46" s="610">
        <v>290</v>
      </c>
      <c r="B46" s="721" t="s">
        <v>15</v>
      </c>
      <c r="C46" s="800">
        <v>-253</v>
      </c>
      <c r="D46" s="801">
        <v>-14.548590000000001</v>
      </c>
      <c r="E46" s="721">
        <v>94</v>
      </c>
      <c r="G46" s="610">
        <v>290</v>
      </c>
      <c r="H46" s="721" t="s">
        <v>1224</v>
      </c>
      <c r="I46" s="800">
        <v>-12216</v>
      </c>
      <c r="J46" s="801">
        <v>-4.7823599999999997</v>
      </c>
      <c r="K46" s="721">
        <v>137</v>
      </c>
    </row>
    <row r="47" spans="1:13" ht="15.95" customHeight="1">
      <c r="A47" s="610">
        <v>291</v>
      </c>
      <c r="B47" s="721" t="s">
        <v>49</v>
      </c>
      <c r="C47" s="800">
        <v>-461</v>
      </c>
      <c r="D47" s="801">
        <v>-16.446660000000001</v>
      </c>
      <c r="E47" s="721">
        <v>119</v>
      </c>
      <c r="G47" s="610">
        <v>291</v>
      </c>
      <c r="H47" s="721" t="s">
        <v>27</v>
      </c>
      <c r="I47" s="800">
        <v>-13466</v>
      </c>
      <c r="J47" s="801">
        <v>-5.0149499999999998</v>
      </c>
      <c r="K47" s="721">
        <v>142</v>
      </c>
    </row>
    <row r="48" spans="1:13" ht="15.95" customHeight="1">
      <c r="A48" s="610">
        <v>292</v>
      </c>
      <c r="B48" s="721" t="s">
        <v>1215</v>
      </c>
      <c r="C48" s="800">
        <v>-84</v>
      </c>
      <c r="D48" s="801">
        <v>-19.534880000000001</v>
      </c>
      <c r="E48" s="721">
        <v>67</v>
      </c>
      <c r="G48" s="610">
        <v>292</v>
      </c>
      <c r="H48" s="721" t="s">
        <v>1220</v>
      </c>
      <c r="I48" s="800">
        <v>-20390</v>
      </c>
      <c r="J48" s="801">
        <v>-4.7472899999999996</v>
      </c>
      <c r="K48" s="721">
        <v>136</v>
      </c>
    </row>
    <row r="49" spans="1:13" ht="15.95" customHeight="1">
      <c r="A49" s="866">
        <v>293</v>
      </c>
      <c r="B49" s="611" t="s">
        <v>37</v>
      </c>
      <c r="C49" s="867">
        <v>-1265</v>
      </c>
      <c r="D49" s="868">
        <v>-34.207680000000003</v>
      </c>
      <c r="E49" s="611">
        <v>185</v>
      </c>
      <c r="G49" s="866">
        <v>293</v>
      </c>
      <c r="H49" s="611" t="s">
        <v>1208</v>
      </c>
      <c r="I49" s="867">
        <v>-22257</v>
      </c>
      <c r="J49" s="868">
        <v>-2.31534</v>
      </c>
      <c r="K49" s="611">
        <v>88</v>
      </c>
      <c r="L49" s="721"/>
      <c r="M49" s="721"/>
    </row>
    <row r="50" spans="1:13" ht="15.95" customHeight="1"/>
    <row r="51" spans="1:13" ht="16.5" customHeight="1"/>
    <row r="52" spans="1:13" ht="16.5" customHeight="1"/>
    <row r="53" spans="1:13" ht="16.5" customHeight="1"/>
    <row r="55" spans="1:13" s="593" customFormat="1" ht="13.5">
      <c r="A55" s="1332" t="s">
        <v>42</v>
      </c>
      <c r="B55" s="1332"/>
      <c r="C55" s="1332"/>
      <c r="D55" s="1332"/>
      <c r="E55" s="1332"/>
      <c r="G55" s="1332" t="s">
        <v>41</v>
      </c>
      <c r="H55" s="1332"/>
      <c r="I55" s="1332"/>
      <c r="J55" s="1332"/>
      <c r="K55" s="1332"/>
      <c r="L55" s="798"/>
      <c r="M55" s="798"/>
    </row>
    <row r="56" spans="1:13" ht="24">
      <c r="A56" s="605" t="s">
        <v>1190</v>
      </c>
      <c r="B56" s="606" t="s">
        <v>1368</v>
      </c>
      <c r="C56" s="607" t="s">
        <v>1217</v>
      </c>
      <c r="D56" s="608" t="s">
        <v>45</v>
      </c>
      <c r="E56" s="612" t="s">
        <v>47</v>
      </c>
      <c r="G56" s="605" t="s">
        <v>1190</v>
      </c>
      <c r="H56" s="606" t="s">
        <v>1368</v>
      </c>
      <c r="I56" s="607" t="s">
        <v>1217</v>
      </c>
      <c r="J56" s="608" t="s">
        <v>45</v>
      </c>
      <c r="K56" s="612" t="s">
        <v>46</v>
      </c>
      <c r="L56" s="797"/>
      <c r="M56" s="797"/>
    </row>
    <row r="57" spans="1:13" ht="15.95" customHeight="1">
      <c r="A57" s="859">
        <v>1</v>
      </c>
      <c r="B57" s="609" t="s">
        <v>1216</v>
      </c>
      <c r="C57" s="860">
        <v>95</v>
      </c>
      <c r="D57" s="861">
        <v>23.456790000000002</v>
      </c>
      <c r="E57" s="609">
        <v>1675</v>
      </c>
      <c r="G57" s="859">
        <v>1</v>
      </c>
      <c r="H57" s="609" t="s">
        <v>1197</v>
      </c>
      <c r="I57" s="860">
        <v>1059831</v>
      </c>
      <c r="J57" s="861">
        <v>11.257529999999999</v>
      </c>
      <c r="K57" s="609">
        <v>869</v>
      </c>
      <c r="L57" s="721"/>
      <c r="M57" s="721"/>
    </row>
    <row r="58" spans="1:13" ht="15.95" customHeight="1">
      <c r="A58" s="610">
        <v>2</v>
      </c>
      <c r="B58" s="721" t="s">
        <v>73</v>
      </c>
      <c r="C58" s="800">
        <v>6820</v>
      </c>
      <c r="D58" s="801">
        <v>20.820609999999999</v>
      </c>
      <c r="E58" s="721">
        <v>463</v>
      </c>
      <c r="G58" s="610">
        <v>2</v>
      </c>
      <c r="H58" s="721" t="s">
        <v>1198</v>
      </c>
      <c r="I58" s="800">
        <v>441810</v>
      </c>
      <c r="J58" s="801">
        <v>12.00994</v>
      </c>
      <c r="K58" s="721">
        <v>640</v>
      </c>
    </row>
    <row r="59" spans="1:13" ht="15.95" customHeight="1">
      <c r="A59" s="610">
        <v>3</v>
      </c>
      <c r="B59" s="721" t="s">
        <v>48</v>
      </c>
      <c r="C59" s="800">
        <v>8161</v>
      </c>
      <c r="D59" s="801">
        <v>20.334379999999999</v>
      </c>
      <c r="E59" s="721">
        <v>396</v>
      </c>
      <c r="G59" s="610">
        <v>3</v>
      </c>
      <c r="H59" s="721" t="s">
        <v>1199</v>
      </c>
      <c r="I59" s="800">
        <v>290649</v>
      </c>
      <c r="J59" s="801">
        <v>10.950419999999999</v>
      </c>
      <c r="K59" s="721">
        <v>960</v>
      </c>
      <c r="L59" s="721"/>
    </row>
    <row r="60" spans="1:13" ht="15.95" customHeight="1">
      <c r="A60" s="610">
        <v>4</v>
      </c>
      <c r="B60" s="721" t="s">
        <v>55</v>
      </c>
      <c r="C60" s="800">
        <v>1157</v>
      </c>
      <c r="D60" s="801">
        <v>19.855840000000001</v>
      </c>
      <c r="E60" s="721">
        <v>1149</v>
      </c>
      <c r="G60" s="610">
        <v>4</v>
      </c>
      <c r="H60" s="721" t="s">
        <v>1200</v>
      </c>
      <c r="I60" s="800">
        <v>275484</v>
      </c>
      <c r="J60" s="801">
        <v>12.353619999999999</v>
      </c>
      <c r="K60" s="721">
        <v>547</v>
      </c>
    </row>
    <row r="61" spans="1:13" ht="15.95" customHeight="1">
      <c r="A61" s="610">
        <v>5</v>
      </c>
      <c r="B61" s="721" t="s">
        <v>36</v>
      </c>
      <c r="C61" s="800">
        <v>12526</v>
      </c>
      <c r="D61" s="801">
        <v>19.567589999999999</v>
      </c>
      <c r="E61" s="721">
        <v>258</v>
      </c>
      <c r="G61" s="610">
        <v>5</v>
      </c>
      <c r="H61" s="721" t="s">
        <v>1201</v>
      </c>
      <c r="I61" s="800">
        <v>215366</v>
      </c>
      <c r="J61" s="801">
        <v>11.088010000000001</v>
      </c>
      <c r="K61" s="721">
        <v>918</v>
      </c>
      <c r="L61" s="721"/>
    </row>
    <row r="62" spans="1:13" ht="15.95" customHeight="1">
      <c r="A62" s="610">
        <v>6</v>
      </c>
      <c r="B62" s="721" t="s">
        <v>56</v>
      </c>
      <c r="C62" s="800">
        <v>3750</v>
      </c>
      <c r="D62" s="801">
        <v>19.412949999999999</v>
      </c>
      <c r="E62" s="721">
        <v>695</v>
      </c>
      <c r="G62" s="610">
        <v>6</v>
      </c>
      <c r="H62" s="721" t="s">
        <v>1207</v>
      </c>
      <c r="I62" s="800">
        <v>204973</v>
      </c>
      <c r="J62" s="801">
        <v>13.360239999999999</v>
      </c>
      <c r="K62" s="721">
        <v>296</v>
      </c>
    </row>
    <row r="63" spans="1:13" ht="15.95" customHeight="1">
      <c r="A63" s="610">
        <v>7</v>
      </c>
      <c r="B63" s="721" t="s">
        <v>1334</v>
      </c>
      <c r="C63" s="800">
        <v>5977</v>
      </c>
      <c r="D63" s="801">
        <v>19.348050000000001</v>
      </c>
      <c r="E63" s="721">
        <v>508</v>
      </c>
      <c r="G63" s="610">
        <v>7</v>
      </c>
      <c r="H63" s="721" t="s">
        <v>1231</v>
      </c>
      <c r="I63" s="800">
        <v>189490</v>
      </c>
      <c r="J63" s="801">
        <v>12.70115</v>
      </c>
      <c r="K63" s="721">
        <v>446</v>
      </c>
      <c r="L63" s="721"/>
    </row>
    <row r="64" spans="1:13" ht="15.95" customHeight="1">
      <c r="A64" s="610">
        <v>8</v>
      </c>
      <c r="B64" s="721" t="s">
        <v>1214</v>
      </c>
      <c r="C64" s="800">
        <v>143</v>
      </c>
      <c r="D64" s="801">
        <v>19.32432</v>
      </c>
      <c r="E64" s="721">
        <v>1644</v>
      </c>
      <c r="G64" s="610">
        <v>8</v>
      </c>
      <c r="H64" s="721" t="s">
        <v>1229</v>
      </c>
      <c r="I64" s="800">
        <v>171315</v>
      </c>
      <c r="J64" s="801">
        <v>11.945639999999999</v>
      </c>
      <c r="K64" s="721">
        <v>651</v>
      </c>
    </row>
    <row r="65" spans="1:13" ht="15.95" customHeight="1">
      <c r="A65" s="610">
        <v>9</v>
      </c>
      <c r="B65" s="721" t="s">
        <v>1212</v>
      </c>
      <c r="C65" s="800">
        <v>138</v>
      </c>
      <c r="D65" s="801">
        <v>19.22006</v>
      </c>
      <c r="E65" s="721">
        <v>1648</v>
      </c>
      <c r="G65" s="610">
        <v>9</v>
      </c>
      <c r="H65" s="721" t="s">
        <v>1232</v>
      </c>
      <c r="I65" s="800">
        <v>168805</v>
      </c>
      <c r="J65" s="801">
        <v>13.03505</v>
      </c>
      <c r="K65" s="721">
        <v>361</v>
      </c>
      <c r="L65" s="721"/>
    </row>
    <row r="66" spans="1:13" ht="15.95" customHeight="1">
      <c r="A66" s="610">
        <v>10</v>
      </c>
      <c r="B66" s="721" t="s">
        <v>1241</v>
      </c>
      <c r="C66" s="800">
        <v>2069</v>
      </c>
      <c r="D66" s="801">
        <v>18.860530000000001</v>
      </c>
      <c r="E66" s="721">
        <v>923</v>
      </c>
      <c r="G66" s="610">
        <v>10</v>
      </c>
      <c r="H66" s="721" t="s">
        <v>1237</v>
      </c>
      <c r="I66" s="800">
        <v>158290</v>
      </c>
      <c r="J66" s="801">
        <v>13.579330000000001</v>
      </c>
      <c r="K66" s="721">
        <v>262</v>
      </c>
      <c r="M66" s="721"/>
    </row>
    <row r="67" spans="1:13" ht="15.95" customHeight="1">
      <c r="A67" s="722">
        <v>284</v>
      </c>
      <c r="B67" s="862" t="s">
        <v>1202</v>
      </c>
      <c r="C67" s="863">
        <v>30064</v>
      </c>
      <c r="D67" s="864">
        <v>13.420949999999999</v>
      </c>
      <c r="E67" s="723">
        <v>90</v>
      </c>
      <c r="G67" s="722">
        <v>90</v>
      </c>
      <c r="H67" s="862" t="s">
        <v>1202</v>
      </c>
      <c r="I67" s="863">
        <v>30064</v>
      </c>
      <c r="J67" s="864">
        <v>13.420949999999999</v>
      </c>
      <c r="K67" s="723">
        <v>284</v>
      </c>
      <c r="L67" s="721"/>
      <c r="M67" s="723"/>
    </row>
    <row r="68" spans="1:13" ht="15.95" customHeight="1">
      <c r="A68" s="610">
        <v>1709</v>
      </c>
      <c r="B68" s="865" t="s">
        <v>1336</v>
      </c>
      <c r="C68" s="800">
        <v>48</v>
      </c>
      <c r="D68" s="801">
        <v>4.3636400000000002</v>
      </c>
      <c r="E68" s="721">
        <v>1709</v>
      </c>
      <c r="G68" s="610">
        <v>1709</v>
      </c>
      <c r="H68" s="865" t="s">
        <v>1235</v>
      </c>
      <c r="I68" s="800">
        <v>40</v>
      </c>
      <c r="J68" s="801">
        <v>9.9009900000000002</v>
      </c>
      <c r="K68" s="721">
        <v>1249</v>
      </c>
      <c r="L68" s="721"/>
      <c r="M68" s="721"/>
    </row>
    <row r="69" spans="1:13" ht="15.95" customHeight="1">
      <c r="A69" s="610">
        <v>1710</v>
      </c>
      <c r="B69" s="865" t="s">
        <v>53</v>
      </c>
      <c r="C69" s="800">
        <v>59</v>
      </c>
      <c r="D69" s="801">
        <v>3.58663</v>
      </c>
      <c r="E69" s="721">
        <v>1710</v>
      </c>
      <c r="G69" s="610">
        <v>1710</v>
      </c>
      <c r="H69" s="865" t="s">
        <v>1</v>
      </c>
      <c r="I69" s="800">
        <v>39</v>
      </c>
      <c r="J69" s="801">
        <v>7.3584899999999998</v>
      </c>
      <c r="K69" s="721">
        <v>1619</v>
      </c>
    </row>
    <row r="70" spans="1:13" ht="15.95" customHeight="1">
      <c r="A70" s="610">
        <v>1711</v>
      </c>
      <c r="B70" s="865" t="s">
        <v>1335</v>
      </c>
      <c r="C70" s="800">
        <v>50</v>
      </c>
      <c r="D70" s="801">
        <v>3.3898299999999999</v>
      </c>
      <c r="E70" s="721">
        <v>1711</v>
      </c>
      <c r="G70" s="610">
        <v>1711</v>
      </c>
      <c r="H70" s="865" t="s">
        <v>54</v>
      </c>
      <c r="I70" s="800">
        <v>38</v>
      </c>
      <c r="J70" s="801">
        <v>2.3587799999999999</v>
      </c>
      <c r="K70" s="721">
        <v>1717</v>
      </c>
      <c r="L70" s="721"/>
    </row>
    <row r="71" spans="1:13" ht="15.95" customHeight="1">
      <c r="A71" s="610">
        <v>1712</v>
      </c>
      <c r="B71" s="865" t="s">
        <v>2</v>
      </c>
      <c r="C71" s="800">
        <v>15</v>
      </c>
      <c r="D71" s="801">
        <v>3.3783799999999999</v>
      </c>
      <c r="E71" s="721">
        <v>1712</v>
      </c>
      <c r="G71" s="610">
        <v>1712</v>
      </c>
      <c r="H71" s="865" t="s">
        <v>1384</v>
      </c>
      <c r="I71" s="800">
        <v>34</v>
      </c>
      <c r="J71" s="801">
        <v>2.58752</v>
      </c>
      <c r="K71" s="721">
        <v>1716</v>
      </c>
    </row>
    <row r="72" spans="1:13" ht="15.95" customHeight="1">
      <c r="A72" s="610">
        <v>1713</v>
      </c>
      <c r="B72" s="865" t="s">
        <v>1234</v>
      </c>
      <c r="C72" s="800">
        <v>12</v>
      </c>
      <c r="D72" s="801">
        <v>3.37079</v>
      </c>
      <c r="E72" s="721">
        <v>1713</v>
      </c>
      <c r="G72" s="610">
        <v>1713</v>
      </c>
      <c r="H72" s="865" t="s">
        <v>1215</v>
      </c>
      <c r="I72" s="800">
        <v>29</v>
      </c>
      <c r="J72" s="801">
        <v>8.3815000000000008</v>
      </c>
      <c r="K72" s="721">
        <v>1522</v>
      </c>
      <c r="L72" s="721"/>
    </row>
    <row r="73" spans="1:13" ht="15.95" customHeight="1">
      <c r="A73" s="610">
        <v>1714</v>
      </c>
      <c r="B73" s="721" t="s">
        <v>1395</v>
      </c>
      <c r="C73" s="800">
        <v>60</v>
      </c>
      <c r="D73" s="801">
        <v>3.1185</v>
      </c>
      <c r="E73" s="721">
        <v>1714</v>
      </c>
      <c r="G73" s="610">
        <v>1714</v>
      </c>
      <c r="H73" s="721" t="s">
        <v>1378</v>
      </c>
      <c r="I73" s="800">
        <v>24</v>
      </c>
      <c r="J73" s="801">
        <v>5.7142900000000001</v>
      </c>
      <c r="K73" s="721">
        <v>1698</v>
      </c>
    </row>
    <row r="74" spans="1:13" ht="15.95" customHeight="1">
      <c r="A74" s="610">
        <v>1715</v>
      </c>
      <c r="B74" s="721" t="s">
        <v>1396</v>
      </c>
      <c r="C74" s="800">
        <v>52</v>
      </c>
      <c r="D74" s="801">
        <v>3.10263</v>
      </c>
      <c r="E74" s="721">
        <v>1715</v>
      </c>
      <c r="G74" s="610">
        <v>1715</v>
      </c>
      <c r="H74" s="721" t="s">
        <v>1196</v>
      </c>
      <c r="I74" s="800">
        <v>21</v>
      </c>
      <c r="J74" s="801">
        <v>12.42604</v>
      </c>
      <c r="K74" s="721">
        <v>527</v>
      </c>
      <c r="L74" s="721"/>
    </row>
    <row r="75" spans="1:13" ht="15.95" customHeight="1">
      <c r="A75" s="610">
        <v>1716</v>
      </c>
      <c r="B75" s="721" t="s">
        <v>1384</v>
      </c>
      <c r="C75" s="800">
        <v>34</v>
      </c>
      <c r="D75" s="801">
        <v>2.58752</v>
      </c>
      <c r="E75" s="721">
        <v>1716</v>
      </c>
      <c r="G75" s="610">
        <v>1716</v>
      </c>
      <c r="H75" s="721" t="s">
        <v>2</v>
      </c>
      <c r="I75" s="800">
        <v>15</v>
      </c>
      <c r="J75" s="801">
        <v>3.3783799999999999</v>
      </c>
      <c r="K75" s="721">
        <v>1712</v>
      </c>
    </row>
    <row r="76" spans="1:13" ht="15.95" customHeight="1">
      <c r="A76" s="610">
        <v>1717</v>
      </c>
      <c r="B76" s="721" t="s">
        <v>54</v>
      </c>
      <c r="C76" s="800">
        <v>38</v>
      </c>
      <c r="D76" s="801">
        <v>2.3587799999999999</v>
      </c>
      <c r="E76" s="721">
        <v>1717</v>
      </c>
      <c r="G76" s="610">
        <v>1717</v>
      </c>
      <c r="H76" s="721" t="s">
        <v>1234</v>
      </c>
      <c r="I76" s="800">
        <v>12</v>
      </c>
      <c r="J76" s="801">
        <v>3.37079</v>
      </c>
      <c r="K76" s="721">
        <v>1713</v>
      </c>
      <c r="L76" s="721"/>
    </row>
    <row r="77" spans="1:13" ht="15.95" customHeight="1">
      <c r="A77" s="866">
        <v>1718</v>
      </c>
      <c r="B77" s="611" t="s">
        <v>1397</v>
      </c>
      <c r="C77" s="867">
        <v>1</v>
      </c>
      <c r="D77" s="868">
        <v>0.11876</v>
      </c>
      <c r="E77" s="611">
        <v>1718</v>
      </c>
      <c r="G77" s="866">
        <v>1718</v>
      </c>
      <c r="H77" s="611" t="s">
        <v>1397</v>
      </c>
      <c r="I77" s="867">
        <v>1</v>
      </c>
      <c r="J77" s="868">
        <v>0.11876</v>
      </c>
      <c r="K77" s="611">
        <v>1718</v>
      </c>
    </row>
    <row r="78" spans="1:13" ht="15.95" customHeight="1">
      <c r="A78" s="845" t="s">
        <v>1340</v>
      </c>
      <c r="B78" s="721"/>
      <c r="C78" s="800"/>
      <c r="D78" s="801"/>
      <c r="E78" s="721"/>
      <c r="F78" s="721"/>
      <c r="G78" s="610"/>
      <c r="H78" s="721"/>
      <c r="I78" s="800"/>
      <c r="J78" s="801"/>
      <c r="K78" s="721"/>
    </row>
    <row r="79" spans="1:13" ht="36" customHeight="1"/>
    <row r="80" spans="1:13" s="593" customFormat="1" ht="13.5" customHeight="1">
      <c r="A80" s="1332" t="s">
        <v>44</v>
      </c>
      <c r="B80" s="1332"/>
      <c r="C80" s="1332"/>
      <c r="D80" s="1332"/>
      <c r="E80" s="1332"/>
      <c r="G80" s="1332" t="s">
        <v>43</v>
      </c>
      <c r="H80" s="1332"/>
      <c r="I80" s="1332"/>
      <c r="J80" s="1332"/>
      <c r="K80" s="1332"/>
      <c r="L80" s="798"/>
      <c r="M80" s="798"/>
    </row>
    <row r="81" spans="1:13" ht="24">
      <c r="A81" s="605" t="s">
        <v>1190</v>
      </c>
      <c r="B81" s="606" t="s">
        <v>1189</v>
      </c>
      <c r="C81" s="607" t="s">
        <v>1217</v>
      </c>
      <c r="D81" s="608" t="s">
        <v>45</v>
      </c>
      <c r="E81" s="612" t="s">
        <v>47</v>
      </c>
      <c r="G81" s="605" t="s">
        <v>1190</v>
      </c>
      <c r="H81" s="606" t="s">
        <v>1189</v>
      </c>
      <c r="I81" s="607" t="s">
        <v>1217</v>
      </c>
      <c r="J81" s="608" t="s">
        <v>45</v>
      </c>
      <c r="K81" s="612" t="s">
        <v>46</v>
      </c>
      <c r="L81" s="797"/>
      <c r="M81" s="797"/>
    </row>
    <row r="82" spans="1:13" ht="15.95" customHeight="1">
      <c r="A82" s="859">
        <v>1</v>
      </c>
      <c r="B82" s="609" t="s">
        <v>1216</v>
      </c>
      <c r="C82" s="860">
        <v>95</v>
      </c>
      <c r="D82" s="861">
        <v>23.456790000000002</v>
      </c>
      <c r="E82" s="609">
        <v>290</v>
      </c>
      <c r="G82" s="859">
        <v>1</v>
      </c>
      <c r="H82" s="609" t="s">
        <v>1207</v>
      </c>
      <c r="I82" s="860">
        <v>204973</v>
      </c>
      <c r="J82" s="861">
        <v>13.360239999999999</v>
      </c>
      <c r="K82" s="609">
        <v>124</v>
      </c>
      <c r="L82" s="721"/>
      <c r="M82" s="721"/>
    </row>
    <row r="83" spans="1:13" ht="15.95" customHeight="1">
      <c r="A83" s="610">
        <v>2</v>
      </c>
      <c r="B83" s="721" t="s">
        <v>73</v>
      </c>
      <c r="C83" s="800">
        <v>6820</v>
      </c>
      <c r="D83" s="801">
        <v>20.820609999999999</v>
      </c>
      <c r="E83" s="721">
        <v>74</v>
      </c>
      <c r="G83" s="610">
        <v>2</v>
      </c>
      <c r="H83" s="721" t="s">
        <v>1208</v>
      </c>
      <c r="I83" s="800">
        <v>109590</v>
      </c>
      <c r="J83" s="801">
        <v>12.18253</v>
      </c>
      <c r="K83" s="721">
        <v>177</v>
      </c>
    </row>
    <row r="84" spans="1:13" ht="15.95" customHeight="1">
      <c r="A84" s="610">
        <v>3</v>
      </c>
      <c r="B84" s="721" t="s">
        <v>48</v>
      </c>
      <c r="C84" s="800">
        <v>8161</v>
      </c>
      <c r="D84" s="801">
        <v>20.334379999999999</v>
      </c>
      <c r="E84" s="721">
        <v>54</v>
      </c>
      <c r="G84" s="610">
        <v>3</v>
      </c>
      <c r="H84" s="721" t="s">
        <v>1209</v>
      </c>
      <c r="I84" s="800">
        <v>99199</v>
      </c>
      <c r="J84" s="801">
        <v>13.788130000000001</v>
      </c>
      <c r="K84" s="721">
        <v>104</v>
      </c>
      <c r="L84" s="721"/>
    </row>
    <row r="85" spans="1:13" ht="15.95" customHeight="1">
      <c r="A85" s="610">
        <v>4</v>
      </c>
      <c r="B85" s="721" t="s">
        <v>55</v>
      </c>
      <c r="C85" s="800">
        <v>1157</v>
      </c>
      <c r="D85" s="801">
        <v>19.855840000000001</v>
      </c>
      <c r="E85" s="721">
        <v>210</v>
      </c>
      <c r="G85" s="610">
        <v>4</v>
      </c>
      <c r="H85" s="721" t="s">
        <v>1210</v>
      </c>
      <c r="I85" s="800">
        <v>75680</v>
      </c>
      <c r="J85" s="801">
        <v>13.62322</v>
      </c>
      <c r="K85" s="721">
        <v>111</v>
      </c>
    </row>
    <row r="86" spans="1:13" ht="15.95" customHeight="1">
      <c r="A86" s="610">
        <v>5</v>
      </c>
      <c r="B86" s="721" t="s">
        <v>36</v>
      </c>
      <c r="C86" s="800">
        <v>12526</v>
      </c>
      <c r="D86" s="801">
        <v>19.567589999999999</v>
      </c>
      <c r="E86" s="721">
        <v>37</v>
      </c>
      <c r="G86" s="610">
        <v>5</v>
      </c>
      <c r="H86" s="721" t="s">
        <v>1211</v>
      </c>
      <c r="I86" s="800">
        <v>62944</v>
      </c>
      <c r="J86" s="801">
        <v>13.57898</v>
      </c>
      <c r="K86" s="721">
        <v>116</v>
      </c>
      <c r="L86" s="721"/>
    </row>
    <row r="87" spans="1:13" ht="15.95" customHeight="1">
      <c r="A87" s="610">
        <v>6</v>
      </c>
      <c r="B87" s="721" t="s">
        <v>56</v>
      </c>
      <c r="C87" s="800">
        <v>3750</v>
      </c>
      <c r="D87" s="801">
        <v>19.412949999999999</v>
      </c>
      <c r="E87" s="721">
        <v>117</v>
      </c>
      <c r="G87" s="610">
        <v>6</v>
      </c>
      <c r="H87" s="721" t="s">
        <v>1221</v>
      </c>
      <c r="I87" s="800">
        <v>53799</v>
      </c>
      <c r="J87" s="801">
        <v>13.828760000000001</v>
      </c>
      <c r="K87" s="721">
        <v>101</v>
      </c>
    </row>
    <row r="88" spans="1:13" ht="15.95" customHeight="1">
      <c r="A88" s="610">
        <v>7</v>
      </c>
      <c r="B88" s="721" t="s">
        <v>1334</v>
      </c>
      <c r="C88" s="800">
        <v>5977</v>
      </c>
      <c r="D88" s="801">
        <v>19.348050000000001</v>
      </c>
      <c r="E88" s="721">
        <v>83</v>
      </c>
      <c r="G88" s="610">
        <v>7</v>
      </c>
      <c r="H88" s="721" t="s">
        <v>1220</v>
      </c>
      <c r="I88" s="800">
        <v>46771</v>
      </c>
      <c r="J88" s="801">
        <v>11.6083</v>
      </c>
      <c r="K88" s="721">
        <v>200</v>
      </c>
      <c r="L88" s="721"/>
    </row>
    <row r="89" spans="1:13" ht="15.95" customHeight="1">
      <c r="A89" s="610">
        <v>8</v>
      </c>
      <c r="B89" s="721" t="s">
        <v>1214</v>
      </c>
      <c r="C89" s="800">
        <v>143</v>
      </c>
      <c r="D89" s="801">
        <v>19.32432</v>
      </c>
      <c r="E89" s="721">
        <v>284</v>
      </c>
      <c r="G89" s="610">
        <v>8</v>
      </c>
      <c r="H89" s="721" t="s">
        <v>1222</v>
      </c>
      <c r="I89" s="800">
        <v>46166</v>
      </c>
      <c r="J89" s="801">
        <v>14.9895</v>
      </c>
      <c r="K89" s="721">
        <v>65</v>
      </c>
    </row>
    <row r="90" spans="1:13" ht="15.95" customHeight="1">
      <c r="A90" s="610">
        <v>9</v>
      </c>
      <c r="B90" s="721" t="s">
        <v>1212</v>
      </c>
      <c r="C90" s="800">
        <v>138</v>
      </c>
      <c r="D90" s="801">
        <v>19.22006</v>
      </c>
      <c r="E90" s="721">
        <v>286</v>
      </c>
      <c r="G90" s="610">
        <v>9</v>
      </c>
      <c r="H90" s="721" t="s">
        <v>1223</v>
      </c>
      <c r="I90" s="800">
        <v>37877</v>
      </c>
      <c r="J90" s="801">
        <v>13.589230000000001</v>
      </c>
      <c r="K90" s="721">
        <v>114</v>
      </c>
      <c r="L90" s="721"/>
    </row>
    <row r="91" spans="1:13" ht="15.95" customHeight="1">
      <c r="A91" s="610">
        <v>10</v>
      </c>
      <c r="B91" s="721" t="s">
        <v>1391</v>
      </c>
      <c r="C91" s="800">
        <v>11505</v>
      </c>
      <c r="D91" s="801">
        <v>18.692119999999999</v>
      </c>
      <c r="E91" s="721">
        <v>40</v>
      </c>
      <c r="G91" s="610">
        <v>10</v>
      </c>
      <c r="H91" s="721" t="s">
        <v>1224</v>
      </c>
      <c r="I91" s="800">
        <v>31507</v>
      </c>
      <c r="J91" s="801">
        <v>13.106619999999999</v>
      </c>
      <c r="K91" s="721">
        <v>135</v>
      </c>
      <c r="M91" s="721"/>
    </row>
    <row r="92" spans="1:13" ht="15.95" customHeight="1">
      <c r="A92" s="722">
        <v>122</v>
      </c>
      <c r="B92" s="862" t="s">
        <v>1202</v>
      </c>
      <c r="C92" s="863">
        <v>30064</v>
      </c>
      <c r="D92" s="864">
        <v>13.420949999999999</v>
      </c>
      <c r="E92" s="723">
        <v>11</v>
      </c>
      <c r="G92" s="722">
        <v>11</v>
      </c>
      <c r="H92" s="862" t="s">
        <v>1202</v>
      </c>
      <c r="I92" s="863">
        <v>30064</v>
      </c>
      <c r="J92" s="864">
        <v>13.420949999999999</v>
      </c>
      <c r="K92" s="723">
        <v>122</v>
      </c>
      <c r="L92" s="723"/>
      <c r="M92" s="723"/>
    </row>
    <row r="93" spans="1:13" ht="15.95" customHeight="1">
      <c r="A93" s="610">
        <v>284</v>
      </c>
      <c r="B93" s="865" t="s">
        <v>1338</v>
      </c>
      <c r="C93" s="800">
        <v>262</v>
      </c>
      <c r="D93" s="801">
        <v>8.5789100000000005</v>
      </c>
      <c r="E93" s="721">
        <v>270</v>
      </c>
      <c r="G93" s="610">
        <v>284</v>
      </c>
      <c r="H93" s="865" t="s">
        <v>1214</v>
      </c>
      <c r="I93" s="800">
        <v>143</v>
      </c>
      <c r="J93" s="801">
        <v>19.32432</v>
      </c>
      <c r="K93" s="721">
        <v>8</v>
      </c>
      <c r="M93" s="721"/>
    </row>
    <row r="94" spans="1:13" ht="15.95" customHeight="1">
      <c r="A94" s="610">
        <v>285</v>
      </c>
      <c r="B94" s="865" t="s">
        <v>38</v>
      </c>
      <c r="C94" s="800">
        <v>196</v>
      </c>
      <c r="D94" s="801">
        <v>8.5664300000000004</v>
      </c>
      <c r="E94" s="721">
        <v>276</v>
      </c>
      <c r="G94" s="610">
        <v>285</v>
      </c>
      <c r="H94" s="865" t="s">
        <v>17</v>
      </c>
      <c r="I94" s="800">
        <v>141</v>
      </c>
      <c r="J94" s="801">
        <v>10.34483</v>
      </c>
      <c r="K94" s="721">
        <v>258</v>
      </c>
    </row>
    <row r="95" spans="1:13" ht="15.95" customHeight="1">
      <c r="A95" s="610">
        <v>286</v>
      </c>
      <c r="B95" s="865" t="s">
        <v>1398</v>
      </c>
      <c r="C95" s="800">
        <v>1963</v>
      </c>
      <c r="D95" s="801">
        <v>8.4747199999999996</v>
      </c>
      <c r="E95" s="721">
        <v>170</v>
      </c>
      <c r="G95" s="610">
        <v>286</v>
      </c>
      <c r="H95" s="865" t="s">
        <v>1212</v>
      </c>
      <c r="I95" s="800">
        <v>138</v>
      </c>
      <c r="J95" s="801">
        <v>19.22006</v>
      </c>
      <c r="K95" s="721">
        <v>9</v>
      </c>
    </row>
    <row r="96" spans="1:13" ht="15.95" customHeight="1">
      <c r="A96" s="610">
        <v>287</v>
      </c>
      <c r="B96" s="865" t="s">
        <v>1399</v>
      </c>
      <c r="C96" s="800">
        <v>605</v>
      </c>
      <c r="D96" s="801">
        <v>8.4627199999999991</v>
      </c>
      <c r="E96" s="721">
        <v>254</v>
      </c>
      <c r="G96" s="610">
        <v>287</v>
      </c>
      <c r="H96" s="865" t="s">
        <v>1225</v>
      </c>
      <c r="I96" s="800">
        <v>136</v>
      </c>
      <c r="J96" s="801">
        <v>13.6</v>
      </c>
      <c r="K96" s="721">
        <v>112</v>
      </c>
    </row>
    <row r="97" spans="1:13" ht="15.95" customHeight="1">
      <c r="A97" s="610">
        <v>288</v>
      </c>
      <c r="B97" s="865" t="s">
        <v>1215</v>
      </c>
      <c r="C97" s="800">
        <v>29</v>
      </c>
      <c r="D97" s="801">
        <v>8.3815000000000008</v>
      </c>
      <c r="E97" s="721">
        <v>293</v>
      </c>
      <c r="G97" s="610">
        <v>288</v>
      </c>
      <c r="H97" s="865" t="s">
        <v>13</v>
      </c>
      <c r="I97" s="800">
        <v>133</v>
      </c>
      <c r="J97" s="801">
        <v>7.71014</v>
      </c>
      <c r="K97" s="721">
        <v>291</v>
      </c>
    </row>
    <row r="98" spans="1:13" ht="15.95" customHeight="1">
      <c r="A98" s="610">
        <v>289</v>
      </c>
      <c r="B98" s="721" t="s">
        <v>1400</v>
      </c>
      <c r="C98" s="800">
        <v>778</v>
      </c>
      <c r="D98" s="801">
        <v>8.2836499999999997</v>
      </c>
      <c r="E98" s="721">
        <v>239</v>
      </c>
      <c r="G98" s="610">
        <v>289</v>
      </c>
      <c r="H98" s="721" t="s">
        <v>1213</v>
      </c>
      <c r="I98" s="800">
        <v>98</v>
      </c>
      <c r="J98" s="801">
        <v>16.61017</v>
      </c>
      <c r="K98" s="721">
        <v>38</v>
      </c>
    </row>
    <row r="99" spans="1:13" ht="15.95" customHeight="1">
      <c r="A99" s="610">
        <v>290</v>
      </c>
      <c r="B99" s="721" t="s">
        <v>1227</v>
      </c>
      <c r="C99" s="800">
        <v>72</v>
      </c>
      <c r="D99" s="801">
        <v>7.7669899999999998</v>
      </c>
      <c r="E99" s="721">
        <v>292</v>
      </c>
      <c r="G99" s="610">
        <v>290</v>
      </c>
      <c r="H99" s="721" t="s">
        <v>1216</v>
      </c>
      <c r="I99" s="800">
        <v>95</v>
      </c>
      <c r="J99" s="801">
        <v>23.456790000000002</v>
      </c>
      <c r="K99" s="721">
        <v>1</v>
      </c>
    </row>
    <row r="100" spans="1:13" ht="15.95" customHeight="1">
      <c r="A100" s="610">
        <v>291</v>
      </c>
      <c r="B100" s="721" t="s">
        <v>13</v>
      </c>
      <c r="C100" s="800">
        <v>133</v>
      </c>
      <c r="D100" s="801">
        <v>7.71014</v>
      </c>
      <c r="E100" s="721">
        <v>288</v>
      </c>
      <c r="G100" s="610">
        <v>291</v>
      </c>
      <c r="H100" s="721" t="s">
        <v>1219</v>
      </c>
      <c r="I100" s="800">
        <v>82</v>
      </c>
      <c r="J100" s="801">
        <v>12.130179999999999</v>
      </c>
      <c r="K100" s="721">
        <v>179</v>
      </c>
    </row>
    <row r="101" spans="1:13" ht="15.95" customHeight="1">
      <c r="A101" s="610">
        <v>292</v>
      </c>
      <c r="B101" s="721" t="s">
        <v>1337</v>
      </c>
      <c r="C101" s="800">
        <v>934</v>
      </c>
      <c r="D101" s="801">
        <v>6.3180699999999996</v>
      </c>
      <c r="E101" s="721">
        <v>225</v>
      </c>
      <c r="G101" s="610">
        <v>292</v>
      </c>
      <c r="H101" s="721" t="s">
        <v>1227</v>
      </c>
      <c r="I101" s="800">
        <v>72</v>
      </c>
      <c r="J101" s="801">
        <v>7.7669899999999998</v>
      </c>
      <c r="K101" s="721">
        <v>290</v>
      </c>
    </row>
    <row r="102" spans="1:13" ht="15.95" customHeight="1">
      <c r="A102" s="866">
        <v>293</v>
      </c>
      <c r="B102" s="611" t="s">
        <v>49</v>
      </c>
      <c r="C102" s="867">
        <v>147</v>
      </c>
      <c r="D102" s="868">
        <v>6.2766900000000003</v>
      </c>
      <c r="E102" s="611">
        <v>282</v>
      </c>
      <c r="G102" s="866">
        <v>293</v>
      </c>
      <c r="H102" s="611" t="s">
        <v>1215</v>
      </c>
      <c r="I102" s="867">
        <v>29</v>
      </c>
      <c r="J102" s="868">
        <v>8.3815000000000008</v>
      </c>
      <c r="K102" s="611">
        <v>288</v>
      </c>
    </row>
    <row r="103" spans="1:13" ht="15.95" customHeight="1"/>
    <row r="104" spans="1:13" ht="16.5" customHeight="1"/>
    <row r="105" spans="1:13" ht="16.5" customHeight="1"/>
    <row r="106" spans="1:13" ht="16.5" customHeight="1"/>
    <row r="108" spans="1:13" s="593" customFormat="1" ht="13.5">
      <c r="A108" s="1332" t="s">
        <v>62</v>
      </c>
      <c r="B108" s="1332"/>
      <c r="C108" s="1332"/>
      <c r="D108" s="1332"/>
      <c r="E108" s="1332"/>
      <c r="G108" s="1332" t="s">
        <v>61</v>
      </c>
      <c r="H108" s="1332"/>
      <c r="I108" s="1332"/>
      <c r="J108" s="1332"/>
      <c r="K108" s="1332"/>
      <c r="L108" s="798"/>
      <c r="M108" s="798"/>
    </row>
    <row r="109" spans="1:13" ht="24">
      <c r="A109" s="605" t="s">
        <v>1190</v>
      </c>
      <c r="B109" s="606" t="s">
        <v>1368</v>
      </c>
      <c r="C109" s="607" t="s">
        <v>1217</v>
      </c>
      <c r="D109" s="608" t="s">
        <v>45</v>
      </c>
      <c r="E109" s="612" t="s">
        <v>47</v>
      </c>
      <c r="G109" s="605" t="s">
        <v>1190</v>
      </c>
      <c r="H109" s="606" t="s">
        <v>1368</v>
      </c>
      <c r="I109" s="607" t="s">
        <v>1217</v>
      </c>
      <c r="J109" s="608" t="s">
        <v>45</v>
      </c>
      <c r="K109" s="612" t="s">
        <v>46</v>
      </c>
      <c r="L109" s="797"/>
      <c r="M109" s="797"/>
    </row>
    <row r="110" spans="1:13" ht="15.95" customHeight="1">
      <c r="A110" s="859">
        <v>1</v>
      </c>
      <c r="B110" s="609" t="s">
        <v>1397</v>
      </c>
      <c r="C110" s="860">
        <v>754</v>
      </c>
      <c r="D110" s="861">
        <v>89.548689999999993</v>
      </c>
      <c r="E110" s="609">
        <v>1645</v>
      </c>
      <c r="G110" s="859">
        <v>1</v>
      </c>
      <c r="H110" s="609" t="s">
        <v>1197</v>
      </c>
      <c r="I110" s="860">
        <v>6326082</v>
      </c>
      <c r="J110" s="861">
        <v>67.195670000000007</v>
      </c>
      <c r="K110" s="609">
        <v>9</v>
      </c>
      <c r="L110" s="721"/>
      <c r="M110" s="721"/>
    </row>
    <row r="111" spans="1:13" ht="15.95" customHeight="1">
      <c r="A111" s="610">
        <v>2</v>
      </c>
      <c r="B111" s="721" t="s">
        <v>1395</v>
      </c>
      <c r="C111" s="800">
        <v>1382</v>
      </c>
      <c r="D111" s="801">
        <v>71.829520000000002</v>
      </c>
      <c r="E111" s="721">
        <v>1564</v>
      </c>
      <c r="G111" s="610">
        <v>2</v>
      </c>
      <c r="H111" s="721" t="s">
        <v>1198</v>
      </c>
      <c r="I111" s="800">
        <v>2316309</v>
      </c>
      <c r="J111" s="801">
        <v>62.965389999999999</v>
      </c>
      <c r="K111" s="721">
        <v>61</v>
      </c>
    </row>
    <row r="112" spans="1:13" ht="15.95" customHeight="1">
      <c r="A112" s="610">
        <v>3</v>
      </c>
      <c r="B112" s="721" t="s">
        <v>65</v>
      </c>
      <c r="C112" s="800">
        <v>2099</v>
      </c>
      <c r="D112" s="801">
        <v>71.687160000000006</v>
      </c>
      <c r="E112" s="721">
        <v>1465</v>
      </c>
      <c r="G112" s="610">
        <v>3</v>
      </c>
      <c r="H112" s="721" t="s">
        <v>1199</v>
      </c>
      <c r="I112" s="800">
        <v>1686757</v>
      </c>
      <c r="J112" s="801">
        <v>63.549840000000003</v>
      </c>
      <c r="K112" s="721">
        <v>45</v>
      </c>
      <c r="L112" s="721"/>
    </row>
    <row r="113" spans="1:13" ht="15.95" customHeight="1">
      <c r="A113" s="610">
        <v>4</v>
      </c>
      <c r="B113" s="721" t="s">
        <v>11</v>
      </c>
      <c r="C113" s="800">
        <v>116855</v>
      </c>
      <c r="D113" s="801">
        <v>69.395449999999997</v>
      </c>
      <c r="E113" s="721">
        <v>115</v>
      </c>
      <c r="G113" s="610">
        <v>4</v>
      </c>
      <c r="H113" s="721" t="s">
        <v>1200</v>
      </c>
      <c r="I113" s="800">
        <v>1388348</v>
      </c>
      <c r="J113" s="801">
        <v>62.258150000000001</v>
      </c>
      <c r="K113" s="721">
        <v>79</v>
      </c>
    </row>
    <row r="114" spans="1:13" ht="15.95" customHeight="1">
      <c r="A114" s="610">
        <v>5</v>
      </c>
      <c r="B114" s="721" t="s">
        <v>1196</v>
      </c>
      <c r="C114" s="800">
        <v>117</v>
      </c>
      <c r="D114" s="801">
        <v>69.230770000000007</v>
      </c>
      <c r="E114" s="721">
        <v>1718</v>
      </c>
      <c r="G114" s="610">
        <v>5</v>
      </c>
      <c r="H114" s="721" t="s">
        <v>1201</v>
      </c>
      <c r="I114" s="800">
        <v>1185724</v>
      </c>
      <c r="J114" s="801">
        <v>61.046410000000002</v>
      </c>
      <c r="K114" s="721">
        <v>146</v>
      </c>
      <c r="L114" s="721"/>
    </row>
    <row r="115" spans="1:13" ht="15.95" customHeight="1">
      <c r="A115" s="610">
        <v>6</v>
      </c>
      <c r="B115" s="721" t="s">
        <v>66</v>
      </c>
      <c r="C115" s="800">
        <v>57416</v>
      </c>
      <c r="D115" s="801">
        <v>68.472210000000004</v>
      </c>
      <c r="E115" s="721">
        <v>259</v>
      </c>
      <c r="G115" s="610">
        <v>6</v>
      </c>
      <c r="H115" s="721" t="s">
        <v>1231</v>
      </c>
      <c r="I115" s="800">
        <v>1001271</v>
      </c>
      <c r="J115" s="801">
        <v>67.11327</v>
      </c>
      <c r="K115" s="721">
        <v>10</v>
      </c>
    </row>
    <row r="116" spans="1:13" ht="15.95" customHeight="1">
      <c r="A116" s="610">
        <v>7</v>
      </c>
      <c r="B116" s="721" t="s">
        <v>67</v>
      </c>
      <c r="C116" s="800">
        <v>93035</v>
      </c>
      <c r="D116" s="801">
        <v>68.345269999999999</v>
      </c>
      <c r="E116" s="721">
        <v>150</v>
      </c>
      <c r="G116" s="610">
        <v>7</v>
      </c>
      <c r="H116" s="721" t="s">
        <v>1207</v>
      </c>
      <c r="I116" s="800">
        <v>990298</v>
      </c>
      <c r="J116" s="801">
        <v>64.54813</v>
      </c>
      <c r="K116" s="721">
        <v>29</v>
      </c>
      <c r="L116" s="721"/>
    </row>
    <row r="117" spans="1:13" ht="15.95" customHeight="1">
      <c r="A117" s="610">
        <v>8</v>
      </c>
      <c r="B117" s="721" t="s">
        <v>1401</v>
      </c>
      <c r="C117" s="800">
        <v>847</v>
      </c>
      <c r="D117" s="801">
        <v>67.651759999999996</v>
      </c>
      <c r="E117" s="721">
        <v>1628</v>
      </c>
      <c r="G117" s="610">
        <v>8</v>
      </c>
      <c r="H117" s="721" t="s">
        <v>1230</v>
      </c>
      <c r="I117" s="800">
        <v>847046</v>
      </c>
      <c r="J117" s="801">
        <v>60.743789999999997</v>
      </c>
      <c r="K117" s="721">
        <v>166</v>
      </c>
    </row>
    <row r="118" spans="1:13" ht="15.95" customHeight="1">
      <c r="A118" s="610">
        <v>9</v>
      </c>
      <c r="B118" s="721" t="s">
        <v>1197</v>
      </c>
      <c r="C118" s="800">
        <v>6326082</v>
      </c>
      <c r="D118" s="801">
        <v>67.195670000000007</v>
      </c>
      <c r="E118" s="721">
        <v>1</v>
      </c>
      <c r="G118" s="610">
        <v>9</v>
      </c>
      <c r="H118" s="721" t="s">
        <v>1229</v>
      </c>
      <c r="I118" s="800">
        <v>843645</v>
      </c>
      <c r="J118" s="801">
        <v>58.826630000000002</v>
      </c>
      <c r="K118" s="721">
        <v>327</v>
      </c>
      <c r="L118" s="721"/>
    </row>
    <row r="119" spans="1:13" ht="15.95" customHeight="1">
      <c r="A119" s="610">
        <v>10</v>
      </c>
      <c r="B119" s="721" t="s">
        <v>1231</v>
      </c>
      <c r="C119" s="800">
        <v>1001271</v>
      </c>
      <c r="D119" s="801">
        <v>67.11327</v>
      </c>
      <c r="E119" s="721">
        <v>6</v>
      </c>
      <c r="G119" s="610">
        <v>10</v>
      </c>
      <c r="H119" s="721" t="s">
        <v>1232</v>
      </c>
      <c r="I119" s="800">
        <v>821211</v>
      </c>
      <c r="J119" s="801">
        <v>63.413589999999999</v>
      </c>
      <c r="K119" s="721">
        <v>51</v>
      </c>
      <c r="M119" s="721"/>
    </row>
    <row r="120" spans="1:13" ht="15.95" customHeight="1">
      <c r="A120" s="722">
        <v>389</v>
      </c>
      <c r="B120" s="862" t="s">
        <v>1202</v>
      </c>
      <c r="C120" s="863">
        <v>129142</v>
      </c>
      <c r="D120" s="864">
        <v>57.650620000000004</v>
      </c>
      <c r="E120" s="723">
        <v>103</v>
      </c>
      <c r="G120" s="722">
        <v>103</v>
      </c>
      <c r="H120" s="862" t="s">
        <v>1202</v>
      </c>
      <c r="I120" s="863">
        <v>129142</v>
      </c>
      <c r="J120" s="864">
        <v>57.650620000000004</v>
      </c>
      <c r="K120" s="723">
        <v>452</v>
      </c>
      <c r="L120" s="723"/>
      <c r="M120" s="723"/>
    </row>
    <row r="121" spans="1:13" ht="15.95" customHeight="1">
      <c r="A121" s="610">
        <v>1704</v>
      </c>
      <c r="B121" s="865" t="s">
        <v>49</v>
      </c>
      <c r="C121" s="800">
        <v>874</v>
      </c>
      <c r="D121" s="801">
        <v>37.318530000000003</v>
      </c>
      <c r="E121" s="721">
        <v>1626</v>
      </c>
      <c r="G121" s="610">
        <v>1704</v>
      </c>
      <c r="H121" s="865" t="s">
        <v>1216</v>
      </c>
      <c r="I121" s="800">
        <v>203</v>
      </c>
      <c r="J121" s="801">
        <v>50.123460000000001</v>
      </c>
      <c r="K121" s="721">
        <v>1235</v>
      </c>
      <c r="M121" s="721"/>
    </row>
    <row r="122" spans="1:13" ht="15.95" customHeight="1">
      <c r="A122" s="610">
        <v>1705</v>
      </c>
      <c r="B122" s="865" t="s">
        <v>68</v>
      </c>
      <c r="C122" s="800">
        <v>1790</v>
      </c>
      <c r="D122" s="801">
        <v>37.12153</v>
      </c>
      <c r="E122" s="721">
        <v>1507</v>
      </c>
      <c r="G122" s="610">
        <v>1705</v>
      </c>
      <c r="H122" s="865" t="s">
        <v>2</v>
      </c>
      <c r="I122" s="800">
        <v>199</v>
      </c>
      <c r="J122" s="801">
        <v>44.81982</v>
      </c>
      <c r="K122" s="721">
        <v>1597</v>
      </c>
    </row>
    <row r="123" spans="1:13" ht="15.95" customHeight="1">
      <c r="A123" s="610">
        <v>1706</v>
      </c>
      <c r="B123" s="865" t="s">
        <v>69</v>
      </c>
      <c r="C123" s="800">
        <v>511</v>
      </c>
      <c r="D123" s="801">
        <v>37.02899</v>
      </c>
      <c r="E123" s="721">
        <v>1677</v>
      </c>
      <c r="G123" s="610">
        <v>1706</v>
      </c>
      <c r="H123" s="865" t="s">
        <v>1378</v>
      </c>
      <c r="I123" s="800">
        <v>198</v>
      </c>
      <c r="J123" s="801">
        <v>47.142859999999999</v>
      </c>
      <c r="K123" s="721">
        <v>1483</v>
      </c>
    </row>
    <row r="124" spans="1:13" ht="15.95" customHeight="1">
      <c r="A124" s="610">
        <v>1707</v>
      </c>
      <c r="B124" s="865" t="s">
        <v>1402</v>
      </c>
      <c r="C124" s="800">
        <v>548</v>
      </c>
      <c r="D124" s="801">
        <v>36.508989999999997</v>
      </c>
      <c r="E124" s="721">
        <v>1670</v>
      </c>
      <c r="G124" s="610">
        <v>1707</v>
      </c>
      <c r="H124" s="865" t="s">
        <v>1195</v>
      </c>
      <c r="I124" s="800">
        <v>197</v>
      </c>
      <c r="J124" s="801">
        <v>60.24465</v>
      </c>
      <c r="K124" s="721">
        <v>200</v>
      </c>
    </row>
    <row r="125" spans="1:13" ht="15.95" customHeight="1">
      <c r="A125" s="610">
        <v>1708</v>
      </c>
      <c r="B125" s="865" t="s">
        <v>1335</v>
      </c>
      <c r="C125" s="800">
        <v>534</v>
      </c>
      <c r="D125" s="801">
        <v>36.203389999999999</v>
      </c>
      <c r="E125" s="721">
        <v>1674</v>
      </c>
      <c r="G125" s="610">
        <v>1708</v>
      </c>
      <c r="H125" s="865" t="s">
        <v>1235</v>
      </c>
      <c r="I125" s="800">
        <v>182</v>
      </c>
      <c r="J125" s="801">
        <v>45.049500000000002</v>
      </c>
      <c r="K125" s="721">
        <v>1588</v>
      </c>
    </row>
    <row r="126" spans="1:13" ht="15.95" customHeight="1">
      <c r="A126" s="610">
        <v>1709</v>
      </c>
      <c r="B126" s="721" t="s">
        <v>52</v>
      </c>
      <c r="C126" s="800">
        <v>1160</v>
      </c>
      <c r="D126" s="801">
        <v>35.692309999999999</v>
      </c>
      <c r="E126" s="721">
        <v>1600</v>
      </c>
      <c r="G126" s="610">
        <v>1709</v>
      </c>
      <c r="H126" s="721" t="s">
        <v>1215</v>
      </c>
      <c r="I126" s="800">
        <v>174</v>
      </c>
      <c r="J126" s="801">
        <v>50.289020000000001</v>
      </c>
      <c r="K126" s="721">
        <v>1220</v>
      </c>
    </row>
    <row r="127" spans="1:13" ht="15.95" customHeight="1">
      <c r="A127" s="610">
        <v>1710</v>
      </c>
      <c r="B127" s="721" t="s">
        <v>53</v>
      </c>
      <c r="C127" s="800">
        <v>575</v>
      </c>
      <c r="D127" s="801">
        <v>34.954410000000003</v>
      </c>
      <c r="E127" s="721">
        <v>1666</v>
      </c>
      <c r="G127" s="610">
        <v>1710</v>
      </c>
      <c r="H127" s="721" t="s">
        <v>1192</v>
      </c>
      <c r="I127" s="800">
        <v>171</v>
      </c>
      <c r="J127" s="801">
        <v>46.721310000000003</v>
      </c>
      <c r="K127" s="721">
        <v>1507</v>
      </c>
    </row>
    <row r="128" spans="1:13" ht="15.95" customHeight="1">
      <c r="A128" s="610">
        <v>1711</v>
      </c>
      <c r="B128" s="721" t="s">
        <v>51</v>
      </c>
      <c r="C128" s="800">
        <v>638</v>
      </c>
      <c r="D128" s="801">
        <v>34.282640000000001</v>
      </c>
      <c r="E128" s="721">
        <v>1659</v>
      </c>
      <c r="G128" s="610">
        <v>1711</v>
      </c>
      <c r="H128" s="721" t="s">
        <v>1193</v>
      </c>
      <c r="I128" s="800">
        <v>165</v>
      </c>
      <c r="J128" s="801">
        <v>46.74221</v>
      </c>
      <c r="K128" s="721">
        <v>1506</v>
      </c>
    </row>
    <row r="129" spans="1:13" ht="15.95" customHeight="1">
      <c r="A129" s="610">
        <v>1712</v>
      </c>
      <c r="B129" s="721" t="s">
        <v>54</v>
      </c>
      <c r="C129" s="800">
        <v>522</v>
      </c>
      <c r="D129" s="801">
        <v>32.402230000000003</v>
      </c>
      <c r="E129" s="721">
        <v>1676</v>
      </c>
      <c r="G129" s="610">
        <v>1712</v>
      </c>
      <c r="H129" s="721" t="s">
        <v>1234</v>
      </c>
      <c r="I129" s="800">
        <v>164</v>
      </c>
      <c r="J129" s="801">
        <v>46.067419999999998</v>
      </c>
      <c r="K129" s="721">
        <v>1535</v>
      </c>
    </row>
    <row r="130" spans="1:13" ht="15.95" customHeight="1">
      <c r="A130" s="866">
        <v>1713</v>
      </c>
      <c r="B130" s="611" t="s">
        <v>50</v>
      </c>
      <c r="C130" s="867">
        <v>374</v>
      </c>
      <c r="D130" s="868">
        <v>31.748729999999998</v>
      </c>
      <c r="E130" s="611">
        <v>1692</v>
      </c>
      <c r="G130" s="866">
        <v>1713</v>
      </c>
      <c r="H130" s="611" t="s">
        <v>1196</v>
      </c>
      <c r="I130" s="867">
        <v>117</v>
      </c>
      <c r="J130" s="868">
        <v>69.230770000000007</v>
      </c>
      <c r="K130" s="611">
        <v>5</v>
      </c>
    </row>
    <row r="131" spans="1:13" ht="15.95" customHeight="1">
      <c r="A131" s="845" t="s">
        <v>1340</v>
      </c>
      <c r="B131" s="721"/>
      <c r="C131" s="800"/>
      <c r="D131" s="801"/>
      <c r="E131" s="721"/>
      <c r="F131" s="721"/>
      <c r="G131" s="610"/>
      <c r="H131" s="721"/>
      <c r="I131" s="800"/>
      <c r="J131" s="801"/>
      <c r="K131" s="721"/>
    </row>
    <row r="132" spans="1:13" ht="36" customHeight="1"/>
    <row r="133" spans="1:13" s="593" customFormat="1" ht="13.5" customHeight="1">
      <c r="A133" s="1332" t="s">
        <v>64</v>
      </c>
      <c r="B133" s="1332"/>
      <c r="C133" s="1332"/>
      <c r="D133" s="1332"/>
      <c r="E133" s="1332"/>
      <c r="G133" s="1332" t="s">
        <v>63</v>
      </c>
      <c r="H133" s="1332"/>
      <c r="I133" s="1332"/>
      <c r="J133" s="1332"/>
      <c r="K133" s="1332"/>
      <c r="L133" s="799"/>
      <c r="M133" s="799"/>
    </row>
    <row r="134" spans="1:13" ht="24">
      <c r="A134" s="605" t="s">
        <v>1190</v>
      </c>
      <c r="B134" s="606" t="s">
        <v>1189</v>
      </c>
      <c r="C134" s="607" t="s">
        <v>1217</v>
      </c>
      <c r="D134" s="608" t="s">
        <v>45</v>
      </c>
      <c r="E134" s="612" t="s">
        <v>47</v>
      </c>
      <c r="G134" s="605" t="s">
        <v>1190</v>
      </c>
      <c r="H134" s="606" t="s">
        <v>1189</v>
      </c>
      <c r="I134" s="607" t="s">
        <v>1217</v>
      </c>
      <c r="J134" s="608" t="s">
        <v>45</v>
      </c>
      <c r="K134" s="612" t="s">
        <v>46</v>
      </c>
      <c r="L134" s="797"/>
      <c r="M134" s="797"/>
    </row>
    <row r="135" spans="1:13" ht="15.95" customHeight="1">
      <c r="A135" s="859">
        <v>1</v>
      </c>
      <c r="B135" s="609" t="s">
        <v>1207</v>
      </c>
      <c r="C135" s="860">
        <v>990298</v>
      </c>
      <c r="D135" s="861">
        <v>64.54813</v>
      </c>
      <c r="E135" s="609">
        <v>1</v>
      </c>
      <c r="G135" s="859">
        <v>1</v>
      </c>
      <c r="H135" s="609" t="s">
        <v>1207</v>
      </c>
      <c r="I135" s="860">
        <v>990298</v>
      </c>
      <c r="J135" s="861">
        <v>64.54813</v>
      </c>
      <c r="K135" s="609">
        <v>1</v>
      </c>
      <c r="L135" s="721"/>
      <c r="M135" s="721"/>
    </row>
    <row r="136" spans="1:13" ht="15.95" customHeight="1">
      <c r="A136" s="610">
        <v>2</v>
      </c>
      <c r="B136" s="721" t="s">
        <v>35</v>
      </c>
      <c r="C136" s="800">
        <v>30431</v>
      </c>
      <c r="D136" s="801">
        <v>63.981749999999998</v>
      </c>
      <c r="E136" s="721">
        <v>60</v>
      </c>
      <c r="G136" s="610">
        <v>2</v>
      </c>
      <c r="H136" s="721" t="s">
        <v>1208</v>
      </c>
      <c r="I136" s="800">
        <v>503800</v>
      </c>
      <c r="J136" s="801">
        <v>56.004719999999999</v>
      </c>
      <c r="K136" s="721">
        <v>71</v>
      </c>
    </row>
    <row r="137" spans="1:13" ht="15.95" customHeight="1">
      <c r="A137" s="610">
        <v>3</v>
      </c>
      <c r="B137" s="721" t="s">
        <v>72</v>
      </c>
      <c r="C137" s="800">
        <v>60492</v>
      </c>
      <c r="D137" s="801">
        <v>62.9679</v>
      </c>
      <c r="E137" s="721">
        <v>31</v>
      </c>
      <c r="G137" s="610">
        <v>3</v>
      </c>
      <c r="H137" s="721" t="s">
        <v>1209</v>
      </c>
      <c r="I137" s="800">
        <v>429187</v>
      </c>
      <c r="J137" s="801">
        <v>59.654710000000001</v>
      </c>
      <c r="K137" s="721">
        <v>32</v>
      </c>
      <c r="L137" s="721"/>
    </row>
    <row r="138" spans="1:13" ht="15.95" customHeight="1">
      <c r="A138" s="610">
        <v>4</v>
      </c>
      <c r="B138" s="721" t="s">
        <v>39</v>
      </c>
      <c r="C138" s="800">
        <v>71286</v>
      </c>
      <c r="D138" s="801">
        <v>62.428629999999998</v>
      </c>
      <c r="E138" s="721">
        <v>20</v>
      </c>
      <c r="G138" s="610">
        <v>4</v>
      </c>
      <c r="H138" s="721" t="s">
        <v>1210</v>
      </c>
      <c r="I138" s="800">
        <v>321038</v>
      </c>
      <c r="J138" s="801">
        <v>57.790329999999997</v>
      </c>
      <c r="K138" s="721">
        <v>48</v>
      </c>
    </row>
    <row r="139" spans="1:13" ht="15.95" customHeight="1">
      <c r="A139" s="610">
        <v>5</v>
      </c>
      <c r="B139" s="721" t="s">
        <v>71</v>
      </c>
      <c r="C139" s="800">
        <v>67730</v>
      </c>
      <c r="D139" s="801">
        <v>62.130769999999998</v>
      </c>
      <c r="E139" s="721">
        <v>23</v>
      </c>
      <c r="G139" s="610">
        <v>5</v>
      </c>
      <c r="H139" s="721" t="s">
        <v>1211</v>
      </c>
      <c r="I139" s="800">
        <v>271307</v>
      </c>
      <c r="J139" s="801">
        <v>58.529359999999997</v>
      </c>
      <c r="K139" s="721">
        <v>40</v>
      </c>
      <c r="L139" s="721"/>
    </row>
    <row r="140" spans="1:13" ht="15.95" customHeight="1">
      <c r="A140" s="610">
        <v>6</v>
      </c>
      <c r="B140" s="721" t="s">
        <v>1242</v>
      </c>
      <c r="C140" s="800">
        <v>13021</v>
      </c>
      <c r="D140" s="801">
        <v>62.007710000000003</v>
      </c>
      <c r="E140" s="721">
        <v>137</v>
      </c>
      <c r="G140" s="610">
        <v>6</v>
      </c>
      <c r="H140" s="721" t="s">
        <v>1221</v>
      </c>
      <c r="I140" s="800">
        <v>224620</v>
      </c>
      <c r="J140" s="801">
        <v>57.737439999999999</v>
      </c>
      <c r="K140" s="721">
        <v>50</v>
      </c>
    </row>
    <row r="141" spans="1:13" ht="15.95" customHeight="1">
      <c r="A141" s="610">
        <v>7</v>
      </c>
      <c r="B141" s="721" t="s">
        <v>9</v>
      </c>
      <c r="C141" s="800">
        <v>85673</v>
      </c>
      <c r="D141" s="801">
        <v>61.922139999999999</v>
      </c>
      <c r="E141" s="721">
        <v>16</v>
      </c>
      <c r="G141" s="610">
        <v>7</v>
      </c>
      <c r="H141" s="721" t="s">
        <v>1220</v>
      </c>
      <c r="I141" s="800">
        <v>223535</v>
      </c>
      <c r="J141" s="801">
        <v>55.480130000000003</v>
      </c>
      <c r="K141" s="721">
        <v>81</v>
      </c>
      <c r="L141" s="721"/>
    </row>
    <row r="142" spans="1:13" ht="15.95" customHeight="1">
      <c r="A142" s="610">
        <v>8</v>
      </c>
      <c r="B142" s="721" t="s">
        <v>70</v>
      </c>
      <c r="C142" s="800">
        <v>21351</v>
      </c>
      <c r="D142" s="801">
        <v>61.883369999999999</v>
      </c>
      <c r="E142" s="721">
        <v>92</v>
      </c>
      <c r="G142" s="610">
        <v>8</v>
      </c>
      <c r="H142" s="721" t="s">
        <v>1222</v>
      </c>
      <c r="I142" s="800">
        <v>189536</v>
      </c>
      <c r="J142" s="801">
        <v>61.539859999999997</v>
      </c>
      <c r="K142" s="721">
        <v>12</v>
      </c>
    </row>
    <row r="143" spans="1:13" ht="15.95" customHeight="1">
      <c r="A143" s="610">
        <v>9</v>
      </c>
      <c r="B143" s="721" t="s">
        <v>1213</v>
      </c>
      <c r="C143" s="800">
        <v>365</v>
      </c>
      <c r="D143" s="801">
        <v>61.864409999999999</v>
      </c>
      <c r="E143" s="721">
        <v>290</v>
      </c>
      <c r="G143" s="610">
        <v>9</v>
      </c>
      <c r="H143" s="721" t="s">
        <v>1223</v>
      </c>
      <c r="I143" s="800">
        <v>160800</v>
      </c>
      <c r="J143" s="801">
        <v>57.690649999999998</v>
      </c>
      <c r="K143" s="721">
        <v>51</v>
      </c>
      <c r="L143" s="721"/>
    </row>
    <row r="144" spans="1:13" ht="15.95" customHeight="1">
      <c r="A144" s="610">
        <v>10</v>
      </c>
      <c r="B144" s="721" t="s">
        <v>1403</v>
      </c>
      <c r="C144" s="800">
        <v>61537</v>
      </c>
      <c r="D144" s="801">
        <v>61.805860000000003</v>
      </c>
      <c r="E144" s="721">
        <v>29</v>
      </c>
      <c r="G144" s="610">
        <v>10</v>
      </c>
      <c r="H144" s="721" t="s">
        <v>27</v>
      </c>
      <c r="I144" s="800">
        <v>133298</v>
      </c>
      <c r="J144" s="801">
        <v>52.942459999999997</v>
      </c>
      <c r="K144" s="721">
        <v>125</v>
      </c>
      <c r="M144" s="721"/>
    </row>
    <row r="145" spans="1:13" ht="15.95" customHeight="1">
      <c r="A145" s="722">
        <v>54</v>
      </c>
      <c r="B145" s="862" t="s">
        <v>1202</v>
      </c>
      <c r="C145" s="863">
        <v>129142</v>
      </c>
      <c r="D145" s="864">
        <v>57.650620000000004</v>
      </c>
      <c r="E145" s="723">
        <v>12</v>
      </c>
      <c r="G145" s="722">
        <v>12</v>
      </c>
      <c r="H145" s="862" t="s">
        <v>1202</v>
      </c>
      <c r="I145" s="863">
        <v>129142</v>
      </c>
      <c r="J145" s="864">
        <v>57.650620000000004</v>
      </c>
      <c r="K145" s="723">
        <v>54</v>
      </c>
      <c r="L145" s="723"/>
      <c r="M145" s="723"/>
    </row>
    <row r="146" spans="1:13" ht="15.95" customHeight="1">
      <c r="A146" s="610">
        <v>284</v>
      </c>
      <c r="B146" s="865" t="s">
        <v>1380</v>
      </c>
      <c r="C146" s="800">
        <v>867</v>
      </c>
      <c r="D146" s="801">
        <v>42.646340000000002</v>
      </c>
      <c r="E146" s="721">
        <v>273</v>
      </c>
      <c r="G146" s="610">
        <v>284</v>
      </c>
      <c r="H146" s="865" t="s">
        <v>1226</v>
      </c>
      <c r="I146" s="800">
        <v>585</v>
      </c>
      <c r="J146" s="801">
        <v>55.293010000000002</v>
      </c>
      <c r="K146" s="721">
        <v>82</v>
      </c>
      <c r="M146" s="721"/>
    </row>
    <row r="147" spans="1:13" ht="15.95" customHeight="1">
      <c r="A147" s="610">
        <v>285</v>
      </c>
      <c r="B147" s="865" t="s">
        <v>1404</v>
      </c>
      <c r="C147" s="800">
        <v>1063</v>
      </c>
      <c r="D147" s="801">
        <v>42.46904</v>
      </c>
      <c r="E147" s="721">
        <v>269</v>
      </c>
      <c r="G147" s="610">
        <v>285</v>
      </c>
      <c r="H147" s="865" t="s">
        <v>1228</v>
      </c>
      <c r="I147" s="800">
        <v>545</v>
      </c>
      <c r="J147" s="801">
        <v>61.098649999999999</v>
      </c>
      <c r="K147" s="721">
        <v>15</v>
      </c>
    </row>
    <row r="148" spans="1:13" ht="15.95" customHeight="1">
      <c r="A148" s="610">
        <v>286</v>
      </c>
      <c r="B148" s="865" t="s">
        <v>58</v>
      </c>
      <c r="C148" s="800">
        <v>2701</v>
      </c>
      <c r="D148" s="801">
        <v>41.675669999999997</v>
      </c>
      <c r="E148" s="721">
        <v>248</v>
      </c>
      <c r="G148" s="610">
        <v>286</v>
      </c>
      <c r="H148" s="865" t="s">
        <v>1212</v>
      </c>
      <c r="I148" s="800">
        <v>434</v>
      </c>
      <c r="J148" s="801">
        <v>60.445680000000003</v>
      </c>
      <c r="K148" s="721">
        <v>23</v>
      </c>
    </row>
    <row r="149" spans="1:13" ht="15.95" customHeight="1">
      <c r="A149" s="610">
        <v>287</v>
      </c>
      <c r="B149" s="865" t="s">
        <v>1338</v>
      </c>
      <c r="C149" s="800">
        <v>1271</v>
      </c>
      <c r="D149" s="801">
        <v>41.617550000000001</v>
      </c>
      <c r="E149" s="721">
        <v>267</v>
      </c>
      <c r="G149" s="610">
        <v>287</v>
      </c>
      <c r="H149" s="865" t="s">
        <v>1225</v>
      </c>
      <c r="I149" s="800">
        <v>427</v>
      </c>
      <c r="J149" s="801">
        <v>42.7</v>
      </c>
      <c r="K149" s="721">
        <v>283</v>
      </c>
    </row>
    <row r="150" spans="1:13" ht="15.95" customHeight="1">
      <c r="A150" s="610">
        <v>288</v>
      </c>
      <c r="B150" s="865" t="s">
        <v>38</v>
      </c>
      <c r="C150" s="800">
        <v>930</v>
      </c>
      <c r="D150" s="801">
        <v>40.646850000000001</v>
      </c>
      <c r="E150" s="721">
        <v>271</v>
      </c>
      <c r="G150" s="610">
        <v>288</v>
      </c>
      <c r="H150" s="865" t="s">
        <v>1227</v>
      </c>
      <c r="I150" s="800">
        <v>409</v>
      </c>
      <c r="J150" s="801">
        <v>44.120820000000002</v>
      </c>
      <c r="K150" s="721">
        <v>278</v>
      </c>
    </row>
    <row r="151" spans="1:13" ht="15.95" customHeight="1">
      <c r="A151" s="610">
        <v>289</v>
      </c>
      <c r="B151" s="721" t="s">
        <v>59</v>
      </c>
      <c r="C151" s="800">
        <v>5455</v>
      </c>
      <c r="D151" s="801">
        <v>40.506419999999999</v>
      </c>
      <c r="E151" s="721">
        <v>199</v>
      </c>
      <c r="G151" s="610">
        <v>289</v>
      </c>
      <c r="H151" s="721" t="s">
        <v>1214</v>
      </c>
      <c r="I151" s="800">
        <v>393</v>
      </c>
      <c r="J151" s="801">
        <v>53.108110000000003</v>
      </c>
      <c r="K151" s="721">
        <v>122</v>
      </c>
    </row>
    <row r="152" spans="1:13" ht="15.95" customHeight="1">
      <c r="A152" s="610">
        <v>290</v>
      </c>
      <c r="B152" s="721" t="s">
        <v>57</v>
      </c>
      <c r="C152" s="800">
        <v>1915</v>
      </c>
      <c r="D152" s="801">
        <v>39.680900000000001</v>
      </c>
      <c r="E152" s="721">
        <v>258</v>
      </c>
      <c r="G152" s="610">
        <v>290</v>
      </c>
      <c r="H152" s="721" t="s">
        <v>1213</v>
      </c>
      <c r="I152" s="800">
        <v>365</v>
      </c>
      <c r="J152" s="801">
        <v>61.864409999999999</v>
      </c>
      <c r="K152" s="721">
        <v>9</v>
      </c>
    </row>
    <row r="153" spans="1:13" ht="15.95" customHeight="1">
      <c r="A153" s="610">
        <v>291</v>
      </c>
      <c r="B153" s="721" t="s">
        <v>1337</v>
      </c>
      <c r="C153" s="800">
        <v>5778</v>
      </c>
      <c r="D153" s="801">
        <v>39.085439999999998</v>
      </c>
      <c r="E153" s="721">
        <v>197</v>
      </c>
      <c r="G153" s="610">
        <v>291</v>
      </c>
      <c r="H153" s="721" t="s">
        <v>1219</v>
      </c>
      <c r="I153" s="800">
        <v>346</v>
      </c>
      <c r="J153" s="801">
        <v>51.183430000000001</v>
      </c>
      <c r="K153" s="721">
        <v>164</v>
      </c>
    </row>
    <row r="154" spans="1:13" ht="15.95" customHeight="1">
      <c r="A154" s="610">
        <v>292</v>
      </c>
      <c r="B154" s="721" t="s">
        <v>13</v>
      </c>
      <c r="C154" s="800">
        <v>650</v>
      </c>
      <c r="D154" s="801">
        <v>37.681159999999998</v>
      </c>
      <c r="E154" s="721">
        <v>280</v>
      </c>
      <c r="G154" s="610">
        <v>292</v>
      </c>
      <c r="H154" s="721" t="s">
        <v>1216</v>
      </c>
      <c r="I154" s="800">
        <v>203</v>
      </c>
      <c r="J154" s="801">
        <v>50.123460000000001</v>
      </c>
      <c r="K154" s="721">
        <v>182</v>
      </c>
    </row>
    <row r="155" spans="1:13" ht="15.95" customHeight="1">
      <c r="A155" s="866">
        <v>293</v>
      </c>
      <c r="B155" s="611" t="s">
        <v>49</v>
      </c>
      <c r="C155" s="867">
        <v>874</v>
      </c>
      <c r="D155" s="868">
        <v>37.318530000000003</v>
      </c>
      <c r="E155" s="611">
        <v>272</v>
      </c>
      <c r="G155" s="866">
        <v>293</v>
      </c>
      <c r="H155" s="611" t="s">
        <v>1215</v>
      </c>
      <c r="I155" s="867">
        <v>174</v>
      </c>
      <c r="J155" s="868">
        <v>50.289020000000001</v>
      </c>
      <c r="K155" s="611">
        <v>178</v>
      </c>
    </row>
    <row r="156" spans="1:13" ht="15.95" customHeight="1"/>
    <row r="157" spans="1:13" ht="16.5" customHeight="1"/>
    <row r="158" spans="1:13" ht="16.5" customHeight="1"/>
    <row r="159" spans="1:13" ht="16.5" customHeight="1"/>
    <row r="161" spans="1:15" s="593" customFormat="1" ht="13.5">
      <c r="A161" s="1332" t="s">
        <v>1009</v>
      </c>
      <c r="B161" s="1332"/>
      <c r="C161" s="1332"/>
      <c r="D161" s="1332"/>
      <c r="E161" s="1332"/>
      <c r="G161" s="1332" t="s">
        <v>1010</v>
      </c>
      <c r="H161" s="1332"/>
      <c r="I161" s="1332"/>
      <c r="J161" s="1332"/>
      <c r="K161" s="1332"/>
      <c r="L161" s="798"/>
      <c r="M161" s="798"/>
    </row>
    <row r="162" spans="1:15" ht="24">
      <c r="A162" s="605" t="s">
        <v>1190</v>
      </c>
      <c r="B162" s="606" t="s">
        <v>1368</v>
      </c>
      <c r="C162" s="607" t="s">
        <v>1217</v>
      </c>
      <c r="D162" s="608" t="s">
        <v>45</v>
      </c>
      <c r="E162" s="612" t="s">
        <v>47</v>
      </c>
      <c r="G162" s="605" t="s">
        <v>1190</v>
      </c>
      <c r="H162" s="606" t="s">
        <v>1368</v>
      </c>
      <c r="I162" s="607" t="s">
        <v>1217</v>
      </c>
      <c r="J162" s="608" t="s">
        <v>45</v>
      </c>
      <c r="K162" s="612" t="s">
        <v>46</v>
      </c>
      <c r="L162" s="797"/>
      <c r="M162" s="797"/>
    </row>
    <row r="163" spans="1:15" ht="15.95" customHeight="1">
      <c r="A163" s="859">
        <v>1</v>
      </c>
      <c r="B163" s="609" t="s">
        <v>54</v>
      </c>
      <c r="C163" s="860">
        <v>1051</v>
      </c>
      <c r="D163" s="861">
        <v>65.238979999999998</v>
      </c>
      <c r="E163" s="609">
        <v>1592</v>
      </c>
      <c r="G163" s="859">
        <v>1</v>
      </c>
      <c r="H163" s="609" t="s">
        <v>1197</v>
      </c>
      <c r="I163" s="860">
        <v>2028506</v>
      </c>
      <c r="J163" s="861">
        <v>21.546800000000001</v>
      </c>
      <c r="K163" s="609">
        <v>1676</v>
      </c>
      <c r="L163" s="721"/>
      <c r="M163" s="721"/>
      <c r="O163" s="795"/>
    </row>
    <row r="164" spans="1:15" ht="15.95" customHeight="1">
      <c r="A164" s="610">
        <v>2</v>
      </c>
      <c r="B164" s="721" t="s">
        <v>50</v>
      </c>
      <c r="C164" s="800">
        <v>732</v>
      </c>
      <c r="D164" s="801">
        <v>62.139220000000002</v>
      </c>
      <c r="E164" s="721">
        <v>1637</v>
      </c>
      <c r="G164" s="610">
        <v>2</v>
      </c>
      <c r="H164" s="721" t="s">
        <v>1198</v>
      </c>
      <c r="I164" s="800">
        <v>920583</v>
      </c>
      <c r="J164" s="801">
        <v>25.02467</v>
      </c>
      <c r="K164" s="721">
        <v>1574</v>
      </c>
      <c r="O164" s="795"/>
    </row>
    <row r="165" spans="1:15" ht="15.95" customHeight="1">
      <c r="A165" s="610">
        <v>3</v>
      </c>
      <c r="B165" s="721" t="s">
        <v>53</v>
      </c>
      <c r="C165" s="800">
        <v>1011</v>
      </c>
      <c r="D165" s="801">
        <v>61.458970000000001</v>
      </c>
      <c r="E165" s="721">
        <v>1597</v>
      </c>
      <c r="G165" s="610">
        <v>3</v>
      </c>
      <c r="H165" s="721" t="s">
        <v>1199</v>
      </c>
      <c r="I165" s="800">
        <v>676821</v>
      </c>
      <c r="J165" s="801">
        <v>25.499739999999999</v>
      </c>
      <c r="K165" s="721">
        <v>1558</v>
      </c>
      <c r="L165" s="721"/>
      <c r="O165" s="795"/>
    </row>
    <row r="166" spans="1:15" ht="15.95" customHeight="1">
      <c r="A166" s="610">
        <v>4</v>
      </c>
      <c r="B166" s="721" t="s">
        <v>51</v>
      </c>
      <c r="C166" s="800">
        <v>1134</v>
      </c>
      <c r="D166" s="801">
        <v>60.934980000000003</v>
      </c>
      <c r="E166" s="721">
        <v>1573</v>
      </c>
      <c r="G166" s="610">
        <v>4</v>
      </c>
      <c r="H166" s="721" t="s">
        <v>1200</v>
      </c>
      <c r="I166" s="800">
        <v>566154</v>
      </c>
      <c r="J166" s="801">
        <v>25.38823</v>
      </c>
      <c r="K166" s="721">
        <v>1563</v>
      </c>
      <c r="O166" s="795"/>
    </row>
    <row r="167" spans="1:15" ht="15.95" customHeight="1">
      <c r="A167" s="610">
        <v>5</v>
      </c>
      <c r="B167" s="721" t="s">
        <v>1335</v>
      </c>
      <c r="C167" s="800">
        <v>891</v>
      </c>
      <c r="D167" s="801">
        <v>60.406779999999998</v>
      </c>
      <c r="E167" s="721">
        <v>1622</v>
      </c>
      <c r="G167" s="610">
        <v>5</v>
      </c>
      <c r="H167" s="721" t="s">
        <v>1201</v>
      </c>
      <c r="I167" s="800">
        <v>541242</v>
      </c>
      <c r="J167" s="801">
        <v>27.865580000000001</v>
      </c>
      <c r="K167" s="721">
        <v>1420</v>
      </c>
      <c r="L167" s="721"/>
      <c r="O167" s="795"/>
    </row>
    <row r="168" spans="1:15" ht="15.95" customHeight="1">
      <c r="A168" s="610">
        <v>6</v>
      </c>
      <c r="B168" s="721" t="s">
        <v>52</v>
      </c>
      <c r="C168" s="800">
        <v>1907</v>
      </c>
      <c r="D168" s="801">
        <v>58.676920000000003</v>
      </c>
      <c r="E168" s="721">
        <v>1435</v>
      </c>
      <c r="G168" s="610">
        <v>6</v>
      </c>
      <c r="H168" s="721" t="s">
        <v>1229</v>
      </c>
      <c r="I168" s="800">
        <v>419161</v>
      </c>
      <c r="J168" s="801">
        <v>29.227730000000001</v>
      </c>
      <c r="K168" s="721">
        <v>1320</v>
      </c>
      <c r="O168" s="795"/>
    </row>
    <row r="169" spans="1:15" ht="15.95" customHeight="1">
      <c r="A169" s="610">
        <v>7</v>
      </c>
      <c r="B169" s="721" t="s">
        <v>1402</v>
      </c>
      <c r="C169" s="800">
        <v>875</v>
      </c>
      <c r="D169" s="801">
        <v>58.294469999999997</v>
      </c>
      <c r="E169" s="721">
        <v>1624</v>
      </c>
      <c r="G169" s="610">
        <v>7</v>
      </c>
      <c r="H169" s="721" t="s">
        <v>1230</v>
      </c>
      <c r="I169" s="800">
        <v>394406</v>
      </c>
      <c r="J169" s="801">
        <v>28.283840000000001</v>
      </c>
      <c r="K169" s="721">
        <v>1392</v>
      </c>
      <c r="L169" s="721"/>
      <c r="O169" s="795"/>
    </row>
    <row r="170" spans="1:15" ht="15.95" customHeight="1">
      <c r="A170" s="610">
        <v>8</v>
      </c>
      <c r="B170" s="721" t="s">
        <v>1384</v>
      </c>
      <c r="C170" s="800">
        <v>755</v>
      </c>
      <c r="D170" s="801">
        <v>57.45814</v>
      </c>
      <c r="E170" s="721">
        <v>1636</v>
      </c>
      <c r="G170" s="610">
        <v>8</v>
      </c>
      <c r="H170" s="721" t="s">
        <v>1207</v>
      </c>
      <c r="I170" s="800">
        <v>338930</v>
      </c>
      <c r="J170" s="801">
        <v>22.091629999999999</v>
      </c>
      <c r="K170" s="721">
        <v>1662</v>
      </c>
      <c r="O170" s="795"/>
    </row>
    <row r="171" spans="1:15" ht="15.95" customHeight="1">
      <c r="A171" s="610">
        <v>9</v>
      </c>
      <c r="B171" s="721" t="s">
        <v>49</v>
      </c>
      <c r="C171" s="800">
        <v>1321</v>
      </c>
      <c r="D171" s="801">
        <v>56.404780000000002</v>
      </c>
      <c r="E171" s="721">
        <v>1532</v>
      </c>
      <c r="G171" s="610">
        <v>9</v>
      </c>
      <c r="H171" s="721" t="s">
        <v>1232</v>
      </c>
      <c r="I171" s="800">
        <v>304992</v>
      </c>
      <c r="J171" s="801">
        <v>23.551359999999999</v>
      </c>
      <c r="K171" s="721">
        <v>1632</v>
      </c>
      <c r="L171" s="721"/>
      <c r="O171" s="795"/>
    </row>
    <row r="172" spans="1:15" ht="15.95" customHeight="1">
      <c r="A172" s="610">
        <v>10</v>
      </c>
      <c r="B172" s="721" t="s">
        <v>69</v>
      </c>
      <c r="C172" s="800">
        <v>772</v>
      </c>
      <c r="D172" s="801">
        <v>55.942030000000003</v>
      </c>
      <c r="E172" s="721">
        <v>1633</v>
      </c>
      <c r="G172" s="610">
        <v>10</v>
      </c>
      <c r="H172" s="721" t="s">
        <v>1231</v>
      </c>
      <c r="I172" s="800">
        <v>301151</v>
      </c>
      <c r="J172" s="801">
        <v>20.185569999999998</v>
      </c>
      <c r="K172" s="721">
        <v>1694</v>
      </c>
      <c r="M172" s="721"/>
      <c r="O172" s="795"/>
    </row>
    <row r="173" spans="1:15" ht="15.95" customHeight="1">
      <c r="A173" s="722">
        <v>1341</v>
      </c>
      <c r="B173" s="862" t="s">
        <v>1202</v>
      </c>
      <c r="C173" s="863">
        <v>64802</v>
      </c>
      <c r="D173" s="864">
        <v>28.928429999999999</v>
      </c>
      <c r="E173" s="723">
        <v>98</v>
      </c>
      <c r="G173" s="722">
        <v>98</v>
      </c>
      <c r="H173" s="862" t="s">
        <v>1202</v>
      </c>
      <c r="I173" s="863">
        <v>60734</v>
      </c>
      <c r="J173" s="864">
        <v>28.928429999999999</v>
      </c>
      <c r="K173" s="723">
        <v>1341</v>
      </c>
      <c r="L173" s="721"/>
      <c r="M173" s="723"/>
      <c r="O173" s="795"/>
    </row>
    <row r="174" spans="1:15" ht="15.95" customHeight="1">
      <c r="A174" s="610">
        <v>1704</v>
      </c>
      <c r="B174" s="865" t="s">
        <v>73</v>
      </c>
      <c r="C174" s="800">
        <v>6024</v>
      </c>
      <c r="D174" s="801">
        <v>18.390519999999999</v>
      </c>
      <c r="E174" s="721">
        <v>979</v>
      </c>
      <c r="G174" s="610">
        <v>1704</v>
      </c>
      <c r="H174" s="865" t="s">
        <v>1193</v>
      </c>
      <c r="I174" s="800">
        <v>146</v>
      </c>
      <c r="J174" s="801">
        <v>41.359769999999997</v>
      </c>
      <c r="K174" s="721">
        <v>352</v>
      </c>
      <c r="L174" s="721"/>
      <c r="M174" s="721"/>
      <c r="O174" s="795"/>
    </row>
    <row r="175" spans="1:15" ht="15.95" customHeight="1">
      <c r="A175" s="610">
        <v>1705</v>
      </c>
      <c r="B175" s="865" t="s">
        <v>1196</v>
      </c>
      <c r="C175" s="800">
        <v>31</v>
      </c>
      <c r="D175" s="801">
        <v>18.3432</v>
      </c>
      <c r="E175" s="721">
        <v>1718</v>
      </c>
      <c r="G175" s="610">
        <v>1705</v>
      </c>
      <c r="H175" s="865" t="s">
        <v>1212</v>
      </c>
      <c r="I175" s="800">
        <v>146</v>
      </c>
      <c r="J175" s="801">
        <v>20.33426</v>
      </c>
      <c r="K175" s="721">
        <v>1690</v>
      </c>
      <c r="O175" s="795"/>
    </row>
    <row r="176" spans="1:15" ht="15.95" customHeight="1">
      <c r="A176" s="610">
        <v>1706</v>
      </c>
      <c r="B176" s="865" t="s">
        <v>1194</v>
      </c>
      <c r="C176" s="800">
        <v>58</v>
      </c>
      <c r="D176" s="801">
        <v>17.956659999999999</v>
      </c>
      <c r="E176" s="721">
        <v>1717</v>
      </c>
      <c r="G176" s="610">
        <v>1706</v>
      </c>
      <c r="H176" s="865" t="s">
        <v>1215</v>
      </c>
      <c r="I176" s="800">
        <v>143</v>
      </c>
      <c r="J176" s="801">
        <v>41.329479999999997</v>
      </c>
      <c r="K176" s="721">
        <v>354</v>
      </c>
      <c r="L176" s="721"/>
      <c r="O176" s="795"/>
    </row>
    <row r="177" spans="1:19" ht="15.95" customHeight="1">
      <c r="A177" s="610">
        <v>1707</v>
      </c>
      <c r="B177" s="865" t="s">
        <v>66</v>
      </c>
      <c r="C177" s="800">
        <v>15040</v>
      </c>
      <c r="D177" s="801">
        <v>17.936150000000001</v>
      </c>
      <c r="E177" s="721">
        <v>531</v>
      </c>
      <c r="G177" s="610">
        <v>1707</v>
      </c>
      <c r="H177" s="865" t="s">
        <v>1233</v>
      </c>
      <c r="I177" s="800">
        <v>131</v>
      </c>
      <c r="J177" s="801">
        <v>33.85013</v>
      </c>
      <c r="K177" s="721">
        <v>947</v>
      </c>
      <c r="O177" s="795"/>
    </row>
    <row r="178" spans="1:19" ht="15.95" customHeight="1">
      <c r="A178" s="610">
        <v>1708</v>
      </c>
      <c r="B178" s="865" t="s">
        <v>35</v>
      </c>
      <c r="C178" s="800">
        <v>8514</v>
      </c>
      <c r="D178" s="801">
        <v>17.900849999999998</v>
      </c>
      <c r="E178" s="721">
        <v>820</v>
      </c>
      <c r="G178" s="610">
        <v>1708</v>
      </c>
      <c r="H178" s="865" t="s">
        <v>1213</v>
      </c>
      <c r="I178" s="800">
        <v>127</v>
      </c>
      <c r="J178" s="801">
        <v>21.52542</v>
      </c>
      <c r="K178" s="721">
        <v>1677</v>
      </c>
      <c r="L178" s="721"/>
      <c r="O178" s="795"/>
    </row>
    <row r="179" spans="1:19" ht="15.95" customHeight="1">
      <c r="A179" s="610">
        <v>1709</v>
      </c>
      <c r="B179" s="721" t="s">
        <v>11</v>
      </c>
      <c r="C179" s="800">
        <v>29971</v>
      </c>
      <c r="D179" s="801">
        <v>17.798559999999998</v>
      </c>
      <c r="E179" s="721">
        <v>250</v>
      </c>
      <c r="G179" s="610">
        <v>1709</v>
      </c>
      <c r="H179" s="721" t="s">
        <v>1216</v>
      </c>
      <c r="I179" s="800">
        <v>107</v>
      </c>
      <c r="J179" s="801">
        <v>26.419750000000001</v>
      </c>
      <c r="K179" s="721">
        <v>1509</v>
      </c>
      <c r="O179" s="795"/>
    </row>
    <row r="180" spans="1:19" ht="15.95" customHeight="1">
      <c r="A180" s="610">
        <v>1710</v>
      </c>
      <c r="B180" s="721" t="s">
        <v>1329</v>
      </c>
      <c r="C180" s="800">
        <v>9840</v>
      </c>
      <c r="D180" s="801">
        <v>17.521989999999999</v>
      </c>
      <c r="E180" s="721">
        <v>745</v>
      </c>
      <c r="G180" s="610">
        <v>1710</v>
      </c>
      <c r="H180" s="721" t="s">
        <v>1397</v>
      </c>
      <c r="I180" s="800">
        <v>87</v>
      </c>
      <c r="J180" s="801">
        <v>10.33254</v>
      </c>
      <c r="K180" s="721">
        <v>1718</v>
      </c>
      <c r="L180" s="721"/>
      <c r="O180" s="795"/>
    </row>
    <row r="181" spans="1:19" ht="15.95" customHeight="1">
      <c r="A181" s="610">
        <v>1711</v>
      </c>
      <c r="B181" s="721" t="s">
        <v>67</v>
      </c>
      <c r="C181" s="800">
        <v>23065</v>
      </c>
      <c r="D181" s="801">
        <v>16.943989999999999</v>
      </c>
      <c r="E181" s="721">
        <v>331</v>
      </c>
      <c r="G181" s="610">
        <v>1711</v>
      </c>
      <c r="H181" s="721" t="s">
        <v>1195</v>
      </c>
      <c r="I181" s="800">
        <v>80</v>
      </c>
      <c r="J181" s="801">
        <v>24.464829999999999</v>
      </c>
      <c r="K181" s="721">
        <v>1595</v>
      </c>
      <c r="O181" s="795"/>
    </row>
    <row r="182" spans="1:19" ht="15.95" customHeight="1">
      <c r="A182" s="610">
        <v>1712</v>
      </c>
      <c r="B182" s="721" t="s">
        <v>65</v>
      </c>
      <c r="C182" s="800">
        <v>413</v>
      </c>
      <c r="D182" s="801">
        <v>14.10519</v>
      </c>
      <c r="E182" s="721">
        <v>1679</v>
      </c>
      <c r="G182" s="610">
        <v>1712</v>
      </c>
      <c r="H182" s="721" t="s">
        <v>1194</v>
      </c>
      <c r="I182" s="800">
        <v>58</v>
      </c>
      <c r="J182" s="801">
        <v>17.956659999999999</v>
      </c>
      <c r="K182" s="721">
        <v>1711</v>
      </c>
      <c r="L182" s="721"/>
      <c r="O182" s="795"/>
    </row>
    <row r="183" spans="1:19" ht="15.95" customHeight="1">
      <c r="A183" s="866">
        <v>1713</v>
      </c>
      <c r="B183" s="611" t="s">
        <v>1397</v>
      </c>
      <c r="C183" s="867">
        <v>87</v>
      </c>
      <c r="D183" s="868">
        <v>10.33254</v>
      </c>
      <c r="E183" s="611">
        <v>1715</v>
      </c>
      <c r="G183" s="866">
        <v>1713</v>
      </c>
      <c r="H183" s="611" t="s">
        <v>1196</v>
      </c>
      <c r="I183" s="867">
        <v>31</v>
      </c>
      <c r="J183" s="868">
        <v>18.3432</v>
      </c>
      <c r="K183" s="611">
        <v>1710</v>
      </c>
      <c r="O183" s="795"/>
    </row>
    <row r="184" spans="1:19" ht="15.95" customHeight="1">
      <c r="A184" s="845" t="s">
        <v>1340</v>
      </c>
      <c r="B184" s="721"/>
      <c r="C184" s="800"/>
      <c r="D184" s="801"/>
      <c r="E184" s="721"/>
      <c r="F184" s="721"/>
      <c r="G184" s="610"/>
      <c r="H184" s="721"/>
      <c r="I184" s="800"/>
      <c r="J184" s="801"/>
      <c r="K184" s="721"/>
    </row>
    <row r="185" spans="1:19" ht="36" customHeight="1"/>
    <row r="186" spans="1:19" s="593" customFormat="1" ht="13.5" customHeight="1">
      <c r="A186" s="1332" t="s">
        <v>1011</v>
      </c>
      <c r="B186" s="1332"/>
      <c r="C186" s="1332"/>
      <c r="D186" s="1332"/>
      <c r="E186" s="1332"/>
      <c r="G186" s="1332" t="s">
        <v>1012</v>
      </c>
      <c r="H186" s="1332"/>
      <c r="I186" s="1332"/>
      <c r="J186" s="1332"/>
      <c r="K186" s="1332"/>
      <c r="L186" s="798"/>
      <c r="M186" s="798"/>
    </row>
    <row r="187" spans="1:19" ht="24">
      <c r="A187" s="605" t="s">
        <v>1190</v>
      </c>
      <c r="B187" s="606" t="s">
        <v>1189</v>
      </c>
      <c r="C187" s="607" t="s">
        <v>1217</v>
      </c>
      <c r="D187" s="608" t="s">
        <v>45</v>
      </c>
      <c r="E187" s="612" t="s">
        <v>47</v>
      </c>
      <c r="G187" s="605" t="s">
        <v>1190</v>
      </c>
      <c r="H187" s="606" t="s">
        <v>1189</v>
      </c>
      <c r="I187" s="607" t="s">
        <v>1217</v>
      </c>
      <c r="J187" s="608" t="s">
        <v>45</v>
      </c>
      <c r="K187" s="612" t="s">
        <v>46</v>
      </c>
      <c r="L187" s="797"/>
      <c r="M187" s="797"/>
    </row>
    <row r="188" spans="1:19" ht="15.95" customHeight="1">
      <c r="A188" s="859">
        <v>1</v>
      </c>
      <c r="B188" s="609" t="s">
        <v>49</v>
      </c>
      <c r="C188" s="860">
        <v>1321</v>
      </c>
      <c r="D188" s="861">
        <v>56.404780000000002</v>
      </c>
      <c r="E188" s="609">
        <v>264</v>
      </c>
      <c r="G188" s="859">
        <v>1</v>
      </c>
      <c r="H188" s="609" t="s">
        <v>1207</v>
      </c>
      <c r="I188" s="860">
        <v>338930</v>
      </c>
      <c r="J188" s="861">
        <v>22.091629999999999</v>
      </c>
      <c r="K188" s="609">
        <v>275</v>
      </c>
      <c r="L188" s="721"/>
      <c r="M188" s="721"/>
      <c r="O188" s="795"/>
      <c r="S188" s="795"/>
    </row>
    <row r="189" spans="1:19" ht="15.95" customHeight="1">
      <c r="A189" s="610">
        <v>2</v>
      </c>
      <c r="B189" s="721" t="s">
        <v>13</v>
      </c>
      <c r="C189" s="800">
        <v>942</v>
      </c>
      <c r="D189" s="801">
        <v>54.608699999999999</v>
      </c>
      <c r="E189" s="721">
        <v>271</v>
      </c>
      <c r="G189" s="610">
        <v>2</v>
      </c>
      <c r="H189" s="721" t="s">
        <v>1208</v>
      </c>
      <c r="I189" s="800">
        <v>286177</v>
      </c>
      <c r="J189" s="801">
        <v>31.812750000000001</v>
      </c>
      <c r="K189" s="721">
        <v>197</v>
      </c>
      <c r="O189" s="795"/>
      <c r="S189" s="795"/>
    </row>
    <row r="190" spans="1:19" ht="15.95" customHeight="1">
      <c r="A190" s="610">
        <v>3</v>
      </c>
      <c r="B190" s="721" t="s">
        <v>1337</v>
      </c>
      <c r="C190" s="800">
        <v>8071</v>
      </c>
      <c r="D190" s="801">
        <v>54.596499999999999</v>
      </c>
      <c r="E190" s="721">
        <v>139</v>
      </c>
      <c r="G190" s="610">
        <v>3</v>
      </c>
      <c r="H190" s="721" t="s">
        <v>1209</v>
      </c>
      <c r="I190" s="800">
        <v>191066</v>
      </c>
      <c r="J190" s="801">
        <v>26.55716</v>
      </c>
      <c r="K190" s="721">
        <v>248</v>
      </c>
      <c r="L190" s="721"/>
      <c r="O190" s="795"/>
      <c r="S190" s="795"/>
    </row>
    <row r="191" spans="1:19" ht="15.95" customHeight="1">
      <c r="A191" s="610">
        <v>4</v>
      </c>
      <c r="B191" s="721" t="s">
        <v>57</v>
      </c>
      <c r="C191" s="800">
        <v>2489</v>
      </c>
      <c r="D191" s="801">
        <v>51.574800000000003</v>
      </c>
      <c r="E191" s="721">
        <v>235</v>
      </c>
      <c r="G191" s="610">
        <v>4</v>
      </c>
      <c r="H191" s="721" t="s">
        <v>1210</v>
      </c>
      <c r="I191" s="800">
        <v>158804</v>
      </c>
      <c r="J191" s="801">
        <v>28.586449999999999</v>
      </c>
      <c r="K191" s="721">
        <v>226</v>
      </c>
      <c r="O191" s="795"/>
      <c r="S191" s="795"/>
    </row>
    <row r="192" spans="1:19" ht="15.95" customHeight="1">
      <c r="A192" s="610">
        <v>5</v>
      </c>
      <c r="B192" s="721" t="s">
        <v>38</v>
      </c>
      <c r="C192" s="800">
        <v>1162</v>
      </c>
      <c r="D192" s="801">
        <v>50.786709999999999</v>
      </c>
      <c r="E192" s="721">
        <v>266</v>
      </c>
      <c r="G192" s="610">
        <v>5</v>
      </c>
      <c r="H192" s="721" t="s">
        <v>1220</v>
      </c>
      <c r="I192" s="800">
        <v>132604</v>
      </c>
      <c r="J192" s="801">
        <v>32.911569999999998</v>
      </c>
      <c r="K192" s="721">
        <v>180</v>
      </c>
      <c r="L192" s="721"/>
      <c r="O192" s="795"/>
      <c r="S192" s="795"/>
    </row>
    <row r="193" spans="1:19" ht="15.95" customHeight="1">
      <c r="A193" s="610">
        <v>6</v>
      </c>
      <c r="B193" s="721" t="s">
        <v>59</v>
      </c>
      <c r="C193" s="800">
        <v>6771</v>
      </c>
      <c r="D193" s="801">
        <v>50.278460000000003</v>
      </c>
      <c r="E193" s="721">
        <v>159</v>
      </c>
      <c r="G193" s="610">
        <v>6</v>
      </c>
      <c r="H193" s="721" t="s">
        <v>1211</v>
      </c>
      <c r="I193" s="800">
        <v>129289</v>
      </c>
      <c r="J193" s="801">
        <v>27.891660000000002</v>
      </c>
      <c r="K193" s="721">
        <v>235</v>
      </c>
      <c r="O193" s="795"/>
      <c r="S193" s="795"/>
    </row>
    <row r="194" spans="1:19" ht="15.95" customHeight="1">
      <c r="A194" s="610">
        <v>7</v>
      </c>
      <c r="B194" s="721" t="s">
        <v>1338</v>
      </c>
      <c r="C194" s="800">
        <v>1521</v>
      </c>
      <c r="D194" s="801">
        <v>49.803539999999998</v>
      </c>
      <c r="E194" s="721">
        <v>259</v>
      </c>
      <c r="G194" s="610">
        <v>7</v>
      </c>
      <c r="H194" s="721" t="s">
        <v>1221</v>
      </c>
      <c r="I194" s="800">
        <v>110618</v>
      </c>
      <c r="J194" s="801">
        <v>28.433800000000002</v>
      </c>
      <c r="K194" s="721">
        <v>229</v>
      </c>
      <c r="L194" s="721"/>
      <c r="O194" s="795"/>
      <c r="S194" s="795"/>
    </row>
    <row r="195" spans="1:19" ht="15.95" customHeight="1">
      <c r="A195" s="610">
        <v>8</v>
      </c>
      <c r="B195" s="721" t="s">
        <v>58</v>
      </c>
      <c r="C195" s="800">
        <v>3197</v>
      </c>
      <c r="D195" s="801">
        <v>49.328809999999997</v>
      </c>
      <c r="E195" s="721">
        <v>218</v>
      </c>
      <c r="G195" s="610">
        <v>8</v>
      </c>
      <c r="H195" s="721" t="s">
        <v>27</v>
      </c>
      <c r="I195" s="800">
        <v>90326</v>
      </c>
      <c r="J195" s="801">
        <v>35.875109999999999</v>
      </c>
      <c r="K195" s="721">
        <v>142</v>
      </c>
      <c r="O195" s="795"/>
      <c r="S195" s="795"/>
    </row>
    <row r="196" spans="1:19" ht="15.95" customHeight="1">
      <c r="A196" s="610">
        <v>9</v>
      </c>
      <c r="B196" s="721" t="s">
        <v>60</v>
      </c>
      <c r="C196" s="800">
        <v>9808</v>
      </c>
      <c r="D196" s="801">
        <v>48.331940000000003</v>
      </c>
      <c r="E196" s="721">
        <v>119</v>
      </c>
      <c r="G196" s="610">
        <v>9</v>
      </c>
      <c r="H196" s="721" t="s">
        <v>1223</v>
      </c>
      <c r="I196" s="800">
        <v>80051</v>
      </c>
      <c r="J196" s="801">
        <v>28.720109999999998</v>
      </c>
      <c r="K196" s="721">
        <v>224</v>
      </c>
      <c r="L196" s="721"/>
      <c r="O196" s="795"/>
      <c r="S196" s="795"/>
    </row>
    <row r="197" spans="1:19" ht="15.95" customHeight="1">
      <c r="A197" s="610">
        <v>10</v>
      </c>
      <c r="B197" s="721" t="s">
        <v>1227</v>
      </c>
      <c r="C197" s="800">
        <v>446</v>
      </c>
      <c r="D197" s="801">
        <v>48.112189999999998</v>
      </c>
      <c r="E197" s="721">
        <v>280</v>
      </c>
      <c r="G197" s="610">
        <v>10</v>
      </c>
      <c r="H197" s="721" t="s">
        <v>1224</v>
      </c>
      <c r="I197" s="800">
        <v>77173</v>
      </c>
      <c r="J197" s="801">
        <v>32.103250000000003</v>
      </c>
      <c r="K197" s="721">
        <v>193</v>
      </c>
      <c r="M197" s="721"/>
      <c r="O197" s="795"/>
      <c r="S197" s="795"/>
    </row>
    <row r="198" spans="1:19" ht="15.95" customHeight="1">
      <c r="A198" s="722">
        <v>223</v>
      </c>
      <c r="B198" s="862" t="s">
        <v>1202</v>
      </c>
      <c r="C198" s="863">
        <v>64802</v>
      </c>
      <c r="D198" s="864">
        <v>28.928429999999999</v>
      </c>
      <c r="E198" s="723">
        <v>12</v>
      </c>
      <c r="G198" s="722">
        <v>12</v>
      </c>
      <c r="H198" s="862" t="s">
        <v>1202</v>
      </c>
      <c r="I198" s="863">
        <v>64802</v>
      </c>
      <c r="J198" s="864">
        <v>28.928429999999999</v>
      </c>
      <c r="K198" s="723">
        <v>223</v>
      </c>
      <c r="L198" s="723"/>
      <c r="M198" s="723"/>
      <c r="O198" s="795"/>
      <c r="S198" s="795"/>
    </row>
    <row r="199" spans="1:19" ht="15.95" customHeight="1">
      <c r="A199" s="610">
        <v>284</v>
      </c>
      <c r="B199" s="865" t="s">
        <v>9</v>
      </c>
      <c r="C199" s="800">
        <v>28854</v>
      </c>
      <c r="D199" s="801">
        <v>20.854900000000001</v>
      </c>
      <c r="E199" s="721">
        <v>31</v>
      </c>
      <c r="G199" s="610">
        <v>265</v>
      </c>
      <c r="H199" s="865" t="s">
        <v>1236</v>
      </c>
      <c r="I199" s="800">
        <v>333</v>
      </c>
      <c r="J199" s="801">
        <v>29.573709999999998</v>
      </c>
      <c r="K199" s="721">
        <v>219</v>
      </c>
      <c r="M199" s="721"/>
      <c r="O199" s="795"/>
      <c r="S199" s="795"/>
    </row>
    <row r="200" spans="1:19" ht="15.95" customHeight="1">
      <c r="A200" s="610">
        <v>285</v>
      </c>
      <c r="B200" s="865" t="s">
        <v>1212</v>
      </c>
      <c r="C200" s="800">
        <v>146</v>
      </c>
      <c r="D200" s="801">
        <v>20.33426</v>
      </c>
      <c r="E200" s="721">
        <v>290</v>
      </c>
      <c r="G200" s="610">
        <v>266</v>
      </c>
      <c r="H200" s="865" t="s">
        <v>1226</v>
      </c>
      <c r="I200" s="800">
        <v>323</v>
      </c>
      <c r="J200" s="801">
        <v>30.529299999999999</v>
      </c>
      <c r="K200" s="721">
        <v>210</v>
      </c>
      <c r="O200" s="795"/>
      <c r="S200" s="795"/>
    </row>
    <row r="201" spans="1:19" ht="15.95" customHeight="1">
      <c r="A201" s="610">
        <v>286</v>
      </c>
      <c r="B201" s="865" t="s">
        <v>39</v>
      </c>
      <c r="C201" s="800">
        <v>23180</v>
      </c>
      <c r="D201" s="801">
        <v>20.299859999999999</v>
      </c>
      <c r="E201" s="721">
        <v>40</v>
      </c>
      <c r="G201" s="610">
        <v>267</v>
      </c>
      <c r="H201" s="865" t="s">
        <v>21</v>
      </c>
      <c r="I201" s="800">
        <v>316</v>
      </c>
      <c r="J201" s="801">
        <v>24.591439999999999</v>
      </c>
      <c r="K201" s="721">
        <v>257</v>
      </c>
      <c r="O201" s="795"/>
      <c r="S201" s="795"/>
    </row>
    <row r="202" spans="1:19" ht="15.95" customHeight="1">
      <c r="A202" s="610">
        <v>287</v>
      </c>
      <c r="B202" s="865" t="s">
        <v>56</v>
      </c>
      <c r="C202" s="800">
        <v>3902</v>
      </c>
      <c r="D202" s="801">
        <v>20.199819999999999</v>
      </c>
      <c r="E202" s="721">
        <v>205</v>
      </c>
      <c r="G202" s="610">
        <v>268</v>
      </c>
      <c r="H202" s="865" t="s">
        <v>1219</v>
      </c>
      <c r="I202" s="800">
        <v>248</v>
      </c>
      <c r="J202" s="801">
        <v>36.686390000000003</v>
      </c>
      <c r="K202" s="721">
        <v>125</v>
      </c>
      <c r="O202" s="795"/>
      <c r="S202" s="795"/>
    </row>
    <row r="203" spans="1:19" ht="15.95" customHeight="1">
      <c r="A203" s="610">
        <v>288</v>
      </c>
      <c r="B203" s="865" t="s">
        <v>36</v>
      </c>
      <c r="C203" s="800">
        <v>12729</v>
      </c>
      <c r="D203" s="801">
        <v>19.884709999999998</v>
      </c>
      <c r="E203" s="721">
        <v>92</v>
      </c>
      <c r="G203" s="610">
        <v>269</v>
      </c>
      <c r="H203" s="865" t="s">
        <v>1214</v>
      </c>
      <c r="I203" s="800">
        <v>204</v>
      </c>
      <c r="J203" s="801">
        <v>27.56757</v>
      </c>
      <c r="K203" s="721">
        <v>240</v>
      </c>
      <c r="O203" s="795"/>
      <c r="S203" s="795"/>
    </row>
    <row r="204" spans="1:19" ht="15.95" customHeight="1">
      <c r="A204" s="610">
        <v>289</v>
      </c>
      <c r="B204" s="721" t="s">
        <v>72</v>
      </c>
      <c r="C204" s="800">
        <v>18925</v>
      </c>
      <c r="D204" s="801">
        <v>19.699590000000001</v>
      </c>
      <c r="E204" s="721">
        <v>55</v>
      </c>
      <c r="G204" s="610">
        <v>270</v>
      </c>
      <c r="H204" s="721" t="s">
        <v>1228</v>
      </c>
      <c r="I204" s="800">
        <v>187</v>
      </c>
      <c r="J204" s="801">
        <v>20.964130000000001</v>
      </c>
      <c r="K204" s="721">
        <v>282</v>
      </c>
      <c r="O204" s="795"/>
      <c r="S204" s="795"/>
    </row>
    <row r="205" spans="1:19" ht="15.95" customHeight="1">
      <c r="A205" s="610">
        <v>290</v>
      </c>
      <c r="B205" s="721" t="s">
        <v>48</v>
      </c>
      <c r="C205" s="800">
        <v>7862</v>
      </c>
      <c r="D205" s="801">
        <v>19.589379999999998</v>
      </c>
      <c r="E205" s="721">
        <v>145</v>
      </c>
      <c r="G205" s="610">
        <v>271</v>
      </c>
      <c r="H205" s="721" t="s">
        <v>1212</v>
      </c>
      <c r="I205" s="800">
        <v>146</v>
      </c>
      <c r="J205" s="801">
        <v>20.33426</v>
      </c>
      <c r="K205" s="721">
        <v>285</v>
      </c>
      <c r="O205" s="795"/>
      <c r="S205" s="795"/>
    </row>
    <row r="206" spans="1:19" ht="15.95" customHeight="1">
      <c r="A206" s="610">
        <v>291</v>
      </c>
      <c r="B206" s="721" t="s">
        <v>1242</v>
      </c>
      <c r="C206" s="800">
        <v>4113</v>
      </c>
      <c r="D206" s="801">
        <v>19.586649999999999</v>
      </c>
      <c r="E206" s="721">
        <v>196</v>
      </c>
      <c r="G206" s="610">
        <v>272</v>
      </c>
      <c r="H206" s="721" t="s">
        <v>1215</v>
      </c>
      <c r="I206" s="800">
        <v>143</v>
      </c>
      <c r="J206" s="801">
        <v>41.329479999999997</v>
      </c>
      <c r="K206" s="721">
        <v>60</v>
      </c>
      <c r="O206" s="795"/>
      <c r="S206" s="795"/>
    </row>
    <row r="207" spans="1:19" ht="15.95" customHeight="1">
      <c r="A207" s="610">
        <v>292</v>
      </c>
      <c r="B207" s="721" t="s">
        <v>73</v>
      </c>
      <c r="C207" s="800">
        <v>6024</v>
      </c>
      <c r="D207" s="801">
        <v>18.390519999999999</v>
      </c>
      <c r="E207" s="721">
        <v>165</v>
      </c>
      <c r="G207" s="610">
        <v>273</v>
      </c>
      <c r="H207" s="721" t="s">
        <v>1213</v>
      </c>
      <c r="I207" s="800">
        <v>127</v>
      </c>
      <c r="J207" s="801">
        <v>21.52542</v>
      </c>
      <c r="K207" s="721">
        <v>279</v>
      </c>
      <c r="O207" s="795"/>
      <c r="S207" s="795"/>
    </row>
    <row r="208" spans="1:19" ht="15.95" customHeight="1">
      <c r="A208" s="866">
        <v>293</v>
      </c>
      <c r="B208" s="611" t="s">
        <v>35</v>
      </c>
      <c r="C208" s="867">
        <v>8514</v>
      </c>
      <c r="D208" s="868">
        <v>17.900849999999998</v>
      </c>
      <c r="E208" s="611">
        <v>135</v>
      </c>
      <c r="G208" s="866">
        <v>274</v>
      </c>
      <c r="H208" s="611" t="s">
        <v>1216</v>
      </c>
      <c r="I208" s="867">
        <v>107</v>
      </c>
      <c r="J208" s="868">
        <v>26.419750000000001</v>
      </c>
      <c r="K208" s="611">
        <v>250</v>
      </c>
      <c r="O208" s="795"/>
      <c r="S208" s="795"/>
    </row>
    <row r="209" ht="15.95" customHeight="1"/>
    <row r="210" ht="16.5" customHeight="1"/>
    <row r="211" ht="16.5" customHeight="1"/>
    <row r="212" ht="16.5" customHeight="1"/>
  </sheetData>
  <sheetProtection selectLockedCells="1" selectUnlockedCells="1"/>
  <mergeCells count="16">
    <mergeCell ref="A2:E2"/>
    <mergeCell ref="G2:K2"/>
    <mergeCell ref="A27:E27"/>
    <mergeCell ref="G27:K27"/>
    <mergeCell ref="G55:K55"/>
    <mergeCell ref="A55:E55"/>
    <mergeCell ref="A161:E161"/>
    <mergeCell ref="G161:K161"/>
    <mergeCell ref="A186:E186"/>
    <mergeCell ref="G186:K186"/>
    <mergeCell ref="G80:K80"/>
    <mergeCell ref="A80:E80"/>
    <mergeCell ref="G108:K108"/>
    <mergeCell ref="A108:E108"/>
    <mergeCell ref="G133:K133"/>
    <mergeCell ref="A133:E133"/>
  </mergeCells>
  <phoneticPr fontId="6"/>
  <pageMargins left="0.75" right="0.75" top="1" bottom="1" header="0.51200000000000001" footer="0.51200000000000001"/>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K101"/>
  <sheetViews>
    <sheetView showGridLines="0" tabSelected="1" topLeftCell="A79" workbookViewId="0">
      <selection activeCell="I88" sqref="I88"/>
    </sheetView>
  </sheetViews>
  <sheetFormatPr defaultColWidth="9" defaultRowHeight="12"/>
  <cols>
    <col min="1" max="1" width="7.625" style="604" customWidth="1"/>
    <col min="2" max="2" width="21.375" style="604" customWidth="1"/>
    <col min="3" max="4" width="16.625" style="604" customWidth="1"/>
    <col min="5" max="5" width="13.5" style="604" customWidth="1"/>
    <col min="6" max="6" width="8.625" style="604" customWidth="1"/>
    <col min="7" max="16384" width="9" style="604"/>
  </cols>
  <sheetData>
    <row r="2" spans="1:6" ht="13.5">
      <c r="A2" s="1332" t="s">
        <v>1013</v>
      </c>
      <c r="B2" s="1332"/>
      <c r="C2" s="1332"/>
      <c r="D2" s="1332"/>
      <c r="E2" s="1332"/>
      <c r="F2" s="949"/>
    </row>
    <row r="3" spans="1:6" ht="36">
      <c r="A3" s="605" t="s">
        <v>1190</v>
      </c>
      <c r="B3" s="606" t="s">
        <v>1369</v>
      </c>
      <c r="C3" s="618" t="s">
        <v>784</v>
      </c>
      <c r="D3" s="619" t="s">
        <v>785</v>
      </c>
      <c r="E3" s="619" t="s">
        <v>1019</v>
      </c>
      <c r="F3" s="721"/>
    </row>
    <row r="4" spans="1:6" ht="13.5" customHeight="1">
      <c r="A4" s="859">
        <v>1</v>
      </c>
      <c r="B4" s="609" t="s">
        <v>1341</v>
      </c>
      <c r="C4" s="860">
        <v>903780</v>
      </c>
      <c r="D4" s="860">
        <v>66680</v>
      </c>
      <c r="E4" s="869">
        <v>1355.3989200000001</v>
      </c>
    </row>
    <row r="5" spans="1:6" ht="13.5" customHeight="1">
      <c r="A5" s="610">
        <v>2</v>
      </c>
      <c r="B5" s="721" t="s">
        <v>1397</v>
      </c>
      <c r="C5" s="800">
        <v>4985</v>
      </c>
      <c r="D5" s="800">
        <v>847</v>
      </c>
      <c r="E5" s="870">
        <v>588.54782</v>
      </c>
    </row>
    <row r="6" spans="1:6" ht="13.5" customHeight="1">
      <c r="A6" s="610">
        <v>3</v>
      </c>
      <c r="B6" s="721" t="s">
        <v>1466</v>
      </c>
      <c r="C6" s="800">
        <v>449202</v>
      </c>
      <c r="D6" s="800">
        <v>103726</v>
      </c>
      <c r="E6" s="870">
        <v>433.06596000000002</v>
      </c>
    </row>
    <row r="7" spans="1:6" ht="13.5" customHeight="1">
      <c r="A7" s="610">
        <v>4</v>
      </c>
      <c r="B7" s="721" t="s">
        <v>1342</v>
      </c>
      <c r="C7" s="800">
        <v>633390</v>
      </c>
      <c r="D7" s="800">
        <v>169179</v>
      </c>
      <c r="E7" s="870">
        <v>374.39044000000001</v>
      </c>
    </row>
    <row r="8" spans="1:6" ht="13.5" customHeight="1">
      <c r="A8" s="610">
        <v>5</v>
      </c>
      <c r="B8" s="721" t="s">
        <v>1343</v>
      </c>
      <c r="C8" s="800">
        <v>972673</v>
      </c>
      <c r="D8" s="800">
        <v>260486</v>
      </c>
      <c r="E8" s="870">
        <v>373.40701999999999</v>
      </c>
    </row>
    <row r="9" spans="1:6" ht="13.5" customHeight="1">
      <c r="A9" s="610">
        <v>6</v>
      </c>
      <c r="B9" s="721" t="s">
        <v>1467</v>
      </c>
      <c r="C9" s="800">
        <v>294608</v>
      </c>
      <c r="D9" s="800">
        <v>93100</v>
      </c>
      <c r="E9" s="870">
        <v>316.44252999999998</v>
      </c>
    </row>
    <row r="10" spans="1:6" ht="13.5" customHeight="1">
      <c r="A10" s="610">
        <v>7</v>
      </c>
      <c r="B10" s="721" t="s">
        <v>1468</v>
      </c>
      <c r="C10" s="800">
        <v>420354</v>
      </c>
      <c r="D10" s="800">
        <v>139376</v>
      </c>
      <c r="E10" s="870">
        <v>301.59712000000002</v>
      </c>
    </row>
    <row r="11" spans="1:6" ht="13.5" customHeight="1">
      <c r="A11" s="610">
        <v>8</v>
      </c>
      <c r="B11" s="721" t="s">
        <v>1344</v>
      </c>
      <c r="C11" s="800">
        <v>12923</v>
      </c>
      <c r="D11" s="800">
        <v>4575</v>
      </c>
      <c r="E11" s="870">
        <v>282.46994999999998</v>
      </c>
    </row>
    <row r="12" spans="1:6" ht="13.5" customHeight="1">
      <c r="A12" s="610">
        <v>9</v>
      </c>
      <c r="B12" s="721" t="s">
        <v>1346</v>
      </c>
      <c r="C12" s="800">
        <v>793528</v>
      </c>
      <c r="D12" s="800">
        <v>349385</v>
      </c>
      <c r="E12" s="870">
        <v>227.12137000000001</v>
      </c>
    </row>
    <row r="13" spans="1:6" ht="13.5" customHeight="1">
      <c r="A13" s="610">
        <v>10</v>
      </c>
      <c r="B13" s="721" t="s">
        <v>1345</v>
      </c>
      <c r="C13" s="800">
        <v>551344</v>
      </c>
      <c r="D13" s="800">
        <v>243883</v>
      </c>
      <c r="E13" s="870">
        <v>226.06906000000001</v>
      </c>
    </row>
    <row r="14" spans="1:6" ht="13.5" customHeight="1">
      <c r="A14" s="722">
        <v>211</v>
      </c>
      <c r="B14" s="862" t="s">
        <v>1202</v>
      </c>
      <c r="C14" s="863">
        <v>248170</v>
      </c>
      <c r="D14" s="863">
        <v>233301</v>
      </c>
      <c r="E14" s="864">
        <v>106.37331</v>
      </c>
    </row>
    <row r="15" spans="1:6" ht="13.5" customHeight="1">
      <c r="A15" s="610">
        <v>1886</v>
      </c>
      <c r="B15" s="865" t="s">
        <v>1469</v>
      </c>
      <c r="C15" s="800">
        <v>11528</v>
      </c>
      <c r="D15" s="800">
        <v>15340</v>
      </c>
      <c r="E15" s="870">
        <v>75.149929999999998</v>
      </c>
    </row>
    <row r="16" spans="1:6" ht="13.5" customHeight="1">
      <c r="A16" s="610">
        <v>1887</v>
      </c>
      <c r="B16" s="865" t="s">
        <v>1348</v>
      </c>
      <c r="C16" s="800">
        <v>13636</v>
      </c>
      <c r="D16" s="800">
        <v>18279</v>
      </c>
      <c r="E16" s="870">
        <v>74.599270000000004</v>
      </c>
    </row>
    <row r="17" spans="1:10" ht="13.5" customHeight="1">
      <c r="A17" s="610">
        <v>1888</v>
      </c>
      <c r="B17" s="865" t="s">
        <v>1470</v>
      </c>
      <c r="C17" s="800">
        <v>174215</v>
      </c>
      <c r="D17" s="800">
        <v>233728</v>
      </c>
      <c r="E17" s="870">
        <v>74.537499999999994</v>
      </c>
    </row>
    <row r="18" spans="1:10" ht="13.5" customHeight="1">
      <c r="A18" s="610">
        <v>1889</v>
      </c>
      <c r="B18" s="865" t="s">
        <v>1349</v>
      </c>
      <c r="C18" s="800">
        <v>3010</v>
      </c>
      <c r="D18" s="800">
        <v>4041</v>
      </c>
      <c r="E18" s="870">
        <v>74.486509999999996</v>
      </c>
    </row>
    <row r="19" spans="1:10" ht="13.5" customHeight="1">
      <c r="A19" s="610">
        <v>1890</v>
      </c>
      <c r="B19" s="865" t="s">
        <v>1352</v>
      </c>
      <c r="C19" s="800">
        <v>62979</v>
      </c>
      <c r="D19" s="800">
        <v>84772</v>
      </c>
      <c r="E19" s="870">
        <v>74.29222</v>
      </c>
    </row>
    <row r="20" spans="1:10" ht="13.5" customHeight="1">
      <c r="A20" s="610">
        <v>1891</v>
      </c>
      <c r="B20" s="721" t="s">
        <v>1471</v>
      </c>
      <c r="C20" s="800">
        <v>10180</v>
      </c>
      <c r="D20" s="800">
        <v>13725</v>
      </c>
      <c r="E20" s="870">
        <v>74.171220000000005</v>
      </c>
    </row>
    <row r="21" spans="1:10" ht="13.5" customHeight="1">
      <c r="A21" s="610">
        <v>1892</v>
      </c>
      <c r="B21" s="721" t="s">
        <v>1472</v>
      </c>
      <c r="C21" s="800">
        <v>5642</v>
      </c>
      <c r="D21" s="800">
        <v>7673</v>
      </c>
      <c r="E21" s="870">
        <v>73.530559999999994</v>
      </c>
    </row>
    <row r="22" spans="1:10" ht="13.5" customHeight="1">
      <c r="A22" s="610">
        <v>1893</v>
      </c>
      <c r="B22" s="721" t="s">
        <v>1351</v>
      </c>
      <c r="C22" s="800">
        <v>7884</v>
      </c>
      <c r="D22" s="800">
        <v>10746</v>
      </c>
      <c r="E22" s="870">
        <v>73.366829999999993</v>
      </c>
    </row>
    <row r="23" spans="1:10" ht="13.5" customHeight="1">
      <c r="A23" s="610">
        <v>1894</v>
      </c>
      <c r="B23" s="721" t="s">
        <v>1350</v>
      </c>
      <c r="C23" s="800">
        <v>2213</v>
      </c>
      <c r="D23" s="800">
        <v>3132</v>
      </c>
      <c r="E23" s="870">
        <v>70.657730000000001</v>
      </c>
    </row>
    <row r="24" spans="1:10" ht="13.5" customHeight="1">
      <c r="A24" s="866">
        <v>1895</v>
      </c>
      <c r="B24" s="611" t="s">
        <v>1347</v>
      </c>
      <c r="C24" s="867">
        <v>12168</v>
      </c>
      <c r="D24" s="867">
        <v>18132</v>
      </c>
      <c r="E24" s="871">
        <v>67.107879999999994</v>
      </c>
    </row>
    <row r="25" spans="1:10" ht="15.95" customHeight="1">
      <c r="A25" s="808" t="s">
        <v>1340</v>
      </c>
      <c r="B25" s="721"/>
      <c r="C25" s="800"/>
      <c r="D25" s="801"/>
      <c r="E25" s="721"/>
      <c r="F25" s="610"/>
      <c r="G25" s="721"/>
      <c r="H25" s="800"/>
      <c r="I25" s="801"/>
      <c r="J25" s="721"/>
    </row>
    <row r="26" spans="1:10" ht="18" customHeight="1"/>
    <row r="27" spans="1:10" ht="13.5" customHeight="1">
      <c r="A27" s="1332" t="s">
        <v>1014</v>
      </c>
      <c r="B27" s="1332"/>
      <c r="C27" s="1332"/>
      <c r="D27" s="1332"/>
      <c r="E27" s="1332"/>
      <c r="F27" s="949"/>
    </row>
    <row r="28" spans="1:10" ht="36">
      <c r="A28" s="605" t="s">
        <v>1190</v>
      </c>
      <c r="B28" s="606" t="s">
        <v>1015</v>
      </c>
      <c r="C28" s="618" t="s">
        <v>784</v>
      </c>
      <c r="D28" s="619" t="s">
        <v>785</v>
      </c>
      <c r="E28" s="619" t="s">
        <v>1019</v>
      </c>
      <c r="F28" s="721"/>
    </row>
    <row r="29" spans="1:10" ht="13.5" customHeight="1">
      <c r="A29" s="859">
        <v>1</v>
      </c>
      <c r="B29" s="609" t="s">
        <v>1473</v>
      </c>
      <c r="C29" s="860">
        <v>401756</v>
      </c>
      <c r="D29" s="860">
        <v>252034</v>
      </c>
      <c r="E29" s="869">
        <v>159.40548000000001</v>
      </c>
    </row>
    <row r="30" spans="1:10" ht="13.5" customHeight="1">
      <c r="A30" s="610">
        <v>2</v>
      </c>
      <c r="B30" s="721" t="s">
        <v>1474</v>
      </c>
      <c r="C30" s="800">
        <v>306659</v>
      </c>
      <c r="D30" s="800">
        <v>205501</v>
      </c>
      <c r="E30" s="870">
        <v>149.22506000000001</v>
      </c>
    </row>
    <row r="31" spans="1:10" ht="13.5" customHeight="1">
      <c r="A31" s="610">
        <v>3</v>
      </c>
      <c r="B31" s="721" t="s">
        <v>1354</v>
      </c>
      <c r="C31" s="800">
        <v>35101</v>
      </c>
      <c r="D31" s="800">
        <v>26298</v>
      </c>
      <c r="E31" s="870">
        <v>133.47403</v>
      </c>
    </row>
    <row r="32" spans="1:10" ht="13.5" customHeight="1">
      <c r="A32" s="610">
        <v>4</v>
      </c>
      <c r="B32" s="721" t="s">
        <v>1353</v>
      </c>
      <c r="C32" s="800">
        <v>12013</v>
      </c>
      <c r="D32" s="800">
        <v>9068</v>
      </c>
      <c r="E32" s="870">
        <v>132.47684000000001</v>
      </c>
    </row>
    <row r="33" spans="1:5" ht="13.5" customHeight="1">
      <c r="A33" s="610">
        <v>5</v>
      </c>
      <c r="B33" s="721" t="s">
        <v>1356</v>
      </c>
      <c r="C33" s="800">
        <v>12058</v>
      </c>
      <c r="D33" s="800">
        <v>9547</v>
      </c>
      <c r="E33" s="870">
        <v>126.30146000000001</v>
      </c>
    </row>
    <row r="34" spans="1:5" ht="13.5" customHeight="1">
      <c r="A34" s="610">
        <v>6</v>
      </c>
      <c r="B34" s="721" t="s">
        <v>1475</v>
      </c>
      <c r="C34" s="800">
        <v>234744</v>
      </c>
      <c r="D34" s="800">
        <v>187502</v>
      </c>
      <c r="E34" s="870">
        <v>125.19546</v>
      </c>
    </row>
    <row r="35" spans="1:5" ht="13.5" customHeight="1">
      <c r="A35" s="610">
        <v>7</v>
      </c>
      <c r="B35" s="721" t="s">
        <v>1339</v>
      </c>
      <c r="C35" s="800">
        <v>13522</v>
      </c>
      <c r="D35" s="800">
        <v>10869</v>
      </c>
      <c r="E35" s="870">
        <v>124.40886999999999</v>
      </c>
    </row>
    <row r="36" spans="1:5" ht="13.5" customHeight="1">
      <c r="A36" s="610">
        <v>8</v>
      </c>
      <c r="B36" s="721" t="s">
        <v>1476</v>
      </c>
      <c r="C36" s="800">
        <v>6920</v>
      </c>
      <c r="D36" s="800">
        <v>5609</v>
      </c>
      <c r="E36" s="870">
        <v>123.37315</v>
      </c>
    </row>
    <row r="37" spans="1:5" ht="13.5" customHeight="1">
      <c r="A37" s="610">
        <v>9</v>
      </c>
      <c r="B37" s="721" t="s">
        <v>1477</v>
      </c>
      <c r="C37" s="800">
        <v>221874</v>
      </c>
      <c r="D37" s="800">
        <v>183407</v>
      </c>
      <c r="E37" s="870">
        <v>120.97357</v>
      </c>
    </row>
    <row r="38" spans="1:5" ht="13.5" customHeight="1">
      <c r="A38" s="610">
        <v>10</v>
      </c>
      <c r="B38" s="721" t="s">
        <v>1355</v>
      </c>
      <c r="C38" s="800">
        <v>45535</v>
      </c>
      <c r="D38" s="800">
        <v>37684</v>
      </c>
      <c r="E38" s="870">
        <v>120.83378</v>
      </c>
    </row>
    <row r="39" spans="1:5" ht="13.5" customHeight="1">
      <c r="A39" s="722">
        <v>26</v>
      </c>
      <c r="B39" s="862" t="s">
        <v>1202</v>
      </c>
      <c r="C39" s="863">
        <v>248170</v>
      </c>
      <c r="D39" s="863">
        <v>233301</v>
      </c>
      <c r="E39" s="864">
        <v>106.37331</v>
      </c>
    </row>
    <row r="40" spans="1:5" ht="13.5" customHeight="1">
      <c r="A40" s="610">
        <v>281</v>
      </c>
      <c r="B40" s="865" t="s">
        <v>1478</v>
      </c>
      <c r="C40" s="800">
        <v>3496</v>
      </c>
      <c r="D40" s="800">
        <v>4254</v>
      </c>
      <c r="E40" s="870">
        <v>82.181479999999993</v>
      </c>
    </row>
    <row r="41" spans="1:5" ht="13.5" customHeight="1">
      <c r="A41" s="610">
        <v>282</v>
      </c>
      <c r="B41" s="865" t="s">
        <v>71</v>
      </c>
      <c r="C41" s="800">
        <v>90865</v>
      </c>
      <c r="D41" s="800">
        <v>111023</v>
      </c>
      <c r="E41" s="870">
        <v>81.843400000000003</v>
      </c>
    </row>
    <row r="42" spans="1:5" ht="13.5" customHeight="1">
      <c r="A42" s="610">
        <v>283</v>
      </c>
      <c r="B42" s="865" t="s">
        <v>1363</v>
      </c>
      <c r="C42" s="800">
        <v>20825</v>
      </c>
      <c r="D42" s="800">
        <v>25591</v>
      </c>
      <c r="E42" s="870">
        <v>81.376270000000005</v>
      </c>
    </row>
    <row r="43" spans="1:5" ht="13.5" customHeight="1">
      <c r="A43" s="610">
        <v>284</v>
      </c>
      <c r="B43" s="865" t="s">
        <v>1479</v>
      </c>
      <c r="C43" s="800">
        <v>25356</v>
      </c>
      <c r="D43" s="800">
        <v>31209</v>
      </c>
      <c r="E43" s="870">
        <v>81.24579</v>
      </c>
    </row>
    <row r="44" spans="1:5" ht="13.5" customHeight="1">
      <c r="A44" s="610">
        <v>285</v>
      </c>
      <c r="B44" s="865" t="s">
        <v>1360</v>
      </c>
      <c r="C44" s="800">
        <v>24805</v>
      </c>
      <c r="D44" s="800">
        <v>31007</v>
      </c>
      <c r="E44" s="870">
        <v>79.998059999999995</v>
      </c>
    </row>
    <row r="45" spans="1:5" ht="13.5" customHeight="1">
      <c r="A45" s="610">
        <v>286</v>
      </c>
      <c r="B45" s="721" t="s">
        <v>1362</v>
      </c>
      <c r="C45" s="800">
        <v>4027</v>
      </c>
      <c r="D45" s="800">
        <v>5045</v>
      </c>
      <c r="E45" s="870">
        <v>79.821610000000007</v>
      </c>
    </row>
    <row r="46" spans="1:5" ht="13.5" customHeight="1">
      <c r="A46" s="610">
        <v>287</v>
      </c>
      <c r="B46" s="721" t="s">
        <v>1361</v>
      </c>
      <c r="C46" s="800">
        <v>10214</v>
      </c>
      <c r="D46" s="800">
        <v>12878</v>
      </c>
      <c r="E46" s="870">
        <v>79.313559999999995</v>
      </c>
    </row>
    <row r="47" spans="1:5" ht="13.5" customHeight="1">
      <c r="A47" s="610">
        <v>288</v>
      </c>
      <c r="B47" s="721" t="s">
        <v>1359</v>
      </c>
      <c r="C47" s="800">
        <v>6589</v>
      </c>
      <c r="D47" s="800">
        <v>8407</v>
      </c>
      <c r="E47" s="870">
        <v>78.375159999999994</v>
      </c>
    </row>
    <row r="48" spans="1:5" ht="13.5" customHeight="1">
      <c r="A48" s="610">
        <v>289</v>
      </c>
      <c r="B48" s="721" t="s">
        <v>1358</v>
      </c>
      <c r="C48" s="800">
        <v>2496</v>
      </c>
      <c r="D48" s="800">
        <v>3238</v>
      </c>
      <c r="E48" s="870">
        <v>77.084620000000001</v>
      </c>
    </row>
    <row r="49" spans="1:6" ht="13.5" customHeight="1">
      <c r="A49" s="866">
        <v>290</v>
      </c>
      <c r="B49" s="611" t="s">
        <v>1357</v>
      </c>
      <c r="C49" s="867">
        <v>31218</v>
      </c>
      <c r="D49" s="867">
        <v>40780</v>
      </c>
      <c r="E49" s="871">
        <v>76.552229999999994</v>
      </c>
    </row>
    <row r="50" spans="1:6" ht="15.95" customHeight="1"/>
    <row r="51" spans="1:6" ht="16.5" customHeight="1"/>
    <row r="53" spans="1:6" ht="13.5">
      <c r="A53" s="1332" t="s">
        <v>1016</v>
      </c>
      <c r="B53" s="1332"/>
      <c r="C53" s="1332"/>
      <c r="D53" s="1332"/>
      <c r="E53" s="1332"/>
      <c r="F53" s="613"/>
    </row>
    <row r="54" spans="1:6" ht="36">
      <c r="A54" s="605" t="s">
        <v>1190</v>
      </c>
      <c r="B54" s="606" t="s">
        <v>1369</v>
      </c>
      <c r="C54" s="618" t="s">
        <v>784</v>
      </c>
      <c r="D54" s="619" t="s">
        <v>785</v>
      </c>
      <c r="E54" s="619" t="s">
        <v>1019</v>
      </c>
      <c r="F54" s="612" t="s">
        <v>1018</v>
      </c>
    </row>
    <row r="55" spans="1:6" ht="14.25" customHeight="1">
      <c r="A55" s="859">
        <v>1</v>
      </c>
      <c r="B55" s="609" t="s">
        <v>1343</v>
      </c>
      <c r="C55" s="860">
        <v>972673</v>
      </c>
      <c r="D55" s="860">
        <v>260486</v>
      </c>
      <c r="E55" s="869">
        <v>373.40701999999999</v>
      </c>
      <c r="F55" s="609">
        <v>5</v>
      </c>
    </row>
    <row r="56" spans="1:6" ht="14.25" customHeight="1">
      <c r="A56" s="610">
        <v>2</v>
      </c>
      <c r="B56" s="721" t="s">
        <v>1341</v>
      </c>
      <c r="C56" s="800">
        <v>903780</v>
      </c>
      <c r="D56" s="800">
        <v>66680</v>
      </c>
      <c r="E56" s="870">
        <v>1355.3989200000001</v>
      </c>
      <c r="F56" s="721">
        <v>1</v>
      </c>
    </row>
    <row r="57" spans="1:6" ht="14.25" customHeight="1">
      <c r="A57" s="610">
        <v>3</v>
      </c>
      <c r="B57" s="721" t="s">
        <v>1481</v>
      </c>
      <c r="C57" s="800">
        <v>854838</v>
      </c>
      <c r="D57" s="800">
        <v>943664</v>
      </c>
      <c r="E57" s="870">
        <v>90.587119999999999</v>
      </c>
      <c r="F57" s="721">
        <v>1393</v>
      </c>
    </row>
    <row r="58" spans="1:6" ht="14.25" customHeight="1">
      <c r="A58" s="610">
        <v>4</v>
      </c>
      <c r="B58" s="721" t="s">
        <v>1346</v>
      </c>
      <c r="C58" s="800">
        <v>793528</v>
      </c>
      <c r="D58" s="800">
        <v>349385</v>
      </c>
      <c r="E58" s="870">
        <v>227.12137000000001</v>
      </c>
      <c r="F58" s="721">
        <v>9</v>
      </c>
    </row>
    <row r="59" spans="1:6" ht="14.25" customHeight="1">
      <c r="A59" s="610">
        <v>5</v>
      </c>
      <c r="B59" s="721" t="s">
        <v>1482</v>
      </c>
      <c r="C59" s="800">
        <v>722027</v>
      </c>
      <c r="D59" s="800">
        <v>748081</v>
      </c>
      <c r="E59" s="870">
        <v>96.517219999999995</v>
      </c>
      <c r="F59" s="721">
        <v>969</v>
      </c>
    </row>
    <row r="60" spans="1:6" ht="14.25" customHeight="1">
      <c r="A60" s="610">
        <v>6</v>
      </c>
      <c r="B60" s="721" t="s">
        <v>1483</v>
      </c>
      <c r="C60" s="800">
        <v>633813</v>
      </c>
      <c r="D60" s="800">
        <v>524310</v>
      </c>
      <c r="E60" s="870">
        <v>120.88516</v>
      </c>
      <c r="F60" s="721">
        <v>72</v>
      </c>
    </row>
    <row r="61" spans="1:6" ht="14.25" customHeight="1">
      <c r="A61" s="610">
        <v>7</v>
      </c>
      <c r="B61" s="721" t="s">
        <v>1342</v>
      </c>
      <c r="C61" s="800">
        <v>633390</v>
      </c>
      <c r="D61" s="800">
        <v>169179</v>
      </c>
      <c r="E61" s="870">
        <v>374.39044000000001</v>
      </c>
      <c r="F61" s="721">
        <v>4</v>
      </c>
    </row>
    <row r="62" spans="1:6" ht="14.25" customHeight="1">
      <c r="A62" s="610">
        <v>8</v>
      </c>
      <c r="B62" s="721" t="s">
        <v>1484</v>
      </c>
      <c r="C62" s="800">
        <v>619375</v>
      </c>
      <c r="D62" s="800">
        <v>695043</v>
      </c>
      <c r="E62" s="870">
        <v>89.113190000000003</v>
      </c>
      <c r="F62" s="721">
        <v>1472</v>
      </c>
    </row>
    <row r="63" spans="1:6" ht="14.25" customHeight="1">
      <c r="A63" s="610">
        <v>9</v>
      </c>
      <c r="B63" s="721" t="s">
        <v>1485</v>
      </c>
      <c r="C63" s="800">
        <v>601359</v>
      </c>
      <c r="D63" s="800">
        <v>752608</v>
      </c>
      <c r="E63" s="870">
        <v>79.903350000000003</v>
      </c>
      <c r="F63" s="721">
        <v>1834</v>
      </c>
    </row>
    <row r="64" spans="1:6" ht="14.25" customHeight="1">
      <c r="A64" s="610">
        <v>10</v>
      </c>
      <c r="B64" s="721" t="s">
        <v>1210</v>
      </c>
      <c r="C64" s="800">
        <v>599331</v>
      </c>
      <c r="D64" s="800">
        <v>593128</v>
      </c>
      <c r="E64" s="870">
        <v>101.04581</v>
      </c>
      <c r="F64" s="721">
        <v>527</v>
      </c>
    </row>
    <row r="65" spans="1:11" ht="14.25" customHeight="1">
      <c r="A65" s="722">
        <v>114</v>
      </c>
      <c r="B65" s="862" t="s">
        <v>1202</v>
      </c>
      <c r="C65" s="863">
        <v>248170</v>
      </c>
      <c r="D65" s="863">
        <v>233301</v>
      </c>
      <c r="E65" s="864">
        <v>106.37331</v>
      </c>
      <c r="F65" s="723">
        <v>211</v>
      </c>
    </row>
    <row r="66" spans="1:11" ht="14.25" customHeight="1">
      <c r="A66" s="610">
        <v>1886</v>
      </c>
      <c r="B66" s="865" t="s">
        <v>1486</v>
      </c>
      <c r="C66" s="800">
        <v>454</v>
      </c>
      <c r="D66" s="800">
        <v>404</v>
      </c>
      <c r="E66" s="870">
        <v>112.37624</v>
      </c>
      <c r="F66" s="721">
        <v>115</v>
      </c>
    </row>
    <row r="67" spans="1:11" ht="14.25" customHeight="1">
      <c r="A67" s="610">
        <v>1887</v>
      </c>
      <c r="B67" s="865" t="s">
        <v>1487</v>
      </c>
      <c r="C67" s="800">
        <v>406</v>
      </c>
      <c r="D67" s="800">
        <v>405</v>
      </c>
      <c r="E67" s="870">
        <v>100.24691</v>
      </c>
      <c r="F67" s="721">
        <v>603</v>
      </c>
    </row>
    <row r="68" spans="1:11" ht="14.25" customHeight="1">
      <c r="A68" s="610">
        <v>1888</v>
      </c>
      <c r="B68" s="865" t="s">
        <v>1488</v>
      </c>
      <c r="C68" s="800">
        <v>389</v>
      </c>
      <c r="D68" s="800">
        <v>366</v>
      </c>
      <c r="E68" s="870">
        <v>106.28415</v>
      </c>
      <c r="F68" s="721">
        <v>214</v>
      </c>
    </row>
    <row r="69" spans="1:11" ht="14.25" customHeight="1">
      <c r="A69" s="610">
        <v>1889</v>
      </c>
      <c r="B69" s="865" t="s">
        <v>1489</v>
      </c>
      <c r="C69" s="800">
        <v>383</v>
      </c>
      <c r="D69" s="800">
        <v>357</v>
      </c>
      <c r="E69" s="870">
        <v>107.28291</v>
      </c>
      <c r="F69" s="721">
        <v>187</v>
      </c>
    </row>
    <row r="70" spans="1:11" ht="14.25" customHeight="1">
      <c r="A70" s="610">
        <v>1890</v>
      </c>
      <c r="B70" s="865" t="s">
        <v>1490</v>
      </c>
      <c r="C70" s="800">
        <v>363</v>
      </c>
      <c r="D70" s="800">
        <v>387</v>
      </c>
      <c r="E70" s="870">
        <v>93.798450000000003</v>
      </c>
      <c r="F70" s="721">
        <v>1199</v>
      </c>
    </row>
    <row r="71" spans="1:11" ht="14.25" customHeight="1">
      <c r="A71" s="610">
        <v>1891</v>
      </c>
      <c r="B71" s="721" t="s">
        <v>1491</v>
      </c>
      <c r="C71" s="800">
        <v>356</v>
      </c>
      <c r="D71" s="800">
        <v>353</v>
      </c>
      <c r="E71" s="870">
        <v>100.84986000000001</v>
      </c>
      <c r="F71" s="721">
        <v>543</v>
      </c>
    </row>
    <row r="72" spans="1:11" ht="14.25" customHeight="1">
      <c r="A72" s="610">
        <v>1892</v>
      </c>
      <c r="B72" s="721" t="s">
        <v>1492</v>
      </c>
      <c r="C72" s="800">
        <v>351</v>
      </c>
      <c r="D72" s="800">
        <v>327</v>
      </c>
      <c r="E72" s="870">
        <v>107.33945</v>
      </c>
      <c r="F72" s="721">
        <v>185</v>
      </c>
    </row>
    <row r="73" spans="1:11" ht="14.25" customHeight="1">
      <c r="A73" s="610">
        <v>1893</v>
      </c>
      <c r="B73" s="721" t="s">
        <v>1493</v>
      </c>
      <c r="C73" s="800">
        <v>341</v>
      </c>
      <c r="D73" s="800">
        <v>346</v>
      </c>
      <c r="E73" s="870">
        <v>98.554910000000007</v>
      </c>
      <c r="F73" s="721">
        <v>787</v>
      </c>
    </row>
    <row r="74" spans="1:11" ht="14.25" customHeight="1">
      <c r="A74" s="610">
        <v>1894</v>
      </c>
      <c r="B74" s="721" t="s">
        <v>1494</v>
      </c>
      <c r="C74" s="800">
        <v>330</v>
      </c>
      <c r="D74" s="800">
        <v>323</v>
      </c>
      <c r="E74" s="870">
        <v>102.16718</v>
      </c>
      <c r="F74" s="721">
        <v>438</v>
      </c>
    </row>
    <row r="75" spans="1:11" ht="14.25" customHeight="1">
      <c r="A75" s="866">
        <v>1895</v>
      </c>
      <c r="B75" s="611" t="s">
        <v>1495</v>
      </c>
      <c r="C75" s="867">
        <v>205</v>
      </c>
      <c r="D75" s="867">
        <v>169</v>
      </c>
      <c r="E75" s="871">
        <v>121.30177999999999</v>
      </c>
      <c r="F75" s="611">
        <v>69</v>
      </c>
    </row>
    <row r="76" spans="1:11" ht="15.95" customHeight="1">
      <c r="A76" s="808" t="s">
        <v>1340</v>
      </c>
      <c r="B76" s="721"/>
      <c r="C76" s="800"/>
      <c r="D76" s="801"/>
      <c r="E76" s="721"/>
      <c r="F76" s="721"/>
      <c r="G76" s="610"/>
      <c r="H76" s="721"/>
      <c r="I76" s="800"/>
      <c r="J76" s="801"/>
      <c r="K76" s="721"/>
    </row>
    <row r="77" spans="1:11" ht="18" customHeight="1"/>
    <row r="78" spans="1:11" ht="13.5" customHeight="1">
      <c r="A78" s="1332" t="s">
        <v>1017</v>
      </c>
      <c r="B78" s="1332"/>
      <c r="C78" s="1332"/>
      <c r="D78" s="1332"/>
      <c r="E78" s="1332"/>
      <c r="F78" s="613"/>
    </row>
    <row r="79" spans="1:11" ht="36">
      <c r="A79" s="605" t="s">
        <v>1190</v>
      </c>
      <c r="B79" s="606" t="s">
        <v>1015</v>
      </c>
      <c r="C79" s="618" t="s">
        <v>784</v>
      </c>
      <c r="D79" s="619" t="s">
        <v>785</v>
      </c>
      <c r="E79" s="619" t="s">
        <v>1019</v>
      </c>
      <c r="F79" s="612" t="s">
        <v>1018</v>
      </c>
    </row>
    <row r="80" spans="1:11" ht="13.5" customHeight="1">
      <c r="A80" s="859">
        <v>1</v>
      </c>
      <c r="B80" s="609" t="s">
        <v>1210</v>
      </c>
      <c r="C80" s="860">
        <v>599331</v>
      </c>
      <c r="D80" s="860">
        <v>593128</v>
      </c>
      <c r="E80" s="869">
        <v>101.04581</v>
      </c>
      <c r="F80" s="609">
        <v>75</v>
      </c>
    </row>
    <row r="81" spans="1:6" ht="13.5" customHeight="1">
      <c r="A81" s="610">
        <v>2</v>
      </c>
      <c r="B81" s="721" t="s">
        <v>1211</v>
      </c>
      <c r="C81" s="800">
        <v>481509</v>
      </c>
      <c r="D81" s="800">
        <v>475614</v>
      </c>
      <c r="E81" s="870">
        <v>101.23945000000001</v>
      </c>
      <c r="F81" s="721">
        <v>69</v>
      </c>
    </row>
    <row r="82" spans="1:6" ht="13.5" customHeight="1">
      <c r="A82" s="610">
        <v>3</v>
      </c>
      <c r="B82" s="721" t="s">
        <v>1220</v>
      </c>
      <c r="C82" s="800">
        <v>419495</v>
      </c>
      <c r="D82" s="800">
        <v>409118</v>
      </c>
      <c r="E82" s="870">
        <v>102.53643</v>
      </c>
      <c r="F82" s="721">
        <v>53</v>
      </c>
    </row>
    <row r="83" spans="1:6" ht="13.5" customHeight="1">
      <c r="A83" s="610">
        <v>4</v>
      </c>
      <c r="B83" s="721" t="s">
        <v>1221</v>
      </c>
      <c r="C83" s="800">
        <v>406619</v>
      </c>
      <c r="D83" s="800">
        <v>401339</v>
      </c>
      <c r="E83" s="870">
        <v>101.3156</v>
      </c>
      <c r="F83" s="721">
        <v>67</v>
      </c>
    </row>
    <row r="84" spans="1:6" ht="13.5" customHeight="1">
      <c r="A84" s="610">
        <v>5</v>
      </c>
      <c r="B84" s="721" t="s">
        <v>1473</v>
      </c>
      <c r="C84" s="800">
        <v>401756</v>
      </c>
      <c r="D84" s="800">
        <v>252034</v>
      </c>
      <c r="E84" s="870">
        <v>159.40548000000001</v>
      </c>
      <c r="F84" s="721">
        <v>1</v>
      </c>
    </row>
    <row r="85" spans="1:6" ht="13.5" customHeight="1">
      <c r="A85" s="610">
        <v>6</v>
      </c>
      <c r="B85" s="721" t="s">
        <v>1222</v>
      </c>
      <c r="C85" s="800">
        <v>347019</v>
      </c>
      <c r="D85" s="800">
        <v>317625</v>
      </c>
      <c r="E85" s="870">
        <v>109.25431</v>
      </c>
      <c r="F85" s="721">
        <v>16</v>
      </c>
    </row>
    <row r="86" spans="1:6" ht="13.5" customHeight="1">
      <c r="A86" s="610">
        <v>7</v>
      </c>
      <c r="B86" s="721" t="s">
        <v>1480</v>
      </c>
      <c r="C86" s="800">
        <v>311606</v>
      </c>
      <c r="D86" s="800">
        <v>322503</v>
      </c>
      <c r="E86" s="870">
        <v>96.621120000000005</v>
      </c>
      <c r="F86" s="721">
        <v>165</v>
      </c>
    </row>
    <row r="87" spans="1:6" ht="13.5" customHeight="1">
      <c r="A87" s="610">
        <v>8</v>
      </c>
      <c r="B87" s="721" t="s">
        <v>1474</v>
      </c>
      <c r="C87" s="800">
        <v>306659</v>
      </c>
      <c r="D87" s="800">
        <v>205501</v>
      </c>
      <c r="E87" s="870">
        <v>149.22506000000001</v>
      </c>
      <c r="F87" s="721">
        <v>2</v>
      </c>
    </row>
    <row r="88" spans="1:6" ht="13.5" customHeight="1">
      <c r="A88" s="610">
        <v>9</v>
      </c>
      <c r="B88" s="721" t="s">
        <v>1223</v>
      </c>
      <c r="C88" s="800">
        <v>300236</v>
      </c>
      <c r="D88" s="800">
        <v>303316</v>
      </c>
      <c r="E88" s="870">
        <v>98.984560000000002</v>
      </c>
      <c r="F88" s="721">
        <v>130</v>
      </c>
    </row>
    <row r="89" spans="1:6" ht="13.5" customHeight="1">
      <c r="A89" s="722">
        <v>10</v>
      </c>
      <c r="B89" s="862" t="s">
        <v>1202</v>
      </c>
      <c r="C89" s="863">
        <v>248170</v>
      </c>
      <c r="D89" s="863">
        <v>233301</v>
      </c>
      <c r="E89" s="864">
        <v>106.37331</v>
      </c>
      <c r="F89" s="723">
        <v>26</v>
      </c>
    </row>
    <row r="90" spans="1:6" ht="13.5" customHeight="1">
      <c r="A90" s="610">
        <v>281</v>
      </c>
      <c r="B90" s="865" t="s">
        <v>1225</v>
      </c>
      <c r="C90" s="800">
        <v>1072</v>
      </c>
      <c r="D90" s="800">
        <v>1000</v>
      </c>
      <c r="E90" s="870">
        <v>107.2</v>
      </c>
      <c r="F90" s="721">
        <v>22</v>
      </c>
    </row>
    <row r="91" spans="1:6" ht="13.5" customHeight="1">
      <c r="A91" s="610">
        <v>282</v>
      </c>
      <c r="B91" s="865" t="s">
        <v>1227</v>
      </c>
      <c r="C91" s="800">
        <v>1040</v>
      </c>
      <c r="D91" s="800">
        <v>931</v>
      </c>
      <c r="E91" s="870">
        <v>111.70784</v>
      </c>
      <c r="F91" s="721">
        <v>13</v>
      </c>
    </row>
    <row r="92" spans="1:6" ht="13.5" customHeight="1">
      <c r="A92" s="610">
        <v>283</v>
      </c>
      <c r="B92" s="865" t="s">
        <v>1226</v>
      </c>
      <c r="C92" s="800">
        <v>1030</v>
      </c>
      <c r="D92" s="800">
        <v>1058</v>
      </c>
      <c r="E92" s="870">
        <v>97.353499999999997</v>
      </c>
      <c r="F92" s="721">
        <v>151</v>
      </c>
    </row>
    <row r="93" spans="1:6" ht="13.5" customHeight="1">
      <c r="A93" s="610">
        <v>284</v>
      </c>
      <c r="B93" s="865" t="s">
        <v>1228</v>
      </c>
      <c r="C93" s="800">
        <v>913</v>
      </c>
      <c r="D93" s="800">
        <v>892</v>
      </c>
      <c r="E93" s="870">
        <v>102.35426</v>
      </c>
      <c r="F93" s="721">
        <v>56</v>
      </c>
    </row>
    <row r="94" spans="1:6" ht="13.5" customHeight="1">
      <c r="A94" s="610">
        <v>285</v>
      </c>
      <c r="B94" s="865" t="s">
        <v>1214</v>
      </c>
      <c r="C94" s="800">
        <v>748</v>
      </c>
      <c r="D94" s="800">
        <v>740</v>
      </c>
      <c r="E94" s="870">
        <v>101.08108</v>
      </c>
      <c r="F94" s="721">
        <v>72</v>
      </c>
    </row>
    <row r="95" spans="1:6" ht="13.5" customHeight="1">
      <c r="A95" s="610">
        <v>286</v>
      </c>
      <c r="B95" s="721" t="s">
        <v>1212</v>
      </c>
      <c r="C95" s="800">
        <v>721</v>
      </c>
      <c r="D95" s="800">
        <v>718</v>
      </c>
      <c r="E95" s="870">
        <v>100.41783</v>
      </c>
      <c r="F95" s="721">
        <v>90</v>
      </c>
    </row>
    <row r="96" spans="1:6" ht="13.5" customHeight="1">
      <c r="A96" s="610">
        <v>287</v>
      </c>
      <c r="B96" s="721" t="s">
        <v>1219</v>
      </c>
      <c r="C96" s="800">
        <v>682</v>
      </c>
      <c r="D96" s="800">
        <v>683</v>
      </c>
      <c r="E96" s="870">
        <v>99.853589999999997</v>
      </c>
      <c r="F96" s="721">
        <v>107</v>
      </c>
    </row>
    <row r="97" spans="1:6" ht="13.5" customHeight="1">
      <c r="A97" s="610">
        <v>288</v>
      </c>
      <c r="B97" s="721" t="s">
        <v>1213</v>
      </c>
      <c r="C97" s="800">
        <v>605</v>
      </c>
      <c r="D97" s="800">
        <v>590</v>
      </c>
      <c r="E97" s="870">
        <v>102.54237000000001</v>
      </c>
      <c r="F97" s="721">
        <v>52</v>
      </c>
    </row>
    <row r="98" spans="1:6" ht="13.5" customHeight="1">
      <c r="A98" s="610">
        <v>289</v>
      </c>
      <c r="B98" s="721" t="s">
        <v>1216</v>
      </c>
      <c r="C98" s="800">
        <v>406</v>
      </c>
      <c r="D98" s="800">
        <v>405</v>
      </c>
      <c r="E98" s="870">
        <v>100.24691</v>
      </c>
      <c r="F98" s="721">
        <v>98</v>
      </c>
    </row>
    <row r="99" spans="1:6" ht="13.5" customHeight="1">
      <c r="A99" s="866">
        <v>290</v>
      </c>
      <c r="B99" s="611" t="s">
        <v>1215</v>
      </c>
      <c r="C99" s="867">
        <v>341</v>
      </c>
      <c r="D99" s="867">
        <v>346</v>
      </c>
      <c r="E99" s="871">
        <v>98.554910000000007</v>
      </c>
      <c r="F99" s="611">
        <v>135</v>
      </c>
    </row>
    <row r="100" spans="1:6" ht="15.95" customHeight="1"/>
    <row r="101" spans="1:6" ht="16.5" customHeight="1"/>
  </sheetData>
  <sheetProtection selectLockedCells="1" selectUnlockedCells="1"/>
  <mergeCells count="4">
    <mergeCell ref="A53:E53"/>
    <mergeCell ref="A78:E78"/>
    <mergeCell ref="A2:E2"/>
    <mergeCell ref="A27:E27"/>
  </mergeCells>
  <phoneticPr fontId="6"/>
  <pageMargins left="0.75" right="0.75" top="1" bottom="1" header="0.51200000000000001" footer="0.51200000000000001"/>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115"/>
  <sheetViews>
    <sheetView showGridLines="0" zoomScaleNormal="100" workbookViewId="0">
      <selection activeCell="I2" sqref="I2:P40"/>
    </sheetView>
  </sheetViews>
  <sheetFormatPr defaultRowHeight="13.5"/>
  <cols>
    <col min="1" max="1" width="10.125" customWidth="1"/>
    <col min="2" max="4" width="10" customWidth="1"/>
    <col min="5" max="5" width="10.125" customWidth="1"/>
    <col min="6" max="8" width="10" customWidth="1"/>
    <col min="9" max="9" width="10.125" customWidth="1"/>
    <col min="10" max="12" width="10" customWidth="1"/>
    <col min="13" max="13" width="10.125" customWidth="1"/>
    <col min="14" max="16" width="10" customWidth="1"/>
  </cols>
  <sheetData>
    <row r="1" spans="1:16" ht="18" customHeight="1">
      <c r="A1" s="367" t="s">
        <v>434</v>
      </c>
      <c r="B1" s="14"/>
      <c r="C1" s="14"/>
      <c r="D1" s="14"/>
      <c r="E1" s="14"/>
      <c r="F1" s="14"/>
      <c r="G1" s="14"/>
      <c r="H1" s="14"/>
      <c r="I1" s="14"/>
      <c r="J1" s="14"/>
      <c r="K1" s="14"/>
      <c r="L1" s="14"/>
      <c r="M1" s="14"/>
      <c r="N1" s="14"/>
      <c r="O1" s="14"/>
      <c r="P1" s="14"/>
    </row>
    <row r="2" spans="1:16" ht="15" customHeight="1">
      <c r="A2" s="344" t="s">
        <v>101</v>
      </c>
      <c r="B2" s="345" t="s">
        <v>95</v>
      </c>
      <c r="C2" s="31" t="s">
        <v>102</v>
      </c>
      <c r="D2" s="31" t="s">
        <v>103</v>
      </c>
      <c r="E2" s="344" t="s">
        <v>101</v>
      </c>
      <c r="F2" s="345" t="s">
        <v>95</v>
      </c>
      <c r="G2" s="31" t="s">
        <v>102</v>
      </c>
      <c r="H2" s="32" t="s">
        <v>103</v>
      </c>
      <c r="I2" s="344" t="s">
        <v>101</v>
      </c>
      <c r="J2" s="345" t="s">
        <v>95</v>
      </c>
      <c r="K2" s="31" t="s">
        <v>102</v>
      </c>
      <c r="L2" s="31" t="s">
        <v>103</v>
      </c>
      <c r="M2" s="344" t="s">
        <v>101</v>
      </c>
      <c r="N2" s="345" t="s">
        <v>95</v>
      </c>
      <c r="O2" s="31" t="s">
        <v>102</v>
      </c>
      <c r="P2" s="32" t="s">
        <v>103</v>
      </c>
    </row>
    <row r="3" spans="1:16" ht="16.5" customHeight="1">
      <c r="A3" s="346" t="s">
        <v>235</v>
      </c>
      <c r="B3" s="347">
        <v>139060</v>
      </c>
      <c r="C3" s="348">
        <v>65562</v>
      </c>
      <c r="D3" s="348">
        <v>73498</v>
      </c>
      <c r="E3" s="349"/>
      <c r="F3" s="7"/>
      <c r="G3" s="7"/>
      <c r="H3" s="36"/>
      <c r="I3" s="357"/>
      <c r="J3" s="7"/>
      <c r="K3" s="7"/>
      <c r="L3" s="7"/>
      <c r="M3" s="364"/>
      <c r="N3" s="7"/>
      <c r="O3" s="7"/>
      <c r="P3" s="7"/>
    </row>
    <row r="4" spans="1:16" ht="16.5" customHeight="1">
      <c r="A4" s="350"/>
      <c r="B4" s="348"/>
      <c r="C4" s="348"/>
      <c r="D4" s="348"/>
      <c r="E4" s="349"/>
      <c r="F4" s="7"/>
      <c r="G4" s="7"/>
      <c r="H4" s="36"/>
      <c r="I4" s="357"/>
      <c r="J4" s="7"/>
      <c r="K4" s="7"/>
      <c r="L4" s="7"/>
      <c r="M4" s="364"/>
      <c r="N4" s="7"/>
      <c r="O4" s="7"/>
      <c r="P4" s="7"/>
    </row>
    <row r="5" spans="1:16" s="16" customFormat="1" ht="16.5" customHeight="1">
      <c r="A5" s="351" t="s">
        <v>549</v>
      </c>
      <c r="B5" s="352">
        <v>5323</v>
      </c>
      <c r="C5" s="352">
        <v>2714</v>
      </c>
      <c r="D5" s="352">
        <v>2609</v>
      </c>
      <c r="E5" s="353" t="s">
        <v>550</v>
      </c>
      <c r="F5" s="352">
        <v>6437</v>
      </c>
      <c r="G5" s="352">
        <v>3143</v>
      </c>
      <c r="H5" s="354">
        <v>3294</v>
      </c>
      <c r="I5" s="365" t="s">
        <v>551</v>
      </c>
      <c r="J5" s="352">
        <v>8829</v>
      </c>
      <c r="K5" s="352">
        <v>4157</v>
      </c>
      <c r="L5" s="352">
        <v>4672</v>
      </c>
      <c r="M5" s="353" t="s">
        <v>552</v>
      </c>
      <c r="N5" s="352">
        <v>6400</v>
      </c>
      <c r="O5" s="352">
        <v>2656</v>
      </c>
      <c r="P5" s="352">
        <v>3744</v>
      </c>
    </row>
    <row r="6" spans="1:16" ht="16.5" customHeight="1">
      <c r="A6" s="355">
        <v>0</v>
      </c>
      <c r="B6" s="352">
        <v>1020</v>
      </c>
      <c r="C6" s="352">
        <v>524</v>
      </c>
      <c r="D6" s="352">
        <v>496</v>
      </c>
      <c r="E6" s="356">
        <v>25</v>
      </c>
      <c r="F6" s="352">
        <v>1282</v>
      </c>
      <c r="G6" s="352">
        <v>628</v>
      </c>
      <c r="H6" s="354">
        <v>654</v>
      </c>
      <c r="I6" s="355">
        <v>50</v>
      </c>
      <c r="J6" s="352">
        <v>1875</v>
      </c>
      <c r="K6" s="352">
        <v>904</v>
      </c>
      <c r="L6" s="352">
        <v>971</v>
      </c>
      <c r="M6" s="356">
        <v>75</v>
      </c>
      <c r="N6" s="352">
        <v>1216</v>
      </c>
      <c r="O6" s="352">
        <v>528</v>
      </c>
      <c r="P6" s="352">
        <v>688</v>
      </c>
    </row>
    <row r="7" spans="1:16" ht="16.5" customHeight="1">
      <c r="A7" s="355">
        <v>1</v>
      </c>
      <c r="B7" s="352">
        <v>1023</v>
      </c>
      <c r="C7" s="352">
        <v>524</v>
      </c>
      <c r="D7" s="352">
        <v>499</v>
      </c>
      <c r="E7" s="356">
        <v>26</v>
      </c>
      <c r="F7" s="352">
        <v>1319</v>
      </c>
      <c r="G7" s="352">
        <v>638</v>
      </c>
      <c r="H7" s="354">
        <v>681</v>
      </c>
      <c r="I7" s="355">
        <v>51</v>
      </c>
      <c r="J7" s="352">
        <v>1808</v>
      </c>
      <c r="K7" s="352">
        <v>838</v>
      </c>
      <c r="L7" s="352">
        <v>970</v>
      </c>
      <c r="M7" s="356">
        <v>76</v>
      </c>
      <c r="N7" s="352">
        <v>1380</v>
      </c>
      <c r="O7" s="352">
        <v>574</v>
      </c>
      <c r="P7" s="352">
        <v>806</v>
      </c>
    </row>
    <row r="8" spans="1:16" ht="16.5" customHeight="1">
      <c r="A8" s="355">
        <v>2</v>
      </c>
      <c r="B8" s="352">
        <v>1138</v>
      </c>
      <c r="C8" s="352">
        <v>578</v>
      </c>
      <c r="D8" s="352">
        <v>560</v>
      </c>
      <c r="E8" s="356">
        <v>27</v>
      </c>
      <c r="F8" s="352">
        <v>1276</v>
      </c>
      <c r="G8" s="352">
        <v>622</v>
      </c>
      <c r="H8" s="354">
        <v>654</v>
      </c>
      <c r="I8" s="355">
        <v>52</v>
      </c>
      <c r="J8" s="352">
        <v>1821</v>
      </c>
      <c r="K8" s="352">
        <v>871</v>
      </c>
      <c r="L8" s="352">
        <v>950</v>
      </c>
      <c r="M8" s="356">
        <v>77</v>
      </c>
      <c r="N8" s="352">
        <v>1275</v>
      </c>
      <c r="O8" s="352">
        <v>520</v>
      </c>
      <c r="P8" s="352">
        <v>755</v>
      </c>
    </row>
    <row r="9" spans="1:16" ht="16.5" customHeight="1">
      <c r="A9" s="355">
        <v>3</v>
      </c>
      <c r="B9" s="352">
        <v>1032</v>
      </c>
      <c r="C9" s="352">
        <v>557</v>
      </c>
      <c r="D9" s="352">
        <v>475</v>
      </c>
      <c r="E9" s="356">
        <v>28</v>
      </c>
      <c r="F9" s="352">
        <v>1281</v>
      </c>
      <c r="G9" s="352">
        <v>648</v>
      </c>
      <c r="H9" s="354">
        <v>633</v>
      </c>
      <c r="I9" s="355">
        <v>53</v>
      </c>
      <c r="J9" s="352">
        <v>1811</v>
      </c>
      <c r="K9" s="352">
        <v>859</v>
      </c>
      <c r="L9" s="352">
        <v>952</v>
      </c>
      <c r="M9" s="356">
        <v>78</v>
      </c>
      <c r="N9" s="352">
        <v>1332</v>
      </c>
      <c r="O9" s="352">
        <v>555</v>
      </c>
      <c r="P9" s="352">
        <v>777</v>
      </c>
    </row>
    <row r="10" spans="1:16" ht="16.5" customHeight="1">
      <c r="A10" s="355">
        <v>4</v>
      </c>
      <c r="B10" s="352">
        <v>1110</v>
      </c>
      <c r="C10" s="352">
        <v>531</v>
      </c>
      <c r="D10" s="352">
        <v>579</v>
      </c>
      <c r="E10" s="356">
        <v>29</v>
      </c>
      <c r="F10" s="352">
        <v>1279</v>
      </c>
      <c r="G10" s="352">
        <v>607</v>
      </c>
      <c r="H10" s="354">
        <v>672</v>
      </c>
      <c r="I10" s="355">
        <v>54</v>
      </c>
      <c r="J10" s="352">
        <v>1514</v>
      </c>
      <c r="K10" s="352">
        <v>685</v>
      </c>
      <c r="L10" s="352">
        <v>829</v>
      </c>
      <c r="M10" s="356">
        <v>79</v>
      </c>
      <c r="N10" s="352">
        <v>1197</v>
      </c>
      <c r="O10" s="352">
        <v>479</v>
      </c>
      <c r="P10" s="352">
        <v>718</v>
      </c>
    </row>
    <row r="11" spans="1:16" ht="16.5" customHeight="1">
      <c r="A11" s="355"/>
      <c r="B11" s="352"/>
      <c r="C11" s="352"/>
      <c r="D11" s="352"/>
      <c r="E11" s="356"/>
      <c r="F11" s="352"/>
      <c r="G11" s="352"/>
      <c r="H11" s="354"/>
      <c r="I11" s="355"/>
      <c r="J11" s="352"/>
      <c r="K11" s="352"/>
      <c r="L11" s="352"/>
      <c r="M11" s="356"/>
      <c r="N11" s="352"/>
      <c r="O11" s="352"/>
      <c r="P11" s="352"/>
    </row>
    <row r="12" spans="1:16" s="16" customFormat="1" ht="16.5" customHeight="1">
      <c r="A12" s="355" t="s">
        <v>553</v>
      </c>
      <c r="B12" s="352">
        <v>5898</v>
      </c>
      <c r="C12" s="352">
        <v>3048</v>
      </c>
      <c r="D12" s="352">
        <v>2850</v>
      </c>
      <c r="E12" s="356" t="s">
        <v>554</v>
      </c>
      <c r="F12" s="352">
        <v>6805</v>
      </c>
      <c r="G12" s="352">
        <v>3269</v>
      </c>
      <c r="H12" s="354">
        <v>3536</v>
      </c>
      <c r="I12" s="355" t="s">
        <v>132</v>
      </c>
      <c r="J12" s="352">
        <v>8645</v>
      </c>
      <c r="K12" s="352">
        <v>4032</v>
      </c>
      <c r="L12" s="352">
        <v>4613</v>
      </c>
      <c r="M12" s="356" t="s">
        <v>556</v>
      </c>
      <c r="N12" s="352">
        <v>4784</v>
      </c>
      <c r="O12" s="352">
        <v>1887</v>
      </c>
      <c r="P12" s="352">
        <v>2897</v>
      </c>
    </row>
    <row r="13" spans="1:16" ht="16.5" customHeight="1">
      <c r="A13" s="355">
        <v>5</v>
      </c>
      <c r="B13" s="352">
        <v>1140</v>
      </c>
      <c r="C13" s="352">
        <v>589</v>
      </c>
      <c r="D13" s="352">
        <v>551</v>
      </c>
      <c r="E13" s="356">
        <v>30</v>
      </c>
      <c r="F13" s="352">
        <v>1255</v>
      </c>
      <c r="G13" s="352">
        <v>634</v>
      </c>
      <c r="H13" s="354">
        <v>621</v>
      </c>
      <c r="I13" s="355">
        <v>55</v>
      </c>
      <c r="J13" s="352">
        <v>1848</v>
      </c>
      <c r="K13" s="352">
        <v>845</v>
      </c>
      <c r="L13" s="352">
        <v>1003</v>
      </c>
      <c r="M13" s="356">
        <v>80</v>
      </c>
      <c r="N13" s="352">
        <v>1117</v>
      </c>
      <c r="O13" s="352">
        <v>461</v>
      </c>
      <c r="P13" s="352">
        <v>656</v>
      </c>
    </row>
    <row r="14" spans="1:16" ht="16.5" customHeight="1">
      <c r="A14" s="355">
        <v>6</v>
      </c>
      <c r="B14" s="352">
        <v>1176</v>
      </c>
      <c r="C14" s="352">
        <v>623</v>
      </c>
      <c r="D14" s="352">
        <v>553</v>
      </c>
      <c r="E14" s="356">
        <v>31</v>
      </c>
      <c r="F14" s="352">
        <v>1313</v>
      </c>
      <c r="G14" s="352">
        <v>634</v>
      </c>
      <c r="H14" s="354">
        <v>679</v>
      </c>
      <c r="I14" s="355">
        <v>56</v>
      </c>
      <c r="J14" s="352">
        <v>1752</v>
      </c>
      <c r="K14" s="352">
        <v>767</v>
      </c>
      <c r="L14" s="352">
        <v>985</v>
      </c>
      <c r="M14" s="356">
        <v>81</v>
      </c>
      <c r="N14" s="352">
        <v>939</v>
      </c>
      <c r="O14" s="352">
        <v>388</v>
      </c>
      <c r="P14" s="352">
        <v>551</v>
      </c>
    </row>
    <row r="15" spans="1:16" ht="16.5" customHeight="1">
      <c r="A15" s="355">
        <v>7</v>
      </c>
      <c r="B15" s="352">
        <v>1123</v>
      </c>
      <c r="C15" s="352">
        <v>560</v>
      </c>
      <c r="D15" s="352">
        <v>563</v>
      </c>
      <c r="E15" s="356">
        <v>32</v>
      </c>
      <c r="F15" s="352">
        <v>1386</v>
      </c>
      <c r="G15" s="352">
        <v>660</v>
      </c>
      <c r="H15" s="354">
        <v>726</v>
      </c>
      <c r="I15" s="355">
        <v>57</v>
      </c>
      <c r="J15" s="352">
        <v>1707</v>
      </c>
      <c r="K15" s="352">
        <v>832</v>
      </c>
      <c r="L15" s="352">
        <v>875</v>
      </c>
      <c r="M15" s="356">
        <v>82</v>
      </c>
      <c r="N15" s="352">
        <v>915</v>
      </c>
      <c r="O15" s="352">
        <v>339</v>
      </c>
      <c r="P15" s="352">
        <v>576</v>
      </c>
    </row>
    <row r="16" spans="1:16" ht="16.5" customHeight="1">
      <c r="A16" s="355">
        <v>8</v>
      </c>
      <c r="B16" s="352">
        <v>1244</v>
      </c>
      <c r="C16" s="352">
        <v>653</v>
      </c>
      <c r="D16" s="352">
        <v>591</v>
      </c>
      <c r="E16" s="356">
        <v>33</v>
      </c>
      <c r="F16" s="352">
        <v>1441</v>
      </c>
      <c r="G16" s="352">
        <v>661</v>
      </c>
      <c r="H16" s="354">
        <v>780</v>
      </c>
      <c r="I16" s="355">
        <v>58</v>
      </c>
      <c r="J16" s="352">
        <v>1664</v>
      </c>
      <c r="K16" s="352">
        <v>807</v>
      </c>
      <c r="L16" s="352">
        <v>857</v>
      </c>
      <c r="M16" s="356">
        <v>83</v>
      </c>
      <c r="N16" s="352">
        <v>926</v>
      </c>
      <c r="O16" s="352">
        <v>355</v>
      </c>
      <c r="P16" s="352">
        <v>571</v>
      </c>
    </row>
    <row r="17" spans="1:16" ht="16.5" customHeight="1">
      <c r="A17" s="355">
        <v>9</v>
      </c>
      <c r="B17" s="352">
        <v>1215</v>
      </c>
      <c r="C17" s="352">
        <v>623</v>
      </c>
      <c r="D17" s="352">
        <v>592</v>
      </c>
      <c r="E17" s="356">
        <v>34</v>
      </c>
      <c r="F17" s="352">
        <v>1410</v>
      </c>
      <c r="G17" s="352">
        <v>680</v>
      </c>
      <c r="H17" s="354">
        <v>730</v>
      </c>
      <c r="I17" s="355">
        <v>59</v>
      </c>
      <c r="J17" s="352">
        <v>1674</v>
      </c>
      <c r="K17" s="352">
        <v>781</v>
      </c>
      <c r="L17" s="352">
        <v>893</v>
      </c>
      <c r="M17" s="356">
        <v>84</v>
      </c>
      <c r="N17" s="352">
        <v>887</v>
      </c>
      <c r="O17" s="352">
        <v>344</v>
      </c>
      <c r="P17" s="352">
        <v>543</v>
      </c>
    </row>
    <row r="18" spans="1:16" ht="16.5" customHeight="1">
      <c r="A18" s="355"/>
      <c r="B18" s="352"/>
      <c r="C18" s="352"/>
      <c r="D18" s="352"/>
      <c r="E18" s="356"/>
      <c r="F18" s="352"/>
      <c r="G18" s="352"/>
      <c r="H18" s="354"/>
      <c r="I18" s="355"/>
      <c r="J18" s="352"/>
      <c r="K18" s="352"/>
      <c r="L18" s="352"/>
      <c r="M18" s="356"/>
      <c r="N18" s="352"/>
      <c r="O18" s="352"/>
      <c r="P18" s="352"/>
    </row>
    <row r="19" spans="1:16" s="16" customFormat="1" ht="16.5" customHeight="1">
      <c r="A19" s="355" t="s">
        <v>557</v>
      </c>
      <c r="B19" s="352">
        <v>6074</v>
      </c>
      <c r="C19" s="352">
        <v>3041</v>
      </c>
      <c r="D19" s="352">
        <v>3033</v>
      </c>
      <c r="E19" s="356" t="s">
        <v>558</v>
      </c>
      <c r="F19" s="352">
        <v>7882</v>
      </c>
      <c r="G19" s="352">
        <v>3785</v>
      </c>
      <c r="H19" s="354">
        <v>4097</v>
      </c>
      <c r="I19" s="355" t="s">
        <v>133</v>
      </c>
      <c r="J19" s="352">
        <v>8141</v>
      </c>
      <c r="K19" s="352">
        <v>3763</v>
      </c>
      <c r="L19" s="352">
        <v>4378</v>
      </c>
      <c r="M19" s="356" t="s">
        <v>560</v>
      </c>
      <c r="N19" s="352">
        <v>3473</v>
      </c>
      <c r="O19" s="352">
        <v>1201</v>
      </c>
      <c r="P19" s="352">
        <v>2272</v>
      </c>
    </row>
    <row r="20" spans="1:16" ht="16.5" customHeight="1">
      <c r="A20" s="355">
        <v>10</v>
      </c>
      <c r="B20" s="352">
        <v>1193</v>
      </c>
      <c r="C20" s="352">
        <v>600</v>
      </c>
      <c r="D20" s="352">
        <v>593</v>
      </c>
      <c r="E20" s="356">
        <v>35</v>
      </c>
      <c r="F20" s="352">
        <v>1544</v>
      </c>
      <c r="G20" s="352">
        <v>733</v>
      </c>
      <c r="H20" s="354">
        <v>811</v>
      </c>
      <c r="I20" s="355">
        <v>60</v>
      </c>
      <c r="J20" s="352">
        <v>1630</v>
      </c>
      <c r="K20" s="352">
        <v>754</v>
      </c>
      <c r="L20" s="352">
        <v>876</v>
      </c>
      <c r="M20" s="356">
        <v>85</v>
      </c>
      <c r="N20" s="352">
        <v>778</v>
      </c>
      <c r="O20" s="352">
        <v>287</v>
      </c>
      <c r="P20" s="352">
        <v>491</v>
      </c>
    </row>
    <row r="21" spans="1:16" ht="16.5" customHeight="1">
      <c r="A21" s="355">
        <v>11</v>
      </c>
      <c r="B21" s="352">
        <v>1166</v>
      </c>
      <c r="C21" s="352">
        <v>585</v>
      </c>
      <c r="D21" s="352">
        <v>581</v>
      </c>
      <c r="E21" s="356">
        <v>36</v>
      </c>
      <c r="F21" s="352">
        <v>1571</v>
      </c>
      <c r="G21" s="352">
        <v>765</v>
      </c>
      <c r="H21" s="354">
        <v>806</v>
      </c>
      <c r="I21" s="355">
        <v>61</v>
      </c>
      <c r="J21" s="352">
        <v>1636</v>
      </c>
      <c r="K21" s="352">
        <v>737</v>
      </c>
      <c r="L21" s="352">
        <v>899</v>
      </c>
      <c r="M21" s="356">
        <v>86</v>
      </c>
      <c r="N21" s="352">
        <v>785</v>
      </c>
      <c r="O21" s="352">
        <v>299</v>
      </c>
      <c r="P21" s="352">
        <v>486</v>
      </c>
    </row>
    <row r="22" spans="1:16" ht="16.5" customHeight="1">
      <c r="A22" s="355">
        <v>12</v>
      </c>
      <c r="B22" s="352">
        <v>1272</v>
      </c>
      <c r="C22" s="352">
        <v>643</v>
      </c>
      <c r="D22" s="352">
        <v>629</v>
      </c>
      <c r="E22" s="356">
        <v>37</v>
      </c>
      <c r="F22" s="352">
        <v>1565</v>
      </c>
      <c r="G22" s="352">
        <v>723</v>
      </c>
      <c r="H22" s="354">
        <v>842</v>
      </c>
      <c r="I22" s="355">
        <v>62</v>
      </c>
      <c r="J22" s="352">
        <v>1670</v>
      </c>
      <c r="K22" s="352">
        <v>794</v>
      </c>
      <c r="L22" s="352">
        <v>876</v>
      </c>
      <c r="M22" s="356">
        <v>87</v>
      </c>
      <c r="N22" s="352">
        <v>708</v>
      </c>
      <c r="O22" s="352">
        <v>224</v>
      </c>
      <c r="P22" s="352">
        <v>484</v>
      </c>
    </row>
    <row r="23" spans="1:16" ht="16.5" customHeight="1">
      <c r="A23" s="355">
        <v>13</v>
      </c>
      <c r="B23" s="352">
        <v>1190</v>
      </c>
      <c r="C23" s="352">
        <v>586</v>
      </c>
      <c r="D23" s="352">
        <v>604</v>
      </c>
      <c r="E23" s="356">
        <v>38</v>
      </c>
      <c r="F23" s="352">
        <v>1607</v>
      </c>
      <c r="G23" s="352">
        <v>784</v>
      </c>
      <c r="H23" s="354">
        <v>823</v>
      </c>
      <c r="I23" s="355">
        <v>63</v>
      </c>
      <c r="J23" s="352">
        <v>1551</v>
      </c>
      <c r="K23" s="352">
        <v>712</v>
      </c>
      <c r="L23" s="352">
        <v>839</v>
      </c>
      <c r="M23" s="356">
        <v>88</v>
      </c>
      <c r="N23" s="352">
        <v>649</v>
      </c>
      <c r="O23" s="352">
        <v>215</v>
      </c>
      <c r="P23" s="352">
        <v>434</v>
      </c>
    </row>
    <row r="24" spans="1:16" ht="16.5" customHeight="1">
      <c r="A24" s="355">
        <v>14</v>
      </c>
      <c r="B24" s="352">
        <v>1253</v>
      </c>
      <c r="C24" s="352">
        <v>627</v>
      </c>
      <c r="D24" s="352">
        <v>626</v>
      </c>
      <c r="E24" s="356">
        <v>39</v>
      </c>
      <c r="F24" s="352">
        <v>1595</v>
      </c>
      <c r="G24" s="352">
        <v>780</v>
      </c>
      <c r="H24" s="354">
        <v>815</v>
      </c>
      <c r="I24" s="355">
        <v>64</v>
      </c>
      <c r="J24" s="352">
        <v>1654</v>
      </c>
      <c r="K24" s="352">
        <v>766</v>
      </c>
      <c r="L24" s="352">
        <v>888</v>
      </c>
      <c r="M24" s="356">
        <v>89</v>
      </c>
      <c r="N24" s="352">
        <v>553</v>
      </c>
      <c r="O24" s="352">
        <v>176</v>
      </c>
      <c r="P24" s="352">
        <v>377</v>
      </c>
    </row>
    <row r="25" spans="1:16" ht="16.5" customHeight="1">
      <c r="A25" s="355"/>
      <c r="B25" s="352"/>
      <c r="C25" s="352"/>
      <c r="D25" s="352"/>
      <c r="E25" s="356"/>
      <c r="F25" s="352"/>
      <c r="G25" s="352"/>
      <c r="H25" s="354"/>
      <c r="I25" s="355"/>
      <c r="J25" s="352"/>
      <c r="K25" s="352"/>
      <c r="L25" s="352"/>
      <c r="M25" s="356"/>
      <c r="N25" s="352"/>
      <c r="O25" s="352"/>
      <c r="P25" s="352"/>
    </row>
    <row r="26" spans="1:16" s="16" customFormat="1" ht="16.5" customHeight="1">
      <c r="A26" s="355" t="s">
        <v>561</v>
      </c>
      <c r="B26" s="352">
        <v>7176</v>
      </c>
      <c r="C26" s="352">
        <v>3587</v>
      </c>
      <c r="D26" s="352">
        <v>3589</v>
      </c>
      <c r="E26" s="356" t="s">
        <v>562</v>
      </c>
      <c r="F26" s="352">
        <v>8735</v>
      </c>
      <c r="G26" s="352">
        <v>4197</v>
      </c>
      <c r="H26" s="354">
        <v>4538</v>
      </c>
      <c r="I26" s="355" t="s">
        <v>134</v>
      </c>
      <c r="J26" s="352">
        <v>9007</v>
      </c>
      <c r="K26" s="352">
        <v>4136</v>
      </c>
      <c r="L26" s="352">
        <v>4871</v>
      </c>
      <c r="M26" s="356" t="s">
        <v>564</v>
      </c>
      <c r="N26" s="352">
        <v>1608</v>
      </c>
      <c r="O26" s="352">
        <v>434</v>
      </c>
      <c r="P26" s="352">
        <v>1174</v>
      </c>
    </row>
    <row r="27" spans="1:16" ht="16.5" customHeight="1">
      <c r="A27" s="355">
        <v>15</v>
      </c>
      <c r="B27" s="352">
        <v>1335</v>
      </c>
      <c r="C27" s="352">
        <v>677</v>
      </c>
      <c r="D27" s="352">
        <v>658</v>
      </c>
      <c r="E27" s="356">
        <v>40</v>
      </c>
      <c r="F27" s="352">
        <v>1723</v>
      </c>
      <c r="G27" s="352">
        <v>852</v>
      </c>
      <c r="H27" s="354">
        <v>871</v>
      </c>
      <c r="I27" s="355">
        <v>65</v>
      </c>
      <c r="J27" s="352">
        <v>1735</v>
      </c>
      <c r="K27" s="352">
        <v>813</v>
      </c>
      <c r="L27" s="352">
        <v>922</v>
      </c>
      <c r="M27" s="356">
        <v>90</v>
      </c>
      <c r="N27" s="352">
        <v>421</v>
      </c>
      <c r="O27" s="352">
        <v>131</v>
      </c>
      <c r="P27" s="352">
        <v>290</v>
      </c>
    </row>
    <row r="28" spans="1:16" ht="16.5" customHeight="1">
      <c r="A28" s="355">
        <v>16</v>
      </c>
      <c r="B28" s="352">
        <v>1328</v>
      </c>
      <c r="C28" s="352">
        <v>682</v>
      </c>
      <c r="D28" s="352">
        <v>646</v>
      </c>
      <c r="E28" s="356">
        <v>41</v>
      </c>
      <c r="F28" s="352">
        <v>1744</v>
      </c>
      <c r="G28" s="352">
        <v>839</v>
      </c>
      <c r="H28" s="354">
        <v>905</v>
      </c>
      <c r="I28" s="355">
        <v>66</v>
      </c>
      <c r="J28" s="352">
        <v>1668</v>
      </c>
      <c r="K28" s="352">
        <v>769</v>
      </c>
      <c r="L28" s="352">
        <v>899</v>
      </c>
      <c r="M28" s="356">
        <v>91</v>
      </c>
      <c r="N28" s="352">
        <v>409</v>
      </c>
      <c r="O28" s="352">
        <v>108</v>
      </c>
      <c r="P28" s="352">
        <v>301</v>
      </c>
    </row>
    <row r="29" spans="1:16" ht="16.5" customHeight="1">
      <c r="A29" s="355">
        <v>17</v>
      </c>
      <c r="B29" s="352">
        <v>1422</v>
      </c>
      <c r="C29" s="352">
        <v>740</v>
      </c>
      <c r="D29" s="352">
        <v>682</v>
      </c>
      <c r="E29" s="356">
        <v>42</v>
      </c>
      <c r="F29" s="352">
        <v>1679</v>
      </c>
      <c r="G29" s="352">
        <v>798</v>
      </c>
      <c r="H29" s="354">
        <v>881</v>
      </c>
      <c r="I29" s="355">
        <v>67</v>
      </c>
      <c r="J29" s="352">
        <v>1798</v>
      </c>
      <c r="K29" s="352">
        <v>805</v>
      </c>
      <c r="L29" s="352">
        <v>993</v>
      </c>
      <c r="M29" s="356">
        <v>92</v>
      </c>
      <c r="N29" s="352">
        <v>351</v>
      </c>
      <c r="O29" s="352">
        <v>80</v>
      </c>
      <c r="P29" s="352">
        <v>271</v>
      </c>
    </row>
    <row r="30" spans="1:16" ht="16.5" customHeight="1">
      <c r="A30" s="355">
        <v>18</v>
      </c>
      <c r="B30" s="352">
        <v>1516</v>
      </c>
      <c r="C30" s="352">
        <v>729</v>
      </c>
      <c r="D30" s="352">
        <v>787</v>
      </c>
      <c r="E30" s="356">
        <v>43</v>
      </c>
      <c r="F30" s="352">
        <v>1752</v>
      </c>
      <c r="G30" s="352">
        <v>840</v>
      </c>
      <c r="H30" s="354">
        <v>912</v>
      </c>
      <c r="I30" s="355">
        <v>68</v>
      </c>
      <c r="J30" s="352">
        <v>1839</v>
      </c>
      <c r="K30" s="352">
        <v>866</v>
      </c>
      <c r="L30" s="352">
        <v>973</v>
      </c>
      <c r="M30" s="356">
        <v>93</v>
      </c>
      <c r="N30" s="352">
        <v>232</v>
      </c>
      <c r="O30" s="352">
        <v>61</v>
      </c>
      <c r="P30" s="352">
        <v>171</v>
      </c>
    </row>
    <row r="31" spans="1:16" ht="16.5" customHeight="1">
      <c r="A31" s="355">
        <v>19</v>
      </c>
      <c r="B31" s="352">
        <v>1575</v>
      </c>
      <c r="C31" s="352">
        <v>759</v>
      </c>
      <c r="D31" s="352">
        <v>816</v>
      </c>
      <c r="E31" s="356">
        <v>44</v>
      </c>
      <c r="F31" s="352">
        <v>1837</v>
      </c>
      <c r="G31" s="352">
        <v>868</v>
      </c>
      <c r="H31" s="354">
        <v>969</v>
      </c>
      <c r="I31" s="355">
        <v>69</v>
      </c>
      <c r="J31" s="352">
        <v>1967</v>
      </c>
      <c r="K31" s="352">
        <v>883</v>
      </c>
      <c r="L31" s="352">
        <v>1084</v>
      </c>
      <c r="M31" s="356">
        <v>94</v>
      </c>
      <c r="N31" s="352">
        <v>195</v>
      </c>
      <c r="O31" s="352">
        <v>54</v>
      </c>
      <c r="P31" s="352">
        <v>141</v>
      </c>
    </row>
    <row r="32" spans="1:16" ht="16.5" customHeight="1">
      <c r="A32" s="355"/>
      <c r="B32" s="352"/>
      <c r="C32" s="352"/>
      <c r="D32" s="352"/>
      <c r="E32" s="356"/>
      <c r="F32" s="352"/>
      <c r="G32" s="352"/>
      <c r="H32" s="354"/>
      <c r="I32" s="355"/>
      <c r="J32" s="352"/>
      <c r="K32" s="352"/>
      <c r="L32" s="352"/>
      <c r="M32" s="356"/>
      <c r="N32" s="352"/>
      <c r="O32" s="352"/>
      <c r="P32" s="352"/>
    </row>
    <row r="33" spans="1:16" s="16" customFormat="1" ht="16.5" customHeight="1">
      <c r="A33" s="355" t="s">
        <v>565</v>
      </c>
      <c r="B33" s="352">
        <v>7604</v>
      </c>
      <c r="C33" s="352">
        <v>3802</v>
      </c>
      <c r="D33" s="352">
        <v>3802</v>
      </c>
      <c r="E33" s="356" t="s">
        <v>566</v>
      </c>
      <c r="F33" s="352">
        <v>9793</v>
      </c>
      <c r="G33" s="352">
        <v>4671</v>
      </c>
      <c r="H33" s="354">
        <v>5122</v>
      </c>
      <c r="I33" s="355" t="s">
        <v>135</v>
      </c>
      <c r="J33" s="352">
        <v>8722</v>
      </c>
      <c r="K33" s="352">
        <v>3931</v>
      </c>
      <c r="L33" s="352">
        <v>4791</v>
      </c>
      <c r="M33" s="356" t="s">
        <v>568</v>
      </c>
      <c r="N33" s="352">
        <v>424</v>
      </c>
      <c r="O33" s="352">
        <v>83</v>
      </c>
      <c r="P33" s="352">
        <v>341</v>
      </c>
    </row>
    <row r="34" spans="1:16" ht="16.5" customHeight="1">
      <c r="A34" s="355">
        <v>20</v>
      </c>
      <c r="B34" s="352">
        <v>1678</v>
      </c>
      <c r="C34" s="352">
        <v>846</v>
      </c>
      <c r="D34" s="352">
        <v>832</v>
      </c>
      <c r="E34" s="356">
        <v>45</v>
      </c>
      <c r="F34" s="352">
        <v>1911</v>
      </c>
      <c r="G34" s="352">
        <v>956</v>
      </c>
      <c r="H34" s="354">
        <v>955</v>
      </c>
      <c r="I34" s="355">
        <v>70</v>
      </c>
      <c r="J34" s="352">
        <v>1931</v>
      </c>
      <c r="K34" s="352">
        <v>871</v>
      </c>
      <c r="L34" s="352">
        <v>1060</v>
      </c>
      <c r="M34" s="356">
        <v>95</v>
      </c>
      <c r="N34" s="352">
        <v>156</v>
      </c>
      <c r="O34" s="352">
        <v>36</v>
      </c>
      <c r="P34" s="352">
        <v>120</v>
      </c>
    </row>
    <row r="35" spans="1:16" ht="16.5" customHeight="1">
      <c r="A35" s="355">
        <v>21</v>
      </c>
      <c r="B35" s="352">
        <v>1610</v>
      </c>
      <c r="C35" s="352">
        <v>797</v>
      </c>
      <c r="D35" s="352">
        <v>813</v>
      </c>
      <c r="E35" s="356">
        <v>46</v>
      </c>
      <c r="F35" s="352">
        <v>1954</v>
      </c>
      <c r="G35" s="352">
        <v>941</v>
      </c>
      <c r="H35" s="354">
        <v>1013</v>
      </c>
      <c r="I35" s="355">
        <v>71</v>
      </c>
      <c r="J35" s="352">
        <v>2039</v>
      </c>
      <c r="K35" s="352">
        <v>932</v>
      </c>
      <c r="L35" s="352">
        <v>1107</v>
      </c>
      <c r="M35" s="356">
        <v>96</v>
      </c>
      <c r="N35" s="352">
        <v>100</v>
      </c>
      <c r="O35" s="352">
        <v>14</v>
      </c>
      <c r="P35" s="352">
        <v>86</v>
      </c>
    </row>
    <row r="36" spans="1:16" ht="16.5" customHeight="1">
      <c r="A36" s="355">
        <v>22</v>
      </c>
      <c r="B36" s="352">
        <v>1462</v>
      </c>
      <c r="C36" s="352">
        <v>718</v>
      </c>
      <c r="D36" s="352">
        <v>744</v>
      </c>
      <c r="E36" s="356">
        <v>47</v>
      </c>
      <c r="F36" s="352">
        <v>1977</v>
      </c>
      <c r="G36" s="352">
        <v>901</v>
      </c>
      <c r="H36" s="354">
        <v>1076</v>
      </c>
      <c r="I36" s="355">
        <v>72</v>
      </c>
      <c r="J36" s="352">
        <v>1917</v>
      </c>
      <c r="K36" s="352">
        <v>860</v>
      </c>
      <c r="L36" s="352">
        <v>1057</v>
      </c>
      <c r="M36" s="356">
        <v>97</v>
      </c>
      <c r="N36" s="352">
        <v>76</v>
      </c>
      <c r="O36" s="352">
        <v>17</v>
      </c>
      <c r="P36" s="352">
        <v>59</v>
      </c>
    </row>
    <row r="37" spans="1:16" ht="16.5" customHeight="1">
      <c r="A37" s="355">
        <v>23</v>
      </c>
      <c r="B37" s="352">
        <v>1481</v>
      </c>
      <c r="C37" s="352">
        <v>745</v>
      </c>
      <c r="D37" s="352">
        <v>736</v>
      </c>
      <c r="E37" s="356">
        <v>48</v>
      </c>
      <c r="F37" s="352">
        <v>1999</v>
      </c>
      <c r="G37" s="352">
        <v>956</v>
      </c>
      <c r="H37" s="354">
        <v>1043</v>
      </c>
      <c r="I37" s="355">
        <v>73</v>
      </c>
      <c r="J37" s="352">
        <v>1750</v>
      </c>
      <c r="K37" s="352">
        <v>775</v>
      </c>
      <c r="L37" s="352">
        <v>975</v>
      </c>
      <c r="M37" s="356">
        <v>98</v>
      </c>
      <c r="N37" s="352">
        <v>57</v>
      </c>
      <c r="O37" s="352">
        <v>9</v>
      </c>
      <c r="P37" s="352">
        <v>48</v>
      </c>
    </row>
    <row r="38" spans="1:16" ht="16.5" customHeight="1">
      <c r="A38" s="355">
        <v>24</v>
      </c>
      <c r="B38" s="352">
        <v>1373</v>
      </c>
      <c r="C38" s="352">
        <v>696</v>
      </c>
      <c r="D38" s="352">
        <v>677</v>
      </c>
      <c r="E38" s="356">
        <v>49</v>
      </c>
      <c r="F38" s="352">
        <v>1952</v>
      </c>
      <c r="G38" s="352">
        <v>917</v>
      </c>
      <c r="H38" s="354">
        <v>1035</v>
      </c>
      <c r="I38" s="355">
        <v>74</v>
      </c>
      <c r="J38" s="352">
        <v>1085</v>
      </c>
      <c r="K38" s="352">
        <v>493</v>
      </c>
      <c r="L38" s="352">
        <v>592</v>
      </c>
      <c r="M38" s="356">
        <v>99</v>
      </c>
      <c r="N38" s="352">
        <v>35</v>
      </c>
      <c r="O38" s="352">
        <v>7</v>
      </c>
      <c r="P38" s="352">
        <v>28</v>
      </c>
    </row>
    <row r="39" spans="1:16" ht="16.5" customHeight="1">
      <c r="A39" s="357"/>
      <c r="B39" s="358"/>
      <c r="C39" s="358"/>
      <c r="D39" s="358"/>
      <c r="E39" s="356"/>
      <c r="F39" s="354"/>
      <c r="G39" s="354"/>
      <c r="H39" s="354"/>
      <c r="I39" s="355"/>
      <c r="J39" s="354"/>
      <c r="K39" s="354"/>
      <c r="L39" s="354"/>
      <c r="M39" s="356" t="s">
        <v>99</v>
      </c>
      <c r="N39" s="352">
        <v>63</v>
      </c>
      <c r="O39" s="352">
        <v>3</v>
      </c>
      <c r="P39" s="352">
        <v>60</v>
      </c>
    </row>
    <row r="40" spans="1:16" ht="16.5" customHeight="1">
      <c r="A40" s="361"/>
      <c r="B40" s="270"/>
      <c r="C40" s="270"/>
      <c r="D40" s="270"/>
      <c r="E40" s="362"/>
      <c r="F40" s="363"/>
      <c r="G40" s="363"/>
      <c r="H40" s="363"/>
      <c r="I40" s="366"/>
      <c r="J40" s="363"/>
      <c r="K40" s="363"/>
      <c r="L40" s="363"/>
      <c r="M40" s="303" t="s">
        <v>569</v>
      </c>
      <c r="N40" s="363">
        <v>7237</v>
      </c>
      <c r="O40" s="363">
        <v>4022</v>
      </c>
      <c r="P40" s="363">
        <v>3215</v>
      </c>
    </row>
    <row r="41" spans="1:16">
      <c r="E41" s="21"/>
      <c r="F41" s="22"/>
      <c r="G41" s="22"/>
      <c r="H41" s="22"/>
      <c r="I41" s="21"/>
      <c r="J41" s="22"/>
      <c r="K41" s="22"/>
      <c r="L41" s="22"/>
      <c r="M41" s="24"/>
    </row>
    <row r="42" spans="1:16">
      <c r="E42" s="21"/>
      <c r="F42" s="22"/>
      <c r="G42" s="22"/>
      <c r="H42" s="22"/>
      <c r="I42" s="21"/>
      <c r="J42" s="22"/>
      <c r="K42" s="22"/>
      <c r="L42" s="22"/>
      <c r="M42" s="24"/>
    </row>
    <row r="43" spans="1:16">
      <c r="E43" s="21"/>
      <c r="F43" s="22"/>
      <c r="G43" s="22"/>
      <c r="H43" s="22"/>
      <c r="I43" s="21"/>
      <c r="J43" s="22"/>
      <c r="K43" s="22"/>
      <c r="L43" s="22"/>
      <c r="M43" s="24"/>
    </row>
    <row r="44" spans="1:16">
      <c r="E44" s="21"/>
      <c r="F44" s="22"/>
      <c r="G44" s="22"/>
      <c r="H44" s="22"/>
      <c r="I44" s="21"/>
      <c r="J44" s="22"/>
      <c r="K44" s="22"/>
      <c r="L44" s="22"/>
      <c r="M44" s="24"/>
    </row>
    <row r="45" spans="1:16">
      <c r="E45" s="21"/>
      <c r="F45" s="22"/>
      <c r="G45" s="22"/>
      <c r="H45" s="22"/>
      <c r="I45" s="21"/>
      <c r="J45" s="22"/>
      <c r="K45" s="22"/>
      <c r="L45" s="22"/>
      <c r="M45" s="24"/>
    </row>
    <row r="46" spans="1:16">
      <c r="E46" s="21"/>
      <c r="F46" s="22"/>
      <c r="G46" s="22"/>
      <c r="H46" s="22"/>
      <c r="I46" s="21"/>
      <c r="J46" s="22"/>
      <c r="K46" s="22"/>
      <c r="L46" s="22"/>
      <c r="M46" s="24"/>
    </row>
    <row r="47" spans="1:16">
      <c r="E47" s="21"/>
      <c r="F47" s="22"/>
      <c r="G47" s="22"/>
      <c r="H47" s="22"/>
      <c r="I47" s="21"/>
      <c r="J47" s="22"/>
      <c r="K47" s="22"/>
      <c r="L47" s="22"/>
      <c r="M47" s="24"/>
    </row>
    <row r="48" spans="1:16">
      <c r="E48" s="21"/>
      <c r="F48" s="22"/>
      <c r="G48" s="22"/>
      <c r="H48" s="22"/>
      <c r="I48" s="21"/>
      <c r="J48" s="22"/>
      <c r="K48" s="22"/>
      <c r="L48" s="22"/>
      <c r="M48" s="24"/>
    </row>
    <row r="49" spans="5:13">
      <c r="E49" s="21"/>
      <c r="F49" s="22"/>
      <c r="G49" s="22"/>
      <c r="H49" s="22"/>
      <c r="I49" s="21"/>
      <c r="J49" s="22"/>
      <c r="K49" s="22"/>
      <c r="L49" s="22"/>
      <c r="M49" s="24"/>
    </row>
    <row r="50" spans="5:13">
      <c r="E50" s="21"/>
      <c r="F50" s="22"/>
      <c r="G50" s="22"/>
      <c r="H50" s="22"/>
      <c r="I50" s="21"/>
      <c r="J50" s="22"/>
      <c r="K50" s="22"/>
      <c r="L50" s="22"/>
      <c r="M50" s="24"/>
    </row>
    <row r="51" spans="5:13">
      <c r="E51" s="21"/>
      <c r="F51" s="22"/>
      <c r="G51" s="22"/>
      <c r="H51" s="22"/>
      <c r="I51" s="21"/>
      <c r="J51" s="22"/>
      <c r="K51" s="22"/>
      <c r="L51" s="22"/>
      <c r="M51" s="24"/>
    </row>
    <row r="52" spans="5:13">
      <c r="E52" s="21"/>
      <c r="F52" s="22"/>
      <c r="G52" s="22"/>
      <c r="H52" s="22"/>
      <c r="I52" s="21"/>
      <c r="J52" s="22"/>
      <c r="K52" s="22"/>
      <c r="L52" s="22"/>
      <c r="M52" s="24"/>
    </row>
    <row r="53" spans="5:13">
      <c r="E53" s="21"/>
      <c r="F53" s="22"/>
      <c r="G53" s="22"/>
      <c r="H53" s="22"/>
      <c r="I53" s="21"/>
      <c r="J53" s="22"/>
      <c r="K53" s="22"/>
      <c r="L53" s="22"/>
      <c r="M53" s="24"/>
    </row>
    <row r="54" spans="5:13">
      <c r="E54" s="21"/>
      <c r="F54" s="22"/>
      <c r="G54" s="22"/>
      <c r="H54" s="22"/>
      <c r="I54" s="21"/>
      <c r="J54" s="22"/>
      <c r="K54" s="22"/>
      <c r="L54" s="22"/>
      <c r="M54" s="24"/>
    </row>
    <row r="55" spans="5:13">
      <c r="E55" s="21"/>
      <c r="F55" s="22"/>
      <c r="G55" s="22"/>
      <c r="H55" s="22"/>
      <c r="I55" s="21"/>
      <c r="J55" s="22"/>
      <c r="K55" s="22"/>
      <c r="L55" s="22"/>
      <c r="M55" s="24"/>
    </row>
    <row r="56" spans="5:13">
      <c r="E56" s="21"/>
      <c r="F56" s="22"/>
      <c r="G56" s="22"/>
      <c r="H56" s="22"/>
      <c r="I56" s="21"/>
      <c r="J56" s="22"/>
      <c r="K56" s="22"/>
      <c r="L56" s="22"/>
      <c r="M56" s="24"/>
    </row>
    <row r="57" spans="5:13">
      <c r="E57" s="21"/>
      <c r="F57" s="22"/>
      <c r="G57" s="22"/>
      <c r="H57" s="22"/>
      <c r="I57" s="21"/>
      <c r="J57" s="22"/>
      <c r="K57" s="22"/>
      <c r="L57" s="22"/>
      <c r="M57" s="24"/>
    </row>
    <row r="58" spans="5:13">
      <c r="E58" s="21"/>
      <c r="F58" s="22"/>
      <c r="G58" s="22"/>
      <c r="H58" s="22"/>
      <c r="I58" s="21"/>
      <c r="J58" s="22"/>
      <c r="K58" s="22"/>
      <c r="L58" s="22"/>
      <c r="M58" s="24"/>
    </row>
    <row r="59" spans="5:13">
      <c r="E59" s="21"/>
      <c r="F59" s="22"/>
      <c r="G59" s="22"/>
      <c r="H59" s="22"/>
      <c r="I59" s="21"/>
      <c r="J59" s="22"/>
      <c r="K59" s="22"/>
      <c r="L59" s="22"/>
      <c r="M59" s="24"/>
    </row>
    <row r="60" spans="5:13">
      <c r="E60" s="21"/>
      <c r="F60" s="22"/>
      <c r="G60" s="22"/>
      <c r="H60" s="22"/>
      <c r="I60" s="21"/>
      <c r="J60" s="22"/>
      <c r="K60" s="22"/>
      <c r="L60" s="22"/>
      <c r="M60" s="24"/>
    </row>
    <row r="61" spans="5:13">
      <c r="E61" s="21"/>
      <c r="F61" s="22"/>
      <c r="G61" s="22"/>
      <c r="H61" s="22"/>
      <c r="I61" s="21"/>
      <c r="J61" s="22"/>
      <c r="K61" s="22"/>
      <c r="L61" s="22"/>
      <c r="M61" s="24"/>
    </row>
    <row r="62" spans="5:13">
      <c r="E62" s="21"/>
      <c r="F62" s="22"/>
      <c r="G62" s="22"/>
      <c r="H62" s="22"/>
      <c r="I62" s="21"/>
      <c r="J62" s="22"/>
      <c r="K62" s="22"/>
      <c r="L62" s="22"/>
      <c r="M62" s="24"/>
    </row>
    <row r="63" spans="5:13">
      <c r="E63" s="21"/>
      <c r="F63" s="22"/>
      <c r="G63" s="22"/>
      <c r="H63" s="22"/>
      <c r="I63" s="21"/>
      <c r="J63" s="22"/>
      <c r="K63" s="22"/>
      <c r="L63" s="22"/>
      <c r="M63" s="24"/>
    </row>
    <row r="64" spans="5:13">
      <c r="E64" s="21"/>
      <c r="F64" s="22"/>
      <c r="G64" s="22"/>
      <c r="H64" s="22"/>
      <c r="I64" s="21"/>
      <c r="J64" s="22"/>
      <c r="K64" s="22"/>
      <c r="L64" s="22"/>
      <c r="M64" s="24"/>
    </row>
    <row r="65" spans="5:13">
      <c r="E65" s="21"/>
      <c r="F65" s="22"/>
      <c r="G65" s="22"/>
      <c r="H65" s="22"/>
      <c r="I65" s="25"/>
      <c r="J65" s="22"/>
      <c r="K65" s="22"/>
      <c r="L65" s="22"/>
      <c r="M65" s="24"/>
    </row>
    <row r="66" spans="5:13">
      <c r="E66" s="21"/>
      <c r="F66" s="22"/>
      <c r="G66" s="22"/>
      <c r="H66" s="22"/>
      <c r="I66" s="23"/>
      <c r="J66" s="23"/>
      <c r="K66" s="23"/>
      <c r="L66" s="23"/>
    </row>
    <row r="67" spans="5:13">
      <c r="E67" s="21"/>
      <c r="F67" s="22"/>
      <c r="G67" s="22"/>
      <c r="H67" s="22"/>
      <c r="I67" s="23"/>
      <c r="J67" s="23"/>
      <c r="K67" s="23"/>
      <c r="L67" s="23"/>
    </row>
    <row r="68" spans="5:13">
      <c r="E68" s="21"/>
      <c r="F68" s="22"/>
      <c r="G68" s="22"/>
      <c r="H68" s="22"/>
      <c r="I68" s="23"/>
      <c r="J68" s="23"/>
      <c r="K68" s="23"/>
      <c r="L68" s="23"/>
    </row>
    <row r="69" spans="5:13">
      <c r="E69" s="21"/>
      <c r="F69" s="22"/>
      <c r="G69" s="22"/>
      <c r="H69" s="22"/>
      <c r="I69" s="23"/>
      <c r="J69" s="23"/>
      <c r="K69" s="23"/>
      <c r="L69" s="23"/>
    </row>
    <row r="70" spans="5:13">
      <c r="E70" s="21"/>
      <c r="F70" s="22"/>
      <c r="G70" s="22"/>
      <c r="H70" s="22"/>
      <c r="I70" s="23"/>
      <c r="J70" s="23"/>
      <c r="K70" s="23"/>
      <c r="L70" s="23"/>
    </row>
    <row r="71" spans="5:13">
      <c r="E71" s="21"/>
      <c r="F71" s="22"/>
      <c r="G71" s="22"/>
      <c r="H71" s="22"/>
      <c r="I71" s="23"/>
      <c r="J71" s="23"/>
      <c r="K71" s="23"/>
      <c r="L71" s="23"/>
    </row>
    <row r="72" spans="5:13">
      <c r="E72" s="21"/>
      <c r="F72" s="22"/>
      <c r="G72" s="22"/>
      <c r="H72" s="22"/>
      <c r="I72" s="23"/>
      <c r="J72" s="23"/>
      <c r="K72" s="23"/>
      <c r="L72" s="23"/>
    </row>
    <row r="73" spans="5:13">
      <c r="E73" s="21"/>
      <c r="F73" s="22"/>
      <c r="G73" s="22"/>
      <c r="H73" s="22"/>
      <c r="I73" s="23"/>
      <c r="J73" s="23"/>
      <c r="K73" s="23"/>
      <c r="L73" s="23"/>
    </row>
    <row r="74" spans="5:13">
      <c r="E74" s="21"/>
      <c r="F74" s="22"/>
      <c r="G74" s="22"/>
      <c r="H74" s="22"/>
      <c r="I74" s="23"/>
      <c r="J74" s="23"/>
      <c r="K74" s="23"/>
      <c r="L74" s="23"/>
    </row>
    <row r="75" spans="5:13">
      <c r="E75" s="21"/>
      <c r="F75" s="22"/>
      <c r="G75" s="22"/>
      <c r="H75" s="22"/>
      <c r="I75" s="23"/>
      <c r="J75" s="23"/>
      <c r="K75" s="23"/>
      <c r="L75" s="23"/>
    </row>
    <row r="76" spans="5:13">
      <c r="E76" s="21"/>
      <c r="F76" s="22"/>
      <c r="G76" s="22"/>
      <c r="H76" s="22"/>
      <c r="I76" s="23"/>
      <c r="J76" s="23"/>
      <c r="K76" s="23"/>
      <c r="L76" s="23"/>
    </row>
    <row r="77" spans="5:13">
      <c r="E77" s="21"/>
      <c r="F77" s="22"/>
      <c r="G77" s="22"/>
      <c r="H77" s="22"/>
      <c r="I77" s="23"/>
      <c r="J77" s="23"/>
      <c r="K77" s="23"/>
      <c r="L77" s="23"/>
    </row>
    <row r="78" spans="5:13">
      <c r="E78" s="21"/>
      <c r="F78" s="22"/>
      <c r="G78" s="22"/>
      <c r="H78" s="22"/>
      <c r="I78" s="23"/>
      <c r="J78" s="23"/>
      <c r="K78" s="23"/>
      <c r="L78" s="23"/>
    </row>
    <row r="79" spans="5:13">
      <c r="E79" s="21"/>
      <c r="F79" s="22"/>
      <c r="G79" s="22"/>
      <c r="H79" s="22"/>
      <c r="I79" s="23"/>
      <c r="J79" s="23"/>
      <c r="K79" s="23"/>
      <c r="L79" s="23"/>
    </row>
    <row r="80" spans="5:13">
      <c r="E80" s="21"/>
      <c r="F80" s="22"/>
      <c r="G80" s="22"/>
      <c r="H80" s="22"/>
      <c r="I80" s="23"/>
      <c r="J80" s="23"/>
      <c r="K80" s="23"/>
      <c r="L80" s="23"/>
    </row>
    <row r="81" spans="5:12">
      <c r="E81" s="21"/>
      <c r="F81" s="22"/>
      <c r="G81" s="22"/>
      <c r="H81" s="22"/>
      <c r="I81" s="23"/>
      <c r="J81" s="23"/>
      <c r="K81" s="23"/>
      <c r="L81" s="23"/>
    </row>
    <row r="82" spans="5:12">
      <c r="E82" s="21"/>
      <c r="F82" s="22"/>
      <c r="G82" s="22"/>
      <c r="H82" s="22"/>
      <c r="I82" s="23"/>
      <c r="J82" s="23"/>
      <c r="K82" s="23"/>
      <c r="L82" s="23"/>
    </row>
    <row r="83" spans="5:12">
      <c r="E83" s="21"/>
      <c r="F83" s="22"/>
      <c r="G83" s="22"/>
      <c r="H83" s="22"/>
      <c r="I83" s="23"/>
      <c r="J83" s="23"/>
      <c r="K83" s="23"/>
      <c r="L83" s="23"/>
    </row>
    <row r="84" spans="5:12">
      <c r="E84" s="21"/>
      <c r="F84" s="22"/>
      <c r="G84" s="22"/>
      <c r="H84" s="22"/>
      <c r="I84" s="23"/>
      <c r="J84" s="23"/>
      <c r="K84" s="23"/>
      <c r="L84" s="23"/>
    </row>
    <row r="85" spans="5:12">
      <c r="E85" s="21"/>
      <c r="F85" s="22"/>
      <c r="G85" s="22"/>
      <c r="H85" s="22"/>
      <c r="I85" s="23"/>
      <c r="J85" s="23"/>
      <c r="K85" s="23"/>
      <c r="L85" s="23"/>
    </row>
    <row r="86" spans="5:12">
      <c r="E86" s="21"/>
      <c r="F86" s="22"/>
      <c r="G86" s="22"/>
      <c r="H86" s="22"/>
      <c r="I86" s="23"/>
      <c r="J86" s="23"/>
      <c r="K86" s="23"/>
      <c r="L86" s="23"/>
    </row>
    <row r="87" spans="5:12">
      <c r="E87" s="21"/>
      <c r="F87" s="22"/>
      <c r="G87" s="22"/>
      <c r="H87" s="22"/>
      <c r="I87" s="23"/>
      <c r="J87" s="23"/>
      <c r="K87" s="23"/>
      <c r="L87" s="23"/>
    </row>
    <row r="88" spans="5:12">
      <c r="E88" s="21"/>
      <c r="F88" s="22"/>
      <c r="G88" s="22"/>
      <c r="H88" s="22"/>
      <c r="I88" s="23"/>
      <c r="J88" s="23"/>
      <c r="K88" s="23"/>
      <c r="L88" s="23"/>
    </row>
    <row r="89" spans="5:12">
      <c r="E89" s="21"/>
      <c r="F89" s="22"/>
      <c r="G89" s="22"/>
      <c r="H89" s="22"/>
      <c r="I89" s="23"/>
      <c r="J89" s="23"/>
      <c r="K89" s="23"/>
      <c r="L89" s="23"/>
    </row>
    <row r="90" spans="5:12">
      <c r="E90" s="25"/>
      <c r="F90" s="22"/>
      <c r="G90" s="22"/>
      <c r="H90" s="22"/>
      <c r="I90" s="23"/>
      <c r="J90" s="23"/>
      <c r="K90" s="23"/>
      <c r="L90" s="23"/>
    </row>
    <row r="91" spans="5:12">
      <c r="E91" s="22"/>
      <c r="F91" s="23"/>
      <c r="G91" s="23"/>
      <c r="H91" s="23"/>
      <c r="I91" s="23"/>
      <c r="J91" s="23"/>
      <c r="K91" s="23"/>
      <c r="L91" s="23"/>
    </row>
    <row r="92" spans="5:12">
      <c r="E92" s="22"/>
      <c r="F92" s="23"/>
      <c r="G92" s="23"/>
      <c r="H92" s="23"/>
      <c r="I92" s="23"/>
      <c r="J92" s="23"/>
      <c r="K92" s="23"/>
      <c r="L92" s="23"/>
    </row>
    <row r="93" spans="5:12">
      <c r="E93" s="22"/>
      <c r="F93" s="23"/>
      <c r="G93" s="23"/>
      <c r="H93" s="23"/>
      <c r="I93" s="23"/>
      <c r="J93" s="23"/>
      <c r="K93" s="23"/>
      <c r="L93" s="23"/>
    </row>
    <row r="94" spans="5:12">
      <c r="E94" s="24"/>
    </row>
    <row r="95" spans="5:12">
      <c r="E95" s="24"/>
    </row>
    <row r="96" spans="5:12">
      <c r="E96" s="24"/>
    </row>
    <row r="97" spans="5:5">
      <c r="E97" s="24"/>
    </row>
    <row r="98" spans="5:5">
      <c r="E98" s="24"/>
    </row>
    <row r="99" spans="5:5">
      <c r="E99" s="24"/>
    </row>
    <row r="100" spans="5:5">
      <c r="E100" s="24"/>
    </row>
    <row r="101" spans="5:5">
      <c r="E101" s="24"/>
    </row>
    <row r="102" spans="5:5">
      <c r="E102" s="24"/>
    </row>
    <row r="103" spans="5:5">
      <c r="E103" s="24"/>
    </row>
    <row r="104" spans="5:5">
      <c r="E104" s="24"/>
    </row>
    <row r="105" spans="5:5">
      <c r="E105" s="24"/>
    </row>
    <row r="106" spans="5:5">
      <c r="E106" s="24"/>
    </row>
    <row r="107" spans="5:5">
      <c r="E107" s="24"/>
    </row>
    <row r="108" spans="5:5">
      <c r="E108" s="24"/>
    </row>
    <row r="109" spans="5:5">
      <c r="E109" s="24"/>
    </row>
    <row r="110" spans="5:5">
      <c r="E110" s="24"/>
    </row>
    <row r="111" spans="5:5">
      <c r="E111" s="24"/>
    </row>
    <row r="112" spans="5:5">
      <c r="E112" s="24"/>
    </row>
    <row r="113" spans="5:5">
      <c r="E113" s="24"/>
    </row>
    <row r="114" spans="5:5">
      <c r="E114" s="24"/>
    </row>
    <row r="115" spans="5:5">
      <c r="E115" s="24"/>
    </row>
  </sheetData>
  <sheetProtection selectLockedCells="1" selectUnlockedCells="1"/>
  <phoneticPr fontId="6"/>
  <pageMargins left="0.75" right="0.75" top="1" bottom="1" header="0.51200000000000001" footer="0.51200000000000001"/>
  <pageSetup paperSize="9" orientation="portrait" r:id="rId1"/>
  <headerFooter alignWithMargins="0"/>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44"/>
  <sheetViews>
    <sheetView showGridLines="0" zoomScaleNormal="100" workbookViewId="0">
      <selection sqref="A1:N44"/>
    </sheetView>
  </sheetViews>
  <sheetFormatPr defaultColWidth="9" defaultRowHeight="13.5"/>
  <cols>
    <col min="1" max="1" width="11.375" style="7" customWidth="1"/>
    <col min="2" max="2" width="8.625" style="7" customWidth="1"/>
    <col min="3" max="14" width="6.875" style="7" customWidth="1"/>
    <col min="15" max="16384" width="9" style="7"/>
  </cols>
  <sheetData>
    <row r="1" spans="1:14" ht="18" customHeight="1">
      <c r="A1" s="379" t="s">
        <v>435</v>
      </c>
    </row>
    <row r="2" spans="1:14" ht="15" customHeight="1">
      <c r="A2" s="965" t="s">
        <v>480</v>
      </c>
      <c r="B2" s="967" t="s">
        <v>109</v>
      </c>
      <c r="C2" s="968" t="s">
        <v>102</v>
      </c>
      <c r="D2" s="969"/>
      <c r="E2" s="969"/>
      <c r="F2" s="969"/>
      <c r="G2" s="969"/>
      <c r="H2" s="970"/>
      <c r="I2" s="968" t="s">
        <v>429</v>
      </c>
      <c r="J2" s="969"/>
      <c r="K2" s="969"/>
      <c r="L2" s="969"/>
      <c r="M2" s="969"/>
      <c r="N2" s="969"/>
    </row>
    <row r="3" spans="1:14" ht="15" customHeight="1">
      <c r="A3" s="966"/>
      <c r="B3" s="967"/>
      <c r="C3" s="12" t="s">
        <v>110</v>
      </c>
      <c r="D3" s="12" t="s">
        <v>111</v>
      </c>
      <c r="E3" s="12" t="s">
        <v>112</v>
      </c>
      <c r="F3" s="12" t="s">
        <v>113</v>
      </c>
      <c r="G3" s="12" t="s">
        <v>240</v>
      </c>
      <c r="H3" s="12" t="s">
        <v>241</v>
      </c>
      <c r="I3" s="288" t="s">
        <v>110</v>
      </c>
      <c r="J3" s="12" t="s">
        <v>111</v>
      </c>
      <c r="K3" s="12" t="s">
        <v>112</v>
      </c>
      <c r="L3" s="12" t="s">
        <v>113</v>
      </c>
      <c r="M3" s="12" t="s">
        <v>240</v>
      </c>
      <c r="N3" s="13" t="s">
        <v>241</v>
      </c>
    </row>
    <row r="4" spans="1:14" ht="15" customHeight="1">
      <c r="A4" s="108" t="s">
        <v>1371</v>
      </c>
      <c r="B4" s="250"/>
      <c r="C4" s="108"/>
      <c r="D4" s="108"/>
      <c r="E4" s="108"/>
      <c r="F4" s="108"/>
      <c r="G4" s="108"/>
      <c r="H4" s="108"/>
      <c r="I4" s="108"/>
      <c r="J4" s="108"/>
      <c r="K4" s="108"/>
      <c r="L4" s="108"/>
      <c r="M4" s="108"/>
      <c r="N4" s="108"/>
    </row>
    <row r="5" spans="1:14" ht="18" customHeight="1">
      <c r="A5" s="251" t="s">
        <v>535</v>
      </c>
      <c r="B5" s="28">
        <v>193944</v>
      </c>
      <c r="C5" s="18">
        <v>89633</v>
      </c>
      <c r="D5" s="18">
        <v>27723</v>
      </c>
      <c r="E5" s="18">
        <v>53399</v>
      </c>
      <c r="F5" s="18">
        <v>3044</v>
      </c>
      <c r="G5" s="18">
        <v>4224</v>
      </c>
      <c r="H5" s="18">
        <v>1243</v>
      </c>
      <c r="I5" s="18">
        <v>104311</v>
      </c>
      <c r="J5" s="18">
        <v>25275</v>
      </c>
      <c r="K5" s="18">
        <v>53667</v>
      </c>
      <c r="L5" s="18">
        <v>15508</v>
      </c>
      <c r="M5" s="18">
        <v>8264</v>
      </c>
      <c r="N5" s="18">
        <v>1597</v>
      </c>
    </row>
    <row r="6" spans="1:14" ht="18" customHeight="1">
      <c r="A6" s="108" t="s">
        <v>121</v>
      </c>
      <c r="B6" s="28">
        <v>11632</v>
      </c>
      <c r="C6" s="18">
        <v>5887</v>
      </c>
      <c r="D6" s="18">
        <v>5872</v>
      </c>
      <c r="E6" s="18">
        <v>8</v>
      </c>
      <c r="F6" s="18" t="s">
        <v>571</v>
      </c>
      <c r="G6" s="18" t="s">
        <v>571</v>
      </c>
      <c r="H6" s="18">
        <v>7</v>
      </c>
      <c r="I6" s="18">
        <v>5745</v>
      </c>
      <c r="J6" s="18">
        <v>5720</v>
      </c>
      <c r="K6" s="18">
        <v>14</v>
      </c>
      <c r="L6" s="18" t="s">
        <v>571</v>
      </c>
      <c r="M6" s="18" t="s">
        <v>571</v>
      </c>
      <c r="N6" s="18">
        <v>11</v>
      </c>
    </row>
    <row r="7" spans="1:14" ht="18" customHeight="1">
      <c r="A7" s="108" t="s">
        <v>122</v>
      </c>
      <c r="B7" s="28">
        <v>10884</v>
      </c>
      <c r="C7" s="18">
        <v>5373</v>
      </c>
      <c r="D7" s="18">
        <v>5026</v>
      </c>
      <c r="E7" s="18">
        <v>220</v>
      </c>
      <c r="F7" s="18" t="s">
        <v>571</v>
      </c>
      <c r="G7" s="18">
        <v>17</v>
      </c>
      <c r="H7" s="18">
        <v>110</v>
      </c>
      <c r="I7" s="18">
        <v>5511</v>
      </c>
      <c r="J7" s="18">
        <v>5052</v>
      </c>
      <c r="K7" s="18">
        <v>342</v>
      </c>
      <c r="L7" s="18">
        <v>2</v>
      </c>
      <c r="M7" s="18">
        <v>39</v>
      </c>
      <c r="N7" s="18">
        <v>76</v>
      </c>
    </row>
    <row r="8" spans="1:14" ht="18" customHeight="1">
      <c r="A8" s="108" t="s">
        <v>123</v>
      </c>
      <c r="B8" s="28">
        <v>9946</v>
      </c>
      <c r="C8" s="18">
        <v>4900</v>
      </c>
      <c r="D8" s="18">
        <v>3393</v>
      </c>
      <c r="E8" s="18">
        <v>1328</v>
      </c>
      <c r="F8" s="18" t="s">
        <v>571</v>
      </c>
      <c r="G8" s="18">
        <v>58</v>
      </c>
      <c r="H8" s="18">
        <v>121</v>
      </c>
      <c r="I8" s="18">
        <v>5046</v>
      </c>
      <c r="J8" s="18">
        <v>3104</v>
      </c>
      <c r="K8" s="18">
        <v>1675</v>
      </c>
      <c r="L8" s="18">
        <v>5</v>
      </c>
      <c r="M8" s="18">
        <v>161</v>
      </c>
      <c r="N8" s="18">
        <v>101</v>
      </c>
    </row>
    <row r="9" spans="1:14" ht="18" customHeight="1">
      <c r="A9" s="108" t="s">
        <v>124</v>
      </c>
      <c r="B9" s="28">
        <v>11027</v>
      </c>
      <c r="C9" s="18">
        <v>5347</v>
      </c>
      <c r="D9" s="18">
        <v>2392</v>
      </c>
      <c r="E9" s="18">
        <v>2727</v>
      </c>
      <c r="F9" s="18">
        <v>1</v>
      </c>
      <c r="G9" s="18">
        <v>134</v>
      </c>
      <c r="H9" s="18">
        <v>93</v>
      </c>
      <c r="I9" s="18">
        <v>5680</v>
      </c>
      <c r="J9" s="18">
        <v>1972</v>
      </c>
      <c r="K9" s="18">
        <v>3339</v>
      </c>
      <c r="L9" s="18">
        <v>8</v>
      </c>
      <c r="M9" s="18">
        <v>286</v>
      </c>
      <c r="N9" s="18">
        <v>75</v>
      </c>
    </row>
    <row r="10" spans="1:14" ht="18" customHeight="1">
      <c r="A10" s="108" t="s">
        <v>128</v>
      </c>
      <c r="B10" s="28">
        <v>13181</v>
      </c>
      <c r="C10" s="18">
        <v>6437</v>
      </c>
      <c r="D10" s="18">
        <v>2041</v>
      </c>
      <c r="E10" s="18">
        <v>4091</v>
      </c>
      <c r="F10" s="18">
        <v>6</v>
      </c>
      <c r="G10" s="18">
        <v>221</v>
      </c>
      <c r="H10" s="18">
        <v>78</v>
      </c>
      <c r="I10" s="18">
        <v>6744</v>
      </c>
      <c r="J10" s="18">
        <v>1658</v>
      </c>
      <c r="K10" s="18">
        <v>4494</v>
      </c>
      <c r="L10" s="18">
        <v>14</v>
      </c>
      <c r="M10" s="18">
        <v>503</v>
      </c>
      <c r="N10" s="18">
        <v>75</v>
      </c>
    </row>
    <row r="11" spans="1:14" ht="18" customHeight="1">
      <c r="A11" s="108" t="s">
        <v>129</v>
      </c>
      <c r="B11" s="28">
        <v>14283</v>
      </c>
      <c r="C11" s="18">
        <v>6982</v>
      </c>
      <c r="D11" s="18">
        <v>1952</v>
      </c>
      <c r="E11" s="18">
        <v>4599</v>
      </c>
      <c r="F11" s="18">
        <v>7</v>
      </c>
      <c r="G11" s="18">
        <v>350</v>
      </c>
      <c r="H11" s="18">
        <v>74</v>
      </c>
      <c r="I11" s="18">
        <v>7301</v>
      </c>
      <c r="J11" s="18">
        <v>1502</v>
      </c>
      <c r="K11" s="18">
        <v>4996</v>
      </c>
      <c r="L11" s="18">
        <v>45</v>
      </c>
      <c r="M11" s="18">
        <v>674</v>
      </c>
      <c r="N11" s="18">
        <v>84</v>
      </c>
    </row>
    <row r="12" spans="1:14" ht="18" customHeight="1">
      <c r="A12" s="108" t="s">
        <v>130</v>
      </c>
      <c r="B12" s="28">
        <v>15536</v>
      </c>
      <c r="C12" s="18">
        <v>7558</v>
      </c>
      <c r="D12" s="18">
        <v>1877</v>
      </c>
      <c r="E12" s="18">
        <v>5066</v>
      </c>
      <c r="F12" s="18">
        <v>37</v>
      </c>
      <c r="G12" s="18">
        <v>454</v>
      </c>
      <c r="H12" s="18">
        <v>124</v>
      </c>
      <c r="I12" s="18">
        <v>7978</v>
      </c>
      <c r="J12" s="18">
        <v>1471</v>
      </c>
      <c r="K12" s="18">
        <v>5374</v>
      </c>
      <c r="L12" s="18">
        <v>89</v>
      </c>
      <c r="M12" s="18">
        <v>955</v>
      </c>
      <c r="N12" s="18">
        <v>89</v>
      </c>
    </row>
    <row r="13" spans="1:14" ht="18" customHeight="1">
      <c r="A13" s="108" t="s">
        <v>131</v>
      </c>
      <c r="B13" s="28">
        <v>14226</v>
      </c>
      <c r="C13" s="18">
        <v>6766</v>
      </c>
      <c r="D13" s="18">
        <v>1568</v>
      </c>
      <c r="E13" s="18">
        <v>4515</v>
      </c>
      <c r="F13" s="18">
        <v>53</v>
      </c>
      <c r="G13" s="18">
        <v>531</v>
      </c>
      <c r="H13" s="18">
        <v>99</v>
      </c>
      <c r="I13" s="18">
        <v>7460</v>
      </c>
      <c r="J13" s="18">
        <v>1198</v>
      </c>
      <c r="K13" s="18">
        <v>4977</v>
      </c>
      <c r="L13" s="18">
        <v>165</v>
      </c>
      <c r="M13" s="18">
        <v>1024</v>
      </c>
      <c r="N13" s="18">
        <v>96</v>
      </c>
    </row>
    <row r="14" spans="1:14" ht="18" customHeight="1">
      <c r="A14" s="108" t="s">
        <v>132</v>
      </c>
      <c r="B14" s="28">
        <v>14167</v>
      </c>
      <c r="C14" s="18">
        <v>6721</v>
      </c>
      <c r="D14" s="18">
        <v>1158</v>
      </c>
      <c r="E14" s="18">
        <v>4853</v>
      </c>
      <c r="F14" s="18">
        <v>80</v>
      </c>
      <c r="G14" s="18">
        <v>550</v>
      </c>
      <c r="H14" s="18">
        <v>80</v>
      </c>
      <c r="I14" s="18">
        <v>7446</v>
      </c>
      <c r="J14" s="18">
        <v>953</v>
      </c>
      <c r="K14" s="18">
        <v>5120</v>
      </c>
      <c r="L14" s="18">
        <v>307</v>
      </c>
      <c r="M14" s="18">
        <v>992</v>
      </c>
      <c r="N14" s="18">
        <v>74</v>
      </c>
    </row>
    <row r="15" spans="1:14" ht="18" customHeight="1">
      <c r="A15" s="108" t="s">
        <v>133</v>
      </c>
      <c r="B15" s="28">
        <v>14260</v>
      </c>
      <c r="C15" s="18">
        <v>6724</v>
      </c>
      <c r="D15" s="18">
        <v>971</v>
      </c>
      <c r="E15" s="18">
        <v>5022</v>
      </c>
      <c r="F15" s="18">
        <v>130</v>
      </c>
      <c r="G15" s="18">
        <v>519</v>
      </c>
      <c r="H15" s="18">
        <v>82</v>
      </c>
      <c r="I15" s="18">
        <v>7536</v>
      </c>
      <c r="J15" s="18">
        <v>679</v>
      </c>
      <c r="K15" s="18">
        <v>5350</v>
      </c>
      <c r="L15" s="18">
        <v>561</v>
      </c>
      <c r="M15" s="18">
        <v>865</v>
      </c>
      <c r="N15" s="18">
        <v>81</v>
      </c>
    </row>
    <row r="16" spans="1:14" ht="18" customHeight="1">
      <c r="A16" s="108" t="s">
        <v>134</v>
      </c>
      <c r="B16" s="28">
        <v>15915</v>
      </c>
      <c r="C16" s="18">
        <v>7512</v>
      </c>
      <c r="D16" s="18">
        <v>805</v>
      </c>
      <c r="E16" s="18">
        <v>5806</v>
      </c>
      <c r="F16" s="18">
        <v>265</v>
      </c>
      <c r="G16" s="18">
        <v>551</v>
      </c>
      <c r="H16" s="18">
        <v>85</v>
      </c>
      <c r="I16" s="18">
        <v>8403</v>
      </c>
      <c r="J16" s="18">
        <v>604</v>
      </c>
      <c r="K16" s="18">
        <v>5765</v>
      </c>
      <c r="L16" s="18">
        <v>971</v>
      </c>
      <c r="M16" s="18">
        <v>958</v>
      </c>
      <c r="N16" s="18">
        <v>105</v>
      </c>
    </row>
    <row r="17" spans="1:14" ht="18" customHeight="1">
      <c r="A17" s="108" t="s">
        <v>135</v>
      </c>
      <c r="B17" s="28">
        <v>15533</v>
      </c>
      <c r="C17" s="18">
        <v>7191</v>
      </c>
      <c r="D17" s="18">
        <v>418</v>
      </c>
      <c r="E17" s="18">
        <v>5812</v>
      </c>
      <c r="F17" s="18">
        <v>388</v>
      </c>
      <c r="G17" s="18">
        <v>459</v>
      </c>
      <c r="H17" s="18">
        <v>114</v>
      </c>
      <c r="I17" s="18">
        <v>8342</v>
      </c>
      <c r="J17" s="18">
        <v>477</v>
      </c>
      <c r="K17" s="18">
        <v>5282</v>
      </c>
      <c r="L17" s="18">
        <v>1625</v>
      </c>
      <c r="M17" s="18">
        <v>806</v>
      </c>
      <c r="N17" s="18">
        <v>152</v>
      </c>
    </row>
    <row r="18" spans="1:14" ht="18" customHeight="1">
      <c r="A18" s="108" t="s">
        <v>136</v>
      </c>
      <c r="B18" s="28">
        <v>11730</v>
      </c>
      <c r="C18" s="18">
        <v>4884</v>
      </c>
      <c r="D18" s="18">
        <v>135</v>
      </c>
      <c r="E18" s="18">
        <v>4003</v>
      </c>
      <c r="F18" s="18">
        <v>483</v>
      </c>
      <c r="G18" s="18">
        <v>209</v>
      </c>
      <c r="H18" s="18">
        <v>54</v>
      </c>
      <c r="I18" s="18">
        <v>6846</v>
      </c>
      <c r="J18" s="18">
        <v>329</v>
      </c>
      <c r="K18" s="18">
        <v>3558</v>
      </c>
      <c r="L18" s="18">
        <v>2325</v>
      </c>
      <c r="M18" s="18">
        <v>474</v>
      </c>
      <c r="N18" s="18">
        <v>160</v>
      </c>
    </row>
    <row r="19" spans="1:14" ht="18" customHeight="1">
      <c r="A19" s="108" t="s">
        <v>137</v>
      </c>
      <c r="B19" s="28">
        <v>9420</v>
      </c>
      <c r="C19" s="18">
        <v>3750</v>
      </c>
      <c r="D19" s="18">
        <v>80</v>
      </c>
      <c r="E19" s="18">
        <v>2966</v>
      </c>
      <c r="F19" s="18">
        <v>528</v>
      </c>
      <c r="G19" s="18">
        <v>121</v>
      </c>
      <c r="H19" s="18">
        <v>55</v>
      </c>
      <c r="I19" s="18">
        <v>5670</v>
      </c>
      <c r="J19" s="18">
        <v>229</v>
      </c>
      <c r="K19" s="18">
        <v>2134</v>
      </c>
      <c r="L19" s="18">
        <v>2880</v>
      </c>
      <c r="M19" s="18">
        <v>291</v>
      </c>
      <c r="N19" s="18">
        <v>136</v>
      </c>
    </row>
    <row r="20" spans="1:14" ht="18" customHeight="1">
      <c r="A20" s="108" t="s">
        <v>138</v>
      </c>
      <c r="B20" s="28">
        <v>7231</v>
      </c>
      <c r="C20" s="18">
        <v>2420</v>
      </c>
      <c r="D20" s="18">
        <v>26</v>
      </c>
      <c r="E20" s="18">
        <v>1752</v>
      </c>
      <c r="F20" s="18">
        <v>560</v>
      </c>
      <c r="G20" s="18">
        <v>40</v>
      </c>
      <c r="H20" s="18">
        <v>42</v>
      </c>
      <c r="I20" s="18">
        <v>4811</v>
      </c>
      <c r="J20" s="18">
        <v>183</v>
      </c>
      <c r="K20" s="18">
        <v>973</v>
      </c>
      <c r="L20" s="18">
        <v>3359</v>
      </c>
      <c r="M20" s="18">
        <v>155</v>
      </c>
      <c r="N20" s="18">
        <v>141</v>
      </c>
    </row>
    <row r="21" spans="1:14" ht="18" customHeight="1">
      <c r="A21" s="108" t="s">
        <v>139</v>
      </c>
      <c r="B21" s="28">
        <v>3720</v>
      </c>
      <c r="C21" s="18">
        <v>967</v>
      </c>
      <c r="D21" s="18">
        <v>8</v>
      </c>
      <c r="E21" s="18">
        <v>546</v>
      </c>
      <c r="F21" s="18">
        <v>381</v>
      </c>
      <c r="G21" s="18">
        <v>10</v>
      </c>
      <c r="H21" s="18">
        <v>22</v>
      </c>
      <c r="I21" s="18">
        <v>2753</v>
      </c>
      <c r="J21" s="18">
        <v>106</v>
      </c>
      <c r="K21" s="18">
        <v>240</v>
      </c>
      <c r="L21" s="18">
        <v>2247</v>
      </c>
      <c r="M21" s="18">
        <v>61</v>
      </c>
      <c r="N21" s="18">
        <v>99</v>
      </c>
    </row>
    <row r="22" spans="1:14" ht="18" customHeight="1">
      <c r="A22" s="108" t="s">
        <v>140</v>
      </c>
      <c r="B22" s="28">
        <v>1066</v>
      </c>
      <c r="C22" s="18">
        <v>193</v>
      </c>
      <c r="D22" s="18">
        <v>1</v>
      </c>
      <c r="E22" s="18">
        <v>82</v>
      </c>
      <c r="F22" s="18">
        <v>108</v>
      </c>
      <c r="G22" s="18" t="s">
        <v>571</v>
      </c>
      <c r="H22" s="18">
        <v>2</v>
      </c>
      <c r="I22" s="18">
        <v>873</v>
      </c>
      <c r="J22" s="18">
        <v>33</v>
      </c>
      <c r="K22" s="18">
        <v>31</v>
      </c>
      <c r="L22" s="18">
        <v>752</v>
      </c>
      <c r="M22" s="18">
        <v>19</v>
      </c>
      <c r="N22" s="18">
        <v>38</v>
      </c>
    </row>
    <row r="23" spans="1:14" ht="18" customHeight="1">
      <c r="A23" s="108" t="s">
        <v>243</v>
      </c>
      <c r="B23" s="28">
        <v>187</v>
      </c>
      <c r="C23" s="18">
        <v>21</v>
      </c>
      <c r="D23" s="18" t="s">
        <v>571</v>
      </c>
      <c r="E23" s="18">
        <v>3</v>
      </c>
      <c r="F23" s="18">
        <v>17</v>
      </c>
      <c r="G23" s="18" t="s">
        <v>571</v>
      </c>
      <c r="H23" s="18">
        <v>1</v>
      </c>
      <c r="I23" s="18">
        <v>166</v>
      </c>
      <c r="J23" s="18">
        <v>5</v>
      </c>
      <c r="K23" s="18">
        <v>3</v>
      </c>
      <c r="L23" s="18">
        <v>153</v>
      </c>
      <c r="M23" s="18">
        <v>1</v>
      </c>
      <c r="N23" s="18">
        <v>4</v>
      </c>
    </row>
    <row r="24" spans="1:14" ht="7.5" customHeight="1">
      <c r="A24" s="19"/>
      <c r="B24" s="28"/>
      <c r="C24" s="15"/>
      <c r="D24" s="15"/>
      <c r="E24" s="15"/>
      <c r="F24" s="15"/>
      <c r="G24" s="15"/>
      <c r="H24" s="15"/>
      <c r="I24" s="15"/>
      <c r="J24" s="15"/>
      <c r="K24" s="15"/>
      <c r="L24" s="15"/>
      <c r="M24" s="15"/>
      <c r="N24" s="15"/>
    </row>
    <row r="25" spans="1:14" ht="16.5" customHeight="1">
      <c r="A25" s="108" t="s">
        <v>1250</v>
      </c>
      <c r="B25" s="28"/>
      <c r="C25" s="18"/>
      <c r="D25" s="18"/>
      <c r="E25" s="18"/>
      <c r="F25" s="18"/>
      <c r="G25" s="18"/>
      <c r="H25" s="18"/>
      <c r="I25" s="18"/>
      <c r="J25" s="18"/>
      <c r="K25" s="18"/>
      <c r="L25" s="18"/>
      <c r="M25" s="18"/>
      <c r="N25" s="18"/>
    </row>
    <row r="26" spans="1:14" ht="18" customHeight="1">
      <c r="A26" s="252" t="s">
        <v>535</v>
      </c>
      <c r="B26" s="28">
        <v>201839</v>
      </c>
      <c r="C26" s="18">
        <v>93646</v>
      </c>
      <c r="D26" s="18">
        <v>28853</v>
      </c>
      <c r="E26" s="18">
        <v>56033</v>
      </c>
      <c r="F26" s="18">
        <v>3169</v>
      </c>
      <c r="G26" s="18">
        <v>4229</v>
      </c>
      <c r="H26" s="18">
        <v>1362</v>
      </c>
      <c r="I26" s="18">
        <v>108193</v>
      </c>
      <c r="J26" s="18">
        <v>26479</v>
      </c>
      <c r="K26" s="18">
        <v>56154</v>
      </c>
      <c r="L26" s="18">
        <v>16533</v>
      </c>
      <c r="M26" s="18">
        <v>7915</v>
      </c>
      <c r="N26" s="18">
        <v>1112</v>
      </c>
    </row>
    <row r="27" spans="1:14" ht="18" customHeight="1">
      <c r="A27" s="108" t="s">
        <v>121</v>
      </c>
      <c r="B27" s="28">
        <v>12807</v>
      </c>
      <c r="C27" s="18">
        <v>6507</v>
      </c>
      <c r="D27" s="18">
        <v>6444</v>
      </c>
      <c r="E27" s="18">
        <v>27</v>
      </c>
      <c r="F27" s="18" t="s">
        <v>571</v>
      </c>
      <c r="G27" s="18">
        <v>3</v>
      </c>
      <c r="H27" s="18">
        <v>33</v>
      </c>
      <c r="I27" s="18">
        <v>6300</v>
      </c>
      <c r="J27" s="18">
        <v>6208</v>
      </c>
      <c r="K27" s="18">
        <v>32</v>
      </c>
      <c r="L27" s="18" t="s">
        <v>571</v>
      </c>
      <c r="M27" s="18">
        <v>4</v>
      </c>
      <c r="N27" s="18">
        <v>56</v>
      </c>
    </row>
    <row r="28" spans="1:14" ht="18" customHeight="1">
      <c r="A28" s="108" t="s">
        <v>122</v>
      </c>
      <c r="B28" s="28">
        <v>12107</v>
      </c>
      <c r="C28" s="18">
        <v>6033</v>
      </c>
      <c r="D28" s="18">
        <v>5501</v>
      </c>
      <c r="E28" s="18">
        <v>326</v>
      </c>
      <c r="F28" s="18">
        <v>1</v>
      </c>
      <c r="G28" s="18">
        <v>29</v>
      </c>
      <c r="H28" s="18">
        <v>176</v>
      </c>
      <c r="I28" s="18">
        <v>6074</v>
      </c>
      <c r="J28" s="18">
        <v>5397</v>
      </c>
      <c r="K28" s="18">
        <v>517</v>
      </c>
      <c r="L28" s="18">
        <v>2</v>
      </c>
      <c r="M28" s="18">
        <v>49</v>
      </c>
      <c r="N28" s="18">
        <v>109</v>
      </c>
    </row>
    <row r="29" spans="1:14" ht="18" customHeight="1">
      <c r="A29" s="108" t="s">
        <v>123</v>
      </c>
      <c r="B29" s="28">
        <v>11616</v>
      </c>
      <c r="C29" s="18">
        <v>5641</v>
      </c>
      <c r="D29" s="18">
        <v>3780</v>
      </c>
      <c r="E29" s="18">
        <v>1564</v>
      </c>
      <c r="F29" s="18">
        <v>1</v>
      </c>
      <c r="G29" s="18">
        <v>83</v>
      </c>
      <c r="H29" s="18">
        <v>213</v>
      </c>
      <c r="I29" s="18">
        <v>5975</v>
      </c>
      <c r="J29" s="18">
        <v>3630</v>
      </c>
      <c r="K29" s="18">
        <v>2077</v>
      </c>
      <c r="L29" s="18">
        <v>2</v>
      </c>
      <c r="M29" s="18">
        <v>166</v>
      </c>
      <c r="N29" s="18">
        <v>100</v>
      </c>
    </row>
    <row r="30" spans="1:14" ht="18" customHeight="1">
      <c r="A30" s="108" t="s">
        <v>124</v>
      </c>
      <c r="B30" s="28">
        <v>13374</v>
      </c>
      <c r="C30" s="18">
        <v>6535</v>
      </c>
      <c r="D30" s="18">
        <v>2798</v>
      </c>
      <c r="E30" s="18">
        <v>3445</v>
      </c>
      <c r="F30" s="18">
        <v>2</v>
      </c>
      <c r="G30" s="18">
        <v>178</v>
      </c>
      <c r="H30" s="18">
        <v>112</v>
      </c>
      <c r="I30" s="18">
        <v>6839</v>
      </c>
      <c r="J30" s="18">
        <v>2441</v>
      </c>
      <c r="K30" s="18">
        <v>3940</v>
      </c>
      <c r="L30" s="18">
        <v>10</v>
      </c>
      <c r="M30" s="18">
        <v>364</v>
      </c>
      <c r="N30" s="18">
        <v>84</v>
      </c>
    </row>
    <row r="31" spans="1:14" ht="18" customHeight="1">
      <c r="A31" s="108" t="s">
        <v>128</v>
      </c>
      <c r="B31" s="28">
        <v>14562</v>
      </c>
      <c r="C31" s="18">
        <v>7113</v>
      </c>
      <c r="D31" s="18">
        <v>2312</v>
      </c>
      <c r="E31" s="18">
        <v>4396</v>
      </c>
      <c r="F31" s="18">
        <v>2</v>
      </c>
      <c r="G31" s="18">
        <v>282</v>
      </c>
      <c r="H31" s="18">
        <v>121</v>
      </c>
      <c r="I31" s="18">
        <v>7449</v>
      </c>
      <c r="J31" s="18">
        <v>1836</v>
      </c>
      <c r="K31" s="18">
        <v>4925</v>
      </c>
      <c r="L31" s="18">
        <v>28</v>
      </c>
      <c r="M31" s="18">
        <v>575</v>
      </c>
      <c r="N31" s="18">
        <v>85</v>
      </c>
    </row>
    <row r="32" spans="1:14" ht="18" customHeight="1">
      <c r="A32" s="108" t="s">
        <v>129</v>
      </c>
      <c r="B32" s="28">
        <v>15926</v>
      </c>
      <c r="C32" s="18">
        <v>7780</v>
      </c>
      <c r="D32" s="18">
        <v>2114</v>
      </c>
      <c r="E32" s="18">
        <v>5104</v>
      </c>
      <c r="F32" s="18">
        <v>19</v>
      </c>
      <c r="G32" s="18">
        <v>420</v>
      </c>
      <c r="H32" s="18">
        <v>123</v>
      </c>
      <c r="I32" s="18">
        <v>8146</v>
      </c>
      <c r="J32" s="18">
        <v>1607</v>
      </c>
      <c r="K32" s="18">
        <v>5582</v>
      </c>
      <c r="L32" s="18">
        <v>58</v>
      </c>
      <c r="M32" s="18">
        <v>813</v>
      </c>
      <c r="N32" s="18">
        <v>86</v>
      </c>
    </row>
    <row r="33" spans="1:14" ht="18" customHeight="1">
      <c r="A33" s="108" t="s">
        <v>130</v>
      </c>
      <c r="B33" s="28">
        <v>14688</v>
      </c>
      <c r="C33" s="18">
        <v>7066</v>
      </c>
      <c r="D33" s="18">
        <v>1704</v>
      </c>
      <c r="E33" s="18">
        <v>4754</v>
      </c>
      <c r="F33" s="18">
        <v>26</v>
      </c>
      <c r="G33" s="18">
        <v>499</v>
      </c>
      <c r="H33" s="18">
        <v>83</v>
      </c>
      <c r="I33" s="18">
        <v>7622</v>
      </c>
      <c r="J33" s="18">
        <v>1275</v>
      </c>
      <c r="K33" s="18">
        <v>5212</v>
      </c>
      <c r="L33" s="18">
        <v>127</v>
      </c>
      <c r="M33" s="18">
        <v>955</v>
      </c>
      <c r="N33" s="18">
        <v>53</v>
      </c>
    </row>
    <row r="34" spans="1:14" ht="18" customHeight="1">
      <c r="A34" s="108" t="s">
        <v>131</v>
      </c>
      <c r="B34" s="28">
        <v>14667</v>
      </c>
      <c r="C34" s="18">
        <v>6992</v>
      </c>
      <c r="D34" s="18">
        <v>1276</v>
      </c>
      <c r="E34" s="18">
        <v>5072</v>
      </c>
      <c r="F34" s="18">
        <v>47</v>
      </c>
      <c r="G34" s="18">
        <v>513</v>
      </c>
      <c r="H34" s="18">
        <v>84</v>
      </c>
      <c r="I34" s="18">
        <v>7675</v>
      </c>
      <c r="J34" s="18">
        <v>1029</v>
      </c>
      <c r="K34" s="18">
        <v>5422</v>
      </c>
      <c r="L34" s="18">
        <v>203</v>
      </c>
      <c r="M34" s="18">
        <v>980</v>
      </c>
      <c r="N34" s="18">
        <v>41</v>
      </c>
    </row>
    <row r="35" spans="1:14" ht="18" customHeight="1">
      <c r="A35" s="108" t="s">
        <v>132</v>
      </c>
      <c r="B35" s="28">
        <v>14717</v>
      </c>
      <c r="C35" s="18">
        <v>7014</v>
      </c>
      <c r="D35" s="18">
        <v>1068</v>
      </c>
      <c r="E35" s="18">
        <v>5254</v>
      </c>
      <c r="F35" s="18">
        <v>90</v>
      </c>
      <c r="G35" s="18">
        <v>520</v>
      </c>
      <c r="H35" s="18">
        <v>82</v>
      </c>
      <c r="I35" s="18">
        <v>7703</v>
      </c>
      <c r="J35" s="18">
        <v>737</v>
      </c>
      <c r="K35" s="18">
        <v>5611</v>
      </c>
      <c r="L35" s="18">
        <v>422</v>
      </c>
      <c r="M35" s="18">
        <v>882</v>
      </c>
      <c r="N35" s="18">
        <v>51</v>
      </c>
    </row>
    <row r="36" spans="1:14" ht="18" customHeight="1">
      <c r="A36" s="108" t="s">
        <v>133</v>
      </c>
      <c r="B36" s="28">
        <v>16641</v>
      </c>
      <c r="C36" s="18">
        <v>7994</v>
      </c>
      <c r="D36" s="18">
        <v>930</v>
      </c>
      <c r="E36" s="18">
        <v>6202</v>
      </c>
      <c r="F36" s="18">
        <v>182</v>
      </c>
      <c r="G36" s="18">
        <v>586</v>
      </c>
      <c r="H36" s="18">
        <v>94</v>
      </c>
      <c r="I36" s="18">
        <v>8647</v>
      </c>
      <c r="J36" s="18">
        <v>642</v>
      </c>
      <c r="K36" s="18">
        <v>6225</v>
      </c>
      <c r="L36" s="18">
        <v>726</v>
      </c>
      <c r="M36" s="18">
        <v>986</v>
      </c>
      <c r="N36" s="18">
        <v>68</v>
      </c>
    </row>
    <row r="37" spans="1:14" ht="18" customHeight="1">
      <c r="A37" s="108" t="s">
        <v>134</v>
      </c>
      <c r="B37" s="28">
        <v>16543</v>
      </c>
      <c r="C37" s="18">
        <v>7873</v>
      </c>
      <c r="D37" s="18">
        <v>531</v>
      </c>
      <c r="E37" s="18">
        <v>6384</v>
      </c>
      <c r="F37" s="18">
        <v>317</v>
      </c>
      <c r="G37" s="18">
        <v>544</v>
      </c>
      <c r="H37" s="18">
        <v>97</v>
      </c>
      <c r="I37" s="18">
        <v>8670</v>
      </c>
      <c r="J37" s="18">
        <v>527</v>
      </c>
      <c r="K37" s="18">
        <v>5954</v>
      </c>
      <c r="L37" s="18">
        <v>1244</v>
      </c>
      <c r="M37" s="18">
        <v>882</v>
      </c>
      <c r="N37" s="18">
        <v>63</v>
      </c>
    </row>
    <row r="38" spans="1:14" ht="18" customHeight="1">
      <c r="A38" s="108" t="s">
        <v>135</v>
      </c>
      <c r="B38" s="28">
        <v>12916</v>
      </c>
      <c r="C38" s="18">
        <v>5685</v>
      </c>
      <c r="D38" s="18">
        <v>182</v>
      </c>
      <c r="E38" s="18">
        <v>4743</v>
      </c>
      <c r="F38" s="18">
        <v>427</v>
      </c>
      <c r="G38" s="18">
        <v>283</v>
      </c>
      <c r="H38" s="18">
        <v>50</v>
      </c>
      <c r="I38" s="18">
        <v>7231</v>
      </c>
      <c r="J38" s="18">
        <v>365</v>
      </c>
      <c r="K38" s="18">
        <v>4440</v>
      </c>
      <c r="L38" s="18">
        <v>1850</v>
      </c>
      <c r="M38" s="18">
        <v>520</v>
      </c>
      <c r="N38" s="18">
        <v>56</v>
      </c>
    </row>
    <row r="39" spans="1:14" ht="18" customHeight="1">
      <c r="A39" s="108" t="s">
        <v>136</v>
      </c>
      <c r="B39" s="28">
        <v>11121</v>
      </c>
      <c r="C39" s="18">
        <v>4715</v>
      </c>
      <c r="D39" s="18">
        <v>119</v>
      </c>
      <c r="E39" s="18">
        <v>3861</v>
      </c>
      <c r="F39" s="18">
        <v>513</v>
      </c>
      <c r="G39" s="18">
        <v>183</v>
      </c>
      <c r="H39" s="18">
        <v>39</v>
      </c>
      <c r="I39" s="18">
        <v>6406</v>
      </c>
      <c r="J39" s="18">
        <v>272</v>
      </c>
      <c r="K39" s="18">
        <v>3203</v>
      </c>
      <c r="L39" s="18">
        <v>2523</v>
      </c>
      <c r="M39" s="18">
        <v>345</v>
      </c>
      <c r="N39" s="18">
        <v>63</v>
      </c>
    </row>
    <row r="40" spans="1:14" ht="18" customHeight="1">
      <c r="A40" s="108" t="s">
        <v>137</v>
      </c>
      <c r="B40" s="28">
        <v>9908</v>
      </c>
      <c r="C40" s="18">
        <v>3758</v>
      </c>
      <c r="D40" s="18">
        <v>65</v>
      </c>
      <c r="E40" s="18">
        <v>2994</v>
      </c>
      <c r="F40" s="18">
        <v>585</v>
      </c>
      <c r="G40" s="18">
        <v>80</v>
      </c>
      <c r="H40" s="18">
        <v>34</v>
      </c>
      <c r="I40" s="18">
        <v>6150</v>
      </c>
      <c r="J40" s="18">
        <v>253</v>
      </c>
      <c r="K40" s="18">
        <v>2087</v>
      </c>
      <c r="L40" s="18">
        <v>3518</v>
      </c>
      <c r="M40" s="18">
        <v>220</v>
      </c>
      <c r="N40" s="18">
        <v>72</v>
      </c>
    </row>
    <row r="41" spans="1:14" ht="18" customHeight="1">
      <c r="A41" s="108" t="s">
        <v>138</v>
      </c>
      <c r="B41" s="28">
        <v>6469</v>
      </c>
      <c r="C41" s="18">
        <v>2117</v>
      </c>
      <c r="D41" s="18">
        <v>24</v>
      </c>
      <c r="E41" s="18">
        <v>1460</v>
      </c>
      <c r="F41" s="18">
        <v>601</v>
      </c>
      <c r="G41" s="18">
        <v>22</v>
      </c>
      <c r="H41" s="18">
        <v>10</v>
      </c>
      <c r="I41" s="18">
        <v>4352</v>
      </c>
      <c r="J41" s="18">
        <v>180</v>
      </c>
      <c r="K41" s="18">
        <v>769</v>
      </c>
      <c r="L41" s="18">
        <v>3215</v>
      </c>
      <c r="M41" s="18">
        <v>123</v>
      </c>
      <c r="N41" s="18">
        <v>65</v>
      </c>
    </row>
    <row r="42" spans="1:14" ht="18" customHeight="1">
      <c r="A42" s="108" t="s">
        <v>139</v>
      </c>
      <c r="B42" s="28">
        <v>2857</v>
      </c>
      <c r="C42" s="18">
        <v>685</v>
      </c>
      <c r="D42" s="18">
        <v>3</v>
      </c>
      <c r="E42" s="18">
        <v>393</v>
      </c>
      <c r="F42" s="18">
        <v>274</v>
      </c>
      <c r="G42" s="18">
        <v>4</v>
      </c>
      <c r="H42" s="18">
        <v>11</v>
      </c>
      <c r="I42" s="18">
        <v>2172</v>
      </c>
      <c r="J42" s="18">
        <v>67</v>
      </c>
      <c r="K42" s="18">
        <v>144</v>
      </c>
      <c r="L42" s="18">
        <v>1874</v>
      </c>
      <c r="M42" s="18">
        <v>42</v>
      </c>
      <c r="N42" s="18">
        <v>45</v>
      </c>
    </row>
    <row r="43" spans="1:14" ht="18" customHeight="1">
      <c r="A43" s="108" t="s">
        <v>140</v>
      </c>
      <c r="B43" s="28">
        <v>775</v>
      </c>
      <c r="C43" s="18">
        <v>127</v>
      </c>
      <c r="D43" s="18">
        <v>2</v>
      </c>
      <c r="E43" s="18">
        <v>49</v>
      </c>
      <c r="F43" s="18">
        <v>76</v>
      </c>
      <c r="G43" s="18" t="s">
        <v>571</v>
      </c>
      <c r="H43" s="18" t="s">
        <v>571</v>
      </c>
      <c r="I43" s="18">
        <v>648</v>
      </c>
      <c r="J43" s="18">
        <v>12</v>
      </c>
      <c r="K43" s="18">
        <v>12</v>
      </c>
      <c r="L43" s="18">
        <v>605</v>
      </c>
      <c r="M43" s="18">
        <v>7</v>
      </c>
      <c r="N43" s="18">
        <v>12</v>
      </c>
    </row>
    <row r="44" spans="1:14" ht="18" customHeight="1">
      <c r="A44" s="106" t="s">
        <v>243</v>
      </c>
      <c r="B44" s="29">
        <v>145</v>
      </c>
      <c r="C44" s="20">
        <v>11</v>
      </c>
      <c r="D44" s="20" t="s">
        <v>571</v>
      </c>
      <c r="E44" s="20">
        <v>5</v>
      </c>
      <c r="F44" s="20">
        <v>6</v>
      </c>
      <c r="G44" s="20" t="s">
        <v>571</v>
      </c>
      <c r="H44" s="20" t="s">
        <v>571</v>
      </c>
      <c r="I44" s="20">
        <v>134</v>
      </c>
      <c r="J44" s="20">
        <v>1</v>
      </c>
      <c r="K44" s="20">
        <v>2</v>
      </c>
      <c r="L44" s="20">
        <v>126</v>
      </c>
      <c r="M44" s="20">
        <v>2</v>
      </c>
      <c r="N44" s="20">
        <v>3</v>
      </c>
    </row>
  </sheetData>
  <sheetProtection selectLockedCells="1" selectUnlockedCells="1"/>
  <mergeCells count="4">
    <mergeCell ref="A2:A3"/>
    <mergeCell ref="B2:B3"/>
    <mergeCell ref="I2:N2"/>
    <mergeCell ref="C2:H2"/>
  </mergeCells>
  <phoneticPr fontId="6"/>
  <pageMargins left="0.75" right="0.75" top="1" bottom="1" header="0.51200000000000001" footer="0.51200000000000001"/>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15"/>
  <sheetViews>
    <sheetView showGridLines="0" workbookViewId="0">
      <selection sqref="A1:M15"/>
    </sheetView>
  </sheetViews>
  <sheetFormatPr defaultColWidth="9" defaultRowHeight="13.5"/>
  <cols>
    <col min="1" max="1" width="1.625" style="7" customWidth="1"/>
    <col min="2" max="2" width="4.875" style="7" customWidth="1"/>
    <col min="3" max="3" width="5.125" style="7" customWidth="1"/>
    <col min="4" max="4" width="6.125" style="7" customWidth="1"/>
    <col min="5" max="5" width="7.375" style="7" customWidth="1"/>
    <col min="6" max="6" width="7.5" style="7" customWidth="1"/>
    <col min="7" max="12" width="7.125" style="7" customWidth="1"/>
    <col min="13" max="13" width="7.25" style="7" bestFit="1" customWidth="1"/>
    <col min="14" max="14" width="1" style="7" customWidth="1"/>
    <col min="15" max="16384" width="9" style="7"/>
  </cols>
  <sheetData>
    <row r="1" spans="1:16" ht="18" customHeight="1">
      <c r="A1" s="405" t="s">
        <v>1021</v>
      </c>
      <c r="B1" s="406"/>
      <c r="C1" s="407"/>
      <c r="D1" s="406"/>
      <c r="E1" s="406"/>
      <c r="F1" s="408"/>
      <c r="G1" s="113"/>
      <c r="H1" s="113"/>
      <c r="I1" s="112"/>
      <c r="J1" s="112"/>
      <c r="K1" s="113"/>
      <c r="L1" s="114"/>
      <c r="M1" s="114"/>
      <c r="P1" s="14"/>
    </row>
    <row r="2" spans="1:16" ht="18" customHeight="1">
      <c r="A2" s="409" t="s">
        <v>238</v>
      </c>
      <c r="B2" s="405"/>
      <c r="C2" s="405"/>
      <c r="D2" s="410"/>
      <c r="E2" s="411"/>
      <c r="F2" s="412"/>
      <c r="G2" s="413"/>
      <c r="H2" s="414"/>
      <c r="I2" s="115"/>
      <c r="J2" s="116"/>
      <c r="K2" s="117"/>
      <c r="L2" s="117"/>
    </row>
    <row r="3" spans="1:16" s="33" customFormat="1" ht="17.25" customHeight="1">
      <c r="A3" s="979"/>
      <c r="B3" s="979"/>
      <c r="C3" s="979"/>
      <c r="D3" s="979"/>
      <c r="E3" s="980"/>
      <c r="F3" s="975" t="s">
        <v>1025</v>
      </c>
      <c r="G3" s="977" t="s">
        <v>584</v>
      </c>
      <c r="H3" s="978"/>
      <c r="I3" s="978"/>
      <c r="J3" s="978"/>
      <c r="K3" s="978"/>
      <c r="L3" s="978"/>
      <c r="M3" s="978"/>
    </row>
    <row r="4" spans="1:16" s="33" customFormat="1" ht="17.25" customHeight="1">
      <c r="A4" s="53"/>
      <c r="B4" s="53"/>
      <c r="C4" s="53"/>
      <c r="D4" s="53"/>
      <c r="E4" s="53"/>
      <c r="F4" s="976"/>
      <c r="G4" s="620" t="s">
        <v>578</v>
      </c>
      <c r="H4" s="621" t="s">
        <v>579</v>
      </c>
      <c r="I4" s="621" t="s">
        <v>580</v>
      </c>
      <c r="J4" s="622" t="s">
        <v>581</v>
      </c>
      <c r="K4" s="622" t="s">
        <v>582</v>
      </c>
      <c r="L4" s="622" t="s">
        <v>583</v>
      </c>
      <c r="M4" s="623" t="s">
        <v>288</v>
      </c>
    </row>
    <row r="5" spans="1:16" s="33" customFormat="1" ht="15" customHeight="1">
      <c r="A5" s="92"/>
      <c r="B5" s="971" t="s">
        <v>289</v>
      </c>
      <c r="C5" s="971"/>
      <c r="D5" s="971"/>
      <c r="E5" s="971"/>
      <c r="F5" s="624">
        <v>96522</v>
      </c>
      <c r="G5" s="625">
        <v>34618</v>
      </c>
      <c r="H5" s="625">
        <v>26240</v>
      </c>
      <c r="I5" s="625">
        <v>16396</v>
      </c>
      <c r="J5" s="625">
        <v>11714</v>
      </c>
      <c r="K5" s="625">
        <v>4910</v>
      </c>
      <c r="L5" s="625">
        <v>1737</v>
      </c>
      <c r="M5" s="625">
        <v>907</v>
      </c>
    </row>
    <row r="6" spans="1:16" s="33" customFormat="1" ht="15" customHeight="1">
      <c r="A6" s="92"/>
      <c r="B6" s="971" t="s">
        <v>690</v>
      </c>
      <c r="C6" s="971"/>
      <c r="D6" s="971"/>
      <c r="E6" s="971"/>
      <c r="F6" s="626">
        <v>224813</v>
      </c>
      <c r="G6" s="627">
        <v>34618</v>
      </c>
      <c r="H6" s="627">
        <v>52480</v>
      </c>
      <c r="I6" s="627">
        <v>49188</v>
      </c>
      <c r="J6" s="627">
        <v>46856</v>
      </c>
      <c r="K6" s="627">
        <v>24550</v>
      </c>
      <c r="L6" s="627">
        <v>10422</v>
      </c>
      <c r="M6" s="627">
        <v>6699</v>
      </c>
    </row>
    <row r="7" spans="1:16" s="33" customFormat="1" ht="15" customHeight="1">
      <c r="A7" s="628" t="s">
        <v>691</v>
      </c>
      <c r="B7" s="629"/>
      <c r="C7" s="63"/>
      <c r="D7" s="63"/>
      <c r="E7" s="63"/>
      <c r="F7" s="630"/>
      <c r="G7" s="631"/>
      <c r="H7" s="631"/>
      <c r="I7" s="631"/>
      <c r="J7" s="631"/>
      <c r="K7" s="631"/>
      <c r="L7" s="631"/>
      <c r="M7" s="631"/>
    </row>
    <row r="8" spans="1:16" s="33" customFormat="1" ht="30" customHeight="1">
      <c r="A8" s="92"/>
      <c r="B8" s="973" t="s">
        <v>408</v>
      </c>
      <c r="C8" s="971"/>
      <c r="D8" s="971"/>
      <c r="E8" s="974"/>
      <c r="F8" s="630"/>
      <c r="G8" s="631"/>
      <c r="H8" s="631"/>
      <c r="I8" s="631"/>
      <c r="J8" s="631"/>
      <c r="K8" s="631"/>
      <c r="L8" s="631"/>
      <c r="M8" s="631"/>
    </row>
    <row r="9" spans="1:16" s="33" customFormat="1" ht="15" customHeight="1">
      <c r="A9" s="92"/>
      <c r="B9" s="632"/>
      <c r="C9" s="971" t="s">
        <v>692</v>
      </c>
      <c r="D9" s="971"/>
      <c r="E9" s="971"/>
      <c r="F9" s="626">
        <v>8196</v>
      </c>
      <c r="G9" s="633" t="s">
        <v>571</v>
      </c>
      <c r="H9" s="627">
        <v>177</v>
      </c>
      <c r="I9" s="627">
        <v>2455</v>
      </c>
      <c r="J9" s="627">
        <v>2978</v>
      </c>
      <c r="K9" s="627">
        <v>1587</v>
      </c>
      <c r="L9" s="627">
        <v>579</v>
      </c>
      <c r="M9" s="627">
        <v>420</v>
      </c>
    </row>
    <row r="10" spans="1:16" s="33" customFormat="1" ht="15" customHeight="1">
      <c r="A10" s="92"/>
      <c r="B10" s="632"/>
      <c r="C10" s="971" t="s">
        <v>693</v>
      </c>
      <c r="D10" s="971"/>
      <c r="E10" s="971"/>
      <c r="F10" s="626">
        <v>34204</v>
      </c>
      <c r="G10" s="633" t="s">
        <v>571</v>
      </c>
      <c r="H10" s="627">
        <v>354</v>
      </c>
      <c r="I10" s="627">
        <v>7365</v>
      </c>
      <c r="J10" s="627">
        <v>11912</v>
      </c>
      <c r="K10" s="627">
        <v>7935</v>
      </c>
      <c r="L10" s="627">
        <v>3474</v>
      </c>
      <c r="M10" s="627">
        <v>3164</v>
      </c>
    </row>
    <row r="11" spans="1:16" s="33" customFormat="1" ht="15" customHeight="1">
      <c r="A11" s="92"/>
      <c r="B11" s="632"/>
      <c r="C11" s="971" t="s">
        <v>576</v>
      </c>
      <c r="D11" s="971"/>
      <c r="E11" s="971"/>
      <c r="F11" s="626">
        <v>11004</v>
      </c>
      <c r="G11" s="633" t="s">
        <v>571</v>
      </c>
      <c r="H11" s="627">
        <v>177</v>
      </c>
      <c r="I11" s="627">
        <v>2501</v>
      </c>
      <c r="J11" s="627">
        <v>4423</v>
      </c>
      <c r="K11" s="627">
        <v>2368</v>
      </c>
      <c r="L11" s="627">
        <v>859</v>
      </c>
      <c r="M11" s="627">
        <v>676</v>
      </c>
    </row>
    <row r="12" spans="1:16" s="33" customFormat="1" ht="30" customHeight="1">
      <c r="A12" s="92"/>
      <c r="B12" s="973" t="s">
        <v>409</v>
      </c>
      <c r="C12" s="971"/>
      <c r="D12" s="971"/>
      <c r="E12" s="971"/>
      <c r="F12" s="626"/>
      <c r="G12" s="627"/>
      <c r="H12" s="627"/>
      <c r="I12" s="627"/>
      <c r="J12" s="627"/>
      <c r="K12" s="627"/>
      <c r="L12" s="627"/>
      <c r="M12" s="627"/>
    </row>
    <row r="13" spans="1:16" s="33" customFormat="1" ht="15" customHeight="1">
      <c r="A13" s="92"/>
      <c r="B13" s="632"/>
      <c r="C13" s="971" t="s">
        <v>692</v>
      </c>
      <c r="D13" s="971"/>
      <c r="E13" s="971"/>
      <c r="F13" s="626">
        <v>20294</v>
      </c>
      <c r="G13" s="633">
        <v>18</v>
      </c>
      <c r="H13" s="627">
        <v>1018</v>
      </c>
      <c r="I13" s="627">
        <v>5558</v>
      </c>
      <c r="J13" s="627">
        <v>7572</v>
      </c>
      <c r="K13" s="627">
        <v>3840</v>
      </c>
      <c r="L13" s="627">
        <v>1451</v>
      </c>
      <c r="M13" s="627">
        <v>837</v>
      </c>
    </row>
    <row r="14" spans="1:16" s="33" customFormat="1" ht="15" customHeight="1">
      <c r="A14" s="92"/>
      <c r="B14" s="632"/>
      <c r="C14" s="971" t="s">
        <v>693</v>
      </c>
      <c r="D14" s="971"/>
      <c r="E14" s="971"/>
      <c r="F14" s="626">
        <v>83118</v>
      </c>
      <c r="G14" s="633">
        <v>18</v>
      </c>
      <c r="H14" s="627">
        <v>2036</v>
      </c>
      <c r="I14" s="627">
        <v>16674</v>
      </c>
      <c r="J14" s="627">
        <v>30288</v>
      </c>
      <c r="K14" s="627">
        <v>19200</v>
      </c>
      <c r="L14" s="627">
        <v>8706</v>
      </c>
      <c r="M14" s="627">
        <v>6196</v>
      </c>
    </row>
    <row r="15" spans="1:16" s="33" customFormat="1" ht="15" customHeight="1">
      <c r="A15" s="118"/>
      <c r="B15" s="634"/>
      <c r="C15" s="972" t="s">
        <v>577</v>
      </c>
      <c r="D15" s="972"/>
      <c r="E15" s="972"/>
      <c r="F15" s="635">
        <v>36060</v>
      </c>
      <c r="G15" s="636">
        <v>18</v>
      </c>
      <c r="H15" s="637">
        <v>1019</v>
      </c>
      <c r="I15" s="637">
        <v>6260</v>
      </c>
      <c r="J15" s="637">
        <v>13641</v>
      </c>
      <c r="K15" s="637">
        <v>9149</v>
      </c>
      <c r="L15" s="637">
        <v>3546</v>
      </c>
      <c r="M15" s="637">
        <v>2427</v>
      </c>
    </row>
  </sheetData>
  <sheetProtection selectLockedCells="1" selectUnlockedCells="1"/>
  <mergeCells count="13">
    <mergeCell ref="F3:F4"/>
    <mergeCell ref="G3:M3"/>
    <mergeCell ref="B12:E12"/>
    <mergeCell ref="C13:E13"/>
    <mergeCell ref="A3:E3"/>
    <mergeCell ref="B5:E5"/>
    <mergeCell ref="B6:E6"/>
    <mergeCell ref="C14:E14"/>
    <mergeCell ref="C15:E15"/>
    <mergeCell ref="B8:E8"/>
    <mergeCell ref="C9:E9"/>
    <mergeCell ref="C10:E10"/>
    <mergeCell ref="C11:E11"/>
  </mergeCells>
  <phoneticPr fontId="6"/>
  <pageMargins left="0.75" right="0.75" top="1" bottom="1" header="0.51200000000000001" footer="0.51200000000000001"/>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10"/>
  <sheetViews>
    <sheetView showGridLines="0" workbookViewId="0">
      <selection sqref="A1:F4"/>
    </sheetView>
  </sheetViews>
  <sheetFormatPr defaultRowHeight="13.5"/>
  <cols>
    <col min="1" max="1" width="12.75" customWidth="1"/>
    <col min="2" max="2" width="12.25" customWidth="1"/>
    <col min="3" max="3" width="12.75" customWidth="1"/>
    <col min="4" max="4" width="15.125" bestFit="1" customWidth="1"/>
    <col min="5" max="5" width="8.5" customWidth="1"/>
    <col min="6" max="6" width="13.875" bestFit="1" customWidth="1"/>
  </cols>
  <sheetData>
    <row r="1" spans="1:6" ht="18" customHeight="1">
      <c r="A1" s="379" t="s">
        <v>1022</v>
      </c>
      <c r="B1" s="7"/>
      <c r="C1" s="7"/>
      <c r="D1" s="7"/>
      <c r="E1" s="7"/>
      <c r="F1" s="7"/>
    </row>
    <row r="2" spans="1:6" s="33" customFormat="1" ht="30" customHeight="1">
      <c r="A2" s="983" t="s">
        <v>284</v>
      </c>
      <c r="B2" s="958" t="s">
        <v>285</v>
      </c>
      <c r="C2" s="958" t="s">
        <v>286</v>
      </c>
      <c r="D2" s="986" t="s">
        <v>237</v>
      </c>
      <c r="E2" s="104"/>
      <c r="F2" s="981" t="s">
        <v>588</v>
      </c>
    </row>
    <row r="3" spans="1:6" s="33" customFormat="1" ht="30" customHeight="1">
      <c r="A3" s="984"/>
      <c r="B3" s="985"/>
      <c r="C3" s="985"/>
      <c r="D3" s="985"/>
      <c r="E3" s="293" t="s">
        <v>287</v>
      </c>
      <c r="F3" s="982"/>
    </row>
    <row r="4" spans="1:6" s="33" customFormat="1" ht="30" customHeight="1">
      <c r="A4" s="514">
        <v>96522</v>
      </c>
      <c r="B4" s="514">
        <v>1548</v>
      </c>
      <c r="C4" s="514">
        <v>123</v>
      </c>
      <c r="D4" s="514">
        <v>10981</v>
      </c>
      <c r="E4" s="514">
        <v>3307</v>
      </c>
      <c r="F4" s="514">
        <v>9378</v>
      </c>
    </row>
    <row r="5" spans="1:6" s="33" customFormat="1" ht="6" customHeight="1">
      <c r="A5" s="7"/>
      <c r="B5" s="7"/>
      <c r="C5" s="7"/>
      <c r="D5" s="7"/>
      <c r="E5" s="7"/>
      <c r="F5" s="7"/>
    </row>
    <row r="10" spans="1:6">
      <c r="C10" s="289"/>
    </row>
  </sheetData>
  <sheetProtection selectLockedCells="1" selectUnlockedCells="1"/>
  <mergeCells count="5">
    <mergeCell ref="F2:F3"/>
    <mergeCell ref="A2:A3"/>
    <mergeCell ref="B2:B3"/>
    <mergeCell ref="C2:C3"/>
    <mergeCell ref="D2:D3"/>
  </mergeCells>
  <phoneticPr fontId="6"/>
  <pageMargins left="0.75" right="0.75" top="1" bottom="1" header="0.51200000000000001" footer="0.5120000000000000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108"/>
  <sheetViews>
    <sheetView showGridLines="0" workbookViewId="0">
      <selection sqref="A1:K6"/>
    </sheetView>
  </sheetViews>
  <sheetFormatPr defaultColWidth="9.875" defaultRowHeight="14.65" customHeight="1"/>
  <cols>
    <col min="1" max="3" width="6.875" style="69" customWidth="1"/>
    <col min="4" max="4" width="7.5" style="69" customWidth="1"/>
    <col min="5" max="5" width="10" style="69" customWidth="1"/>
    <col min="6" max="8" width="6.875" style="69" customWidth="1"/>
    <col min="9" max="9" width="7.5" style="69" customWidth="1"/>
    <col min="10" max="10" width="10" style="69" customWidth="1"/>
    <col min="11" max="11" width="6.875" style="69" customWidth="1"/>
    <col min="12" max="12" width="7" style="69" customWidth="1"/>
    <col min="13" max="14" width="10.75" style="69" customWidth="1"/>
    <col min="15" max="24" width="9.375" style="69" customWidth="1"/>
    <col min="25" max="16384" width="9.875" style="69"/>
  </cols>
  <sheetData>
    <row r="1" spans="1:16" s="77" customFormat="1" ht="18" customHeight="1">
      <c r="A1" s="457" t="s">
        <v>1023</v>
      </c>
      <c r="B1" s="143"/>
      <c r="C1" s="143"/>
      <c r="D1" s="143"/>
      <c r="E1" s="143"/>
      <c r="F1" s="143"/>
      <c r="G1" s="143"/>
      <c r="H1" s="143"/>
      <c r="I1" s="143"/>
      <c r="J1" s="143"/>
      <c r="K1" s="143"/>
      <c r="L1" s="70"/>
      <c r="M1" s="70"/>
      <c r="N1" s="70"/>
      <c r="O1" s="70"/>
    </row>
    <row r="2" spans="1:16" s="167" customFormat="1" ht="18" customHeight="1">
      <c r="A2" s="999" t="s">
        <v>427</v>
      </c>
      <c r="B2" s="999"/>
      <c r="C2" s="999"/>
      <c r="D2" s="999"/>
      <c r="E2" s="1000"/>
      <c r="F2" s="987" t="s">
        <v>428</v>
      </c>
      <c r="G2" s="999"/>
      <c r="H2" s="999"/>
      <c r="I2" s="999"/>
      <c r="J2" s="1000"/>
      <c r="K2" s="987" t="s">
        <v>410</v>
      </c>
      <c r="L2" s="166"/>
      <c r="M2" s="166"/>
      <c r="N2" s="166"/>
      <c r="O2" s="166"/>
    </row>
    <row r="3" spans="1:16" s="167" customFormat="1" ht="13.5" customHeight="1">
      <c r="A3" s="990" t="s">
        <v>425</v>
      </c>
      <c r="B3" s="993" t="s">
        <v>472</v>
      </c>
      <c r="C3" s="993" t="s">
        <v>411</v>
      </c>
      <c r="D3" s="993" t="s">
        <v>426</v>
      </c>
      <c r="E3" s="993" t="s">
        <v>470</v>
      </c>
      <c r="F3" s="996" t="s">
        <v>425</v>
      </c>
      <c r="G3" s="993" t="s">
        <v>469</v>
      </c>
      <c r="H3" s="993" t="s">
        <v>411</v>
      </c>
      <c r="I3" s="993" t="s">
        <v>426</v>
      </c>
      <c r="J3" s="993" t="s">
        <v>470</v>
      </c>
      <c r="K3" s="988"/>
      <c r="L3" s="166"/>
      <c r="M3" s="166"/>
      <c r="N3" s="166"/>
      <c r="O3" s="166"/>
    </row>
    <row r="4" spans="1:16" s="167" customFormat="1" ht="13.5" customHeight="1">
      <c r="A4" s="991"/>
      <c r="B4" s="994"/>
      <c r="C4" s="994"/>
      <c r="D4" s="994"/>
      <c r="E4" s="994"/>
      <c r="F4" s="997"/>
      <c r="G4" s="994"/>
      <c r="H4" s="994"/>
      <c r="I4" s="994"/>
      <c r="J4" s="994"/>
      <c r="K4" s="988"/>
      <c r="L4" s="166"/>
      <c r="M4" s="166"/>
      <c r="N4" s="166"/>
      <c r="O4" s="166"/>
    </row>
    <row r="5" spans="1:16" s="168" customFormat="1" ht="48.75" customHeight="1">
      <c r="A5" s="992"/>
      <c r="B5" s="995"/>
      <c r="C5" s="995"/>
      <c r="D5" s="995"/>
      <c r="E5" s="995"/>
      <c r="F5" s="998"/>
      <c r="G5" s="995"/>
      <c r="H5" s="995"/>
      <c r="I5" s="995"/>
      <c r="J5" s="995"/>
      <c r="K5" s="989"/>
    </row>
    <row r="6" spans="1:16" ht="27" customHeight="1">
      <c r="A6" s="458">
        <v>123</v>
      </c>
      <c r="B6" s="458">
        <v>75</v>
      </c>
      <c r="C6" s="458">
        <v>34</v>
      </c>
      <c r="D6" s="458">
        <v>14</v>
      </c>
      <c r="E6" s="458">
        <v>6</v>
      </c>
      <c r="F6" s="458">
        <v>311</v>
      </c>
      <c r="G6" s="458">
        <v>150</v>
      </c>
      <c r="H6" s="458">
        <v>102</v>
      </c>
      <c r="I6" s="458">
        <v>59</v>
      </c>
      <c r="J6" s="458">
        <v>15</v>
      </c>
      <c r="K6" s="459">
        <v>1.5284599999999999</v>
      </c>
    </row>
    <row r="7" spans="1:16" ht="15.75" customHeight="1">
      <c r="A7" s="276"/>
      <c r="B7" s="276"/>
      <c r="C7" s="276"/>
      <c r="D7" s="276"/>
      <c r="E7" s="276"/>
      <c r="F7" s="276"/>
      <c r="G7" s="276"/>
      <c r="H7" s="276"/>
      <c r="I7" s="276"/>
      <c r="J7" s="276"/>
      <c r="K7" s="277"/>
    </row>
    <row r="8" spans="1:16" s="163" customFormat="1" ht="15.95" customHeight="1">
      <c r="A8" s="160"/>
      <c r="B8" s="161"/>
      <c r="C8" s="161"/>
      <c r="D8" s="161"/>
      <c r="E8" s="161"/>
      <c r="F8" s="161"/>
      <c r="G8" s="161"/>
      <c r="H8" s="161"/>
      <c r="I8" s="161"/>
      <c r="J8" s="161"/>
      <c r="K8" s="161"/>
      <c r="L8" s="161"/>
      <c r="M8" s="162"/>
      <c r="N8" s="162"/>
      <c r="O8" s="162"/>
      <c r="P8" s="162"/>
    </row>
    <row r="9" spans="1:16" s="77" customFormat="1" ht="18.75" customHeight="1">
      <c r="L9" s="70"/>
      <c r="M9" s="70"/>
      <c r="N9" s="70"/>
      <c r="O9" s="70"/>
      <c r="P9" s="70"/>
    </row>
    <row r="10" spans="1:16" s="164" customFormat="1" ht="18" customHeight="1">
      <c r="L10" s="157"/>
      <c r="M10" s="157"/>
      <c r="N10" s="157"/>
      <c r="O10" s="157"/>
    </row>
    <row r="11" spans="1:16" s="164" customFormat="1" ht="14.1" customHeight="1">
      <c r="L11" s="157"/>
      <c r="M11" s="157"/>
      <c r="N11" s="157"/>
      <c r="O11" s="157"/>
    </row>
    <row r="12" spans="1:16" s="164" customFormat="1" ht="12" customHeight="1">
      <c r="L12" s="157"/>
      <c r="M12" s="157"/>
      <c r="N12" s="157"/>
      <c r="O12" s="157"/>
    </row>
    <row r="13" spans="1:16" s="165" customFormat="1" ht="51.75" customHeight="1">
      <c r="L13" s="103"/>
      <c r="M13" s="103"/>
      <c r="N13" s="103"/>
      <c r="O13" s="103"/>
    </row>
    <row r="14" spans="1:16" s="165" customFormat="1" ht="3" customHeight="1">
      <c r="L14" s="103"/>
      <c r="M14" s="103"/>
      <c r="N14" s="103"/>
      <c r="O14" s="103"/>
    </row>
    <row r="15" spans="1:16" s="77" customFormat="1" ht="6" customHeight="1">
      <c r="L15" s="70"/>
      <c r="M15" s="70"/>
      <c r="N15" s="70"/>
      <c r="O15" s="70"/>
    </row>
    <row r="16" spans="1:16" s="77" customFormat="1" ht="24" customHeight="1">
      <c r="L16" s="70"/>
      <c r="M16" s="70"/>
      <c r="N16" s="70"/>
      <c r="O16" s="70"/>
    </row>
    <row r="17" spans="1:15" s="77" customFormat="1" ht="12.95" customHeight="1">
      <c r="L17" s="70"/>
      <c r="M17" s="70"/>
      <c r="N17" s="70"/>
      <c r="O17" s="70"/>
    </row>
    <row r="18" spans="1:15" s="77" customFormat="1" ht="12.95" customHeight="1">
      <c r="A18" s="70"/>
      <c r="B18" s="70"/>
      <c r="C18" s="70"/>
      <c r="D18" s="70"/>
      <c r="E18" s="70"/>
      <c r="F18" s="70"/>
      <c r="G18" s="70"/>
      <c r="H18" s="70"/>
      <c r="I18" s="70"/>
      <c r="J18" s="70"/>
      <c r="K18" s="70"/>
      <c r="L18" s="70"/>
      <c r="M18" s="70"/>
      <c r="N18" s="70"/>
      <c r="O18" s="70"/>
    </row>
    <row r="19" spans="1:15" ht="6" customHeight="1"/>
    <row r="20" spans="1:15" ht="6" customHeight="1"/>
    <row r="21" spans="1:15" ht="13.5" customHeight="1"/>
    <row r="22" spans="1:15" ht="13.5" customHeight="1"/>
    <row r="23" spans="1:15" ht="12" customHeight="1"/>
    <row r="24" spans="1:15" ht="12" customHeight="1"/>
    <row r="25" spans="1:15" ht="12" customHeight="1"/>
    <row r="26" spans="1:15" ht="12" customHeight="1"/>
    <row r="27" spans="1:15" ht="12" customHeight="1"/>
    <row r="28" spans="1:15" ht="12" customHeight="1"/>
    <row r="29" spans="1:15" ht="12" customHeight="1"/>
    <row r="30" spans="1:15" ht="12" customHeight="1"/>
    <row r="31" spans="1:15" ht="12" customHeight="1"/>
    <row r="32" spans="1:15"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sheetData>
  <sheetProtection selectLockedCells="1" selectUnlockedCells="1"/>
  <mergeCells count="13">
    <mergeCell ref="K2:K5"/>
    <mergeCell ref="A3:A5"/>
    <mergeCell ref="B3:B5"/>
    <mergeCell ref="C3:C5"/>
    <mergeCell ref="D3:D5"/>
    <mergeCell ref="E3:E5"/>
    <mergeCell ref="F3:F5"/>
    <mergeCell ref="G3:G5"/>
    <mergeCell ref="H3:H5"/>
    <mergeCell ref="I3:I5"/>
    <mergeCell ref="A2:E2"/>
    <mergeCell ref="F2:J2"/>
    <mergeCell ref="J3:J5"/>
  </mergeCells>
  <phoneticPr fontId="6"/>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41</vt:i4>
      </vt:variant>
    </vt:vector>
  </HeadingPairs>
  <TitlesOfParts>
    <vt:vector size="41" baseType="lpstr">
      <vt:lpstr>目次</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付表1</vt:lpstr>
      <vt:lpstr>付表2 (1)</vt:lpstr>
      <vt:lpstr>付表2 (2)</vt:lpstr>
      <vt:lpstr>付表2 (3)</vt:lpstr>
    </vt:vector>
  </TitlesOfParts>
  <Company>JOHO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佐賀市</dc:creator>
  <cp:lastModifiedBy>user</cp:lastModifiedBy>
  <cp:lastPrinted>2024-12-25T04:34:02Z</cp:lastPrinted>
  <dcterms:created xsi:type="dcterms:W3CDTF">2008-03-24T23:33:45Z</dcterms:created>
  <dcterms:modified xsi:type="dcterms:W3CDTF">2024-12-25T10:55:55Z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587845</vt:lpwstr>
  </property>
  <property fmtid="{D5CDD505-2E9C-101B-9397-08002B2CF9AE}" pid="3" name="NXPowerLiteSettings">
    <vt:lpwstr>C74006B004C800</vt:lpwstr>
  </property>
  <property fmtid="{D5CDD505-2E9C-101B-9397-08002B2CF9AE}" pid="4" name="NXPowerLiteVersion">
    <vt:lpwstr>S5.2.4</vt:lpwstr>
  </property>
</Properties>
</file>